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20" activeTab="3"/>
  </bookViews>
  <sheets>
    <sheet name="nabati " sheetId="5" r:id="rId1"/>
    <sheet name="Daily" sheetId="15" r:id="rId2"/>
    <sheet name="Weekly" sheetId="23" r:id="rId3"/>
    <sheet name="MTD" sheetId="17" r:id="rId4"/>
    <sheet name="Sheet1" sheetId="22" state="hidden" r:id="rId5"/>
    <sheet name="Sheet3" sheetId="20" state="hidden" r:id="rId6"/>
  </sheets>
  <definedNames>
    <definedName name="_xlnm._FilterDatabase" localSheetId="0" hidden="1">'nabati '!$AX$3:$BC$2000</definedName>
    <definedName name="_xlnm._FilterDatabase" localSheetId="1" hidden="1">Daily!$A$3:$D$544</definedName>
    <definedName name="_xlnm._FilterDatabase" localSheetId="3" hidden="1">MTD!$C$9:$O$543</definedName>
    <definedName name="_xlnm._FilterDatabase" localSheetId="2" hidden="1">Weekly!$A$3:$D$544</definedName>
  </definedNames>
  <calcPr calcId="144525"/>
</workbook>
</file>

<file path=xl/sharedStrings.xml><?xml version="1.0" encoding="utf-8"?>
<sst xmlns="http://schemas.openxmlformats.org/spreadsheetml/2006/main" count="11047" uniqueCount="745">
  <si>
    <t>SL ĐẶT</t>
  </si>
  <si>
    <t>SL APPROVE</t>
  </si>
  <si>
    <t>NGÀY ĐẶT</t>
  </si>
  <si>
    <t>TTINHF TRẠNG</t>
  </si>
  <si>
    <t>STORE SIÊU THỊ</t>
  </si>
  <si>
    <t>W</t>
  </si>
  <si>
    <t>1/04/21</t>
  </si>
  <si>
    <t>Y</t>
  </si>
  <si>
    <t>5/04/21</t>
  </si>
  <si>
    <t>N</t>
  </si>
  <si>
    <t>19/04/21</t>
  </si>
  <si>
    <t>10/04/21</t>
  </si>
  <si>
    <t>6/04/21</t>
  </si>
  <si>
    <t>13/04/21</t>
  </si>
  <si>
    <t>15/04/21</t>
  </si>
  <si>
    <t>8/04/21</t>
  </si>
  <si>
    <t>12/04/21</t>
  </si>
  <si>
    <t>9/04/21</t>
  </si>
  <si>
    <t>7/04/21</t>
  </si>
  <si>
    <t>11/04/21</t>
  </si>
  <si>
    <t>17/04/21</t>
  </si>
  <si>
    <t>2/04/21</t>
  </si>
  <si>
    <t>14/04/21</t>
  </si>
  <si>
    <t>16/04/21</t>
  </si>
  <si>
    <t>3/04/21</t>
  </si>
  <si>
    <t>4/04/21</t>
  </si>
  <si>
    <t>20/04/21</t>
  </si>
  <si>
    <t>21/04/21</t>
  </si>
  <si>
    <t>22/04/21</t>
  </si>
  <si>
    <t>23/04/21</t>
  </si>
  <si>
    <t>24/04/21</t>
  </si>
  <si>
    <t>25/04/21</t>
  </si>
  <si>
    <t>26/04/21</t>
  </si>
  <si>
    <t>27/04/21</t>
  </si>
  <si>
    <t>28/04/21</t>
  </si>
  <si>
    <t>18/04/21</t>
  </si>
  <si>
    <t xml:space="preserve">N </t>
  </si>
  <si>
    <t>End</t>
  </si>
  <si>
    <t>Ngày</t>
  </si>
  <si>
    <t>Gía  thùng</t>
  </si>
  <si>
    <t xml:space="preserve">SKU </t>
  </si>
  <si>
    <t>Thành tiền 
(+000 Vnđ)</t>
  </si>
  <si>
    <t xml:space="preserve">chỉ Tiêu Ngày </t>
  </si>
  <si>
    <t>%</t>
  </si>
  <si>
    <t>Code</t>
  </si>
  <si>
    <t>Co.op</t>
  </si>
  <si>
    <t>MTE</t>
  </si>
  <si>
    <t xml:space="preserve"> B.xopNABATIRICHEESE hg 20x7.5g </t>
  </si>
  <si>
    <t xml:space="preserve"> B.xop NA.RICH p.mai hg 20x16g </t>
  </si>
  <si>
    <t xml:space="preserve"> B.xop NA.RICHEESE p.mai 52g </t>
  </si>
  <si>
    <t xml:space="preserve"> B.xop NA.RICHOCO soco hg20x16g </t>
  </si>
  <si>
    <t xml:space="preserve"> B.xop NA.RICHOCO soco 52g </t>
  </si>
  <si>
    <t xml:space="preserve"> Banh xop NABATI kem t.xanh 40g </t>
  </si>
  <si>
    <t xml:space="preserve"> B.quy ph.mai NABATI GATITO 32g </t>
  </si>
  <si>
    <t>B.RICH.AHH TRIPp.mai hg10x15g</t>
  </si>
  <si>
    <t xml:space="preserve">B.Xop 350g TẾT  </t>
  </si>
  <si>
    <t>Co.op_HCM</t>
  </si>
  <si>
    <t>Co.op_Tỉnh</t>
  </si>
  <si>
    <t>Co.op Cen+North</t>
  </si>
  <si>
    <t xml:space="preserve">Other </t>
  </si>
  <si>
    <t>Vacancy  _Total</t>
  </si>
  <si>
    <t>136</t>
  </si>
  <si>
    <t xml:space="preserve">CM </t>
  </si>
  <si>
    <t>Coopmart Binh Tan</t>
  </si>
  <si>
    <t xml:space="preserve">Vacancy </t>
  </si>
  <si>
    <t>151</t>
  </si>
  <si>
    <t>Coopmart Cong Quynh</t>
  </si>
  <si>
    <t>154</t>
  </si>
  <si>
    <t>Coopmart Phu Tho</t>
  </si>
  <si>
    <t>178</t>
  </si>
  <si>
    <t>Coopmart Hoa Binh</t>
  </si>
  <si>
    <t>305</t>
  </si>
  <si>
    <t>Coopmart Co-opXtra Su Van Hanh</t>
  </si>
  <si>
    <t>505</t>
  </si>
  <si>
    <t>Coopmart Ly Thuong Kiet</t>
  </si>
  <si>
    <t>509</t>
  </si>
  <si>
    <t>Coopmart Vinh Loc B</t>
  </si>
  <si>
    <t>541</t>
  </si>
  <si>
    <t>Coopmart Binh Tan 2</t>
  </si>
  <si>
    <t>559</t>
  </si>
  <si>
    <t>Coopmart SCA - Au Co</t>
  </si>
  <si>
    <t>561</t>
  </si>
  <si>
    <t>Coopmart SCA - Cao Thang</t>
  </si>
  <si>
    <t>Coopmart Finelife</t>
  </si>
  <si>
    <t xml:space="preserve">CF </t>
  </si>
  <si>
    <t>Coopfood BẠCH MÃ</t>
  </si>
  <si>
    <t>Coopfood 3 THÁNG 2</t>
  </si>
  <si>
    <t>Coopfood Trần Văn Danh 12</t>
  </si>
  <si>
    <t>Coopfood  LÊ VĂN QUỚI</t>
  </si>
  <si>
    <t>Coopfood KCN VĨNH LỘC</t>
  </si>
  <si>
    <t>Coopfood  TÔ HIẾN THÀNH</t>
  </si>
  <si>
    <t>Coopfood TỈNH LỘ 10</t>
  </si>
  <si>
    <t>Coopfood GÒ XOÀI</t>
  </si>
  <si>
    <t>Coopfood  BÌNH GIÃ</t>
  </si>
  <si>
    <t>Coopfood 203 VÕ THÀNH TRANG</t>
  </si>
  <si>
    <t>Coopfood 418 TRẦN VĂN GIÀU</t>
  </si>
  <si>
    <t>Coopfood 85 NGUYỄN SƠN</t>
  </si>
  <si>
    <t>Coopfood Green Hill</t>
  </si>
  <si>
    <t>Coopfood Saigon Town</t>
  </si>
  <si>
    <t>Coopfood D20 Võ Văn Vân</t>
  </si>
  <si>
    <t>Coopfood Bùi Thế Mỹ 31</t>
  </si>
  <si>
    <t>Coopfood Gia Phú</t>
  </si>
  <si>
    <t>Coopfood Lê Đình Cẩn 191A</t>
  </si>
  <si>
    <t>Coopfood Nguyễn Cửu Phú 21</t>
  </si>
  <si>
    <t xml:space="preserve">Coopfood Tân Quý Tây </t>
  </si>
  <si>
    <t xml:space="preserve">Coopfood An Lạc </t>
  </si>
  <si>
    <t xml:space="preserve">Coopfood Trần Văn Giàu 5C13 </t>
  </si>
  <si>
    <t>Coopfood LIÊN KHU 5-6</t>
  </si>
  <si>
    <t>Coopfood Trịnh Đình Thảo 31</t>
  </si>
  <si>
    <t>Coopfood Hồ Văn Long 70</t>
  </si>
  <si>
    <t>Coopfood CC IDICO</t>
  </si>
  <si>
    <t>Coopfood Trương Phước Phan 169</t>
  </si>
  <si>
    <t>Coopfood Kênh Tân Hoá</t>
  </si>
  <si>
    <t xml:space="preserve">Coopfood Hồ Văn Long 30 </t>
  </si>
  <si>
    <t>Coopfood Trần Văn Quang 86</t>
  </si>
  <si>
    <t>Coopfood CC HOÀNG KIM THẾ GIA</t>
  </si>
  <si>
    <t>Coopfood LIÊN KHU 4 - 5</t>
  </si>
  <si>
    <t>Coopfood Vision</t>
  </si>
  <si>
    <t>Coopfood Đất Mới 272</t>
  </si>
  <si>
    <t>Coopfood BÌNH HƯNG HÒA A</t>
  </si>
  <si>
    <t>Coopfood ĐƯỜNG SỐ 1 TÊN LỬA</t>
  </si>
  <si>
    <t>Coopfood LIÊN ẤP 2-6</t>
  </si>
  <si>
    <t>Coopfood TRƯƠNG CÔNG ĐỊNH</t>
  </si>
  <si>
    <t>Coopfood NQ Đào Duy Từ</t>
  </si>
  <si>
    <t>Coopfood NQ Thành Thái</t>
  </si>
  <si>
    <t>Coopfood NQ Đinh Tiên Hoàng 45</t>
  </si>
  <si>
    <t xml:space="preserve">Coopfood  Mã Lò </t>
  </si>
  <si>
    <t>Coopfood Thoại Ngọc Hầu 1</t>
  </si>
  <si>
    <t xml:space="preserve">Coopfood 15 Đường số 1 </t>
  </si>
  <si>
    <t xml:space="preserve">Coopfood  Vĩnh Viễn 393 </t>
  </si>
  <si>
    <t xml:space="preserve">Coopfood PASTUER </t>
  </si>
  <si>
    <t>Coopfood  Quach đình Bảo</t>
  </si>
  <si>
    <t>Ngô Minh Hảo   _Total</t>
  </si>
  <si>
    <t>130</t>
  </si>
  <si>
    <t>Coopmart Rach Mieu</t>
  </si>
  <si>
    <t>Ngô Minh Hảo</t>
  </si>
  <si>
    <t>133</t>
  </si>
  <si>
    <t>Coopmart Nhieu Loc</t>
  </si>
  <si>
    <t>155</t>
  </si>
  <si>
    <t>Coopmart Nguyen Dinh Chieu</t>
  </si>
  <si>
    <t>160</t>
  </si>
  <si>
    <t>Coopmart Nguyen Kiem</t>
  </si>
  <si>
    <t>162</t>
  </si>
  <si>
    <t>Coopmart Phan Van Tri</t>
  </si>
  <si>
    <t>506</t>
  </si>
  <si>
    <t xml:space="preserve">Coopmart Van Thanh </t>
  </si>
  <si>
    <t>530</t>
  </si>
  <si>
    <t>Coopmart Chu Van An</t>
  </si>
  <si>
    <t>Coopmart Hoang Van Thu</t>
  </si>
  <si>
    <t>Coopfood CHU VĂN AN</t>
  </si>
  <si>
    <t>Coopfood LÊ VĂN SỸ</t>
  </si>
  <si>
    <t>Coopfood HOÀNG VĂN THỤ</t>
  </si>
  <si>
    <t>Coopfood CẦU KINH</t>
  </si>
  <si>
    <t>Coopfood LÊ ĐỨC THỌ</t>
  </si>
  <si>
    <t>Coopfood LÊ QUANG ĐỊNH</t>
  </si>
  <si>
    <t>Coopfood BÀ CHIỂU</t>
  </si>
  <si>
    <t>Coopfood LÊ VĂN THỌ</t>
  </si>
  <si>
    <t xml:space="preserve">Coopfood NGUYỄN OANH </t>
  </si>
  <si>
    <t>Coopfood BÌNH QUỚI</t>
  </si>
  <si>
    <t>Coopfood BẠCH ĐẰNG</t>
  </si>
  <si>
    <t>Coopfood UNG VĂN KHIÊM</t>
  </si>
  <si>
    <t>Coopfood BÙI ĐÌNH TÚY</t>
  </si>
  <si>
    <t>Coopfood HÀNG XANH</t>
  </si>
  <si>
    <t>Coopfood 306 NGUYỄN THÁI SƠN</t>
  </si>
  <si>
    <t>Coopfood THỐNG NHẤT</t>
  </si>
  <si>
    <t>Coopfood 372 Nơ Trang Long</t>
  </si>
  <si>
    <t>Coopfood Đinh Bộ Lĩnh 81</t>
  </si>
  <si>
    <t>Coopfood Thăng Long 31</t>
  </si>
  <si>
    <t>Coopfood Nguyễn Xí 274</t>
  </si>
  <si>
    <t>Coopfood Phan Xích Long 37</t>
  </si>
  <si>
    <t>Coopfood Phan Văn Hân 182</t>
  </si>
  <si>
    <t>Coopfood Vạn  Kiếp 31</t>
  </si>
  <si>
    <t>Coopfood NƠ TRANG LONG 235</t>
  </si>
  <si>
    <t>Coopfood NGUYỄN THÁI BÌNH 349</t>
  </si>
  <si>
    <t>Coopfood AN LỘC</t>
  </si>
  <si>
    <t>Coopfood TRẦN QUỐC THẢO 171</t>
  </si>
  <si>
    <t>Coopfood Phạm Văn Hai 91</t>
  </si>
  <si>
    <t>Coopfood Nguyễn Văn Đậu 137</t>
  </si>
  <si>
    <t>Coopfood Cây Trâm</t>
  </si>
  <si>
    <t>Coopfood Nguyễn Kiệm</t>
  </si>
  <si>
    <t>Coopfood LÊ ĐỨC THỌ 269</t>
  </si>
  <si>
    <t>Coopfood CHUNG CƯ SAIGON CO.OP</t>
  </si>
  <si>
    <t>CoopfoodTHANH ĐA</t>
  </si>
  <si>
    <t>Coopfood NGUYỄN THÔNG 1</t>
  </si>
  <si>
    <t>Coopfood NQ Dương Quảng Hàm</t>
  </si>
  <si>
    <t>Coopfood NQ Phạm Viết Chánh</t>
  </si>
  <si>
    <t>Coopfood NQ 134 NGUYỄN THÁI SƠN</t>
  </si>
  <si>
    <t>Coopfood NQ Nguyễn Công Trứ</t>
  </si>
  <si>
    <t>Coopfood  NQ Bình Lợi</t>
  </si>
  <si>
    <t>Coopfood  NQ Phổ Quang</t>
  </si>
  <si>
    <t>Coopfood NQ Nguyễn Văn Đậu</t>
  </si>
  <si>
    <t>Coopfood NQ Bình Hòa</t>
  </si>
  <si>
    <t>Coopfood NQ Đặng Thùy Trâm</t>
  </si>
  <si>
    <t>Coopfood  NQ BẾN HẢI</t>
  </si>
  <si>
    <t>Coopfood  NQ Nguyễn Văn Công</t>
  </si>
  <si>
    <t>Coopfood Trương Quốc Dung</t>
  </si>
  <si>
    <t xml:space="preserve"> Trịnh thị Minh Hiền_Total</t>
  </si>
  <si>
    <t>161</t>
  </si>
  <si>
    <t>Coopmart Xa Lo Ha Noi</t>
  </si>
  <si>
    <t xml:space="preserve"> Trịnh thị Minh Hiền</t>
  </si>
  <si>
    <t>186</t>
  </si>
  <si>
    <t>Coopmart Binh Trieu</t>
  </si>
  <si>
    <t>301</t>
  </si>
  <si>
    <t>Coopmart Co-opXtra Linh Trung</t>
  </si>
  <si>
    <t>306</t>
  </si>
  <si>
    <t>Coopmart Co-opXtra Pham Van Dong</t>
  </si>
  <si>
    <t>524</t>
  </si>
  <si>
    <t>Coopmart Dong Van Cong</t>
  </si>
  <si>
    <t>565</t>
  </si>
  <si>
    <t>Coopmart Tam Binh</t>
  </si>
  <si>
    <t>Coopfood  ĐẶNG VĂN BI</t>
  </si>
  <si>
    <t>Coopfood  PHÚC AN LỘC</t>
  </si>
  <si>
    <t>Coopfood  LINH TRUNG</t>
  </si>
  <si>
    <t>Coopfood  NGUYỄN THỊ ĐỊNH</t>
  </si>
  <si>
    <t>Coopfood  THẢO ĐIỀN</t>
  </si>
  <si>
    <t>Coopfood  BÌNH TRƯNG</t>
  </si>
  <si>
    <t>Coopfood  HIỆP BÌNH</t>
  </si>
  <si>
    <t>Coopfood  BÌNH TRƯNG ĐÔNG</t>
  </si>
  <si>
    <t>Coopfood ĐỖ XUÂN HỢP</t>
  </si>
  <si>
    <t xml:space="preserve">Coopfood  TÔ NGỌC VÂN </t>
  </si>
  <si>
    <t>Coopfood  TRƯỜNG THỌ</t>
  </si>
  <si>
    <t>Coopfood  LONG PHƯỚC</t>
  </si>
  <si>
    <t>Coopfood  KHA VẠN CÂN</t>
  </si>
  <si>
    <t>Coopfood  LÊ VĂN VIỆT</t>
  </si>
  <si>
    <t>Coopfood  NGUYỄN VĂN TĂNG</t>
  </si>
  <si>
    <t>Coopfood  NGUYỄN DUY TRINH</t>
  </si>
  <si>
    <t>Coopfood  249 LƯƠNG ĐỊNH CỦA</t>
  </si>
  <si>
    <t>Coopfood  HIỆP BÌNH CHÁNH</t>
  </si>
  <si>
    <t>Coopfood  CÁT LÁI</t>
  </si>
  <si>
    <t>Coopfood  06 Trương Gia Mô</t>
  </si>
  <si>
    <t>Coopfood  CC Petroland</t>
  </si>
  <si>
    <t>Coopfood  239 Dương Đình Hội</t>
  </si>
  <si>
    <t>Coopfood 13 Lê Văn Thịnh</t>
  </si>
  <si>
    <t>Coopfood  Hoàng Diệu 2</t>
  </si>
  <si>
    <t>Coopfood  Flora</t>
  </si>
  <si>
    <t>Coopfood  An Khang</t>
  </si>
  <si>
    <t>Coopfood  Long Trường</t>
  </si>
  <si>
    <t>Coopfood  Tam Bình</t>
  </si>
  <si>
    <t>Coopfood  Chợ Thủ Đức</t>
  </si>
  <si>
    <t>Coopfood  Linh Chiểu</t>
  </si>
  <si>
    <t>Coopfood  Krista</t>
  </si>
  <si>
    <t>Coopfood  Làng Tăng Phú</t>
  </si>
  <si>
    <t>Coopfood  Man Thiện 280</t>
  </si>
  <si>
    <t>Coopfood  Linh Đông</t>
  </si>
  <si>
    <t>Coopfood  Dương Đình Hội 64</t>
  </si>
  <si>
    <t>Coopfood  Man Thiện 126A</t>
  </si>
  <si>
    <t>Coopfood  Xuân Hiệp</t>
  </si>
  <si>
    <t xml:space="preserve">Coopfood  Nguyễn Duy Trinh 192 </t>
  </si>
  <si>
    <t xml:space="preserve">Coopfood  Minh Đức </t>
  </si>
  <si>
    <t>Coopfood  TAM BÌNH 196</t>
  </si>
  <si>
    <t>Coopfood  Lã Xuân Oai</t>
  </si>
  <si>
    <t>Coopfood  Gò Dưa 112</t>
  </si>
  <si>
    <t>Coopfood  ĐS2 Trường Thọ</t>
  </si>
  <si>
    <t>Coopfood  CC 4S Linh Đông</t>
  </si>
  <si>
    <t>Coopfood Tăng Nhơn Phú 26</t>
  </si>
  <si>
    <t>Coopfood KDC Thanh Niên</t>
  </si>
  <si>
    <t>Coopfood CC Đạt Gia</t>
  </si>
  <si>
    <t>Coopfood ĐS3 Hiệp Bình Phước</t>
  </si>
  <si>
    <t>Coopfood Tỉnh Lộ 43</t>
  </si>
  <si>
    <t>Coopfood ĐS12 Trường Thọ</t>
  </si>
  <si>
    <t>Coopfood CC EASTERN</t>
  </si>
  <si>
    <t>Coopfood CC Him Lam Phú An</t>
  </si>
  <si>
    <t>Coopfood Bình An</t>
  </si>
  <si>
    <t>Coopfood Trương Văn Thành 68</t>
  </si>
  <si>
    <t>Coopfood TAM HÀ 64</t>
  </si>
  <si>
    <t>Coopfood LÊ THỊ HOA 240</t>
  </si>
  <si>
    <t>Coopfood ĐỖ XUÂN HỢP 729</t>
  </si>
  <si>
    <t>Coopfood ĐS9 LINH TÂY</t>
  </si>
  <si>
    <t>Coopfood Tam Phú</t>
  </si>
  <si>
    <t>Coopfood Sunview</t>
  </si>
  <si>
    <t>Coopfood Đông tăng long</t>
  </si>
  <si>
    <t>Coopfood CC LINH TÂY TOWER</t>
  </si>
  <si>
    <t>Coopfood 9 VIEW</t>
  </si>
  <si>
    <t>Coopfood THỦ THIÊM GARDEN</t>
  </si>
  <si>
    <t>Coopfood Phú Hữu</t>
  </si>
  <si>
    <t>Coopfood CC EHOMES</t>
  </si>
  <si>
    <t xml:space="preserve"> Coopfood PHƯỚC BÌNH</t>
  </si>
  <si>
    <t>Coopfood NQ Đo Đạc</t>
  </si>
  <si>
    <t>Coopfood NQ Ngô Quyền</t>
  </si>
  <si>
    <t>Coopfood NQ Tây Hòa</t>
  </si>
  <si>
    <t>Coopfood NQ Linh Xuân</t>
  </si>
  <si>
    <t>Coopfood NQ SKY 9</t>
  </si>
  <si>
    <t>Coopfood NQ Phước Bình</t>
  </si>
  <si>
    <t>Coopfood NQ Tăng Long</t>
  </si>
  <si>
    <t>Coopfood NQ Song Hương</t>
  </si>
  <si>
    <t>Coopfood NQ Citi Gate</t>
  </si>
  <si>
    <t>Coopfood NQ FUJI GIA BÌNH</t>
  </si>
  <si>
    <t>Coopfood  NQ GIA HÒA</t>
  </si>
  <si>
    <t>Coopfood  NQ STOWN TOWER</t>
  </si>
  <si>
    <t>Coopfood  NQ THỦ THIÊM</t>
  </si>
  <si>
    <t xml:space="preserve">Coopfood  Đường 339 </t>
  </si>
  <si>
    <t>Co.op Food CC Safira Khang Điền</t>
  </si>
  <si>
    <t>Co.op Food Hồ Văn Tư</t>
  </si>
  <si>
    <t>Trần Thị Thúy_Total</t>
  </si>
  <si>
    <t>141</t>
  </si>
  <si>
    <t>Coopmart Nguyen Anh Thu</t>
  </si>
  <si>
    <t>Trần Thị Thúy</t>
  </si>
  <si>
    <t>152</t>
  </si>
  <si>
    <t>Coopmart Hoc Mon</t>
  </si>
  <si>
    <t>158</t>
  </si>
  <si>
    <t>Coopmart Phan Văn Hớn</t>
  </si>
  <si>
    <t>175</t>
  </si>
  <si>
    <t>CoopmartCu Chi</t>
  </si>
  <si>
    <t>196</t>
  </si>
  <si>
    <t>CoopmartFoodcosa</t>
  </si>
  <si>
    <t>510</t>
  </si>
  <si>
    <t>Coopmart Do Van Day</t>
  </si>
  <si>
    <t>511</t>
  </si>
  <si>
    <t>CoopmartHiep Thanh</t>
  </si>
  <si>
    <t>556</t>
  </si>
  <si>
    <t>CoopmartTo Ky</t>
  </si>
  <si>
    <t>560</t>
  </si>
  <si>
    <t>Coopmart SCA - Pham Van Chieu</t>
  </si>
  <si>
    <t>Coopfood  ĐÔNG THẠNH</t>
  </si>
  <si>
    <t>Coopfood  TÂN THỚI HIỆP</t>
  </si>
  <si>
    <t>Coopfood  NGUYỄN BÁ TÒNG</t>
  </si>
  <si>
    <t>Coopfood NGUYỄN VĂN QUÁ</t>
  </si>
  <si>
    <t xml:space="preserve">Coopfood CHỢ CẦU </t>
  </si>
  <si>
    <t>Coopfood NGUYỄN CỬU ĐÀM</t>
  </si>
  <si>
    <t>Coopfood PHẠM VĂN CHIÊU</t>
  </si>
  <si>
    <t>Coopfood TÂN KỲ TÂN QUÝ</t>
  </si>
  <si>
    <t>Coopfood QUANG TRUNG</t>
  </si>
  <si>
    <t>Coopfood KCN TÂN THỚI HIỆP</t>
  </si>
  <si>
    <t>Coopfood TÂY BẮC</t>
  </si>
  <si>
    <t>Coopfood PHẠM VĂN BẠCH</t>
  </si>
  <si>
    <t>Coopfood LÊ VĂN KHƯƠNG</t>
  </si>
  <si>
    <t>Coopfood 53 PHẠM VĂN CHIÊU</t>
  </si>
  <si>
    <t>Coopfood 37 PHAN HUY ÍCH</t>
  </si>
  <si>
    <t>Coopfood 7 Lê Thị Hà</t>
  </si>
  <si>
    <t>Coopfood 397 Phan huy Ích</t>
  </si>
  <si>
    <t>Coopfood CC Sơn Kỳ</t>
  </si>
  <si>
    <t>Coopfood 174 Phan Văn Hớn</t>
  </si>
  <si>
    <t>Coopfood Quốc Lộ 22 - 726</t>
  </si>
  <si>
    <t>Coopfood Bà Điểm</t>
  </si>
  <si>
    <t>Coopfood Đông Bắc</t>
  </si>
  <si>
    <t>Coopfood Lê Trọng Tấn 47A</t>
  </si>
  <si>
    <t>Coopfood LÊ LỢI 60</t>
  </si>
  <si>
    <t>Coopfood Tân Hương 262</t>
  </si>
  <si>
    <t>Coopfood Tân Thạnh Đông</t>
  </si>
  <si>
    <t>Coopfood Lê Thị Hà 2</t>
  </si>
  <si>
    <t>Coopfood Hà Huy Giáp 302</t>
  </si>
  <si>
    <t>Coopfood Tân Sơn Nhì 387</t>
  </si>
  <si>
    <t>Coopfood Phan Văn Hớn 151</t>
  </si>
  <si>
    <t>Coopfood Nguyễn Văn Khạ 198</t>
  </si>
  <si>
    <t>Coopfood Tân Xuân</t>
  </si>
  <si>
    <t>Coopfood  Nguyễn Thị Sóc 153</t>
  </si>
  <si>
    <t>Coopfood  Hậu Lân</t>
  </si>
  <si>
    <t>Coopfood Nguyễn Hứu Tiến 11</t>
  </si>
  <si>
    <t>Coopfood  Thạnh Lộc 17</t>
  </si>
  <si>
    <t>Coopfood Tân Chánh Hiệp 10</t>
  </si>
  <si>
    <t>Coopfood Dương Thị Mười 456</t>
  </si>
  <si>
    <t>Coopfood Nguyễn Ảnh Thủ 699</t>
  </si>
  <si>
    <t>Coopfood Vườn Lài 192</t>
  </si>
  <si>
    <t>Coopfood Nguyễn Thị Đặng 367</t>
  </si>
  <si>
    <t>Coopfood Tỉnh Lộ 8 - 628</t>
  </si>
  <si>
    <t>Coopfood TRẦN THỊ CỜ 292</t>
  </si>
  <si>
    <t>Coopfood TRẦN VĂN MƯỜI 12</t>
  </si>
  <si>
    <t>Coopfood LÊ VĂN KHƯƠNG 551</t>
  </si>
  <si>
    <t>Coopfood Food Sơn Kỳ 1</t>
  </si>
  <si>
    <t>Coopfood Phan Văn Hớn 285</t>
  </si>
  <si>
    <t>Coopfood  Trường Chinh 22</t>
  </si>
  <si>
    <t>Coopfood Tân Sơn Nhì</t>
  </si>
  <si>
    <t>Coopfood Tô Ngọc Vân 478</t>
  </si>
  <si>
    <t>Coopfood Tỉnh Lộ 15 - 1031</t>
  </si>
  <si>
    <t>Coopfood Tỉnh Lộ 15 - 275</t>
  </si>
  <si>
    <t>Coopfood NGUYỄN THỊ BÚP 101M</t>
  </si>
  <si>
    <t>Coopfood TÂY THẠNH</t>
  </si>
  <si>
    <t xml:space="preserve"> Coopfood ĐÔNG BẮC 2 </t>
  </si>
  <si>
    <t>Coopfood NQ Nguyễn Ảnh Thủ</t>
  </si>
  <si>
    <t xml:space="preserve">Coopfood NQ An Phú Đông </t>
  </si>
  <si>
    <t>Coopfood  NQ Dream Home</t>
  </si>
  <si>
    <t>Coopfood  NQ Trung Tuyến City</t>
  </si>
  <si>
    <t xml:space="preserve">Bành Trúc Phương Quỳnh _Total </t>
  </si>
  <si>
    <t>134</t>
  </si>
  <si>
    <t>Coopmart Tuy Ly Vuong</t>
  </si>
  <si>
    <t>Bành Trúc Phương Quỳnh</t>
  </si>
  <si>
    <t>135</t>
  </si>
  <si>
    <t>Coopmart 96 Hung Vuong</t>
  </si>
  <si>
    <t>153</t>
  </si>
  <si>
    <t>Coopmart Hau Giang</t>
  </si>
  <si>
    <t>157</t>
  </si>
  <si>
    <t>Coopmart Phu Lam</t>
  </si>
  <si>
    <t>159</t>
  </si>
  <si>
    <t>Coopmart Huynh Tan Phat</t>
  </si>
  <si>
    <t>180</t>
  </si>
  <si>
    <t>Coopmart Can Gio</t>
  </si>
  <si>
    <t>304</t>
  </si>
  <si>
    <t>Coopmart Tan Phong</t>
  </si>
  <si>
    <t>508</t>
  </si>
  <si>
    <t>Coopmart Nguyen Binh</t>
  </si>
  <si>
    <t>Coopmart  Crescent Mall</t>
  </si>
  <si>
    <t xml:space="preserve">Coopmart  Finelife Urban Hill </t>
  </si>
  <si>
    <t>Coopfood PHAN VĂN TRỊ</t>
  </si>
  <si>
    <t>Coopfood TRẦN CHÁNH CHIẾU</t>
  </si>
  <si>
    <t>Coopfood CHỢ LỚN</t>
  </si>
  <si>
    <t>CoopfoodPHÚ LỢI</t>
  </si>
  <si>
    <t xml:space="preserve">Coopfood LÂM VĂN BỀN </t>
  </si>
  <si>
    <t xml:space="preserve">Coopfood TRẦN XUÂN SOẠN </t>
  </si>
  <si>
    <t xml:space="preserve">Coopfood BÌNH PHÚ </t>
  </si>
  <si>
    <t xml:space="preserve">Coopfood VĨNH HỘI </t>
  </si>
  <si>
    <t xml:space="preserve">Coopfood PHẠM THẾ HIỂN </t>
  </si>
  <si>
    <t xml:space="preserve">Coopfood PHÚ  XUÂN </t>
  </si>
  <si>
    <t>Coopfood PHẠM HỮU LẦU</t>
  </si>
  <si>
    <t>Coopfood HUỲNH TẤN PHÁT</t>
  </si>
  <si>
    <t>Coopfood NHÀ BÈ</t>
  </si>
  <si>
    <t>Coopfood KCN HIỆP PHƯỚC</t>
  </si>
  <si>
    <t>Coopfood TÔN THẤT THUYẾT</t>
  </si>
  <si>
    <t>CoopfoodTRƯƠNG ĐÌNH HỘI</t>
  </si>
  <si>
    <t>Coopfood QUỐC LỘ 50</t>
  </si>
  <si>
    <t>CoopfoodTHÁP MƯỜI</t>
  </si>
  <si>
    <t>Coopfood HƯNG PHÚ</t>
  </si>
  <si>
    <t>Coopfood Phạm Thế Hiển 2649</t>
  </si>
  <si>
    <t>CoopfoodPHÚ THUẬN</t>
  </si>
  <si>
    <t>CoopfoodConic</t>
  </si>
  <si>
    <t>CoopfoodCC Bình Phú 1</t>
  </si>
  <si>
    <t>CoopfoodCC Carina</t>
  </si>
  <si>
    <t>Coopfood Nguyễn Lương Bằng</t>
  </si>
  <si>
    <t>Coopfood Conic Sky</t>
  </si>
  <si>
    <t xml:space="preserve">Coopfood Phong Phú bình chánh </t>
  </si>
  <si>
    <t>Coopfood Vành Đai</t>
  </si>
  <si>
    <t>Coopfood Phước Kiểng</t>
  </si>
  <si>
    <t>Coopfood Xóm Chiếu</t>
  </si>
  <si>
    <t>Coopfood Tân Quy</t>
  </si>
  <si>
    <t>Coopfood HOÀNG ANH THANH BÌNH</t>
  </si>
  <si>
    <t>CoopfoodAn Dương Vương 451</t>
  </si>
  <si>
    <t>Coopfood Trần Trọng Cung 65</t>
  </si>
  <si>
    <t>Coopfood CC Hoàng Quân</t>
  </si>
  <si>
    <t>Coopfood CC LACASA</t>
  </si>
  <si>
    <t>Coopfood Savimex</t>
  </si>
  <si>
    <t>Coopfood Tôn Đản</t>
  </si>
  <si>
    <t>Coopfood CC Belleza</t>
  </si>
  <si>
    <t>Coopfood CC DRAGON HILL</t>
  </si>
  <si>
    <t>Coopfood Cư Xá Phú Lâm</t>
  </si>
  <si>
    <t>Coopfood LÊ VĂN LƯƠNG 1187</t>
  </si>
  <si>
    <t>Coopfood LÂM VĂN BỀN 22</t>
  </si>
  <si>
    <t>Coopfood Him Lam Chợ Lớn</t>
  </si>
  <si>
    <t>Coopfood The Garden Mall</t>
  </si>
  <si>
    <t>Coopfood Lê Văn Lương 302</t>
  </si>
  <si>
    <t>Coopfood CC Calla Garden</t>
  </si>
  <si>
    <t>Coopfood PHẠM NHỮ TĂNG 11</t>
  </si>
  <si>
    <t>Coopfood NQ NGUYỄN KHOÁI</t>
  </si>
  <si>
    <t>Coopfood NQ Bông Sao</t>
  </si>
  <si>
    <t>CoopfoodNQ Bình Hưng</t>
  </si>
  <si>
    <t>Coopfood NQ Âu Dương Lân - 299</t>
  </si>
  <si>
    <t>Coopfood NQ Khu Dân Cư Đại Phúc</t>
  </si>
  <si>
    <t>CoopfoodNQ THE PEGASUITE PHƯƠNG VIỆT</t>
  </si>
  <si>
    <t>Coopfood NQ KDC TRUNG SƠN</t>
  </si>
  <si>
    <t>Coopfood NQ PHỐ ĐÔNG</t>
  </si>
  <si>
    <t xml:space="preserve">Coopfood Bình Khánh </t>
  </si>
  <si>
    <t>Coopfood Nguyễn Văn Tạo</t>
  </si>
  <si>
    <t xml:space="preserve">Coopfood  Ba Đình </t>
  </si>
  <si>
    <t>Phạm Tiểu My _Total</t>
  </si>
  <si>
    <t>114</t>
  </si>
  <si>
    <t>Coopmart My Tho</t>
  </si>
  <si>
    <t>Phạm Tiểu My</t>
  </si>
  <si>
    <t>120</t>
  </si>
  <si>
    <t>Coopmart Vinh Long</t>
  </si>
  <si>
    <t>170</t>
  </si>
  <si>
    <t>Coopmart Tra Vinh</t>
  </si>
  <si>
    <t>187</t>
  </si>
  <si>
    <t>Coopmart Can Tho</t>
  </si>
  <si>
    <t>197</t>
  </si>
  <si>
    <t>Coopmart Cao Lanh</t>
  </si>
  <si>
    <t>199</t>
  </si>
  <si>
    <t>Coopmart Ben Tre</t>
  </si>
  <si>
    <t>513</t>
  </si>
  <si>
    <t>Coopmart Ben Luc</t>
  </si>
  <si>
    <t>514</t>
  </si>
  <si>
    <t>Coopmart Tan An</t>
  </si>
  <si>
    <t>517</t>
  </si>
  <si>
    <t>Coopmart Sa Dec</t>
  </si>
  <si>
    <t>518</t>
  </si>
  <si>
    <t>Coopmart Go Cong</t>
  </si>
  <si>
    <t>519</t>
  </si>
  <si>
    <t>Coopmart Thot Not</t>
  </si>
  <si>
    <t>532</t>
  </si>
  <si>
    <t>Coopmart Cai Lay</t>
  </si>
  <si>
    <t>536</t>
  </si>
  <si>
    <t>Coopmart Duyen Hai</t>
  </si>
  <si>
    <t>540</t>
  </si>
  <si>
    <t>Coopmart Can Giuoc</t>
  </si>
  <si>
    <t>542</t>
  </si>
  <si>
    <t>Coopmart Binh Thuy</t>
  </si>
  <si>
    <t>545</t>
  </si>
  <si>
    <t>CoopmartTieu Can</t>
  </si>
  <si>
    <t xml:space="preserve">Coopmart Thap Muoi </t>
  </si>
  <si>
    <t>Coopfood TÂN KIM</t>
  </si>
  <si>
    <t>Coopfood KCN LONG HẬU</t>
  </si>
  <si>
    <t>Coopfood Khu Vực Cần Thơ</t>
  </si>
  <si>
    <t>Coopfood  CT Trần Việt Châu</t>
  </si>
  <si>
    <t>Coopfood  CT Nguyễn Văn Cừ Nối Dài</t>
  </si>
  <si>
    <t>Coopfood  CT Tây Đô</t>
  </si>
  <si>
    <t>Coopfood  CT Lê Hồng Phong</t>
  </si>
  <si>
    <t>Coopfood  CT Trần Quang Diệu</t>
  </si>
  <si>
    <t>Coopfood  CT Trần Hoàng Na 151</t>
  </si>
  <si>
    <t>Coopfood  CT NGUYỄN VĂN CỪ 227</t>
  </si>
  <si>
    <t>Coopfood  CT TRẦN VĨNH KIẾT</t>
  </si>
  <si>
    <t>Coopfood  CT VÕ TRƯỜNG TOẢN</t>
  </si>
  <si>
    <t>Coopfood  CT Trần Nam Phú</t>
  </si>
  <si>
    <t>Coopfood  CT Trần Phú 71</t>
  </si>
  <si>
    <t xml:space="preserve">Coopfood  CT Trần Hưng Đạo </t>
  </si>
  <si>
    <t>Co.op Food Lãnh Binh Thái</t>
  </si>
  <si>
    <t xml:space="preserve">Coopfood  Bà Lang Vĩnh long </t>
  </si>
  <si>
    <t>Trần Thị Ngọc Huyền_Total</t>
  </si>
  <si>
    <t>118</t>
  </si>
  <si>
    <t>Coopmart Phan Thiet</t>
  </si>
  <si>
    <t>Trần Thị Ngọc Huyền</t>
  </si>
  <si>
    <t>122</t>
  </si>
  <si>
    <t>Coopmart Tuy Hoa</t>
  </si>
  <si>
    <t>123</t>
  </si>
  <si>
    <t>Coopmart Pleiku</t>
  </si>
  <si>
    <t>138</t>
  </si>
  <si>
    <t>Coopmart Buon Ma Thuot</t>
  </si>
  <si>
    <t>140</t>
  </si>
  <si>
    <t>Coopmart Nha Trang</t>
  </si>
  <si>
    <t>148</t>
  </si>
  <si>
    <t>Coopmart Thanh Ha</t>
  </si>
  <si>
    <t>173</t>
  </si>
  <si>
    <t>Coopmart Bao Loc</t>
  </si>
  <si>
    <t>174</t>
  </si>
  <si>
    <t>Coopmart Cam Ranh</t>
  </si>
  <si>
    <t>504</t>
  </si>
  <si>
    <t>Coopmart Dak Nong</t>
  </si>
  <si>
    <t>507</t>
  </si>
  <si>
    <t>Coopmart La Gi</t>
  </si>
  <si>
    <t>523</t>
  </si>
  <si>
    <t>Coopmart Buon Ho</t>
  </si>
  <si>
    <t>527</t>
  </si>
  <si>
    <t>Coopmart Chu Se</t>
  </si>
  <si>
    <t>528</t>
  </si>
  <si>
    <t>Coopmart Kon Tum</t>
  </si>
  <si>
    <t>539</t>
  </si>
  <si>
    <t>Coopmart Phan Ri Cua</t>
  </si>
  <si>
    <t>566</t>
  </si>
  <si>
    <t>Coopmart Cu M'gar</t>
  </si>
  <si>
    <t xml:space="preserve">Coopfood Võ Thị Sáu_ Tuy Hòa </t>
  </si>
  <si>
    <t xml:space="preserve">Coopfood Chí Thạnh_ Tuy Hòa </t>
  </si>
  <si>
    <t xml:space="preserve">Coopfood PY Trường Chinh _ Tuy Hòa </t>
  </si>
  <si>
    <t xml:space="preserve">Coopfood PY Trần Phú _ Tuy Hòa </t>
  </si>
  <si>
    <t xml:space="preserve">Coopfood PY Xuân Tây__Tuy Hòa </t>
  </si>
  <si>
    <t xml:space="preserve">Coopfood Hải Thượng Lãn Ông  phan thiết </t>
  </si>
  <si>
    <t xml:space="preserve">Coopfood  Từ Văn Tư phan thiết </t>
  </si>
  <si>
    <t xml:space="preserve">Coopfood  Võ Văn Kiệt  phan thiết </t>
  </si>
  <si>
    <t>Lê thị Thanh Thúy  _Total</t>
  </si>
  <si>
    <t>119</t>
  </si>
  <si>
    <t>Coopmart Long Xuyen</t>
  </si>
  <si>
    <t xml:space="preserve">Lê thị Thanh Thúy  </t>
  </si>
  <si>
    <t>121</t>
  </si>
  <si>
    <t>Coopmart Vi Thanh</t>
  </si>
  <si>
    <t>142</t>
  </si>
  <si>
    <t>Coopmart Bac Lieu 2</t>
  </si>
  <si>
    <t>144</t>
  </si>
  <si>
    <t>Coopmart Kien Giang</t>
  </si>
  <si>
    <t>147</t>
  </si>
  <si>
    <t>Coopmart Soc Trang</t>
  </si>
  <si>
    <t>171</t>
  </si>
  <si>
    <t>Coopmart Nga Bay Hau Giang</t>
  </si>
  <si>
    <t>184</t>
  </si>
  <si>
    <t>Coopmart Rach Gia</t>
  </si>
  <si>
    <t>520</t>
  </si>
  <si>
    <t>Coopmart Chau Doc</t>
  </si>
  <si>
    <t>522</t>
  </si>
  <si>
    <t>CM</t>
  </si>
  <si>
    <t>Coopmart Ca Mau</t>
  </si>
  <si>
    <t>531</t>
  </si>
  <si>
    <t>Coopmart Ha Tien</t>
  </si>
  <si>
    <t>533</t>
  </si>
  <si>
    <t>Coopmart Hong Ngu</t>
  </si>
  <si>
    <t>535</t>
  </si>
  <si>
    <t>Coopmart Tan Chau An Giang</t>
  </si>
  <si>
    <r>
      <rPr>
        <sz val="10"/>
        <rFont val="Calibri"/>
        <charset val="134"/>
        <scheme val="minor"/>
      </rPr>
      <t xml:space="preserve">Coopfood  NQ Cà Mau </t>
    </r>
    <r>
      <rPr>
        <sz val="10"/>
        <color rgb="FFFF0000"/>
        <rFont val="Calibri"/>
        <charset val="134"/>
        <scheme val="minor"/>
      </rPr>
      <t>- TTMS Hoàng Gia</t>
    </r>
  </si>
  <si>
    <r>
      <rPr>
        <sz val="10"/>
        <rFont val="Calibri"/>
        <charset val="134"/>
        <scheme val="minor"/>
      </rPr>
      <t>Coopfood Trương công định</t>
    </r>
    <r>
      <rPr>
        <sz val="10"/>
        <color rgb="FFFF0000"/>
        <rFont val="Calibri"/>
        <charset val="134"/>
        <scheme val="minor"/>
      </rPr>
      <t xml:space="preserve"> Sóc Trăng </t>
    </r>
  </si>
  <si>
    <r>
      <rPr>
        <sz val="10"/>
        <rFont val="Calibri"/>
        <charset val="134"/>
        <scheme val="minor"/>
      </rPr>
      <t xml:space="preserve">Coopfood ST Trần Đề </t>
    </r>
    <r>
      <rPr>
        <sz val="10"/>
        <color rgb="FFFF0000"/>
        <rFont val="Calibri"/>
        <charset val="134"/>
        <scheme val="minor"/>
      </rPr>
      <t xml:space="preserve"> Sóc Trăng </t>
    </r>
  </si>
  <si>
    <r>
      <rPr>
        <sz val="10"/>
        <rFont val="Calibri"/>
        <charset val="134"/>
        <scheme val="minor"/>
      </rPr>
      <t>Coopfood AG Nguyễn Trường Tộ</t>
    </r>
    <r>
      <rPr>
        <sz val="10"/>
        <color rgb="FFFF0000"/>
        <rFont val="Calibri"/>
        <charset val="134"/>
        <scheme val="minor"/>
      </rPr>
      <t xml:space="preserve"> an giang </t>
    </r>
  </si>
  <si>
    <r>
      <rPr>
        <sz val="10"/>
        <rFont val="Calibri"/>
        <charset val="134"/>
        <scheme val="minor"/>
      </rPr>
      <t xml:space="preserve">Coopfood AG Trần Hưng Đạo </t>
    </r>
    <r>
      <rPr>
        <sz val="10"/>
        <color rgb="FFFF0000"/>
        <rFont val="Calibri"/>
        <charset val="134"/>
        <scheme val="minor"/>
      </rPr>
      <t xml:space="preserve"> an giang </t>
    </r>
  </si>
  <si>
    <r>
      <rPr>
        <sz val="10"/>
        <rFont val="Calibri"/>
        <charset val="134"/>
        <scheme val="minor"/>
      </rPr>
      <t xml:space="preserve">Coopfood Lê Duẩn </t>
    </r>
    <r>
      <rPr>
        <sz val="10"/>
        <color rgb="FFFF0000"/>
        <rFont val="Calibri"/>
        <charset val="134"/>
        <scheme val="minor"/>
      </rPr>
      <t xml:space="preserve">Bạc Liêu </t>
    </r>
  </si>
  <si>
    <r>
      <rPr>
        <sz val="10"/>
        <rFont val="Calibri"/>
        <charset val="134"/>
        <scheme val="minor"/>
      </rPr>
      <t xml:space="preserve">Coopfood Nguyễn Thị Minh Khai </t>
    </r>
    <r>
      <rPr>
        <sz val="10"/>
        <color rgb="FFFF0000"/>
        <rFont val="Calibri"/>
        <charset val="134"/>
        <scheme val="minor"/>
      </rPr>
      <t xml:space="preserve"> Bạc Liêu </t>
    </r>
  </si>
  <si>
    <t>Vacancy _Total</t>
  </si>
  <si>
    <t>124</t>
  </si>
  <si>
    <t>Coopmart Bien Hoa</t>
  </si>
  <si>
    <t>127</t>
  </si>
  <si>
    <t>Coopmart Dong Xoai</t>
  </si>
  <si>
    <t>131</t>
  </si>
  <si>
    <t>Coopmart Vung Tau</t>
  </si>
  <si>
    <t>176</t>
  </si>
  <si>
    <t>Coopmart Tay Ninh</t>
  </si>
  <si>
    <t>189</t>
  </si>
  <si>
    <t>Coopmart Trang Bang</t>
  </si>
  <si>
    <t>503</t>
  </si>
  <si>
    <t>Coopmart Binh Duong 2</t>
  </si>
  <si>
    <t>515</t>
  </si>
  <si>
    <t>Coopmart Ba Ria</t>
  </si>
  <si>
    <t>516</t>
  </si>
  <si>
    <t>Coopmart Binh Duong 1</t>
  </si>
  <si>
    <t>526</t>
  </si>
  <si>
    <t>Coopmart Tan Chau</t>
  </si>
  <si>
    <t>529</t>
  </si>
  <si>
    <t>Coopmart Tan Thanh</t>
  </si>
  <si>
    <t>534</t>
  </si>
  <si>
    <t>Coopmart Go Dau</t>
  </si>
  <si>
    <t>538</t>
  </si>
  <si>
    <t>Coopmart Phuoc Dong</t>
  </si>
  <si>
    <t>543</t>
  </si>
  <si>
    <t>Coopmart Chau Thanh Tay Ninh</t>
  </si>
  <si>
    <t>546</t>
  </si>
  <si>
    <t>Coopmart Dong Phu</t>
  </si>
  <si>
    <t>557</t>
  </si>
  <si>
    <t>Coopmart SCA - Tay Ninh</t>
  </si>
  <si>
    <t>563</t>
  </si>
  <si>
    <t>Coopmart Tan Bien Tay Ninh</t>
  </si>
  <si>
    <t>564</t>
  </si>
  <si>
    <t>Coopmart Duong Minh Chau</t>
  </si>
  <si>
    <t>Coopfood BH Nguyễn Văn Tiên</t>
  </si>
  <si>
    <t>Coopfood BH Hồ Hòa</t>
  </si>
  <si>
    <t>Coopfood BH  Trần Thị Hoa</t>
  </si>
  <si>
    <t>Coopfood BH Huỳnh Văn Nghệ 17</t>
  </si>
  <si>
    <t>Coopfood Thủ Khoa Huân 437</t>
  </si>
  <si>
    <t>Coopfood BD Lê Hồng Phong</t>
  </si>
  <si>
    <t>Coopfood BD Vĩnh Phú 41</t>
  </si>
  <si>
    <t>Coopfood BD Xuyên Á 209</t>
  </si>
  <si>
    <t>Coopfood BD TRẦN HƯNG ĐẠO 325</t>
  </si>
  <si>
    <t>Coopfood BD NGÔ THÌ NHẬM 82</t>
  </si>
  <si>
    <t>Coopfood BD KDC VIỆT SING</t>
  </si>
  <si>
    <t>Coopfood BD TÂN LẬP 55</t>
  </si>
  <si>
    <t>Coopfood BD KDC Hiệp Thành III</t>
  </si>
  <si>
    <t>Coopfood NQ Bình Đường</t>
  </si>
  <si>
    <t>Coopfood Vũng Tàu Plaza</t>
  </si>
  <si>
    <t>Coopfood Vũng Tàu Center</t>
  </si>
  <si>
    <t>Coopfood Vũng Tàu 30 Tháng 4</t>
  </si>
  <si>
    <t>Coopfood Vũng Tàu Phoenix</t>
  </si>
  <si>
    <t>North _Total</t>
  </si>
  <si>
    <t>Coopmart Quy Nhơn</t>
  </si>
  <si>
    <t>North</t>
  </si>
  <si>
    <t>Coopmart Đà Nẵng</t>
  </si>
  <si>
    <t>Coopmart Tam Kỳ</t>
  </si>
  <si>
    <t>Coopmart Huế</t>
  </si>
  <si>
    <t>CoopmartQuảng Ngãi</t>
  </si>
  <si>
    <t>CoopmartHà Tĩnh</t>
  </si>
  <si>
    <t>CoopmartHÀ ĐÔNG - HÀ NỘI</t>
  </si>
  <si>
    <t>CoopmartQuảng Trị</t>
  </si>
  <si>
    <t>Coopmart Vĩnh Phúc</t>
  </si>
  <si>
    <t>Coopmart Hải Phòng</t>
  </si>
  <si>
    <t>Coopmart Thanh Hoá</t>
  </si>
  <si>
    <t>Coopmart An Nhơn</t>
  </si>
  <si>
    <t>CoopmartBắc Giang</t>
  </si>
  <si>
    <t>Coopmart Quãng Bình</t>
  </si>
  <si>
    <t>Coopmart Đức Phổ</t>
  </si>
  <si>
    <t>Coopmart Nam Định</t>
  </si>
  <si>
    <t>Coopmart Việt trì</t>
  </si>
  <si>
    <t>Coopmart Sơn Trà - Đà Nẵng</t>
  </si>
  <si>
    <t>Coopmart Victoria (SCA)</t>
  </si>
  <si>
    <t>CoopmartGoldsilk (SCA)</t>
  </si>
  <si>
    <t>Coopmart Vinaconex (SCA)</t>
  </si>
  <si>
    <t>Coopmart Long Biên(SCA) KT 31.10</t>
  </si>
  <si>
    <t>Coopmart Cầu Bươu-Hà Đông</t>
  </si>
  <si>
    <t>Coopfood  HN Hapulico</t>
  </si>
  <si>
    <t>Coopfood HN  Bắc Hà C14</t>
  </si>
  <si>
    <t>Coopfood HN Triều Khúc</t>
  </si>
  <si>
    <t>Coopfood HN Bắc Hà Tower</t>
  </si>
  <si>
    <t>Coopfood HN Khương Trung</t>
  </si>
  <si>
    <t>Coopfood HN Phùng Khoang</t>
  </si>
  <si>
    <t>Coopfood HN Văn Khê</t>
  </si>
  <si>
    <t>Coopfood HN The Vesta</t>
  </si>
  <si>
    <t>Coopfood HN Green Stars</t>
  </si>
  <si>
    <t>CoopfoodHN Gemek</t>
  </si>
  <si>
    <t>Coopfood HN Nghĩa Đô</t>
  </si>
  <si>
    <t>Coopfood HN Ecohome</t>
  </si>
  <si>
    <t>Coopfood HN Anland</t>
  </si>
  <si>
    <t>Coopfood HN Nguyễn Đức Cảnh</t>
  </si>
  <si>
    <t>Coopfood HN OCT5</t>
  </si>
  <si>
    <t>Coopfood HN VP2 Linh Đàm</t>
  </si>
  <si>
    <t>Coopfood HN The K-Park</t>
  </si>
  <si>
    <t>Coopfood HN Kim Văn Kim Lũ</t>
  </si>
  <si>
    <t>Coopfood HN An Bình City</t>
  </si>
  <si>
    <t xml:space="preserve">Coopfood HN Hồng Kông Tower </t>
  </si>
  <si>
    <t>CoopfoodHN Athena Complex</t>
  </si>
  <si>
    <t>Coopfood HN Thanh Hà Cienco 5</t>
  </si>
  <si>
    <t>Coopfood HN Xuân Mai Dương Nội</t>
  </si>
  <si>
    <t>CoopfoodHN 89 Phùng Hưng</t>
  </si>
  <si>
    <t xml:space="preserve">CoopfoodHN South Building </t>
  </si>
  <si>
    <t>Coopfood HN Thái Hà CT4</t>
  </si>
  <si>
    <t>Coopfood HN Thái Hà HH</t>
  </si>
  <si>
    <t>Coopfood HN Mandarin</t>
  </si>
  <si>
    <t xml:space="preserve">Coopfood HN VP6 Linh Đàm </t>
  </si>
  <si>
    <t xml:space="preserve">Coopfood HN Sakura </t>
  </si>
  <si>
    <t>Coopfood HN V7 The Vesta</t>
  </si>
  <si>
    <t>Coopfood HN Hateco</t>
  </si>
  <si>
    <t>Coopfood HN Lucky House</t>
  </si>
  <si>
    <t>Coopfood HN ĐẠI ĐỒNG</t>
  </si>
  <si>
    <t>Coopfood HN HỒ TÙNG MẬU</t>
  </si>
  <si>
    <t>Coopfood HN NHÂN CHÍNH</t>
  </si>
  <si>
    <t>Coopfood HN NGOẠI GIAO ĐOÀN 1 </t>
  </si>
  <si>
    <t>CoopfoodHN VĨNH HƯNG</t>
  </si>
  <si>
    <t xml:space="preserve">Coopfood HN New Horizon </t>
  </si>
  <si>
    <t xml:space="preserve">Coopfood HN Roman Plaza </t>
  </si>
  <si>
    <t>Coopfood HN Eurowindow</t>
  </si>
  <si>
    <t>Coopfood HN Homeland</t>
  </si>
  <si>
    <t xml:space="preserve">Coopfood  Ecopark Central </t>
  </si>
  <si>
    <t xml:space="preserve">Coopfood  Eco Dream </t>
  </si>
  <si>
    <t xml:space="preserve">Coopfood Hồng Lĩnh Hà Tĩnh </t>
  </si>
  <si>
    <t>Coopfood NQ Quy Nhơn</t>
  </si>
  <si>
    <t>Co.op Food ĐN Đinh Châu</t>
  </si>
  <si>
    <t xml:space="preserve">Co.op Food Trần Hưng Đạo Hải Phòng </t>
  </si>
  <si>
    <t>Coopfood  Chung cư Tecco Tower  ( Thanh hóa )</t>
  </si>
  <si>
    <t>Tuần</t>
  </si>
  <si>
    <t>Lê Hoàng Lâm _Total</t>
  </si>
  <si>
    <t xml:space="preserve">Lê Hoàng Lâm </t>
  </si>
  <si>
    <t>Vacancy_Total</t>
  </si>
  <si>
    <t>Vacancy</t>
  </si>
  <si>
    <t xml:space="preserve">MTD  </t>
  </si>
  <si>
    <t>30/04/21</t>
  </si>
  <si>
    <t xml:space="preserve">Gía  thùng  </t>
  </si>
  <si>
    <t>Update</t>
  </si>
  <si>
    <t xml:space="preserve"> B.xop
NABATIRICHEESE hg 20x7.5g </t>
  </si>
  <si>
    <t xml:space="preserve"> B.xop
 NA.RICH p.mai hg 20x16g </t>
  </si>
  <si>
    <t xml:space="preserve">Target </t>
  </si>
  <si>
    <t xml:space="preserve">Còn lại </t>
  </si>
  <si>
    <t>NGÔ MINH HẢO COOPFOOD</t>
  </si>
  <si>
    <t xml:space="preserve"> Trịnh thị Minh Hiền _Total </t>
  </si>
  <si>
    <t>HIỀN COOPFOOD</t>
  </si>
  <si>
    <t>TRẦN THỊ THÚY  COOPFOOD</t>
  </si>
  <si>
    <t>Bành Trúc Phương Quỳnh _Total</t>
  </si>
  <si>
    <t>QUỲNH COOPFOOD</t>
  </si>
  <si>
    <t xml:space="preserve">Phạm Tiểu My </t>
  </si>
  <si>
    <t xml:space="preserve">Coopfood  pham ngu lao </t>
  </si>
  <si>
    <t xml:space="preserve">note </t>
  </si>
  <si>
    <t xml:space="preserve">Lê Thị Thanh Thúy  _Total </t>
  </si>
  <si>
    <t xml:space="preserve">Lê Thị Thanh Thúy </t>
  </si>
  <si>
    <t>562</t>
  </si>
  <si>
    <t>Coopmart Thoai Son</t>
  </si>
  <si>
    <t>Coopfood  NQ Cà Mau - TTMS Hoàng Gia</t>
  </si>
  <si>
    <t xml:space="preserve">Coopfood Trương công định Sóc Trăng </t>
  </si>
  <si>
    <t xml:space="preserve">Coopfood ST Trần Đề </t>
  </si>
  <si>
    <r>
      <rPr>
        <sz val="12"/>
        <rFont val="Calibri"/>
        <charset val="134"/>
        <scheme val="minor"/>
      </rPr>
      <t xml:space="preserve">Coopfood AG Nguyễn Trường Tộ </t>
    </r>
    <r>
      <rPr>
        <sz val="12"/>
        <color rgb="FFFF0000"/>
        <rFont val="Calibri"/>
        <charset val="134"/>
        <scheme val="minor"/>
      </rPr>
      <t xml:space="preserve">An Giang </t>
    </r>
  </si>
  <si>
    <r>
      <rPr>
        <sz val="12"/>
        <rFont val="Calibri"/>
        <charset val="134"/>
        <scheme val="minor"/>
      </rPr>
      <t xml:space="preserve">Coopfood AG Trần Hưng Đạo </t>
    </r>
    <r>
      <rPr>
        <sz val="12"/>
        <color rgb="FFFF0000"/>
        <rFont val="Calibri"/>
        <charset val="134"/>
        <scheme val="minor"/>
      </rPr>
      <t xml:space="preserve"> An giang </t>
    </r>
  </si>
  <si>
    <r>
      <rPr>
        <sz val="12"/>
        <rFont val="Calibri"/>
        <charset val="134"/>
        <scheme val="minor"/>
      </rPr>
      <t xml:space="preserve">Coopfood Lê Duẩn </t>
    </r>
    <r>
      <rPr>
        <sz val="12"/>
        <color rgb="FFFF0000"/>
        <rFont val="Calibri"/>
        <charset val="134"/>
        <scheme val="minor"/>
      </rPr>
      <t xml:space="preserve">Bạc Liêu </t>
    </r>
  </si>
  <si>
    <r>
      <rPr>
        <sz val="12"/>
        <rFont val="Calibri"/>
        <charset val="134"/>
        <scheme val="minor"/>
      </rPr>
      <t xml:space="preserve">Coopfood Nguyễn Thị Minh Khai </t>
    </r>
    <r>
      <rPr>
        <sz val="12"/>
        <color rgb="FFFF0000"/>
        <rFont val="Calibri"/>
        <charset val="134"/>
        <scheme val="minor"/>
      </rPr>
      <t xml:space="preserve"> Bạc Liêu </t>
    </r>
  </si>
  <si>
    <t>vacancy  _Total</t>
  </si>
  <si>
    <t>vacancy</t>
  </si>
  <si>
    <t xml:space="preserve">Coopfood BH Phạm Văn Thuận 123 </t>
  </si>
  <si>
    <t>Coopmart Quảng Ngãi</t>
  </si>
  <si>
    <t>M</t>
  </si>
  <si>
    <t>Day</t>
  </si>
  <si>
    <t>WD</t>
  </si>
  <si>
    <t>19 /4/21</t>
  </si>
</sst>
</file>

<file path=xl/styles.xml><?xml version="1.0" encoding="utf-8"?>
<styleSheet xmlns="http://schemas.openxmlformats.org/spreadsheetml/2006/main">
  <numFmts count="14">
    <numFmt numFmtId="41" formatCode="_(* #,##0_);_(* \(#,##0\);_(* &quot;-&quot;_);_(@_)"/>
    <numFmt numFmtId="43" formatCode="_(* #,##0.00_);_(* \(#,##0.00\);_(* &quot;-&quot;??_);_(@_)"/>
    <numFmt numFmtId="176" formatCode="_(* #,##0_);_(* \(#,##0\);_(* &quot;-&quot;??_);_(@_)"/>
    <numFmt numFmtId="177" formatCode="_(* #,##0.0_);_(* \(#,##0.0\);_(* &quot;-&quot;??.0_);_(@_)"/>
    <numFmt numFmtId="178" formatCode="0.00_ "/>
    <numFmt numFmtId="179" formatCode="_ * #,##0_ ;_ * \-#,##0_ ;_ * &quot;-&quot;??_ ;_ @_ "/>
    <numFmt numFmtId="180" formatCode="mm/dd/yy;@"/>
    <numFmt numFmtId="181" formatCode="_(* #,##0.00_);_(* \(#,##0.00\);_(* &quot;-&quot;??.00_);_(@_)"/>
    <numFmt numFmtId="182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0.00_);[Red]\(0.00\)"/>
    <numFmt numFmtId="184" formatCode="0_ "/>
    <numFmt numFmtId="185" formatCode="mm/dd/yy"/>
  </numFmts>
  <fonts count="62">
    <font>
      <sz val="11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sz val="9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b/>
      <sz val="9"/>
      <color theme="4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sz val="8"/>
      <color theme="1"/>
      <name val="Calibri"/>
      <charset val="134"/>
      <scheme val="minor"/>
    </font>
    <font>
      <sz val="8"/>
      <name val="Calibri"/>
      <charset val="134"/>
      <scheme val="minor"/>
    </font>
    <font>
      <b/>
      <sz val="8"/>
      <color rgb="FFFF000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9"/>
      <color theme="2" tint="-0.74999237037263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b/>
      <sz val="8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8"/>
      <color rgb="FFFF0000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8"/>
      <color theme="0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4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82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48" fillId="24" borderId="27" applyNumberFormat="0" applyAlignment="0" applyProtection="0">
      <alignment vertical="center"/>
    </xf>
    <xf numFmtId="0" fontId="42" fillId="0" borderId="25" applyNumberFormat="0" applyFill="0" applyAlignment="0" applyProtection="0">
      <alignment vertical="center"/>
    </xf>
    <xf numFmtId="0" fontId="0" fillId="28" borderId="28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7" fillId="0" borderId="25" applyNumberFormat="0" applyFill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6" fillId="39" borderId="30" applyNumberFormat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61" fillId="43" borderId="32" applyNumberForma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8" fillId="43" borderId="30" applyNumberFormat="0" applyAlignment="0" applyProtection="0">
      <alignment vertical="center"/>
    </xf>
    <xf numFmtId="0" fontId="60" fillId="0" borderId="31" applyNumberFormat="0" applyFill="0" applyAlignment="0" applyProtection="0">
      <alignment vertical="center"/>
    </xf>
    <xf numFmtId="0" fontId="54" fillId="0" borderId="29" applyNumberFormat="0" applyFill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0" fillId="0" borderId="0"/>
    <xf numFmtId="0" fontId="46" fillId="29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0" fillId="0" borderId="0"/>
    <xf numFmtId="0" fontId="46" fillId="22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53" fillId="0" borderId="0"/>
  </cellStyleXfs>
  <cellXfs count="499">
    <xf numFmtId="0" fontId="0" fillId="0" borderId="0" xfId="0"/>
    <xf numFmtId="180" fontId="1" fillId="2" borderId="0" xfId="0" applyNumberFormat="1" applyFont="1" applyFill="1" applyAlignment="1">
      <alignment vertical="center"/>
    </xf>
    <xf numFmtId="180" fontId="2" fillId="3" borderId="0" xfId="0" applyNumberFormat="1" applyFont="1" applyFill="1" applyAlignment="1">
      <alignment horizontal="right" vertical="center"/>
    </xf>
    <xf numFmtId="177" fontId="3" fillId="3" borderId="0" xfId="2" applyNumberFormat="1" applyFont="1" applyFill="1" applyAlignment="1">
      <alignment vertical="center" wrapText="1"/>
    </xf>
    <xf numFmtId="176" fontId="4" fillId="3" borderId="0" xfId="2" applyNumberFormat="1" applyFont="1" applyFill="1" applyAlignment="1">
      <alignment vertical="center" wrapText="1"/>
    </xf>
    <xf numFmtId="180" fontId="1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horizontal="righ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wrapText="1"/>
    </xf>
    <xf numFmtId="0" fontId="5" fillId="5" borderId="0" xfId="0" applyFont="1" applyFill="1" applyBorder="1" applyAlignment="1">
      <alignment horizontal="left" wrapText="1"/>
    </xf>
    <xf numFmtId="0" fontId="5" fillId="6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0" fontId="6" fillId="3" borderId="3" xfId="0" applyFont="1" applyFill="1" applyBorder="1"/>
    <xf numFmtId="0" fontId="2" fillId="3" borderId="3" xfId="0" applyFont="1" applyFill="1" applyBorder="1"/>
    <xf numFmtId="176" fontId="4" fillId="3" borderId="0" xfId="2" applyNumberFormat="1" applyFont="1" applyFill="1" applyBorder="1" applyAlignment="1">
      <alignment wrapText="1"/>
    </xf>
    <xf numFmtId="0" fontId="7" fillId="0" borderId="3" xfId="0" applyFont="1" applyFill="1" applyBorder="1"/>
    <xf numFmtId="0" fontId="8" fillId="0" borderId="3" xfId="0" applyFont="1" applyFill="1" applyBorder="1"/>
    <xf numFmtId="176" fontId="7" fillId="0" borderId="0" xfId="2" applyNumberFormat="1" applyFont="1" applyFill="1" applyBorder="1" applyAlignment="1">
      <alignment wrapText="1"/>
    </xf>
    <xf numFmtId="176" fontId="4" fillId="3" borderId="0" xfId="2" applyNumberFormat="1" applyFont="1" applyFill="1" applyAlignment="1">
      <alignment horizontal="left" vertical="center"/>
    </xf>
    <xf numFmtId="176" fontId="9" fillId="2" borderId="0" xfId="2" applyNumberFormat="1" applyFont="1" applyFill="1" applyAlignment="1">
      <alignment horizontal="left" vertical="center"/>
    </xf>
    <xf numFmtId="176" fontId="10" fillId="0" borderId="0" xfId="2" applyNumberFormat="1" applyFont="1" applyFill="1" applyAlignment="1">
      <alignment horizontal="left" vertical="center"/>
    </xf>
    <xf numFmtId="176" fontId="5" fillId="0" borderId="0" xfId="2" applyNumberFormat="1" applyFont="1" applyFill="1" applyAlignment="1">
      <alignment vertical="center"/>
    </xf>
    <xf numFmtId="0" fontId="4" fillId="7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176" fontId="5" fillId="4" borderId="4" xfId="2" applyNumberFormat="1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wrapText="1"/>
    </xf>
    <xf numFmtId="176" fontId="5" fillId="4" borderId="3" xfId="2" applyNumberFormat="1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wrapText="1"/>
    </xf>
    <xf numFmtId="0" fontId="4" fillId="8" borderId="5" xfId="0" applyFont="1" applyFill="1" applyBorder="1" applyAlignment="1">
      <alignment wrapText="1"/>
    </xf>
    <xf numFmtId="176" fontId="9" fillId="3" borderId="0" xfId="2" applyNumberFormat="1" applyFont="1" applyFill="1" applyBorder="1" applyAlignment="1">
      <alignment wrapText="1"/>
    </xf>
    <xf numFmtId="176" fontId="4" fillId="3" borderId="5" xfId="2" applyNumberFormat="1" applyFont="1" applyFill="1" applyBorder="1" applyAlignment="1">
      <alignment wrapText="1"/>
    </xf>
    <xf numFmtId="176" fontId="8" fillId="0" borderId="0" xfId="2" applyNumberFormat="1" applyFont="1" applyFill="1" applyBorder="1" applyAlignment="1">
      <alignment wrapText="1"/>
    </xf>
    <xf numFmtId="41" fontId="11" fillId="0" borderId="0" xfId="2" applyNumberFormat="1" applyFont="1" applyFill="1" applyBorder="1" applyAlignment="1">
      <alignment wrapText="1"/>
    </xf>
    <xf numFmtId="176" fontId="8" fillId="0" borderId="5" xfId="2" applyNumberFormat="1" applyFont="1" applyFill="1" applyBorder="1" applyAlignment="1">
      <alignment wrapText="1"/>
    </xf>
    <xf numFmtId="0" fontId="0" fillId="0" borderId="0" xfId="32"/>
    <xf numFmtId="58" fontId="0" fillId="0" borderId="0" xfId="32" applyNumberFormat="1" applyAlignment="1">
      <alignment horizontal="left"/>
    </xf>
    <xf numFmtId="1" fontId="0" fillId="0" borderId="0" xfId="32" applyNumberFormat="1" applyAlignment="1">
      <alignment horizontal="left"/>
    </xf>
    <xf numFmtId="1" fontId="0" fillId="0" borderId="0" xfId="32" applyNumberFormat="1"/>
    <xf numFmtId="0" fontId="0" fillId="0" borderId="0" xfId="32" applyFill="1"/>
    <xf numFmtId="0" fontId="12" fillId="0" borderId="0" xfId="32" applyFont="1"/>
    <xf numFmtId="58" fontId="12" fillId="0" borderId="0" xfId="32" applyNumberFormat="1" applyFont="1" applyAlignment="1">
      <alignment horizontal="left"/>
    </xf>
    <xf numFmtId="1" fontId="12" fillId="0" borderId="0" xfId="32" applyNumberFormat="1" applyFont="1" applyAlignment="1">
      <alignment horizontal="left"/>
    </xf>
    <xf numFmtId="1" fontId="12" fillId="0" borderId="0" xfId="32" applyNumberFormat="1" applyFont="1"/>
    <xf numFmtId="0" fontId="12" fillId="2" borderId="0" xfId="32" applyFont="1" applyFill="1"/>
    <xf numFmtId="0" fontId="13" fillId="9" borderId="0" xfId="32" applyFont="1" applyFill="1"/>
    <xf numFmtId="58" fontId="13" fillId="9" borderId="0" xfId="32" applyNumberFormat="1" applyFont="1" applyFill="1" applyAlignment="1">
      <alignment horizontal="left"/>
    </xf>
    <xf numFmtId="1" fontId="13" fillId="9" borderId="0" xfId="32" applyNumberFormat="1" applyFont="1" applyFill="1" applyAlignment="1">
      <alignment horizontal="left"/>
    </xf>
    <xf numFmtId="1" fontId="13" fillId="9" borderId="0" xfId="32" applyNumberFormat="1" applyFont="1" applyFill="1"/>
    <xf numFmtId="0" fontId="0" fillId="2" borderId="0" xfId="32" applyFill="1"/>
    <xf numFmtId="58" fontId="0" fillId="0" borderId="0" xfId="32" applyNumberForma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/>
    <xf numFmtId="0" fontId="14" fillId="0" borderId="0" xfId="0" applyFont="1" applyFill="1"/>
    <xf numFmtId="0" fontId="16" fillId="0" borderId="0" xfId="0" applyFont="1" applyFill="1"/>
    <xf numFmtId="0" fontId="15" fillId="0" borderId="0" xfId="0" applyFont="1" applyFill="1"/>
    <xf numFmtId="0" fontId="17" fillId="0" borderId="0" xfId="0" applyFont="1" applyFill="1"/>
    <xf numFmtId="0" fontId="18" fillId="0" borderId="0" xfId="0" applyFont="1" applyFill="1"/>
    <xf numFmtId="0" fontId="19" fillId="0" borderId="0" xfId="0" applyFont="1" applyFill="1"/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20" fillId="0" borderId="0" xfId="0" applyFont="1"/>
    <xf numFmtId="0" fontId="15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76" fontId="15" fillId="0" borderId="0" xfId="2" applyNumberFormat="1" applyFont="1"/>
    <xf numFmtId="0" fontId="20" fillId="0" borderId="0" xfId="0" applyFont="1" applyFill="1"/>
    <xf numFmtId="0" fontId="14" fillId="0" borderId="0" xfId="0" applyFont="1"/>
    <xf numFmtId="16" fontId="15" fillId="0" borderId="0" xfId="0" applyNumberFormat="1" applyFont="1" applyFill="1" applyAlignment="1">
      <alignment vertical="center"/>
    </xf>
    <xf numFmtId="16" fontId="14" fillId="0" borderId="0" xfId="0" applyNumberFormat="1" applyFont="1" applyFill="1" applyAlignment="1">
      <alignment vertical="center"/>
    </xf>
    <xf numFmtId="180" fontId="20" fillId="3" borderId="0" xfId="0" applyNumberFormat="1" applyFont="1" applyFill="1" applyAlignment="1">
      <alignment horizontal="right" vertical="center"/>
    </xf>
    <xf numFmtId="177" fontId="21" fillId="3" borderId="0" xfId="2" applyNumberFormat="1" applyFont="1" applyFill="1" applyAlignment="1">
      <alignment vertical="center" wrapText="1"/>
    </xf>
    <xf numFmtId="176" fontId="20" fillId="3" borderId="0" xfId="2" applyNumberFormat="1" applyFont="1" applyFill="1" applyAlignment="1">
      <alignment vertical="center" wrapText="1"/>
    </xf>
    <xf numFmtId="0" fontId="22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80" fontId="3" fillId="0" borderId="0" xfId="0" applyNumberFormat="1" applyFont="1" applyFill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left" wrapText="1"/>
    </xf>
    <xf numFmtId="0" fontId="22" fillId="5" borderId="0" xfId="0" applyFont="1" applyFill="1" applyBorder="1" applyAlignment="1">
      <alignment horizontal="left" wrapText="1"/>
    </xf>
    <xf numFmtId="0" fontId="22" fillId="6" borderId="0" xfId="0" applyFont="1" applyFill="1" applyBorder="1" applyAlignment="1">
      <alignment horizontal="left" wrapText="1"/>
    </xf>
    <xf numFmtId="0" fontId="7" fillId="0" borderId="6" xfId="0" applyFont="1" applyBorder="1" applyAlignment="1">
      <alignment horizontal="center" vertical="center" wrapText="1"/>
    </xf>
    <xf numFmtId="0" fontId="22" fillId="4" borderId="0" xfId="0" applyFont="1" applyFill="1" applyBorder="1" applyAlignment="1">
      <alignment wrapText="1"/>
    </xf>
    <xf numFmtId="0" fontId="22" fillId="5" borderId="0" xfId="0" applyFont="1" applyFill="1" applyBorder="1" applyAlignment="1">
      <alignment wrapText="1"/>
    </xf>
    <xf numFmtId="0" fontId="22" fillId="6" borderId="0" xfId="0" applyFont="1" applyFill="1" applyBorder="1" applyAlignment="1">
      <alignment wrapText="1"/>
    </xf>
    <xf numFmtId="0" fontId="19" fillId="0" borderId="3" xfId="0" applyFont="1" applyFill="1" applyBorder="1" applyAlignment="1">
      <alignment horizontal="left" wrapText="1"/>
    </xf>
    <xf numFmtId="0" fontId="19" fillId="10" borderId="3" xfId="0" applyFont="1" applyFill="1" applyBorder="1" applyAlignment="1">
      <alignment horizontal="left" wrapText="1"/>
    </xf>
    <xf numFmtId="0" fontId="18" fillId="10" borderId="3" xfId="0" applyFont="1" applyFill="1" applyBorder="1" applyAlignment="1">
      <alignment wrapText="1"/>
    </xf>
    <xf numFmtId="41" fontId="18" fillId="10" borderId="0" xfId="2" applyNumberFormat="1" applyFont="1" applyFill="1" applyBorder="1" applyAlignment="1">
      <alignment wrapText="1"/>
    </xf>
    <xf numFmtId="0" fontId="19" fillId="11" borderId="3" xfId="0" applyFont="1" applyFill="1" applyBorder="1" applyAlignment="1">
      <alignment horizontal="left" wrapText="1"/>
    </xf>
    <xf numFmtId="0" fontId="18" fillId="11" borderId="3" xfId="0" applyFont="1" applyFill="1" applyBorder="1" applyAlignment="1">
      <alignment wrapText="1"/>
    </xf>
    <xf numFmtId="41" fontId="18" fillId="11" borderId="0" xfId="2" applyNumberFormat="1" applyFont="1" applyFill="1" applyBorder="1" applyAlignment="1">
      <alignment wrapText="1"/>
    </xf>
    <xf numFmtId="0" fontId="18" fillId="0" borderId="3" xfId="0" applyFont="1" applyFill="1" applyBorder="1" applyAlignment="1">
      <alignment horizontal="left" wrapText="1"/>
    </xf>
    <xf numFmtId="0" fontId="18" fillId="11" borderId="3" xfId="0" applyFont="1" applyFill="1" applyBorder="1" applyAlignment="1">
      <alignment horizontal="left" wrapText="1"/>
    </xf>
    <xf numFmtId="0" fontId="14" fillId="0" borderId="3" xfId="0" applyFont="1" applyFill="1" applyBorder="1" applyAlignment="1">
      <alignment horizontal="left"/>
    </xf>
    <xf numFmtId="0" fontId="17" fillId="12" borderId="3" xfId="0" applyFont="1" applyFill="1" applyBorder="1" applyAlignment="1">
      <alignment horizontal="left" wrapText="1"/>
    </xf>
    <xf numFmtId="0" fontId="17" fillId="12" borderId="3" xfId="0" applyFont="1" applyFill="1" applyBorder="1"/>
    <xf numFmtId="0" fontId="20" fillId="12" borderId="3" xfId="0" applyFont="1" applyFill="1" applyBorder="1"/>
    <xf numFmtId="41" fontId="15" fillId="12" borderId="0" xfId="0" applyNumberFormat="1" applyFont="1" applyFill="1" applyBorder="1" applyAlignment="1">
      <alignment wrapText="1"/>
    </xf>
    <xf numFmtId="0" fontId="14" fillId="0" borderId="3" xfId="0" applyFont="1" applyFill="1" applyBorder="1"/>
    <xf numFmtId="41" fontId="14" fillId="0" borderId="0" xfId="2" applyNumberFormat="1" applyFont="1" applyFill="1" applyBorder="1" applyAlignment="1">
      <alignment wrapText="1"/>
    </xf>
    <xf numFmtId="41" fontId="17" fillId="0" borderId="0" xfId="2" applyNumberFormat="1" applyFont="1" applyFill="1" applyBorder="1" applyAlignment="1">
      <alignment wrapText="1"/>
    </xf>
    <xf numFmtId="0" fontId="17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/>
    </xf>
    <xf numFmtId="176" fontId="20" fillId="3" borderId="0" xfId="2" applyNumberFormat="1" applyFont="1" applyFill="1" applyAlignment="1">
      <alignment horizontal="left" vertical="center"/>
    </xf>
    <xf numFmtId="176" fontId="21" fillId="2" borderId="0" xfId="2" applyNumberFormat="1" applyFont="1" applyFill="1" applyAlignment="1">
      <alignment horizontal="left" vertical="center"/>
    </xf>
    <xf numFmtId="176" fontId="23" fillId="0" borderId="0" xfId="2" applyNumberFormat="1" applyFont="1" applyFill="1" applyAlignment="1">
      <alignment horizontal="left" vertical="center"/>
    </xf>
    <xf numFmtId="176" fontId="15" fillId="0" borderId="0" xfId="2" applyNumberFormat="1" applyFont="1" applyFill="1" applyAlignment="1">
      <alignment vertical="center"/>
    </xf>
    <xf numFmtId="176" fontId="17" fillId="0" borderId="0" xfId="2" applyNumberFormat="1" applyFont="1" applyFill="1"/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176" fontId="22" fillId="4" borderId="4" xfId="2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left" vertical="center" wrapText="1"/>
    </xf>
    <xf numFmtId="0" fontId="2" fillId="8" borderId="0" xfId="0" applyFont="1" applyFill="1" applyBorder="1" applyAlignment="1">
      <alignment horizontal="left" wrapText="1"/>
    </xf>
    <xf numFmtId="176" fontId="22" fillId="4" borderId="3" xfId="2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wrapText="1"/>
    </xf>
    <xf numFmtId="0" fontId="2" fillId="7" borderId="0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1" fillId="0" borderId="0" xfId="0" applyFont="1" applyFill="1" applyAlignment="1">
      <alignment horizontal="center" wrapText="1"/>
    </xf>
    <xf numFmtId="41" fontId="18" fillId="10" borderId="0" xfId="6" applyNumberFormat="1" applyFont="1" applyFill="1" applyBorder="1" applyAlignment="1">
      <alignment wrapText="1"/>
    </xf>
    <xf numFmtId="176" fontId="15" fillId="0" borderId="0" xfId="2" applyNumberFormat="1" applyFont="1" applyFill="1" applyAlignment="1">
      <alignment wrapText="1"/>
    </xf>
    <xf numFmtId="41" fontId="18" fillId="11" borderId="5" xfId="6" applyNumberFormat="1" applyFont="1" applyFill="1" applyBorder="1" applyAlignment="1">
      <alignment wrapText="1"/>
    </xf>
    <xf numFmtId="41" fontId="18" fillId="11" borderId="5" xfId="2" applyNumberFormat="1" applyFont="1" applyFill="1" applyBorder="1" applyAlignment="1">
      <alignment wrapText="1"/>
    </xf>
    <xf numFmtId="0" fontId="20" fillId="0" borderId="0" xfId="0" applyFont="1" applyFill="1" applyAlignment="1">
      <alignment wrapText="1"/>
    </xf>
    <xf numFmtId="176" fontId="20" fillId="0" borderId="0" xfId="2" applyNumberFormat="1" applyFont="1" applyFill="1"/>
    <xf numFmtId="41" fontId="15" fillId="12" borderId="0" xfId="2" applyNumberFormat="1" applyFont="1" applyFill="1" applyBorder="1" applyAlignment="1">
      <alignment wrapText="1"/>
    </xf>
    <xf numFmtId="41" fontId="20" fillId="12" borderId="0" xfId="2" applyNumberFormat="1" applyFont="1" applyFill="1" applyBorder="1" applyAlignment="1">
      <alignment wrapText="1"/>
    </xf>
    <xf numFmtId="41" fontId="15" fillId="13" borderId="5" xfId="2" applyNumberFormat="1" applyFont="1" applyFill="1" applyBorder="1" applyAlignment="1">
      <alignment wrapText="1"/>
    </xf>
    <xf numFmtId="176" fontId="21" fillId="0" borderId="0" xfId="2" applyNumberFormat="1" applyFont="1" applyFill="1"/>
    <xf numFmtId="41" fontId="16" fillId="0" borderId="0" xfId="2" applyNumberFormat="1" applyFont="1" applyFill="1" applyBorder="1" applyAlignment="1">
      <alignment wrapText="1"/>
    </xf>
    <xf numFmtId="41" fontId="14" fillId="0" borderId="5" xfId="2" applyNumberFormat="1" applyFont="1" applyFill="1" applyBorder="1" applyAlignment="1">
      <alignment wrapText="1"/>
    </xf>
    <xf numFmtId="176" fontId="17" fillId="0" borderId="0" xfId="0" applyNumberFormat="1" applyFont="1" applyFill="1" applyAlignment="1"/>
    <xf numFmtId="41" fontId="17" fillId="0" borderId="5" xfId="2" applyNumberFormat="1" applyFont="1" applyFill="1" applyBorder="1" applyAlignment="1">
      <alignment wrapText="1"/>
    </xf>
    <xf numFmtId="0" fontId="20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0" fillId="0" borderId="0" xfId="0" applyFont="1" applyFill="1" applyAlignment="1">
      <alignment horizontal="right" wrapText="1"/>
    </xf>
    <xf numFmtId="0" fontId="20" fillId="13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5" fillId="14" borderId="0" xfId="0" applyFont="1" applyFill="1" applyAlignment="1">
      <alignment horizontal="center" wrapText="1"/>
    </xf>
    <xf numFmtId="0" fontId="15" fillId="15" borderId="0" xfId="0" applyFont="1" applyFill="1" applyAlignment="1">
      <alignment horizontal="center" wrapText="1"/>
    </xf>
    <xf numFmtId="183" fontId="20" fillId="0" borderId="0" xfId="0" applyNumberFormat="1" applyFont="1" applyFill="1" applyAlignment="1">
      <alignment wrapText="1"/>
    </xf>
    <xf numFmtId="176" fontId="20" fillId="0" borderId="0" xfId="2" applyNumberFormat="1" applyFont="1" applyFill="1" applyAlignment="1">
      <alignment wrapText="1"/>
    </xf>
    <xf numFmtId="176" fontId="15" fillId="0" borderId="0" xfId="2" applyNumberFormat="1" applyFont="1" applyAlignment="1">
      <alignment wrapText="1"/>
    </xf>
    <xf numFmtId="41" fontId="20" fillId="0" borderId="0" xfId="0" applyNumberFormat="1" applyFont="1" applyFill="1"/>
    <xf numFmtId="176" fontId="14" fillId="0" borderId="0" xfId="2" applyNumberFormat="1" applyFont="1"/>
    <xf numFmtId="176" fontId="15" fillId="14" borderId="0" xfId="2" applyNumberFormat="1" applyFont="1" applyFill="1"/>
    <xf numFmtId="176" fontId="15" fillId="16" borderId="0" xfId="2" applyNumberFormat="1" applyFont="1" applyFill="1"/>
    <xf numFmtId="176" fontId="14" fillId="0" borderId="0" xfId="2" applyNumberFormat="1" applyFont="1" applyFill="1"/>
    <xf numFmtId="176" fontId="15" fillId="2" borderId="0" xfId="2" applyNumberFormat="1" applyFont="1" applyFill="1"/>
    <xf numFmtId="0" fontId="15" fillId="0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left"/>
    </xf>
    <xf numFmtId="0" fontId="15" fillId="3" borderId="3" xfId="0" applyFont="1" applyFill="1" applyBorder="1"/>
    <xf numFmtId="0" fontId="20" fillId="3" borderId="3" xfId="0" applyFont="1" applyFill="1" applyBorder="1"/>
    <xf numFmtId="41" fontId="15" fillId="3" borderId="0" xfId="2" applyNumberFormat="1" applyFont="1" applyFill="1" applyBorder="1" applyAlignment="1">
      <alignment wrapText="1"/>
    </xf>
    <xf numFmtId="0" fontId="17" fillId="0" borderId="3" xfId="0" applyFont="1" applyFill="1" applyBorder="1"/>
    <xf numFmtId="0" fontId="17" fillId="0" borderId="7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179" fontId="20" fillId="3" borderId="0" xfId="6" applyNumberFormat="1" applyFont="1" applyFill="1" applyBorder="1" applyAlignment="1">
      <alignment wrapText="1"/>
    </xf>
    <xf numFmtId="176" fontId="14" fillId="0" borderId="0" xfId="2" applyNumberFormat="1" applyFont="1" applyFill="1" applyBorder="1" applyAlignment="1">
      <alignment wrapText="1"/>
    </xf>
    <xf numFmtId="41" fontId="20" fillId="3" borderId="5" xfId="6" applyNumberFormat="1" applyFont="1" applyFill="1" applyBorder="1" applyAlignment="1">
      <alignment wrapText="1"/>
    </xf>
    <xf numFmtId="176" fontId="20" fillId="0" borderId="0" xfId="0" applyNumberFormat="1" applyFont="1" applyFill="1" applyAlignment="1"/>
    <xf numFmtId="179" fontId="20" fillId="3" borderId="5" xfId="6" applyNumberFormat="1" applyFont="1" applyFill="1" applyBorder="1" applyAlignment="1">
      <alignment wrapText="1"/>
    </xf>
    <xf numFmtId="176" fontId="15" fillId="13" borderId="5" xfId="2" applyNumberFormat="1" applyFont="1" applyFill="1" applyBorder="1" applyAlignment="1">
      <alignment wrapText="1"/>
    </xf>
    <xf numFmtId="176" fontId="17" fillId="0" borderId="0" xfId="2" applyNumberFormat="1" applyFont="1" applyFill="1" applyBorder="1" applyAlignment="1">
      <alignment wrapText="1"/>
    </xf>
    <xf numFmtId="176" fontId="14" fillId="0" borderId="5" xfId="2" applyNumberFormat="1" applyFont="1" applyFill="1" applyBorder="1" applyAlignment="1">
      <alignment wrapText="1"/>
    </xf>
    <xf numFmtId="0" fontId="17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vertical="center"/>
    </xf>
    <xf numFmtId="0" fontId="20" fillId="17" borderId="3" xfId="0" applyFont="1" applyFill="1" applyBorder="1"/>
    <xf numFmtId="176" fontId="15" fillId="3" borderId="0" xfId="2" applyNumberFormat="1" applyFont="1" applyFill="1" applyBorder="1" applyAlignment="1">
      <alignment wrapText="1"/>
    </xf>
    <xf numFmtId="176" fontId="20" fillId="3" borderId="0" xfId="2" applyNumberFormat="1" applyFont="1" applyFill="1" applyBorder="1" applyAlignment="1">
      <alignment wrapText="1"/>
    </xf>
    <xf numFmtId="176" fontId="15" fillId="0" borderId="0" xfId="0" applyNumberFormat="1" applyFont="1" applyFill="1" applyAlignment="1"/>
    <xf numFmtId="0" fontId="16" fillId="0" borderId="3" xfId="0" applyFont="1" applyFill="1" applyBorder="1" applyAlignment="1">
      <alignment horizontal="left"/>
    </xf>
    <xf numFmtId="0" fontId="16" fillId="0" borderId="3" xfId="0" applyFont="1" applyFill="1" applyBorder="1"/>
    <xf numFmtId="0" fontId="14" fillId="2" borderId="3" xfId="0" applyFont="1" applyFill="1" applyBorder="1" applyAlignment="1">
      <alignment horizontal="left"/>
    </xf>
    <xf numFmtId="0" fontId="14" fillId="2" borderId="3" xfId="0" applyFont="1" applyFill="1" applyBorder="1"/>
    <xf numFmtId="0" fontId="17" fillId="2" borderId="3" xfId="0" applyFont="1" applyFill="1" applyBorder="1"/>
    <xf numFmtId="176" fontId="14" fillId="2" borderId="0" xfId="2" applyNumberFormat="1" applyFont="1" applyFill="1" applyBorder="1" applyAlignment="1">
      <alignment wrapText="1"/>
    </xf>
    <xf numFmtId="0" fontId="14" fillId="0" borderId="3" xfId="0" applyFont="1" applyBorder="1" applyAlignment="1">
      <alignment horizontal="left"/>
    </xf>
    <xf numFmtId="176" fontId="21" fillId="3" borderId="0" xfId="2" applyNumberFormat="1" applyFont="1" applyFill="1" applyBorder="1" applyAlignment="1">
      <alignment wrapText="1"/>
    </xf>
    <xf numFmtId="176" fontId="17" fillId="2" borderId="0" xfId="2" applyNumberFormat="1" applyFont="1" applyFill="1" applyBorder="1" applyAlignment="1">
      <alignment wrapText="1"/>
    </xf>
    <xf numFmtId="41" fontId="17" fillId="2" borderId="0" xfId="2" applyNumberFormat="1" applyFont="1" applyFill="1" applyBorder="1" applyAlignment="1">
      <alignment wrapText="1"/>
    </xf>
    <xf numFmtId="176" fontId="14" fillId="2" borderId="5" xfId="2" applyNumberFormat="1" applyFont="1" applyFill="1" applyBorder="1" applyAlignment="1">
      <alignment wrapText="1"/>
    </xf>
    <xf numFmtId="176" fontId="20" fillId="2" borderId="0" xfId="2" applyNumberFormat="1" applyFont="1" applyFill="1"/>
    <xf numFmtId="41" fontId="20" fillId="2" borderId="0" xfId="0" applyNumberFormat="1" applyFont="1" applyFill="1"/>
    <xf numFmtId="0" fontId="14" fillId="0" borderId="3" xfId="0" applyFont="1" applyBorder="1"/>
    <xf numFmtId="0" fontId="14" fillId="17" borderId="3" xfId="0" applyFont="1" applyFill="1" applyBorder="1"/>
    <xf numFmtId="176" fontId="14" fillId="17" borderId="0" xfId="2" applyNumberFormat="1" applyFont="1" applyFill="1" applyBorder="1" applyAlignment="1">
      <alignment wrapText="1"/>
    </xf>
    <xf numFmtId="176" fontId="17" fillId="17" borderId="0" xfId="2" applyNumberFormat="1" applyFont="1" applyFill="1" applyBorder="1" applyAlignment="1">
      <alignment wrapText="1"/>
    </xf>
    <xf numFmtId="41" fontId="16" fillId="17" borderId="0" xfId="2" applyNumberFormat="1" applyFont="1" applyFill="1" applyBorder="1" applyAlignment="1">
      <alignment wrapText="1"/>
    </xf>
    <xf numFmtId="176" fontId="20" fillId="13" borderId="5" xfId="2" applyNumberFormat="1" applyFont="1" applyFill="1" applyBorder="1" applyAlignment="1">
      <alignment wrapText="1"/>
    </xf>
    <xf numFmtId="176" fontId="14" fillId="17" borderId="5" xfId="2" applyNumberFormat="1" applyFont="1" applyFill="1" applyBorder="1" applyAlignment="1">
      <alignment wrapText="1"/>
    </xf>
    <xf numFmtId="176" fontId="20" fillId="17" borderId="0" xfId="2" applyNumberFormat="1" applyFont="1" applyFill="1"/>
    <xf numFmtId="0" fontId="17" fillId="13" borderId="0" xfId="0" applyFont="1" applyFill="1"/>
    <xf numFmtId="41" fontId="20" fillId="17" borderId="0" xfId="2" applyNumberFormat="1" applyFont="1" applyFill="1"/>
    <xf numFmtId="0" fontId="15" fillId="14" borderId="0" xfId="0" applyFont="1" applyFill="1"/>
    <xf numFmtId="41" fontId="20" fillId="17" borderId="0" xfId="0" applyNumberFormat="1" applyFont="1" applyFill="1"/>
    <xf numFmtId="176" fontId="17" fillId="17" borderId="0" xfId="2" applyNumberFormat="1" applyFont="1" applyFill="1"/>
    <xf numFmtId="0" fontId="20" fillId="3" borderId="3" xfId="0" applyFont="1" applyFill="1" applyBorder="1" applyAlignment="1">
      <alignment horizontal="left"/>
    </xf>
    <xf numFmtId="0" fontId="17" fillId="17" borderId="3" xfId="0" applyFont="1" applyFill="1" applyBorder="1"/>
    <xf numFmtId="0" fontId="17" fillId="0" borderId="8" xfId="0" applyFont="1" applyFill="1" applyBorder="1" applyAlignment="1">
      <alignment horizontal="left"/>
    </xf>
    <xf numFmtId="0" fontId="17" fillId="0" borderId="0" xfId="0" applyFont="1" applyFill="1" applyBorder="1"/>
    <xf numFmtId="0" fontId="17" fillId="0" borderId="5" xfId="0" applyFont="1" applyFill="1" applyBorder="1"/>
    <xf numFmtId="0" fontId="17" fillId="0" borderId="8" xfId="0" applyFont="1" applyBorder="1" applyAlignment="1">
      <alignment horizontal="left"/>
    </xf>
    <xf numFmtId="0" fontId="17" fillId="0" borderId="0" xfId="0" applyFont="1" applyBorder="1"/>
    <xf numFmtId="0" fontId="17" fillId="0" borderId="5" xfId="0" applyFont="1" applyBorder="1"/>
    <xf numFmtId="0" fontId="17" fillId="0" borderId="3" xfId="0" applyFont="1" applyBorder="1" applyAlignment="1">
      <alignment horizontal="left"/>
    </xf>
    <xf numFmtId="0" fontId="17" fillId="0" borderId="3" xfId="0" applyFont="1" applyBorder="1"/>
    <xf numFmtId="0" fontId="20" fillId="0" borderId="3" xfId="0" applyFont="1" applyFill="1" applyBorder="1" applyAlignment="1">
      <alignment horizontal="left"/>
    </xf>
    <xf numFmtId="0" fontId="14" fillId="13" borderId="3" xfId="0" applyFont="1" applyFill="1" applyBorder="1"/>
    <xf numFmtId="0" fontId="20" fillId="13" borderId="0" xfId="0" applyFont="1" applyFill="1"/>
    <xf numFmtId="0" fontId="17" fillId="17" borderId="0" xfId="0" applyFont="1" applyFill="1"/>
    <xf numFmtId="176" fontId="21" fillId="0" borderId="0" xfId="0" applyNumberFormat="1" applyFont="1" applyFill="1" applyAlignment="1"/>
    <xf numFmtId="176" fontId="15" fillId="0" borderId="0" xfId="2" applyNumberFormat="1" applyFont="1" applyFill="1"/>
    <xf numFmtId="176" fontId="15" fillId="17" borderId="0" xfId="0" applyNumberFormat="1" applyFont="1" applyFill="1" applyAlignment="1"/>
    <xf numFmtId="176" fontId="15" fillId="17" borderId="0" xfId="2" applyNumberFormat="1" applyFont="1" applyFill="1"/>
    <xf numFmtId="176" fontId="14" fillId="0" borderId="0" xfId="0" applyNumberFormat="1" applyFont="1" applyFill="1" applyAlignment="1"/>
    <xf numFmtId="176" fontId="20" fillId="14" borderId="0" xfId="2" applyNumberFormat="1" applyFont="1" applyFill="1"/>
    <xf numFmtId="176" fontId="20" fillId="16" borderId="0" xfId="2" applyNumberFormat="1" applyFont="1" applyFill="1"/>
    <xf numFmtId="176" fontId="17" fillId="2" borderId="0" xfId="2" applyNumberFormat="1" applyFont="1" applyFill="1"/>
    <xf numFmtId="176" fontId="17" fillId="0" borderId="5" xfId="2" applyNumberFormat="1" applyFont="1" applyFill="1" applyBorder="1" applyAlignment="1">
      <alignment wrapText="1"/>
    </xf>
    <xf numFmtId="0" fontId="14" fillId="0" borderId="3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20" fillId="0" borderId="3" xfId="0" applyFont="1" applyFill="1" applyBorder="1"/>
    <xf numFmtId="0" fontId="14" fillId="0" borderId="6" xfId="0" applyFont="1" applyFill="1" applyBorder="1" applyAlignment="1">
      <alignment horizontal="left"/>
    </xf>
    <xf numFmtId="0" fontId="17" fillId="0" borderId="6" xfId="0" applyFont="1" applyFill="1" applyBorder="1"/>
    <xf numFmtId="176" fontId="14" fillId="0" borderId="9" xfId="2" applyNumberFormat="1" applyFont="1" applyFill="1" applyBorder="1"/>
    <xf numFmtId="0" fontId="14" fillId="0" borderId="9" xfId="0" applyFont="1" applyFill="1" applyBorder="1"/>
    <xf numFmtId="0" fontId="15" fillId="0" borderId="0" xfId="0" applyFont="1" applyFill="1" applyAlignment="1">
      <alignment wrapText="1"/>
    </xf>
    <xf numFmtId="0" fontId="14" fillId="0" borderId="9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left"/>
    </xf>
    <xf numFmtId="176" fontId="14" fillId="0" borderId="10" xfId="2" applyNumberFormat="1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/>
    <xf numFmtId="0" fontId="24" fillId="0" borderId="0" xfId="0" applyFont="1" applyFill="1"/>
    <xf numFmtId="0" fontId="24" fillId="0" borderId="0" xfId="0" applyFont="1"/>
    <xf numFmtId="0" fontId="25" fillId="0" borderId="0" xfId="0" applyFont="1" applyFill="1"/>
    <xf numFmtId="0" fontId="25" fillId="0" borderId="0" xfId="0" applyFont="1"/>
    <xf numFmtId="0" fontId="6" fillId="0" borderId="0" xfId="0" applyFont="1" applyAlignment="1">
      <alignment horizontal="left"/>
    </xf>
    <xf numFmtId="0" fontId="5" fillId="0" borderId="0" xfId="0" applyFont="1"/>
    <xf numFmtId="0" fontId="26" fillId="0" borderId="0" xfId="0" applyFont="1" applyAlignment="1">
      <alignment horizontal="left"/>
    </xf>
    <xf numFmtId="176" fontId="6" fillId="0" borderId="0" xfId="2" applyNumberFormat="1" applyFont="1"/>
    <xf numFmtId="0" fontId="6" fillId="0" borderId="0" xfId="0" applyFont="1"/>
    <xf numFmtId="0" fontId="27" fillId="0" borderId="0" xfId="0" applyFont="1" applyAlignment="1">
      <alignment horizontal="left" vertical="center"/>
    </xf>
    <xf numFmtId="1" fontId="28" fillId="2" borderId="0" xfId="0" applyNumberFormat="1" applyFont="1" applyFill="1" applyAlignment="1">
      <alignment horizontal="left"/>
    </xf>
    <xf numFmtId="0" fontId="29" fillId="3" borderId="0" xfId="0" applyFont="1" applyFill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horizontal="right" vertical="center"/>
    </xf>
    <xf numFmtId="0" fontId="6" fillId="4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5" borderId="0" xfId="0" applyFont="1" applyFill="1" applyBorder="1" applyAlignment="1">
      <alignment horizontal="left" wrapText="1"/>
    </xf>
    <xf numFmtId="0" fontId="6" fillId="6" borderId="0" xfId="0" applyFont="1" applyFill="1" applyBorder="1" applyAlignment="1">
      <alignment horizontal="left" wrapText="1"/>
    </xf>
    <xf numFmtId="0" fontId="6" fillId="0" borderId="6" xfId="0" applyFont="1" applyBorder="1" applyAlignment="1">
      <alignment horizontal="center" vertical="center" wrapText="1"/>
    </xf>
    <xf numFmtId="0" fontId="6" fillId="4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6" fillId="6" borderId="0" xfId="0" applyFont="1" applyFill="1" applyBorder="1" applyAlignment="1">
      <alignment wrapText="1"/>
    </xf>
    <xf numFmtId="0" fontId="30" fillId="10" borderId="14" xfId="0" applyFont="1" applyFill="1" applyBorder="1" applyAlignment="1">
      <alignment horizontal="left" wrapText="1"/>
    </xf>
    <xf numFmtId="0" fontId="30" fillId="10" borderId="3" xfId="0" applyFont="1" applyFill="1" applyBorder="1" applyAlignment="1">
      <alignment horizontal="left" wrapText="1"/>
    </xf>
    <xf numFmtId="0" fontId="30" fillId="10" borderId="3" xfId="0" applyFont="1" applyFill="1" applyBorder="1" applyAlignment="1">
      <alignment wrapText="1"/>
    </xf>
    <xf numFmtId="176" fontId="30" fillId="10" borderId="0" xfId="2" applyNumberFormat="1" applyFont="1" applyFill="1" applyBorder="1" applyAlignment="1">
      <alignment wrapText="1"/>
    </xf>
    <xf numFmtId="0" fontId="30" fillId="11" borderId="14" xfId="0" applyFont="1" applyFill="1" applyBorder="1" applyAlignment="1">
      <alignment horizontal="left" wrapText="1"/>
    </xf>
    <xf numFmtId="0" fontId="30" fillId="11" borderId="3" xfId="0" applyFont="1" applyFill="1" applyBorder="1" applyAlignment="1">
      <alignment horizontal="left" wrapText="1"/>
    </xf>
    <xf numFmtId="0" fontId="30" fillId="11" borderId="3" xfId="0" applyFont="1" applyFill="1" applyBorder="1" applyAlignment="1">
      <alignment wrapText="1"/>
    </xf>
    <xf numFmtId="176" fontId="30" fillId="11" borderId="0" xfId="2" applyNumberFormat="1" applyFont="1" applyFill="1" applyBorder="1" applyAlignment="1">
      <alignment wrapText="1"/>
    </xf>
    <xf numFmtId="0" fontId="22" fillId="12" borderId="14" xfId="0" applyFont="1" applyFill="1" applyBorder="1" applyAlignment="1">
      <alignment horizontal="left"/>
    </xf>
    <xf numFmtId="0" fontId="22" fillId="12" borderId="3" xfId="0" applyFont="1" applyFill="1" applyBorder="1" applyAlignment="1">
      <alignment horizontal="left"/>
    </xf>
    <xf numFmtId="0" fontId="22" fillId="12" borderId="3" xfId="0" applyFont="1" applyFill="1" applyBorder="1"/>
    <xf numFmtId="0" fontId="2" fillId="12" borderId="3" xfId="0" applyFont="1" applyFill="1" applyBorder="1"/>
    <xf numFmtId="41" fontId="22" fillId="12" borderId="0" xfId="0" applyNumberFormat="1" applyFont="1" applyFill="1" applyBorder="1" applyAlignment="1">
      <alignment wrapText="1"/>
    </xf>
    <xf numFmtId="0" fontId="31" fillId="0" borderId="14" xfId="0" applyFont="1" applyFill="1" applyBorder="1" applyAlignment="1">
      <alignment horizontal="left"/>
    </xf>
    <xf numFmtId="0" fontId="24" fillId="0" borderId="3" xfId="0" applyFont="1" applyFill="1" applyBorder="1" applyAlignment="1">
      <alignment horizontal="left"/>
    </xf>
    <xf numFmtId="0" fontId="0" fillId="0" borderId="3" xfId="0" applyFont="1" applyFill="1" applyBorder="1"/>
    <xf numFmtId="0" fontId="32" fillId="0" borderId="3" xfId="0" applyFont="1" applyFill="1" applyBorder="1" applyAlignment="1">
      <alignment horizontal="left" vertical="center"/>
    </xf>
    <xf numFmtId="0" fontId="33" fillId="0" borderId="14" xfId="0" applyFont="1" applyFill="1" applyBorder="1" applyAlignment="1">
      <alignment horizontal="left" vertical="center"/>
    </xf>
    <xf numFmtId="0" fontId="33" fillId="0" borderId="14" xfId="0" applyFont="1" applyFill="1" applyBorder="1" applyAlignment="1">
      <alignment horizontal="left"/>
    </xf>
    <xf numFmtId="176" fontId="9" fillId="0" borderId="0" xfId="2" applyNumberFormat="1" applyFont="1" applyFill="1" applyAlignment="1">
      <alignment horizontal="left" vertical="center"/>
    </xf>
    <xf numFmtId="176" fontId="6" fillId="0" borderId="0" xfId="2" applyNumberFormat="1" applyFont="1" applyAlignment="1">
      <alignment vertical="center"/>
    </xf>
    <xf numFmtId="0" fontId="34" fillId="0" borderId="12" xfId="0" applyFont="1" applyFill="1" applyBorder="1" applyAlignment="1">
      <alignment horizontal="left" vertical="center" wrapText="1"/>
    </xf>
    <xf numFmtId="0" fontId="34" fillId="8" borderId="12" xfId="0" applyFont="1" applyFill="1" applyBorder="1" applyAlignment="1">
      <alignment horizontal="left" vertical="center"/>
    </xf>
    <xf numFmtId="176" fontId="22" fillId="4" borderId="15" xfId="2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34" fillId="0" borderId="0" xfId="0" applyFont="1" applyFill="1" applyBorder="1" applyAlignment="1">
      <alignment horizontal="left" wrapText="1"/>
    </xf>
    <xf numFmtId="0" fontId="34" fillId="8" borderId="0" xfId="0" applyFont="1" applyFill="1" applyBorder="1" applyAlignment="1">
      <alignment horizontal="left" wrapText="1"/>
    </xf>
    <xf numFmtId="176" fontId="22" fillId="4" borderId="16" xfId="2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wrapText="1"/>
    </xf>
    <xf numFmtId="0" fontId="34" fillId="8" borderId="5" xfId="0" applyFont="1" applyFill="1" applyBorder="1" applyAlignment="1">
      <alignment wrapText="1"/>
    </xf>
    <xf numFmtId="176" fontId="30" fillId="10" borderId="17" xfId="2" applyNumberFormat="1" applyFont="1" applyFill="1" applyBorder="1" applyAlignment="1">
      <alignment wrapText="1"/>
    </xf>
    <xf numFmtId="176" fontId="30" fillId="11" borderId="5" xfId="6" applyNumberFormat="1" applyFont="1" applyFill="1" applyBorder="1" applyAlignment="1">
      <alignment wrapText="1"/>
    </xf>
    <xf numFmtId="176" fontId="30" fillId="11" borderId="17" xfId="2" applyNumberFormat="1" applyFont="1" applyFill="1" applyBorder="1" applyAlignment="1">
      <alignment wrapText="1"/>
    </xf>
    <xf numFmtId="0" fontId="22" fillId="0" borderId="0" xfId="0" applyFont="1" applyBorder="1"/>
    <xf numFmtId="41" fontId="3" fillId="12" borderId="0" xfId="6" applyNumberFormat="1" applyFont="1" applyFill="1" applyBorder="1" applyAlignment="1">
      <alignment wrapText="1"/>
    </xf>
    <xf numFmtId="176" fontId="22" fillId="12" borderId="17" xfId="2" applyNumberFormat="1" applyFont="1" applyFill="1" applyBorder="1" applyAlignment="1">
      <alignment wrapText="1"/>
    </xf>
    <xf numFmtId="176" fontId="3" fillId="0" borderId="0" xfId="2" applyNumberFormat="1" applyFont="1" applyBorder="1"/>
    <xf numFmtId="41" fontId="7" fillId="0" borderId="0" xfId="6" applyNumberFormat="1" applyFont="1" applyFill="1" applyBorder="1" applyAlignment="1">
      <alignment wrapText="1"/>
    </xf>
    <xf numFmtId="41" fontId="11" fillId="0" borderId="0" xfId="6" applyNumberFormat="1" applyFont="1" applyFill="1" applyBorder="1" applyAlignment="1">
      <alignment wrapText="1"/>
    </xf>
    <xf numFmtId="176" fontId="7" fillId="0" borderId="17" xfId="2" applyNumberFormat="1" applyFont="1" applyFill="1" applyBorder="1" applyAlignment="1">
      <alignment wrapText="1"/>
    </xf>
    <xf numFmtId="0" fontId="24" fillId="0" borderId="0" xfId="0" applyFont="1" applyFill="1" applyBorder="1"/>
    <xf numFmtId="41" fontId="7" fillId="0" borderId="0" xfId="6" applyNumberFormat="1" applyFont="1" applyBorder="1" applyAlignment="1">
      <alignment wrapText="1"/>
    </xf>
    <xf numFmtId="41" fontId="11" fillId="0" borderId="0" xfId="6" applyNumberFormat="1" applyFont="1" applyBorder="1" applyAlignment="1">
      <alignment wrapText="1"/>
    </xf>
    <xf numFmtId="176" fontId="7" fillId="0" borderId="17" xfId="2" applyNumberFormat="1" applyFont="1" applyBorder="1" applyAlignment="1">
      <alignment wrapText="1"/>
    </xf>
    <xf numFmtId="0" fontId="24" fillId="0" borderId="0" xfId="0" applyFont="1" applyBorder="1"/>
    <xf numFmtId="41" fontId="11" fillId="2" borderId="0" xfId="6" applyNumberFormat="1" applyFont="1" applyFill="1" applyBorder="1" applyAlignment="1">
      <alignment wrapText="1"/>
    </xf>
    <xf numFmtId="41" fontId="0" fillId="0" borderId="0" xfId="6" applyNumberFormat="1" applyFont="1" applyBorder="1" applyAlignment="1">
      <alignment wrapText="1"/>
    </xf>
    <xf numFmtId="41" fontId="35" fillId="0" borderId="0" xfId="6" applyNumberFormat="1" applyFont="1" applyBorder="1" applyAlignment="1">
      <alignment wrapText="1"/>
    </xf>
    <xf numFmtId="176" fontId="0" fillId="0" borderId="17" xfId="2" applyNumberFormat="1" applyFont="1" applyBorder="1" applyAlignment="1">
      <alignment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wrapText="1"/>
    </xf>
    <xf numFmtId="43" fontId="22" fillId="0" borderId="0" xfId="2" applyFont="1"/>
    <xf numFmtId="0" fontId="25" fillId="0" borderId="14" xfId="0" applyFont="1" applyFill="1" applyBorder="1" applyAlignment="1">
      <alignment horizontal="left" vertical="center"/>
    </xf>
    <xf numFmtId="0" fontId="33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 vertical="center"/>
    </xf>
    <xf numFmtId="0" fontId="8" fillId="0" borderId="1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3" xfId="0" applyFont="1" applyBorder="1"/>
    <xf numFmtId="176" fontId="22" fillId="12" borderId="0" xfId="2" applyNumberFormat="1" applyFont="1" applyFill="1" applyBorder="1" applyAlignment="1">
      <alignment wrapText="1"/>
    </xf>
    <xf numFmtId="0" fontId="25" fillId="0" borderId="3" xfId="0" applyFont="1" applyFill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1" fillId="0" borderId="3" xfId="0" applyFont="1" applyFill="1" applyBorder="1" applyAlignment="1">
      <alignment horizontal="left"/>
    </xf>
    <xf numFmtId="0" fontId="25" fillId="0" borderId="18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33" fillId="0" borderId="3" xfId="0" applyFont="1" applyBorder="1" applyAlignment="1">
      <alignment horizontal="left"/>
    </xf>
    <xf numFmtId="0" fontId="6" fillId="12" borderId="14" xfId="0" applyFont="1" applyFill="1" applyBorder="1" applyAlignment="1">
      <alignment horizontal="left"/>
    </xf>
    <xf numFmtId="0" fontId="5" fillId="12" borderId="3" xfId="0" applyFont="1" applyFill="1" applyBorder="1" applyAlignment="1">
      <alignment horizontal="left"/>
    </xf>
    <xf numFmtId="0" fontId="5" fillId="12" borderId="3" xfId="0" applyFont="1" applyFill="1" applyBorder="1"/>
    <xf numFmtId="176" fontId="6" fillId="12" borderId="0" xfId="2" applyNumberFormat="1" applyFont="1" applyFill="1" applyBorder="1" applyAlignment="1">
      <alignment wrapText="1"/>
    </xf>
    <xf numFmtId="0" fontId="24" fillId="0" borderId="14" xfId="0" applyFont="1" applyBorder="1" applyAlignment="1">
      <alignment horizontal="left"/>
    </xf>
    <xf numFmtId="41" fontId="24" fillId="0" borderId="0" xfId="6" applyNumberFormat="1" applyFont="1" applyBorder="1" applyAlignment="1">
      <alignment wrapText="1"/>
    </xf>
    <xf numFmtId="41" fontId="36" fillId="0" borderId="0" xfId="6" applyNumberFormat="1" applyFont="1" applyBorder="1" applyAlignment="1">
      <alignment wrapText="1"/>
    </xf>
    <xf numFmtId="176" fontId="24" fillId="0" borderId="17" xfId="2" applyNumberFormat="1" applyFont="1" applyBorder="1" applyAlignment="1">
      <alignment wrapText="1"/>
    </xf>
    <xf numFmtId="41" fontId="22" fillId="12" borderId="0" xfId="2" applyNumberFormat="1" applyFont="1" applyFill="1" applyBorder="1" applyAlignment="1">
      <alignment wrapText="1"/>
    </xf>
    <xf numFmtId="41" fontId="24" fillId="0" borderId="0" xfId="6" applyNumberFormat="1" applyFont="1" applyFill="1" applyBorder="1" applyAlignment="1">
      <alignment wrapText="1"/>
    </xf>
    <xf numFmtId="41" fontId="36" fillId="0" borderId="0" xfId="6" applyNumberFormat="1" applyFont="1" applyFill="1" applyBorder="1" applyAlignment="1">
      <alignment wrapText="1"/>
    </xf>
    <xf numFmtId="176" fontId="24" fillId="0" borderId="17" xfId="2" applyNumberFormat="1" applyFont="1" applyFill="1" applyBorder="1" applyAlignment="1">
      <alignment wrapText="1"/>
    </xf>
    <xf numFmtId="41" fontId="8" fillId="0" borderId="0" xfId="6" applyNumberFormat="1" applyFont="1" applyFill="1" applyBorder="1" applyAlignment="1">
      <alignment wrapText="1"/>
    </xf>
    <xf numFmtId="0" fontId="25" fillId="0" borderId="0" xfId="0" applyFont="1" applyFill="1" applyBorder="1"/>
    <xf numFmtId="0" fontId="31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176" fontId="26" fillId="0" borderId="0" xfId="2" applyNumberFormat="1" applyFont="1" applyBorder="1"/>
    <xf numFmtId="184" fontId="22" fillId="0" borderId="0" xfId="0" applyNumberFormat="1" applyFont="1"/>
    <xf numFmtId="184" fontId="6" fillId="0" borderId="0" xfId="0" applyNumberFormat="1" applyFont="1"/>
    <xf numFmtId="0" fontId="24" fillId="0" borderId="14" xfId="0" applyFont="1" applyFill="1" applyBorder="1" applyAlignment="1">
      <alignment horizontal="left"/>
    </xf>
    <xf numFmtId="0" fontId="7" fillId="0" borderId="0" xfId="0" applyFont="1"/>
    <xf numFmtId="0" fontId="25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/>
    </xf>
    <xf numFmtId="0" fontId="8" fillId="0" borderId="3" xfId="0" applyFont="1" applyBorder="1"/>
    <xf numFmtId="176" fontId="8" fillId="0" borderId="17" xfId="2" applyNumberFormat="1" applyFont="1" applyFill="1" applyBorder="1" applyAlignment="1">
      <alignment wrapText="1"/>
    </xf>
    <xf numFmtId="0" fontId="7" fillId="0" borderId="0" xfId="0" applyFont="1" applyFill="1"/>
    <xf numFmtId="0" fontId="36" fillId="0" borderId="14" xfId="0" applyFont="1" applyFill="1" applyBorder="1" applyAlignment="1">
      <alignment horizontal="left"/>
    </xf>
    <xf numFmtId="0" fontId="8" fillId="2" borderId="3" xfId="0" applyFont="1" applyFill="1" applyBorder="1"/>
    <xf numFmtId="0" fontId="11" fillId="0" borderId="3" xfId="0" applyFont="1" applyBorder="1"/>
    <xf numFmtId="41" fontId="31" fillId="0" borderId="0" xfId="6" applyNumberFormat="1" applyFont="1" applyFill="1" applyBorder="1" applyAlignment="1">
      <alignment wrapText="1"/>
    </xf>
    <xf numFmtId="41" fontId="37" fillId="0" borderId="0" xfId="6" applyNumberFormat="1" applyFont="1" applyFill="1" applyBorder="1" applyAlignment="1">
      <alignment wrapText="1"/>
    </xf>
    <xf numFmtId="176" fontId="31" fillId="0" borderId="17" xfId="2" applyNumberFormat="1" applyFont="1" applyFill="1" applyBorder="1" applyAlignment="1">
      <alignment wrapText="1"/>
    </xf>
    <xf numFmtId="176" fontId="3" fillId="0" borderId="0" xfId="2" applyNumberFormat="1" applyFont="1"/>
    <xf numFmtId="0" fontId="31" fillId="0" borderId="0" xfId="0" applyFont="1" applyFill="1"/>
    <xf numFmtId="41" fontId="31" fillId="0" borderId="0" xfId="6" applyNumberFormat="1" applyFont="1" applyBorder="1" applyAlignment="1">
      <alignment wrapText="1"/>
    </xf>
    <xf numFmtId="41" fontId="37" fillId="0" borderId="0" xfId="6" applyNumberFormat="1" applyFont="1" applyBorder="1" applyAlignment="1">
      <alignment wrapText="1"/>
    </xf>
    <xf numFmtId="176" fontId="31" fillId="0" borderId="17" xfId="2" applyNumberFormat="1" applyFont="1" applyBorder="1" applyAlignment="1">
      <alignment wrapText="1"/>
    </xf>
    <xf numFmtId="0" fontId="31" fillId="0" borderId="0" xfId="0" applyFont="1"/>
    <xf numFmtId="0" fontId="2" fillId="12" borderId="3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/>
    </xf>
    <xf numFmtId="0" fontId="8" fillId="0" borderId="14" xfId="0" applyFont="1" applyFill="1" applyBorder="1" applyAlignment="1">
      <alignment horizontal="left" vertical="center"/>
    </xf>
    <xf numFmtId="0" fontId="33" fillId="0" borderId="3" xfId="0" applyFont="1" applyFill="1" applyBorder="1" applyAlignment="1">
      <alignment horizontal="left" vertical="center"/>
    </xf>
    <xf numFmtId="41" fontId="0" fillId="0" borderId="0" xfId="6" applyNumberFormat="1" applyFont="1" applyFill="1" applyBorder="1" applyAlignment="1">
      <alignment wrapText="1"/>
    </xf>
    <xf numFmtId="41" fontId="35" fillId="0" borderId="0" xfId="6" applyNumberFormat="1" applyFont="1" applyFill="1" applyBorder="1" applyAlignment="1">
      <alignment wrapText="1"/>
    </xf>
    <xf numFmtId="176" fontId="0" fillId="0" borderId="17" xfId="2" applyNumberFormat="1" applyFont="1" applyFill="1" applyBorder="1" applyAlignment="1">
      <alignment wrapText="1"/>
    </xf>
    <xf numFmtId="176" fontId="2" fillId="18" borderId="17" xfId="2" applyNumberFormat="1" applyFont="1" applyFill="1" applyBorder="1" applyAlignment="1">
      <alignment wrapText="1"/>
    </xf>
    <xf numFmtId="178" fontId="22" fillId="0" borderId="0" xfId="0" applyNumberFormat="1" applyFont="1"/>
    <xf numFmtId="0" fontId="0" fillId="0" borderId="14" xfId="0" applyFont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5" fillId="0" borderId="14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31" fillId="0" borderId="14" xfId="0" applyFont="1" applyBorder="1" applyAlignment="1">
      <alignment horizontal="left"/>
    </xf>
    <xf numFmtId="0" fontId="7" fillId="17" borderId="3" xfId="0" applyFont="1" applyFill="1" applyBorder="1"/>
    <xf numFmtId="176" fontId="3" fillId="12" borderId="0" xfId="2" applyNumberFormat="1" applyFont="1" applyFill="1" applyBorder="1" applyAlignment="1">
      <alignment wrapText="1"/>
    </xf>
    <xf numFmtId="176" fontId="22" fillId="18" borderId="17" xfId="2" applyNumberFormat="1" applyFont="1" applyFill="1" applyBorder="1" applyAlignment="1">
      <alignment wrapText="1"/>
    </xf>
    <xf numFmtId="41" fontId="22" fillId="12" borderId="0" xfId="6" applyNumberFormat="1" applyFont="1" applyFill="1" applyBorder="1" applyAlignment="1">
      <alignment wrapText="1"/>
    </xf>
    <xf numFmtId="41" fontId="25" fillId="0" borderId="0" xfId="6" applyNumberFormat="1" applyFont="1" applyFill="1" applyBorder="1" applyAlignment="1">
      <alignment wrapText="1"/>
    </xf>
    <xf numFmtId="176" fontId="25" fillId="0" borderId="17" xfId="2" applyNumberFormat="1" applyFont="1" applyBorder="1" applyAlignment="1">
      <alignment wrapText="1"/>
    </xf>
    <xf numFmtId="178" fontId="2" fillId="0" borderId="0" xfId="0" applyNumberFormat="1" applyFont="1"/>
    <xf numFmtId="176" fontId="22" fillId="0" borderId="0" xfId="2" applyNumberFormat="1" applyFont="1"/>
    <xf numFmtId="0" fontId="31" fillId="0" borderId="14" xfId="0" applyFont="1" applyFill="1" applyBorder="1" applyAlignment="1">
      <alignment horizontal="left" vertical="top"/>
    </xf>
    <xf numFmtId="0" fontId="7" fillId="0" borderId="19" xfId="0" applyFont="1" applyFill="1" applyBorder="1" applyAlignment="1">
      <alignment horizontal="left" vertical="top"/>
    </xf>
    <xf numFmtId="0" fontId="34" fillId="0" borderId="3" xfId="0" applyFont="1" applyFill="1" applyBorder="1"/>
    <xf numFmtId="0" fontId="7" fillId="2" borderId="19" xfId="0" applyFont="1" applyFill="1" applyBorder="1" applyAlignment="1">
      <alignment horizontal="left" vertical="top"/>
    </xf>
    <xf numFmtId="0" fontId="24" fillId="0" borderId="20" xfId="0" applyFont="1" applyBorder="1" applyAlignment="1">
      <alignment horizontal="left"/>
    </xf>
    <xf numFmtId="0" fontId="31" fillId="0" borderId="21" xfId="0" applyFont="1" applyBorder="1" applyAlignment="1">
      <alignment horizontal="left"/>
    </xf>
    <xf numFmtId="0" fontId="5" fillId="0" borderId="21" xfId="0" applyFont="1" applyBorder="1"/>
    <xf numFmtId="176" fontId="24" fillId="0" borderId="22" xfId="2" applyNumberFormat="1" applyFont="1" applyBorder="1"/>
    <xf numFmtId="0" fontId="24" fillId="0" borderId="22" xfId="0" applyFont="1" applyBorder="1"/>
    <xf numFmtId="0" fontId="24" fillId="0" borderId="22" xfId="0" applyFont="1" applyBorder="1" applyAlignment="1">
      <alignment horizontal="left"/>
    </xf>
    <xf numFmtId="0" fontId="24" fillId="0" borderId="23" xfId="0" applyFont="1" applyBorder="1" applyAlignment="1">
      <alignment horizontal="left"/>
    </xf>
    <xf numFmtId="0" fontId="36" fillId="0" borderId="23" xfId="0" applyFont="1" applyBorder="1" applyAlignment="1">
      <alignment horizontal="left"/>
    </xf>
    <xf numFmtId="176" fontId="24" fillId="0" borderId="24" xfId="2" applyNumberFormat="1" applyFont="1" applyBorder="1" applyAlignment="1">
      <alignment horizontal="left"/>
    </xf>
    <xf numFmtId="0" fontId="38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185" fontId="39" fillId="2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40" fillId="10" borderId="3" xfId="0" applyFont="1" applyFill="1" applyBorder="1" applyAlignment="1">
      <alignment horizontal="left" wrapText="1"/>
    </xf>
    <xf numFmtId="0" fontId="41" fillId="10" borderId="3" xfId="0" applyFont="1" applyFill="1" applyBorder="1" applyAlignment="1">
      <alignment wrapText="1"/>
    </xf>
    <xf numFmtId="176" fontId="40" fillId="10" borderId="0" xfId="2" applyNumberFormat="1" applyFont="1" applyFill="1" applyBorder="1" applyAlignment="1">
      <alignment wrapText="1"/>
    </xf>
    <xf numFmtId="0" fontId="40" fillId="11" borderId="3" xfId="0" applyFont="1" applyFill="1" applyBorder="1" applyAlignment="1">
      <alignment horizontal="left" wrapText="1"/>
    </xf>
    <xf numFmtId="0" fontId="41" fillId="11" borderId="3" xfId="0" applyFont="1" applyFill="1" applyBorder="1" applyAlignment="1">
      <alignment wrapText="1"/>
    </xf>
    <xf numFmtId="176" fontId="40" fillId="11" borderId="0" xfId="2" applyNumberFormat="1" applyFont="1" applyFill="1" applyBorder="1" applyAlignment="1">
      <alignment wrapText="1"/>
    </xf>
    <xf numFmtId="176" fontId="7" fillId="0" borderId="0" xfId="2" applyNumberFormat="1" applyFont="1" applyBorder="1" applyAlignment="1">
      <alignment wrapText="1"/>
    </xf>
    <xf numFmtId="176" fontId="24" fillId="0" borderId="0" xfId="2" applyNumberFormat="1" applyFont="1" applyBorder="1" applyAlignment="1">
      <alignment wrapText="1"/>
    </xf>
    <xf numFmtId="176" fontId="0" fillId="0" borderId="0" xfId="2" applyNumberFormat="1" applyFont="1" applyBorder="1" applyAlignment="1">
      <alignment wrapText="1"/>
    </xf>
    <xf numFmtId="0" fontId="34" fillId="0" borderId="1" xfId="0" applyFont="1" applyFill="1" applyBorder="1" applyAlignment="1">
      <alignment horizontal="left" vertical="center" wrapText="1"/>
    </xf>
    <xf numFmtId="0" fontId="34" fillId="8" borderId="0" xfId="0" applyFont="1" applyFill="1" applyAlignment="1">
      <alignment horizontal="left" vertical="center"/>
    </xf>
    <xf numFmtId="176" fontId="40" fillId="10" borderId="5" xfId="2" applyNumberFormat="1" applyFont="1" applyFill="1" applyBorder="1" applyAlignment="1">
      <alignment wrapText="1"/>
    </xf>
    <xf numFmtId="176" fontId="40" fillId="11" borderId="5" xfId="6" applyNumberFormat="1" applyFont="1" applyFill="1" applyBorder="1" applyAlignment="1">
      <alignment wrapText="1"/>
    </xf>
    <xf numFmtId="176" fontId="40" fillId="11" borderId="5" xfId="2" applyNumberFormat="1" applyFont="1" applyFill="1" applyBorder="1" applyAlignment="1">
      <alignment wrapText="1"/>
    </xf>
    <xf numFmtId="0" fontId="6" fillId="0" borderId="0" xfId="0" applyFont="1" applyBorder="1"/>
    <xf numFmtId="0" fontId="25" fillId="0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/>
    </xf>
    <xf numFmtId="176" fontId="24" fillId="0" borderId="0" xfId="2" applyNumberFormat="1" applyFont="1" applyFill="1" applyBorder="1" applyAlignment="1">
      <alignment wrapText="1"/>
    </xf>
    <xf numFmtId="0" fontId="25" fillId="0" borderId="7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176" fontId="14" fillId="0" borderId="0" xfId="2" applyNumberFormat="1" applyFont="1" applyBorder="1" applyAlignment="1">
      <alignment wrapText="1"/>
    </xf>
    <xf numFmtId="41" fontId="14" fillId="0" borderId="0" xfId="6" applyNumberFormat="1" applyFont="1" applyBorder="1" applyAlignment="1">
      <alignment wrapText="1"/>
    </xf>
    <xf numFmtId="41" fontId="16" fillId="0" borderId="0" xfId="6" applyNumberFormat="1" applyFont="1" applyBorder="1" applyAlignment="1">
      <alignment wrapText="1"/>
    </xf>
    <xf numFmtId="0" fontId="36" fillId="0" borderId="3" xfId="0" applyFont="1" applyFill="1" applyBorder="1" applyAlignment="1">
      <alignment horizontal="left"/>
    </xf>
    <xf numFmtId="176" fontId="31" fillId="0" borderId="0" xfId="2" applyNumberFormat="1" applyFont="1" applyFill="1" applyBorder="1" applyAlignment="1">
      <alignment wrapText="1"/>
    </xf>
    <xf numFmtId="176" fontId="31" fillId="0" borderId="0" xfId="2" applyNumberFormat="1" applyFont="1" applyBorder="1" applyAlignment="1">
      <alignment wrapText="1"/>
    </xf>
    <xf numFmtId="176" fontId="0" fillId="0" borderId="0" xfId="2" applyNumberFormat="1" applyFont="1" applyFill="1" applyBorder="1" applyAlignment="1">
      <alignment wrapText="1"/>
    </xf>
    <xf numFmtId="176" fontId="7" fillId="12" borderId="0" xfId="2" applyNumberFormat="1" applyFont="1" applyFill="1" applyBorder="1" applyAlignment="1">
      <alignment wrapText="1"/>
    </xf>
    <xf numFmtId="0" fontId="0" fillId="0" borderId="3" xfId="0" applyFont="1" applyBorder="1" applyAlignment="1">
      <alignment horizontal="left"/>
    </xf>
    <xf numFmtId="0" fontId="7" fillId="13" borderId="3" xfId="0" applyFont="1" applyFill="1" applyBorder="1" applyAlignment="1">
      <alignment horizontal="left"/>
    </xf>
    <xf numFmtId="0" fontId="33" fillId="13" borderId="3" xfId="0" applyFont="1" applyFill="1" applyBorder="1" applyAlignment="1">
      <alignment horizontal="left"/>
    </xf>
    <xf numFmtId="0" fontId="7" fillId="13" borderId="3" xfId="0" applyFont="1" applyFill="1" applyBorder="1"/>
    <xf numFmtId="176" fontId="7" fillId="13" borderId="0" xfId="2" applyNumberFormat="1" applyFont="1" applyFill="1" applyBorder="1" applyAlignment="1">
      <alignment wrapText="1"/>
    </xf>
    <xf numFmtId="41" fontId="11" fillId="13" borderId="0" xfId="6" applyNumberFormat="1" applyFont="1" applyFill="1" applyBorder="1" applyAlignment="1">
      <alignment wrapText="1"/>
    </xf>
    <xf numFmtId="0" fontId="24" fillId="13" borderId="0" xfId="0" applyFont="1" applyFill="1"/>
    <xf numFmtId="176" fontId="7" fillId="19" borderId="0" xfId="2" applyNumberFormat="1" applyFont="1" applyFill="1" applyBorder="1" applyAlignment="1">
      <alignment wrapText="1"/>
    </xf>
    <xf numFmtId="41" fontId="11" fillId="19" borderId="0" xfId="6" applyNumberFormat="1" applyFont="1" applyFill="1" applyBorder="1" applyAlignment="1">
      <alignment wrapText="1"/>
    </xf>
    <xf numFmtId="176" fontId="25" fillId="0" borderId="0" xfId="2" applyNumberFormat="1" applyFont="1" applyBorder="1" applyAlignment="1">
      <alignment wrapText="1"/>
    </xf>
    <xf numFmtId="176" fontId="7" fillId="17" borderId="0" xfId="2" applyNumberFormat="1" applyFont="1" applyFill="1" applyBorder="1" applyAlignment="1">
      <alignment wrapText="1"/>
    </xf>
    <xf numFmtId="0" fontId="31" fillId="0" borderId="3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24" fillId="0" borderId="6" xfId="0" applyFont="1" applyBorder="1" applyAlignment="1">
      <alignment horizontal="left"/>
    </xf>
    <xf numFmtId="0" fontId="5" fillId="0" borderId="6" xfId="0" applyFont="1" applyBorder="1"/>
    <xf numFmtId="176" fontId="24" fillId="0" borderId="9" xfId="2" applyNumberFormat="1" applyFont="1" applyBorder="1"/>
    <xf numFmtId="0" fontId="24" fillId="0" borderId="9" xfId="0" applyFont="1" applyBorder="1"/>
    <xf numFmtId="0" fontId="24" fillId="0" borderId="9" xfId="0" applyFont="1" applyBorder="1" applyAlignment="1">
      <alignment horizontal="left"/>
    </xf>
    <xf numFmtId="0" fontId="24" fillId="0" borderId="10" xfId="0" applyFont="1" applyBorder="1" applyAlignment="1">
      <alignment horizontal="left"/>
    </xf>
    <xf numFmtId="0" fontId="36" fillId="0" borderId="10" xfId="0" applyFont="1" applyBorder="1" applyAlignment="1">
      <alignment horizontal="left"/>
    </xf>
    <xf numFmtId="176" fontId="24" fillId="0" borderId="10" xfId="2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176" fontId="0" fillId="0" borderId="0" xfId="2" applyNumberFormat="1" applyFont="1"/>
    <xf numFmtId="0" fontId="15" fillId="0" borderId="2" xfId="0" applyFont="1" applyFill="1" applyBorder="1"/>
    <xf numFmtId="0" fontId="12" fillId="0" borderId="2" xfId="0" applyFont="1" applyBorder="1" applyAlignment="1">
      <alignment horizontal="center"/>
    </xf>
    <xf numFmtId="0" fontId="15" fillId="0" borderId="2" xfId="0" applyFont="1" applyBorder="1"/>
    <xf numFmtId="0" fontId="0" fillId="0" borderId="0" xfId="0" applyFont="1" applyFill="1" applyBorder="1" applyAlignment="1"/>
    <xf numFmtId="58" fontId="0" fillId="0" borderId="0" xfId="0" applyNumberFormat="1"/>
    <xf numFmtId="0" fontId="0" fillId="0" borderId="0" xfId="0" applyBorder="1"/>
    <xf numFmtId="0" fontId="0" fillId="0" borderId="0" xfId="0" applyFont="1" applyFill="1" applyAlignment="1"/>
    <xf numFmtId="43" fontId="0" fillId="0" borderId="0" xfId="2" applyFont="1"/>
    <xf numFmtId="181" fontId="0" fillId="0" borderId="0" xfId="2" applyNumberFormat="1" applyFont="1"/>
    <xf numFmtId="0" fontId="15" fillId="0" borderId="4" xfId="0" applyFont="1" applyBorder="1"/>
    <xf numFmtId="0" fontId="0" fillId="17" borderId="0" xfId="0" applyFont="1" applyFill="1" applyAlignment="1"/>
    <xf numFmtId="58" fontId="0" fillId="0" borderId="0" xfId="0" applyNumberFormat="1" applyFont="1" applyFill="1" applyAlignment="1"/>
    <xf numFmtId="0" fontId="0" fillId="17" borderId="0" xfId="0" applyFont="1" applyFill="1" applyBorder="1" applyAlignment="1"/>
    <xf numFmtId="0" fontId="0" fillId="20" borderId="0" xfId="0" applyFill="1" applyAlignment="1">
      <alignment horizontal="center"/>
    </xf>
    <xf numFmtId="0" fontId="0" fillId="0" borderId="0" xfId="0" applyFont="1"/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rmal 2 3" xfId="51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884029663991"/>
        </patternFill>
      </fill>
    </dxf>
    <dxf>
      <fill>
        <patternFill patternType="solid">
          <bgColor theme="5" tint="0.5999633777886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1"/>
        <i val="0"/>
        <color rgb="FFC00000"/>
      </font>
      <fill>
        <patternFill patternType="solid">
          <bgColor theme="7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2000"/>
  <sheetViews>
    <sheetView zoomScale="55" zoomScaleNormal="55" topLeftCell="AI1" workbookViewId="0">
      <pane ySplit="3" topLeftCell="A4" activePane="bottomLeft" state="frozen"/>
      <selection/>
      <selection pane="bottomLeft" activeCell="AO41" sqref="AO41"/>
    </sheetView>
  </sheetViews>
  <sheetFormatPr defaultColWidth="9" defaultRowHeight="14.5"/>
  <cols>
    <col min="1" max="1" width="14.5727272727273" customWidth="1"/>
    <col min="2" max="2" width="13.1363636363636" customWidth="1"/>
    <col min="3" max="3" width="19.8545454545455" customWidth="1"/>
    <col min="4" max="4" width="7" customWidth="1"/>
    <col min="5" max="5" width="16" customWidth="1"/>
    <col min="6" max="6" width="9" style="481"/>
    <col min="7" max="7" width="10.2818181818182"/>
    <col min="9" max="9" width="12.8545454545455" customWidth="1"/>
    <col min="10" max="10" width="12.7090909090909" customWidth="1"/>
    <col min="12" max="12" width="16.1363636363636" customWidth="1"/>
    <col min="15" max="15" width="15.7090909090909" customWidth="1"/>
    <col min="17" max="17" width="10" customWidth="1"/>
    <col min="18" max="18" width="11.5727272727273" customWidth="1"/>
    <col min="19" max="19" width="18.4272727272727" customWidth="1"/>
    <col min="25" max="25" width="15" customWidth="1"/>
    <col min="26" max="26" width="15.5727272727273" customWidth="1"/>
    <col min="33" max="33" width="15.5727272727273" customWidth="1"/>
    <col min="39" max="39" width="17.2818181818182" customWidth="1"/>
    <col min="40" max="40" width="15.5727272727273" customWidth="1"/>
    <col min="45" max="45" width="15.4272727272727" customWidth="1"/>
    <col min="47" max="47" width="14.4272727272727" customWidth="1"/>
    <col min="52" max="52" width="24.7090909090909" customWidth="1"/>
    <col min="53" max="53" width="13.5727272727273" customWidth="1"/>
    <col min="54" max="54" width="16.1363636363636" customWidth="1"/>
    <col min="58" max="58" width="13.1363636363636" customWidth="1"/>
    <col min="59" max="59" width="11.2818181818182" customWidth="1"/>
    <col min="60" max="60" width="15.7090909090909" customWidth="1"/>
    <col min="61" max="61" width="16.1363636363636" customWidth="1"/>
    <col min="66" max="66" width="11.2818181818182" customWidth="1"/>
    <col min="67" max="67" width="13.8545454545455" customWidth="1"/>
    <col min="68" max="68" width="21.5727272727273" customWidth="1"/>
  </cols>
  <sheetData>
    <row r="1" spans="1:65">
      <c r="A1" s="427">
        <v>3284683</v>
      </c>
      <c r="B1" s="482" t="str">
        <f>+HLOOKUP(A1,Daily!$E$2:$K$3,2,0)</f>
        <v> B.xopNABATIRICHEESE hg 20x7.5g </v>
      </c>
      <c r="C1" s="482"/>
      <c r="D1" s="482"/>
      <c r="E1" s="482"/>
      <c r="H1">
        <v>3352387</v>
      </c>
      <c r="I1" t="str">
        <f>+HLOOKUP(H1,Daily!$E$2:$K$3,2,0)</f>
        <v> B.xop NA.RICH p.mai hg 20x16g </v>
      </c>
      <c r="O1">
        <v>3373113</v>
      </c>
      <c r="P1" t="str">
        <f>+HLOOKUP(O1,Daily!$E$2:$K$3,2,0)</f>
        <v> B.xop NA.RICHEESE p.mai 52g </v>
      </c>
      <c r="V1">
        <v>3384346</v>
      </c>
      <c r="W1" t="str">
        <f>+HLOOKUP(V1,Daily!$E$2:$K$3,2,0)</f>
        <v> B.xop NA.RICHOCO soco hg20x16g </v>
      </c>
      <c r="AC1">
        <v>3384347</v>
      </c>
      <c r="AD1" t="str">
        <f>+HLOOKUP(AC1,Daily!$E$2:$K$3,2,0)</f>
        <v> B.xop NA.RICHOCO soco 52g </v>
      </c>
      <c r="AJ1">
        <v>3479885</v>
      </c>
      <c r="AK1" t="str">
        <f>+HLOOKUP(AJ1,Daily!$E$2:$K$3,2,0)</f>
        <v> Banh xop NABATI kem t.xanh 40g </v>
      </c>
      <c r="AQ1">
        <v>3495074</v>
      </c>
      <c r="AR1" t="str">
        <f>+HLOOKUP(AQ1,Daily!$E$2:$K$3,2,0)</f>
        <v> B.quy ph.mai NABATI GATITO 32g </v>
      </c>
      <c r="AX1">
        <v>3408152</v>
      </c>
      <c r="AY1" t="str">
        <f>+HLOOKUP(AX1,Daily!$E$2:$L$3,2,0)</f>
        <v>B.RICH.AHH TRIPp.mai hg10x15g</v>
      </c>
      <c r="BE1">
        <v>3360436</v>
      </c>
      <c r="BF1" t="str">
        <f>+HLOOKUP(BE1,Daily!$E$2:$M$3,2,0)</f>
        <v>B.Xop 350g TẾT  </v>
      </c>
      <c r="BL1">
        <v>3512276</v>
      </c>
      <c r="BM1" t="e">
        <f>+HLOOKUP(BL1,Daily!$E$2:$N$3,2,0)</f>
        <v>#N/A</v>
      </c>
    </row>
    <row r="2" spans="1:65">
      <c r="A2" s="483">
        <f>+SUBTOTAL(9,A4:A8647)/6</f>
        <v>2614</v>
      </c>
      <c r="B2" s="483">
        <f>+SUBTOTAL(9,B4:B8647)/6</f>
        <v>2608</v>
      </c>
      <c r="H2" s="483">
        <f>+SUBTOTAL(9,H4:H8647)/6</f>
        <v>4088</v>
      </c>
      <c r="I2" s="483">
        <f>+SUBTOTAL(9,I4:I8647)/6</f>
        <v>4064</v>
      </c>
      <c r="O2" s="483">
        <f>+SUBTOTAL(9,O4:O8647)/60</f>
        <v>818.8</v>
      </c>
      <c r="P2" s="483">
        <f>+SUBTOTAL(9,P4:P8647)/60</f>
        <v>818.8</v>
      </c>
      <c r="V2" s="483">
        <f>+SUBTOTAL(9,V4:V8647)/6</f>
        <v>722.833333333333</v>
      </c>
      <c r="W2" s="483">
        <f>+SUBTOTAL(9,W4:W8647)/6</f>
        <v>720</v>
      </c>
      <c r="AC2" s="483">
        <f>+SUBTOTAL(9,AC4:AC8647)/60</f>
        <v>372</v>
      </c>
      <c r="AD2" s="483">
        <f>+SUBTOTAL(9,AD4:AD8647)/60</f>
        <v>371</v>
      </c>
      <c r="AJ2" s="483">
        <f>+SUBTOTAL(9,AJ4:AJ8647)/60</f>
        <v>103</v>
      </c>
      <c r="AK2" s="483">
        <f>+SUBTOTAL(9,AK4:AK8647)/60</f>
        <v>103</v>
      </c>
      <c r="AQ2" s="483">
        <f>+SUBTOTAL(9,AQ4:AQ8647)/60</f>
        <v>104</v>
      </c>
      <c r="AR2" s="483">
        <f>+SUBTOTAL(9,AR4:AR8647)/60</f>
        <v>103</v>
      </c>
      <c r="AX2" s="491">
        <f>+SUBTOTAL(9,AX4:AX8647)/20</f>
        <v>608</v>
      </c>
      <c r="AY2" s="491">
        <f>+SUBTOTAL(9,AY4:AY8647)/20</f>
        <v>599</v>
      </c>
      <c r="BE2">
        <f>+SUBTOTAL(9,BE4:BE8647)/6</f>
        <v>0</v>
      </c>
      <c r="BF2" s="492">
        <f>+SUBTOTAL(9,BF4:BF8647)/6</f>
        <v>0</v>
      </c>
      <c r="BL2">
        <f>+SUBTOTAL(9,BL4:BL8647)/6</f>
        <v>0</v>
      </c>
      <c r="BM2" s="492">
        <f>+SUBTOTAL(9,BM4:BM8647)/6</f>
        <v>0</v>
      </c>
    </row>
    <row r="3" ht="15.5" spans="1:68">
      <c r="A3" s="484" t="s">
        <v>0</v>
      </c>
      <c r="B3" s="484" t="s">
        <v>1</v>
      </c>
      <c r="C3" s="484" t="s">
        <v>2</v>
      </c>
      <c r="D3" s="484" t="s">
        <v>3</v>
      </c>
      <c r="E3" s="484" t="s">
        <v>4</v>
      </c>
      <c r="F3" s="485" t="s">
        <v>5</v>
      </c>
      <c r="H3" s="486" t="s">
        <v>0</v>
      </c>
      <c r="I3" s="486" t="s">
        <v>1</v>
      </c>
      <c r="J3" s="486" t="s">
        <v>2</v>
      </c>
      <c r="K3" s="486" t="s">
        <v>3</v>
      </c>
      <c r="L3" s="486" t="s">
        <v>4</v>
      </c>
      <c r="M3" s="485" t="s">
        <v>5</v>
      </c>
      <c r="O3" s="486" t="s">
        <v>0</v>
      </c>
      <c r="P3" s="486" t="s">
        <v>1</v>
      </c>
      <c r="Q3" s="486" t="s">
        <v>2</v>
      </c>
      <c r="R3" s="486" t="s">
        <v>3</v>
      </c>
      <c r="S3" s="486" t="s">
        <v>4</v>
      </c>
      <c r="T3" s="485" t="s">
        <v>5</v>
      </c>
      <c r="V3" s="486" t="s">
        <v>0</v>
      </c>
      <c r="W3" s="486" t="s">
        <v>1</v>
      </c>
      <c r="X3" s="486" t="s">
        <v>2</v>
      </c>
      <c r="Y3" s="486" t="s">
        <v>3</v>
      </c>
      <c r="Z3" s="486" t="s">
        <v>4</v>
      </c>
      <c r="AA3" s="485" t="s">
        <v>5</v>
      </c>
      <c r="AC3" s="486" t="s">
        <v>0</v>
      </c>
      <c r="AD3" s="486" t="s">
        <v>1</v>
      </c>
      <c r="AE3" s="486" t="s">
        <v>2</v>
      </c>
      <c r="AF3" s="486" t="s">
        <v>3</v>
      </c>
      <c r="AG3" s="486" t="s">
        <v>4</v>
      </c>
      <c r="AH3" s="485" t="s">
        <v>5</v>
      </c>
      <c r="AJ3" s="486" t="s">
        <v>0</v>
      </c>
      <c r="AK3" s="486" t="s">
        <v>1</v>
      </c>
      <c r="AL3" s="486" t="s">
        <v>2</v>
      </c>
      <c r="AM3" s="486" t="s">
        <v>3</v>
      </c>
      <c r="AN3" s="486" t="s">
        <v>4</v>
      </c>
      <c r="AO3" s="485" t="s">
        <v>5</v>
      </c>
      <c r="AQ3" s="486" t="s">
        <v>0</v>
      </c>
      <c r="AR3" s="486" t="s">
        <v>1</v>
      </c>
      <c r="AS3" s="486"/>
      <c r="AT3" s="486" t="s">
        <v>3</v>
      </c>
      <c r="AU3" s="486" t="s">
        <v>4</v>
      </c>
      <c r="AV3" s="485" t="s">
        <v>5</v>
      </c>
      <c r="AX3" s="486" t="s">
        <v>0</v>
      </c>
      <c r="AY3" s="486" t="s">
        <v>1</v>
      </c>
      <c r="AZ3" s="486" t="s">
        <v>2</v>
      </c>
      <c r="BA3" s="486" t="s">
        <v>3</v>
      </c>
      <c r="BB3" s="486" t="s">
        <v>4</v>
      </c>
      <c r="BC3" s="485" t="s">
        <v>5</v>
      </c>
      <c r="BE3" s="486" t="s">
        <v>0</v>
      </c>
      <c r="BF3" s="486" t="s">
        <v>1</v>
      </c>
      <c r="BG3" s="486" t="s">
        <v>2</v>
      </c>
      <c r="BH3" s="486" t="s">
        <v>3</v>
      </c>
      <c r="BI3" s="486" t="s">
        <v>4</v>
      </c>
      <c r="BL3" s="486" t="s">
        <v>0</v>
      </c>
      <c r="BM3" s="486" t="s">
        <v>1</v>
      </c>
      <c r="BN3" s="486" t="s">
        <v>2</v>
      </c>
      <c r="BO3" s="493" t="s">
        <v>3</v>
      </c>
      <c r="BP3" s="493" t="s">
        <v>4</v>
      </c>
    </row>
    <row r="4" spans="1:55">
      <c r="A4" s="487">
        <v>6</v>
      </c>
      <c r="B4" s="487">
        <v>6</v>
      </c>
      <c r="C4" s="487" t="s">
        <v>6</v>
      </c>
      <c r="D4" s="487" t="s">
        <v>7</v>
      </c>
      <c r="E4" s="487">
        <v>2051</v>
      </c>
      <c r="F4" s="481">
        <f>+IFERROR(VLOOKUP(DAY($C4)&amp;MONTH($C4),Sheet1!$C:$E,3,0),"")</f>
        <v>1</v>
      </c>
      <c r="G4" s="488"/>
      <c r="H4" s="487">
        <v>60</v>
      </c>
      <c r="I4" s="487">
        <v>60</v>
      </c>
      <c r="J4" s="487" t="s">
        <v>8</v>
      </c>
      <c r="K4" s="487" t="s">
        <v>9</v>
      </c>
      <c r="L4" s="487">
        <v>118</v>
      </c>
      <c r="M4" s="481">
        <f>+IFERROR(VLOOKUP(DAY($J4)&amp;MONTH($J4),Sheet1!$C:$E,3,0),"")</f>
        <v>2</v>
      </c>
      <c r="O4" s="487">
        <v>180</v>
      </c>
      <c r="P4" s="487">
        <v>180</v>
      </c>
      <c r="Q4" s="487" t="s">
        <v>10</v>
      </c>
      <c r="R4" s="487" t="s">
        <v>9</v>
      </c>
      <c r="S4" s="487">
        <v>184</v>
      </c>
      <c r="T4" s="481">
        <f>+IFERROR(VLOOKUP(DAY($Q4)&amp;MONTH($Q4),Sheet1!$C:$E,3,0),"")</f>
        <v>4</v>
      </c>
      <c r="V4" s="487">
        <v>6</v>
      </c>
      <c r="W4" s="487">
        <v>6</v>
      </c>
      <c r="X4" s="487" t="s">
        <v>11</v>
      </c>
      <c r="Y4" s="487" t="s">
        <v>9</v>
      </c>
      <c r="Z4" s="487">
        <v>657</v>
      </c>
      <c r="AA4" s="481">
        <f>+IFERROR(VLOOKUP(DAY($X4)&amp;MONTH($X4),Sheet1!$C:$E,3,0),"")</f>
        <v>2</v>
      </c>
      <c r="AC4" s="487">
        <v>60</v>
      </c>
      <c r="AD4" s="487">
        <v>60</v>
      </c>
      <c r="AE4" s="487" t="s">
        <v>12</v>
      </c>
      <c r="AF4" s="487" t="s">
        <v>9</v>
      </c>
      <c r="AG4" s="487">
        <v>535</v>
      </c>
      <c r="AH4" s="481">
        <f>+IFERROR(VLOOKUP(DAY($AE4)&amp;MONTH($AE4),Sheet1!$C:$E,3,0),"")</f>
        <v>2</v>
      </c>
      <c r="AJ4" s="490">
        <v>60</v>
      </c>
      <c r="AK4" s="490">
        <v>60</v>
      </c>
      <c r="AL4" s="490" t="s">
        <v>13</v>
      </c>
      <c r="AM4" s="490" t="s">
        <v>7</v>
      </c>
      <c r="AN4" s="490">
        <v>189</v>
      </c>
      <c r="AO4" s="481">
        <f>+IFERROR(VLOOKUP(DAY($AL4)&amp;MONTH($AL4),Sheet1!$C:$E,3,0),"")</f>
        <v>3</v>
      </c>
      <c r="AQ4" s="490">
        <v>60</v>
      </c>
      <c r="AR4" s="490">
        <v>60</v>
      </c>
      <c r="AS4" s="490" t="s">
        <v>14</v>
      </c>
      <c r="AT4" s="490" t="s">
        <v>9</v>
      </c>
      <c r="AU4" s="490">
        <v>189</v>
      </c>
      <c r="AV4" s="481">
        <f>+IFERROR(VLOOKUP(DAY($AS4)&amp;MONTH($AS4),Sheet1!$C:$E,3,0),"")</f>
        <v>3</v>
      </c>
      <c r="AX4" s="487">
        <v>20</v>
      </c>
      <c r="AY4" s="487">
        <v>20</v>
      </c>
      <c r="AZ4" s="487" t="s">
        <v>11</v>
      </c>
      <c r="BA4" s="487" t="s">
        <v>9</v>
      </c>
      <c r="BB4" s="487">
        <v>2043</v>
      </c>
      <c r="BC4" s="481">
        <f>+IFERROR(VLOOKUP(DAY($AZ4)&amp;MONTH($AZ4),Sheet1!$C:$E,3,0),"")</f>
        <v>2</v>
      </c>
    </row>
    <row r="5" spans="1:55">
      <c r="A5" s="487">
        <v>6</v>
      </c>
      <c r="B5" s="487">
        <v>6</v>
      </c>
      <c r="C5" s="487" t="s">
        <v>6</v>
      </c>
      <c r="D5" s="487" t="s">
        <v>7</v>
      </c>
      <c r="E5" s="487">
        <v>236</v>
      </c>
      <c r="F5" s="481">
        <f>+IFERROR(VLOOKUP(DAY($C5)&amp;MONTH($C5),Sheet1!$C:$E,3,0),"")</f>
        <v>1</v>
      </c>
      <c r="G5" s="488"/>
      <c r="H5" s="487">
        <v>6</v>
      </c>
      <c r="I5" s="487">
        <v>6</v>
      </c>
      <c r="J5" s="487" t="s">
        <v>8</v>
      </c>
      <c r="K5" s="487" t="s">
        <v>7</v>
      </c>
      <c r="L5" s="487">
        <v>671</v>
      </c>
      <c r="M5" s="481">
        <f>+IFERROR(VLOOKUP(DAY($J5)&amp;MONTH($J5),Sheet1!$C:$E,3,0),"")</f>
        <v>2</v>
      </c>
      <c r="O5" s="487">
        <v>60</v>
      </c>
      <c r="P5" s="487">
        <v>60</v>
      </c>
      <c r="Q5" s="487" t="s">
        <v>10</v>
      </c>
      <c r="R5" s="487" t="s">
        <v>9</v>
      </c>
      <c r="S5" s="487">
        <v>519</v>
      </c>
      <c r="T5" s="481">
        <f>+IFERROR(VLOOKUP(DAY($Q5)&amp;MONTH($Q5),Sheet1!$C:$E,3,0),"")</f>
        <v>4</v>
      </c>
      <c r="V5" s="487">
        <v>12</v>
      </c>
      <c r="W5" s="487">
        <v>12</v>
      </c>
      <c r="X5" s="487" t="s">
        <v>15</v>
      </c>
      <c r="Y5" s="487" t="s">
        <v>7</v>
      </c>
      <c r="Z5" s="487">
        <v>517</v>
      </c>
      <c r="AA5" s="481">
        <f>+IFERROR(VLOOKUP(DAY($X5)&amp;MONTH($X5),Sheet1!$C:$E,3,0),"")</f>
        <v>2</v>
      </c>
      <c r="AC5" s="487">
        <v>60</v>
      </c>
      <c r="AD5" s="487">
        <v>60</v>
      </c>
      <c r="AE5" s="487" t="s">
        <v>12</v>
      </c>
      <c r="AF5" s="487" t="s">
        <v>9</v>
      </c>
      <c r="AG5" s="487">
        <v>522</v>
      </c>
      <c r="AH5" s="481">
        <f>+IFERROR(VLOOKUP(DAY($AE5)&amp;MONTH($AE5),Sheet1!$C:$E,3,0),"")</f>
        <v>2</v>
      </c>
      <c r="AJ5" s="490">
        <v>60</v>
      </c>
      <c r="AK5" s="490">
        <v>60</v>
      </c>
      <c r="AL5" s="490" t="s">
        <v>13</v>
      </c>
      <c r="AM5" s="490" t="s">
        <v>7</v>
      </c>
      <c r="AN5" s="490">
        <v>515</v>
      </c>
      <c r="AO5" s="481">
        <f>+IFERROR(VLOOKUP(DAY($AL5)&amp;MONTH($AL5),Sheet1!$C:$E,3,0),"")</f>
        <v>3</v>
      </c>
      <c r="AQ5" s="490">
        <v>60</v>
      </c>
      <c r="AR5" s="490">
        <v>60</v>
      </c>
      <c r="AS5" s="490" t="s">
        <v>14</v>
      </c>
      <c r="AT5" s="490" t="s">
        <v>9</v>
      </c>
      <c r="AU5" s="490">
        <v>2002</v>
      </c>
      <c r="AV5" s="481">
        <f>+IFERROR(VLOOKUP(DAY($AS5)&amp;MONTH($AS5),Sheet1!$C:$E,3,0),"")</f>
        <v>3</v>
      </c>
      <c r="AX5" s="487">
        <v>20</v>
      </c>
      <c r="AY5" s="487">
        <v>20</v>
      </c>
      <c r="AZ5" s="487" t="s">
        <v>15</v>
      </c>
      <c r="BA5" s="487" t="s">
        <v>7</v>
      </c>
      <c r="BB5" s="487">
        <v>170</v>
      </c>
      <c r="BC5" s="481">
        <f>+IFERROR(VLOOKUP(DAY($AZ5)&amp;MONTH($AZ5),Sheet1!$C:$E,3,0),"")</f>
        <v>2</v>
      </c>
    </row>
    <row r="6" spans="1:55">
      <c r="A6" s="487">
        <v>6</v>
      </c>
      <c r="B6" s="487">
        <v>6</v>
      </c>
      <c r="C6" s="487" t="s">
        <v>6</v>
      </c>
      <c r="D6" s="487" t="s">
        <v>7</v>
      </c>
      <c r="E6" s="487">
        <v>293</v>
      </c>
      <c r="F6" s="481">
        <f>+IFERROR(VLOOKUP(DAY($C6)&amp;MONTH($C6),Sheet1!$C:$E,3,0),"")</f>
        <v>1</v>
      </c>
      <c r="G6" s="488"/>
      <c r="H6" s="487">
        <v>60</v>
      </c>
      <c r="I6" s="487">
        <v>60</v>
      </c>
      <c r="J6" s="487" t="s">
        <v>8</v>
      </c>
      <c r="K6" s="487" t="s">
        <v>9</v>
      </c>
      <c r="L6" s="487">
        <v>157</v>
      </c>
      <c r="M6" s="481">
        <f>+IFERROR(VLOOKUP(DAY($J6)&amp;MONTH($J6),Sheet1!$C:$E,3,0),"")</f>
        <v>2</v>
      </c>
      <c r="O6" s="487">
        <v>60</v>
      </c>
      <c r="P6" s="487">
        <v>60</v>
      </c>
      <c r="Q6" s="487" t="s">
        <v>16</v>
      </c>
      <c r="R6" s="487" t="s">
        <v>9</v>
      </c>
      <c r="S6" s="487">
        <v>69064</v>
      </c>
      <c r="T6" s="481">
        <f>+IFERROR(VLOOKUP(DAY($Q6)&amp;MONTH($Q6),Sheet1!$C:$E,3,0),"")</f>
        <v>3</v>
      </c>
      <c r="V6" s="487">
        <v>6</v>
      </c>
      <c r="W6" s="487">
        <v>6</v>
      </c>
      <c r="X6" s="487" t="s">
        <v>17</v>
      </c>
      <c r="Y6" s="487" t="s">
        <v>7</v>
      </c>
      <c r="Z6" s="487">
        <v>520</v>
      </c>
      <c r="AA6" s="481">
        <f>+IFERROR(VLOOKUP(DAY($X6)&amp;MONTH($X6),Sheet1!$C:$E,3,0),"")</f>
        <v>2</v>
      </c>
      <c r="AC6" s="487">
        <v>60</v>
      </c>
      <c r="AD6" s="487">
        <v>60</v>
      </c>
      <c r="AE6" s="487" t="s">
        <v>12</v>
      </c>
      <c r="AF6" s="487" t="s">
        <v>9</v>
      </c>
      <c r="AG6" s="487">
        <v>197</v>
      </c>
      <c r="AH6" s="481">
        <f>+IFERROR(VLOOKUP(DAY($AE6)&amp;MONTH($AE6),Sheet1!$C:$E,3,0),"")</f>
        <v>2</v>
      </c>
      <c r="AJ6" s="490">
        <v>60</v>
      </c>
      <c r="AK6" s="490">
        <v>60</v>
      </c>
      <c r="AL6" s="490" t="s">
        <v>13</v>
      </c>
      <c r="AM6" s="490" t="s">
        <v>7</v>
      </c>
      <c r="AN6" s="490">
        <v>527</v>
      </c>
      <c r="AO6" s="481">
        <f>+IFERROR(VLOOKUP(DAY($AL6)&amp;MONTH($AL6),Sheet1!$C:$E,3,0),"")</f>
        <v>3</v>
      </c>
      <c r="AQ6" s="490">
        <v>60</v>
      </c>
      <c r="AR6" s="490">
        <v>60</v>
      </c>
      <c r="AS6" s="490" t="s">
        <v>14</v>
      </c>
      <c r="AT6" s="490" t="s">
        <v>9</v>
      </c>
      <c r="AU6" s="490">
        <v>626</v>
      </c>
      <c r="AV6" s="481">
        <f>+IFERROR(VLOOKUP(DAY($AS6)&amp;MONTH($AS6),Sheet1!$C:$E,3,0),"")</f>
        <v>3</v>
      </c>
      <c r="AX6" s="487">
        <v>60</v>
      </c>
      <c r="AY6" s="487">
        <v>60</v>
      </c>
      <c r="AZ6" s="487" t="s">
        <v>17</v>
      </c>
      <c r="BA6" s="487" t="s">
        <v>9</v>
      </c>
      <c r="BB6" s="487">
        <v>522</v>
      </c>
      <c r="BC6" s="481">
        <f>+IFERROR(VLOOKUP(DAY($AZ6)&amp;MONTH($AZ6),Sheet1!$C:$E,3,0),"")</f>
        <v>2</v>
      </c>
    </row>
    <row r="7" spans="1:55">
      <c r="A7" s="487">
        <v>6</v>
      </c>
      <c r="B7" s="487">
        <v>6</v>
      </c>
      <c r="C7" s="487" t="s">
        <v>6</v>
      </c>
      <c r="D7" s="487" t="s">
        <v>7</v>
      </c>
      <c r="E7" s="487">
        <v>634</v>
      </c>
      <c r="F7" s="481">
        <f>+IFERROR(VLOOKUP(DAY($C7)&amp;MONTH($C7),Sheet1!$C:$E,3,0),"")</f>
        <v>1</v>
      </c>
      <c r="G7" s="488"/>
      <c r="H7" s="487">
        <v>6</v>
      </c>
      <c r="I7" s="487">
        <v>6</v>
      </c>
      <c r="J7" s="487" t="s">
        <v>12</v>
      </c>
      <c r="K7" s="487" t="s">
        <v>9</v>
      </c>
      <c r="L7" s="487">
        <v>2052</v>
      </c>
      <c r="M7" s="481">
        <f>+IFERROR(VLOOKUP(DAY($J7)&amp;MONTH($J7),Sheet1!$C:$E,3,0),"")</f>
        <v>2</v>
      </c>
      <c r="O7" s="487">
        <v>60</v>
      </c>
      <c r="P7" s="487">
        <v>60</v>
      </c>
      <c r="Q7" s="487" t="s">
        <v>16</v>
      </c>
      <c r="R7" s="487" t="s">
        <v>7</v>
      </c>
      <c r="S7" s="487">
        <v>159</v>
      </c>
      <c r="T7" s="481">
        <f>+IFERROR(VLOOKUP(DAY($Q7)&amp;MONTH($Q7),Sheet1!$C:$E,3,0),"")</f>
        <v>3</v>
      </c>
      <c r="V7" s="487">
        <v>30</v>
      </c>
      <c r="W7" s="487">
        <v>30</v>
      </c>
      <c r="X7" s="487" t="s">
        <v>17</v>
      </c>
      <c r="Y7" s="487" t="s">
        <v>9</v>
      </c>
      <c r="Z7" s="487">
        <v>522</v>
      </c>
      <c r="AA7" s="481">
        <f>+IFERROR(VLOOKUP(DAY($X7)&amp;MONTH($X7),Sheet1!$C:$E,3,0),"")</f>
        <v>2</v>
      </c>
      <c r="AC7" s="487">
        <v>120</v>
      </c>
      <c r="AD7" s="487">
        <v>120</v>
      </c>
      <c r="AE7" s="487" t="s">
        <v>8</v>
      </c>
      <c r="AF7" s="487" t="s">
        <v>7</v>
      </c>
      <c r="AG7" s="487">
        <v>516</v>
      </c>
      <c r="AH7" s="481">
        <f>+IFERROR(VLOOKUP(DAY($AE7)&amp;MONTH($AE7),Sheet1!$C:$E,3,0),"")</f>
        <v>2</v>
      </c>
      <c r="AJ7" s="490">
        <v>60</v>
      </c>
      <c r="AK7" s="490">
        <v>60</v>
      </c>
      <c r="AL7" s="490" t="s">
        <v>13</v>
      </c>
      <c r="AM7" s="490" t="s">
        <v>7</v>
      </c>
      <c r="AN7" s="490">
        <v>529</v>
      </c>
      <c r="AO7" s="481">
        <f>+IFERROR(VLOOKUP(DAY($AL7)&amp;MONTH($AL7),Sheet1!$C:$E,3,0),"")</f>
        <v>3</v>
      </c>
      <c r="AQ7" s="490">
        <v>60</v>
      </c>
      <c r="AR7" s="490">
        <v>60</v>
      </c>
      <c r="AS7" s="490" t="s">
        <v>14</v>
      </c>
      <c r="AT7" s="490" t="s">
        <v>9</v>
      </c>
      <c r="AU7" s="490">
        <v>2051</v>
      </c>
      <c r="AV7" s="481">
        <f>+IFERROR(VLOOKUP(DAY($AS7)&amp;MONTH($AS7),Sheet1!$C:$E,3,0),"")</f>
        <v>3</v>
      </c>
      <c r="AX7" s="487">
        <v>20</v>
      </c>
      <c r="AY7" s="487">
        <v>20</v>
      </c>
      <c r="AZ7" s="487" t="s">
        <v>18</v>
      </c>
      <c r="BA7" s="487" t="s">
        <v>9</v>
      </c>
      <c r="BB7" s="487">
        <v>280</v>
      </c>
      <c r="BC7" s="481">
        <f>+IFERROR(VLOOKUP(DAY($AZ7)&amp;MONTH($AZ7),Sheet1!$C:$E,3,0),"")</f>
        <v>2</v>
      </c>
    </row>
    <row r="8" spans="1:55">
      <c r="A8" s="487">
        <v>6</v>
      </c>
      <c r="B8" s="487">
        <v>6</v>
      </c>
      <c r="C8" s="487" t="s">
        <v>6</v>
      </c>
      <c r="D8" s="487" t="s">
        <v>7</v>
      </c>
      <c r="E8" s="487">
        <v>18504</v>
      </c>
      <c r="F8" s="481">
        <f>+IFERROR(VLOOKUP(DAY($C8)&amp;MONTH($C8),Sheet1!$C:$E,3,0),"")</f>
        <v>1</v>
      </c>
      <c r="G8" s="488"/>
      <c r="H8" s="487">
        <v>6</v>
      </c>
      <c r="I8" s="487">
        <v>6</v>
      </c>
      <c r="J8" s="487" t="s">
        <v>12</v>
      </c>
      <c r="K8" s="487" t="s">
        <v>9</v>
      </c>
      <c r="L8" s="487">
        <v>669</v>
      </c>
      <c r="M8" s="481">
        <f>+IFERROR(VLOOKUP(DAY($J8)&amp;MONTH($J8),Sheet1!$C:$E,3,0),"")</f>
        <v>2</v>
      </c>
      <c r="O8" s="487">
        <v>120</v>
      </c>
      <c r="P8" s="487">
        <v>120</v>
      </c>
      <c r="Q8" s="487" t="s">
        <v>16</v>
      </c>
      <c r="R8" s="487" t="s">
        <v>7</v>
      </c>
      <c r="S8" s="487">
        <v>161</v>
      </c>
      <c r="T8" s="481">
        <f>+IFERROR(VLOOKUP(DAY($Q8)&amp;MONTH($Q8),Sheet1!$C:$E,3,0),"")</f>
        <v>3</v>
      </c>
      <c r="V8" s="487">
        <v>6</v>
      </c>
      <c r="W8" s="487">
        <v>6</v>
      </c>
      <c r="X8" s="487" t="s">
        <v>18</v>
      </c>
      <c r="Y8" s="487" t="s">
        <v>7</v>
      </c>
      <c r="Z8" s="487">
        <v>2008</v>
      </c>
      <c r="AA8" s="481">
        <f>+IFERROR(VLOOKUP(DAY($X8)&amp;MONTH($X8),Sheet1!$C:$E,3,0),"")</f>
        <v>2</v>
      </c>
      <c r="AC8" s="487">
        <v>120</v>
      </c>
      <c r="AD8" s="487">
        <v>120</v>
      </c>
      <c r="AE8" s="487" t="s">
        <v>8</v>
      </c>
      <c r="AF8" s="487" t="s">
        <v>9</v>
      </c>
      <c r="AG8" s="487">
        <v>160</v>
      </c>
      <c r="AH8" s="481">
        <f>+IFERROR(VLOOKUP(DAY($AE8)&amp;MONTH($AE8),Sheet1!$C:$E,3,0),"")</f>
        <v>2</v>
      </c>
      <c r="AJ8" s="490">
        <v>120</v>
      </c>
      <c r="AK8" s="490">
        <v>120</v>
      </c>
      <c r="AL8" s="490" t="s">
        <v>19</v>
      </c>
      <c r="AM8" s="490" t="s">
        <v>7</v>
      </c>
      <c r="AN8" s="490">
        <v>141</v>
      </c>
      <c r="AO8" s="481">
        <f>+IFERROR(VLOOKUP(DAY($AL8)&amp;MONTH($AL8),Sheet1!$C:$E,3,0),"")</f>
        <v>2</v>
      </c>
      <c r="AQ8" s="490">
        <v>60</v>
      </c>
      <c r="AR8" s="490">
        <v>60</v>
      </c>
      <c r="AS8" s="490" t="s">
        <v>16</v>
      </c>
      <c r="AT8" s="490" t="s">
        <v>9</v>
      </c>
      <c r="AU8" s="490">
        <v>505</v>
      </c>
      <c r="AV8" s="481">
        <f>+IFERROR(VLOOKUP(DAY($AS8)&amp;MONTH($AS8),Sheet1!$C:$E,3,0),"")</f>
        <v>3</v>
      </c>
      <c r="AX8" s="487">
        <v>40</v>
      </c>
      <c r="AY8" s="487">
        <v>40</v>
      </c>
      <c r="AZ8" s="487" t="s">
        <v>18</v>
      </c>
      <c r="BA8" s="487" t="s">
        <v>7</v>
      </c>
      <c r="BB8" s="487">
        <v>161</v>
      </c>
      <c r="BC8" s="481">
        <f>+IFERROR(VLOOKUP(DAY($AZ8)&amp;MONTH($AZ8),Sheet1!$C:$E,3,0),"")</f>
        <v>2</v>
      </c>
    </row>
    <row r="9" spans="1:55">
      <c r="A9" s="487">
        <v>6</v>
      </c>
      <c r="B9" s="487">
        <v>6</v>
      </c>
      <c r="C9" s="487" t="s">
        <v>6</v>
      </c>
      <c r="D9" s="487" t="s">
        <v>7</v>
      </c>
      <c r="E9" s="487">
        <v>2028</v>
      </c>
      <c r="F9" s="481">
        <f>+IFERROR(VLOOKUP(DAY($C9)&amp;MONTH($C9),Sheet1!$C:$E,3,0),"")</f>
        <v>1</v>
      </c>
      <c r="G9" s="488"/>
      <c r="H9" s="487">
        <v>60</v>
      </c>
      <c r="I9" s="487">
        <v>60</v>
      </c>
      <c r="J9" s="487" t="s">
        <v>12</v>
      </c>
      <c r="K9" s="487" t="s">
        <v>9</v>
      </c>
      <c r="L9" s="487">
        <v>548</v>
      </c>
      <c r="M9" s="481">
        <f>+IFERROR(VLOOKUP(DAY($J9)&amp;MONTH($J9),Sheet1!$C:$E,3,0),"")</f>
        <v>2</v>
      </c>
      <c r="O9" s="487">
        <v>60</v>
      </c>
      <c r="P9" s="487">
        <v>60</v>
      </c>
      <c r="Q9" s="487" t="s">
        <v>16</v>
      </c>
      <c r="R9" s="487" t="s">
        <v>9</v>
      </c>
      <c r="S9" s="487">
        <v>565</v>
      </c>
      <c r="T9" s="481">
        <f>+IFERROR(VLOOKUP(DAY($Q9)&amp;MONTH($Q9),Sheet1!$C:$E,3,0),"")</f>
        <v>3</v>
      </c>
      <c r="V9" s="487">
        <v>6</v>
      </c>
      <c r="W9" s="487">
        <v>6</v>
      </c>
      <c r="X9" s="487" t="s">
        <v>18</v>
      </c>
      <c r="Y9" s="487" t="s">
        <v>9</v>
      </c>
      <c r="Z9" s="487">
        <v>136</v>
      </c>
      <c r="AA9" s="481">
        <f>+IFERROR(VLOOKUP(DAY($X9)&amp;MONTH($X9),Sheet1!$C:$E,3,0),"")</f>
        <v>2</v>
      </c>
      <c r="AC9" s="487">
        <v>120</v>
      </c>
      <c r="AD9" s="487">
        <v>120</v>
      </c>
      <c r="AE9" s="487" t="s">
        <v>8</v>
      </c>
      <c r="AF9" s="487" t="s">
        <v>9</v>
      </c>
      <c r="AG9" s="487">
        <v>118</v>
      </c>
      <c r="AH9" s="481">
        <f>+IFERROR(VLOOKUP(DAY($AE9)&amp;MONTH($AE9),Sheet1!$C:$E,3,0),"")</f>
        <v>2</v>
      </c>
      <c r="AJ9" s="490">
        <v>60</v>
      </c>
      <c r="AK9" s="490">
        <v>60</v>
      </c>
      <c r="AL9" s="490" t="s">
        <v>16</v>
      </c>
      <c r="AM9" s="490" t="s">
        <v>9</v>
      </c>
      <c r="AN9" s="490">
        <v>9311</v>
      </c>
      <c r="AO9" s="481">
        <f>+IFERROR(VLOOKUP(DAY($AL9)&amp;MONTH($AL9),Sheet1!$C:$E,3,0),"")</f>
        <v>3</v>
      </c>
      <c r="AQ9" s="490">
        <v>60</v>
      </c>
      <c r="AR9" s="490">
        <v>60</v>
      </c>
      <c r="AS9" s="490" t="s">
        <v>16</v>
      </c>
      <c r="AT9" s="490" t="s">
        <v>9</v>
      </c>
      <c r="AU9" s="490">
        <v>2111</v>
      </c>
      <c r="AV9" s="481">
        <f>+IFERROR(VLOOKUP(DAY($AS9)&amp;MONTH($AS9),Sheet1!$C:$E,3,0),"")</f>
        <v>3</v>
      </c>
      <c r="AX9" s="487">
        <v>20</v>
      </c>
      <c r="AY9" s="487">
        <v>20</v>
      </c>
      <c r="AZ9" s="487" t="s">
        <v>18</v>
      </c>
      <c r="BA9" s="487" t="s">
        <v>9</v>
      </c>
      <c r="BB9" s="487">
        <v>215</v>
      </c>
      <c r="BC9" s="481">
        <f>+IFERROR(VLOOKUP(DAY($AZ9)&amp;MONTH($AZ9),Sheet1!$C:$E,3,0),"")</f>
        <v>2</v>
      </c>
    </row>
    <row r="10" spans="1:55">
      <c r="A10" s="487">
        <v>6</v>
      </c>
      <c r="B10" s="487">
        <v>6</v>
      </c>
      <c r="C10" s="487" t="s">
        <v>6</v>
      </c>
      <c r="D10" s="487" t="s">
        <v>7</v>
      </c>
      <c r="E10" s="487">
        <v>69032</v>
      </c>
      <c r="F10" s="481">
        <f>+IFERROR(VLOOKUP(DAY($C10)&amp;MONTH($C10),Sheet1!$C:$E,3,0),"")</f>
        <v>1</v>
      </c>
      <c r="G10" s="488"/>
      <c r="H10" s="487">
        <v>30</v>
      </c>
      <c r="I10" s="487">
        <v>30</v>
      </c>
      <c r="J10" s="487" t="s">
        <v>12</v>
      </c>
      <c r="K10" s="487" t="s">
        <v>9</v>
      </c>
      <c r="L10" s="487">
        <v>153</v>
      </c>
      <c r="M10" s="481">
        <f>+IFERROR(VLOOKUP(DAY($J10)&amp;MONTH($J10),Sheet1!$C:$E,3,0),"")</f>
        <v>2</v>
      </c>
      <c r="O10" s="487">
        <v>120</v>
      </c>
      <c r="P10" s="487">
        <v>120</v>
      </c>
      <c r="Q10" s="487" t="s">
        <v>16</v>
      </c>
      <c r="R10" s="487" t="s">
        <v>9</v>
      </c>
      <c r="S10" s="487">
        <v>505</v>
      </c>
      <c r="T10" s="481">
        <f>+IFERROR(VLOOKUP(DAY($Q10)&amp;MONTH($Q10),Sheet1!$C:$E,3,0),"")</f>
        <v>3</v>
      </c>
      <c r="V10" s="487">
        <v>6</v>
      </c>
      <c r="W10" s="487">
        <v>6</v>
      </c>
      <c r="X10" s="487" t="s">
        <v>18</v>
      </c>
      <c r="Y10" s="487" t="s">
        <v>7</v>
      </c>
      <c r="Z10" s="487">
        <v>2087</v>
      </c>
      <c r="AA10" s="481">
        <f>+IFERROR(VLOOKUP(DAY($X10)&amp;MONTH($X10),Sheet1!$C:$E,3,0),"")</f>
        <v>2</v>
      </c>
      <c r="AC10" s="487">
        <v>60</v>
      </c>
      <c r="AD10" s="487">
        <v>60</v>
      </c>
      <c r="AE10" s="487" t="s">
        <v>8</v>
      </c>
      <c r="AF10" s="487" t="s">
        <v>9</v>
      </c>
      <c r="AG10" s="487">
        <v>196</v>
      </c>
      <c r="AH10" s="481">
        <f>+IFERROR(VLOOKUP(DAY($AE10)&amp;MONTH($AE10),Sheet1!$C:$E,3,0),"")</f>
        <v>2</v>
      </c>
      <c r="AJ10" s="490">
        <v>300</v>
      </c>
      <c r="AK10" s="490">
        <v>300</v>
      </c>
      <c r="AL10" s="490" t="s">
        <v>16</v>
      </c>
      <c r="AM10" s="490" t="s">
        <v>7</v>
      </c>
      <c r="AN10" s="490">
        <v>516</v>
      </c>
      <c r="AO10" s="481">
        <f>+IFERROR(VLOOKUP(DAY($AL10)&amp;MONTH($AL10),Sheet1!$C:$E,3,0),"")</f>
        <v>3</v>
      </c>
      <c r="AQ10" s="490">
        <v>60</v>
      </c>
      <c r="AR10" s="490">
        <v>60</v>
      </c>
      <c r="AS10" s="490" t="s">
        <v>16</v>
      </c>
      <c r="AT10" s="490" t="s">
        <v>9</v>
      </c>
      <c r="AU10" s="490">
        <v>521</v>
      </c>
      <c r="AV10" s="481">
        <f>+IFERROR(VLOOKUP(DAY($AS10)&amp;MONTH($AS10),Sheet1!$C:$E,3,0),"")</f>
        <v>3</v>
      </c>
      <c r="AX10" s="487">
        <v>20</v>
      </c>
      <c r="AY10" s="487">
        <v>20</v>
      </c>
      <c r="AZ10" s="487" t="s">
        <v>18</v>
      </c>
      <c r="BA10" s="487" t="s">
        <v>9</v>
      </c>
      <c r="BB10" s="487">
        <v>540</v>
      </c>
      <c r="BC10" s="481">
        <f>+IFERROR(VLOOKUP(DAY($AZ10)&amp;MONTH($AZ10),Sheet1!$C:$E,3,0),"")</f>
        <v>2</v>
      </c>
    </row>
    <row r="11" spans="1:55">
      <c r="A11" s="487">
        <v>6</v>
      </c>
      <c r="B11" s="487">
        <v>6</v>
      </c>
      <c r="C11" s="487" t="s">
        <v>6</v>
      </c>
      <c r="D11" s="487" t="s">
        <v>7</v>
      </c>
      <c r="E11" s="487">
        <v>2048</v>
      </c>
      <c r="F11" s="481">
        <f>+IFERROR(VLOOKUP(DAY($C11)&amp;MONTH($C11),Sheet1!$C:$E,3,0),"")</f>
        <v>1</v>
      </c>
      <c r="G11" s="488"/>
      <c r="H11" s="487">
        <v>84</v>
      </c>
      <c r="I11" s="487">
        <v>84</v>
      </c>
      <c r="J11" s="487" t="s">
        <v>12</v>
      </c>
      <c r="K11" s="487" t="s">
        <v>9</v>
      </c>
      <c r="L11" s="487">
        <v>601</v>
      </c>
      <c r="M11" s="481">
        <f>+IFERROR(VLOOKUP(DAY($J11)&amp;MONTH($J11),Sheet1!$C:$E,3,0),"")</f>
        <v>2</v>
      </c>
      <c r="O11" s="487">
        <v>180</v>
      </c>
      <c r="P11" s="487">
        <v>180</v>
      </c>
      <c r="Q11" s="487" t="s">
        <v>16</v>
      </c>
      <c r="R11" s="487" t="s">
        <v>7</v>
      </c>
      <c r="S11" s="487">
        <v>133</v>
      </c>
      <c r="T11" s="481">
        <f>+IFERROR(VLOOKUP(DAY($Q11)&amp;MONTH($Q11),Sheet1!$C:$E,3,0),"")</f>
        <v>3</v>
      </c>
      <c r="V11" s="487">
        <v>6</v>
      </c>
      <c r="W11" s="487">
        <v>6</v>
      </c>
      <c r="X11" s="487" t="s">
        <v>18</v>
      </c>
      <c r="Y11" s="487" t="s">
        <v>9</v>
      </c>
      <c r="Z11" s="487">
        <v>562</v>
      </c>
      <c r="AA11" s="481">
        <f>+IFERROR(VLOOKUP(DAY($X11)&amp;MONTH($X11),Sheet1!$C:$E,3,0),"")</f>
        <v>2</v>
      </c>
      <c r="AC11" s="487">
        <v>60</v>
      </c>
      <c r="AD11" s="487">
        <v>60</v>
      </c>
      <c r="AE11" s="487" t="s">
        <v>12</v>
      </c>
      <c r="AF11" s="487" t="s">
        <v>9</v>
      </c>
      <c r="AG11" s="487">
        <v>226</v>
      </c>
      <c r="AH11" s="481">
        <f>+IFERROR(VLOOKUP(DAY($AE11)&amp;MONTH($AE11),Sheet1!$C:$E,3,0),"")</f>
        <v>2</v>
      </c>
      <c r="AJ11" s="490">
        <v>60</v>
      </c>
      <c r="AK11" s="490">
        <v>60</v>
      </c>
      <c r="AL11" s="490" t="s">
        <v>15</v>
      </c>
      <c r="AM11" s="490" t="s">
        <v>7</v>
      </c>
      <c r="AN11" s="490">
        <v>2039</v>
      </c>
      <c r="AO11" s="481">
        <f>+IFERROR(VLOOKUP(DAY($AL11)&amp;MONTH($AL11),Sheet1!$C:$E,3,0),"")</f>
        <v>2</v>
      </c>
      <c r="AQ11" s="490">
        <v>60</v>
      </c>
      <c r="AR11" s="490">
        <v>60</v>
      </c>
      <c r="AS11" s="490" t="s">
        <v>17</v>
      </c>
      <c r="AT11" s="490" t="s">
        <v>9</v>
      </c>
      <c r="AU11" s="490">
        <v>2004</v>
      </c>
      <c r="AV11" s="481">
        <f>+IFERROR(VLOOKUP(DAY($AS11)&amp;MONTH($AS11),Sheet1!$C:$E,3,0),"")</f>
        <v>2</v>
      </c>
      <c r="AX11" s="487">
        <v>40</v>
      </c>
      <c r="AY11" s="487">
        <v>40</v>
      </c>
      <c r="AZ11" s="487" t="s">
        <v>18</v>
      </c>
      <c r="BA11" s="487" t="s">
        <v>7</v>
      </c>
      <c r="BB11" s="487">
        <v>141</v>
      </c>
      <c r="BC11" s="481">
        <f>+IFERROR(VLOOKUP(DAY($AZ11)&amp;MONTH($AZ11),Sheet1!$C:$E,3,0),"")</f>
        <v>2</v>
      </c>
    </row>
    <row r="12" spans="1:55">
      <c r="A12" s="487">
        <v>6</v>
      </c>
      <c r="B12" s="487">
        <v>6</v>
      </c>
      <c r="C12" s="487" t="s">
        <v>6</v>
      </c>
      <c r="D12" s="487" t="s">
        <v>7</v>
      </c>
      <c r="E12" s="487">
        <v>244</v>
      </c>
      <c r="F12" s="481">
        <f>+IFERROR(VLOOKUP(DAY($C12)&amp;MONTH($C12),Sheet1!$C:$E,3,0),"")</f>
        <v>1</v>
      </c>
      <c r="H12" s="487">
        <v>18</v>
      </c>
      <c r="I12" s="487">
        <v>18</v>
      </c>
      <c r="J12" s="487" t="s">
        <v>8</v>
      </c>
      <c r="K12" s="487" t="s">
        <v>7</v>
      </c>
      <c r="L12" s="487">
        <v>517</v>
      </c>
      <c r="M12" s="481">
        <f>+IFERROR(VLOOKUP(DAY($J12)&amp;MONTH($J12),Sheet1!$C:$E,3,0),"")</f>
        <v>2</v>
      </c>
      <c r="O12" s="487">
        <v>120</v>
      </c>
      <c r="P12" s="487">
        <v>120</v>
      </c>
      <c r="Q12" s="487" t="s">
        <v>16</v>
      </c>
      <c r="R12" s="487" t="s">
        <v>9</v>
      </c>
      <c r="S12" s="487">
        <v>158</v>
      </c>
      <c r="T12" s="481">
        <f>+IFERROR(VLOOKUP(DAY($Q12)&amp;MONTH($Q12),Sheet1!$C:$E,3,0),"")</f>
        <v>3</v>
      </c>
      <c r="V12" s="487">
        <v>30</v>
      </c>
      <c r="W12" s="487">
        <v>30</v>
      </c>
      <c r="X12" s="487" t="s">
        <v>6</v>
      </c>
      <c r="Y12" s="487" t="s">
        <v>7</v>
      </c>
      <c r="Z12" s="487">
        <v>530</v>
      </c>
      <c r="AA12" s="481">
        <f>+IFERROR(VLOOKUP(DAY($X12)&amp;MONTH($X12),Sheet1!$C:$E,3,0),"")</f>
        <v>1</v>
      </c>
      <c r="AC12" s="487">
        <v>60</v>
      </c>
      <c r="AD12" s="487">
        <v>60</v>
      </c>
      <c r="AE12" s="487" t="s">
        <v>20</v>
      </c>
      <c r="AF12" s="487" t="s">
        <v>7</v>
      </c>
      <c r="AG12" s="487">
        <v>694</v>
      </c>
      <c r="AH12" s="481">
        <f>+IFERROR(VLOOKUP(DAY($AE12)&amp;MONTH($AE12),Sheet1!$C:$E,3,0),"")</f>
        <v>3</v>
      </c>
      <c r="AJ12" s="490">
        <v>180</v>
      </c>
      <c r="AK12" s="490">
        <v>180</v>
      </c>
      <c r="AL12" s="490" t="s">
        <v>17</v>
      </c>
      <c r="AM12" s="490" t="s">
        <v>9</v>
      </c>
      <c r="AN12" s="490">
        <v>112</v>
      </c>
      <c r="AO12" s="481">
        <f>+IFERROR(VLOOKUP(DAY($AL12)&amp;MONTH($AL12),Sheet1!$C:$E,3,0),"")</f>
        <v>2</v>
      </c>
      <c r="AQ12" s="490">
        <v>60</v>
      </c>
      <c r="AR12" s="490">
        <v>60</v>
      </c>
      <c r="AS12" s="490" t="s">
        <v>18</v>
      </c>
      <c r="AT12" s="490" t="s">
        <v>7</v>
      </c>
      <c r="AU12" s="490">
        <v>540</v>
      </c>
      <c r="AV12" s="481">
        <f>+IFERROR(VLOOKUP(DAY($AS12)&amp;MONTH($AS12),Sheet1!$C:$E,3,0),"")</f>
        <v>2</v>
      </c>
      <c r="AX12" s="487">
        <v>100</v>
      </c>
      <c r="AY12" s="487">
        <v>100</v>
      </c>
      <c r="AZ12" s="487" t="s">
        <v>8</v>
      </c>
      <c r="BA12" s="487" t="s">
        <v>9</v>
      </c>
      <c r="BB12" s="487">
        <v>178</v>
      </c>
      <c r="BC12" s="481">
        <f>+IFERROR(VLOOKUP(DAY($AZ12)&amp;MONTH($AZ12),Sheet1!$C:$E,3,0),"")</f>
        <v>2</v>
      </c>
    </row>
    <row r="13" spans="1:55">
      <c r="A13" s="487">
        <v>12</v>
      </c>
      <c r="B13" s="487">
        <v>12</v>
      </c>
      <c r="C13" s="487" t="s">
        <v>6</v>
      </c>
      <c r="D13" s="487" t="s">
        <v>7</v>
      </c>
      <c r="E13" s="487">
        <v>228</v>
      </c>
      <c r="F13" s="481">
        <f>+IFERROR(VLOOKUP(DAY($C13)&amp;MONTH($C13),Sheet1!$C:$E,3,0),"")</f>
        <v>1</v>
      </c>
      <c r="H13" s="487">
        <v>6</v>
      </c>
      <c r="I13" s="487">
        <v>6</v>
      </c>
      <c r="J13" s="487" t="s">
        <v>12</v>
      </c>
      <c r="K13" s="487" t="s">
        <v>9</v>
      </c>
      <c r="L13" s="487">
        <v>2043</v>
      </c>
      <c r="M13" s="481">
        <f>+IFERROR(VLOOKUP(DAY($J13)&amp;MONTH($J13),Sheet1!$C:$E,3,0),"")</f>
        <v>2</v>
      </c>
      <c r="O13" s="487">
        <v>300</v>
      </c>
      <c r="P13" s="487">
        <v>300</v>
      </c>
      <c r="Q13" s="487" t="s">
        <v>16</v>
      </c>
      <c r="R13" s="487" t="s">
        <v>9</v>
      </c>
      <c r="S13" s="487">
        <v>176</v>
      </c>
      <c r="T13" s="481">
        <f>+IFERROR(VLOOKUP(DAY($Q13)&amp;MONTH($Q13),Sheet1!$C:$E,3,0),"")</f>
        <v>3</v>
      </c>
      <c r="V13" s="487">
        <v>6</v>
      </c>
      <c r="W13" s="487">
        <v>6</v>
      </c>
      <c r="X13" s="487" t="s">
        <v>10</v>
      </c>
      <c r="Y13" s="487" t="s">
        <v>9</v>
      </c>
      <c r="Z13" s="487">
        <v>519</v>
      </c>
      <c r="AA13" s="481">
        <f>+IFERROR(VLOOKUP(DAY($X13)&amp;MONTH($X13),Sheet1!$C:$E,3,0),"")</f>
        <v>4</v>
      </c>
      <c r="AC13" s="489"/>
      <c r="AD13" s="489"/>
      <c r="AE13" s="489"/>
      <c r="AF13" s="489"/>
      <c r="AG13" s="489"/>
      <c r="AH13" s="481" t="str">
        <f>+IFERROR(VLOOKUP(DAY($AE13)&amp;MONTH($AE13),Sheet1!$C:$E,3,0),"")</f>
        <v/>
      </c>
      <c r="AJ13" s="490">
        <v>60</v>
      </c>
      <c r="AK13" s="490">
        <v>60</v>
      </c>
      <c r="AL13" s="490" t="s">
        <v>17</v>
      </c>
      <c r="AM13" s="490" t="s">
        <v>9</v>
      </c>
      <c r="AN13" s="490">
        <v>9152</v>
      </c>
      <c r="AO13" s="481">
        <f>+IFERROR(VLOOKUP(DAY($AL13)&amp;MONTH($AL13),Sheet1!$C:$E,3,0),"")</f>
        <v>2</v>
      </c>
      <c r="AQ13" s="490">
        <v>60</v>
      </c>
      <c r="AR13" s="490">
        <v>60</v>
      </c>
      <c r="AS13" s="490" t="s">
        <v>12</v>
      </c>
      <c r="AT13" s="490" t="s">
        <v>9</v>
      </c>
      <c r="AU13" s="490">
        <v>543</v>
      </c>
      <c r="AV13" s="481">
        <f>+IFERROR(VLOOKUP(DAY($AS13)&amp;MONTH($AS13),Sheet1!$C:$E,3,0),"")</f>
        <v>2</v>
      </c>
      <c r="AX13" s="487">
        <v>20</v>
      </c>
      <c r="AY13" s="487">
        <v>20</v>
      </c>
      <c r="AZ13" s="487" t="s">
        <v>21</v>
      </c>
      <c r="BA13" s="487" t="s">
        <v>7</v>
      </c>
      <c r="BB13" s="487">
        <v>147</v>
      </c>
      <c r="BC13" s="481">
        <f>+IFERROR(VLOOKUP(DAY($AZ13)&amp;MONTH($AZ13),Sheet1!$C:$E,3,0),"")</f>
        <v>1</v>
      </c>
    </row>
    <row r="14" spans="1:55">
      <c r="A14" s="487">
        <v>12</v>
      </c>
      <c r="B14" s="487">
        <v>12</v>
      </c>
      <c r="C14" s="487" t="s">
        <v>6</v>
      </c>
      <c r="D14" s="487" t="s">
        <v>7</v>
      </c>
      <c r="E14" s="487">
        <v>2010</v>
      </c>
      <c r="F14" s="481">
        <f>+IFERROR(VLOOKUP(DAY($C14)&amp;MONTH($C14),Sheet1!$C:$E,3,0),"")</f>
        <v>1</v>
      </c>
      <c r="H14" s="487">
        <v>60</v>
      </c>
      <c r="I14" s="487">
        <v>60</v>
      </c>
      <c r="J14" s="487" t="s">
        <v>8</v>
      </c>
      <c r="K14" s="487" t="s">
        <v>7</v>
      </c>
      <c r="L14" s="487">
        <v>184</v>
      </c>
      <c r="M14" s="481">
        <f>+IFERROR(VLOOKUP(DAY($J14)&amp;MONTH($J14),Sheet1!$C:$E,3,0),"")</f>
        <v>2</v>
      </c>
      <c r="O14" s="487">
        <v>60</v>
      </c>
      <c r="P14" s="487">
        <v>60</v>
      </c>
      <c r="Q14" s="487" t="s">
        <v>18</v>
      </c>
      <c r="R14" s="487" t="s">
        <v>9</v>
      </c>
      <c r="S14" s="487">
        <v>254</v>
      </c>
      <c r="T14" s="481">
        <f>+IFERROR(VLOOKUP(DAY($Q14)&amp;MONTH($Q14),Sheet1!$C:$E,3,0),"")</f>
        <v>2</v>
      </c>
      <c r="V14" s="487">
        <v>30</v>
      </c>
      <c r="W14" s="487">
        <v>30</v>
      </c>
      <c r="X14" s="487" t="s">
        <v>17</v>
      </c>
      <c r="Y14" s="487" t="s">
        <v>9</v>
      </c>
      <c r="Z14" s="487">
        <v>151</v>
      </c>
      <c r="AA14" s="481">
        <f>+IFERROR(VLOOKUP(DAY($X14)&amp;MONTH($X14),Sheet1!$C:$E,3,0),"")</f>
        <v>2</v>
      </c>
      <c r="AC14" s="487">
        <v>60</v>
      </c>
      <c r="AD14" s="487">
        <v>60</v>
      </c>
      <c r="AE14" s="487" t="s">
        <v>12</v>
      </c>
      <c r="AF14" s="487" t="s">
        <v>7</v>
      </c>
      <c r="AG14" s="487">
        <v>9411</v>
      </c>
      <c r="AH14" s="481">
        <f>+IFERROR(VLOOKUP(DAY($AE14)&amp;MONTH($AE14),Sheet1!$C:$E,3,0),"")</f>
        <v>2</v>
      </c>
      <c r="AO14" s="481" t="str">
        <f>+IFERROR(VLOOKUP(DAY($AL14)&amp;MONTH($AL14),Sheet1!$C:$E,3,0),"")</f>
        <v/>
      </c>
      <c r="AV14" s="481" t="str">
        <f>+IFERROR(VLOOKUP(DAY($AS14)&amp;MONTH($AS14),Sheet1!$C:$E,3,0),"")</f>
        <v/>
      </c>
      <c r="AX14" s="487">
        <v>60</v>
      </c>
      <c r="AY14" s="487">
        <v>60</v>
      </c>
      <c r="AZ14" s="487" t="s">
        <v>17</v>
      </c>
      <c r="BA14" s="487" t="s">
        <v>9</v>
      </c>
      <c r="BB14" s="487">
        <v>554</v>
      </c>
      <c r="BC14" s="481">
        <f>+IFERROR(VLOOKUP(DAY($AZ14)&amp;MONTH($AZ14),Sheet1!$C:$E,3,0),"")</f>
        <v>2</v>
      </c>
    </row>
    <row r="15" spans="1:55">
      <c r="A15" s="487">
        <v>18</v>
      </c>
      <c r="B15" s="487">
        <v>18</v>
      </c>
      <c r="C15" s="487" t="s">
        <v>6</v>
      </c>
      <c r="D15" s="487" t="s">
        <v>7</v>
      </c>
      <c r="E15" s="487">
        <v>133</v>
      </c>
      <c r="F15" s="481">
        <f>+IFERROR(VLOOKUP(DAY($C15)&amp;MONTH($C15),Sheet1!$C:$E,3,0),"")</f>
        <v>1</v>
      </c>
      <c r="H15" s="487">
        <v>6</v>
      </c>
      <c r="I15" s="487">
        <v>6</v>
      </c>
      <c r="J15" s="487" t="s">
        <v>8</v>
      </c>
      <c r="K15" s="487" t="s">
        <v>7</v>
      </c>
      <c r="L15" s="487">
        <v>545</v>
      </c>
      <c r="M15" s="481">
        <f>+IFERROR(VLOOKUP(DAY($J15)&amp;MONTH($J15),Sheet1!$C:$E,3,0),"")</f>
        <v>2</v>
      </c>
      <c r="O15" s="487">
        <v>60</v>
      </c>
      <c r="P15" s="487">
        <v>60</v>
      </c>
      <c r="Q15" s="487" t="s">
        <v>12</v>
      </c>
      <c r="R15" s="487" t="s">
        <v>9</v>
      </c>
      <c r="S15" s="487">
        <v>698</v>
      </c>
      <c r="T15" s="481">
        <f>+IFERROR(VLOOKUP(DAY($Q15)&amp;MONTH($Q15),Sheet1!$C:$E,3,0),"")</f>
        <v>2</v>
      </c>
      <c r="V15" s="487">
        <v>12</v>
      </c>
      <c r="W15" s="487">
        <v>12</v>
      </c>
      <c r="X15" s="487" t="s">
        <v>15</v>
      </c>
      <c r="Y15" s="487" t="s">
        <v>9</v>
      </c>
      <c r="Z15" s="487">
        <v>159</v>
      </c>
      <c r="AA15" s="481">
        <f>+IFERROR(VLOOKUP(DAY($X15)&amp;MONTH($X15),Sheet1!$C:$E,3,0),"")</f>
        <v>2</v>
      </c>
      <c r="AC15" s="487">
        <v>60</v>
      </c>
      <c r="AD15" s="487">
        <v>60</v>
      </c>
      <c r="AE15" s="487" t="s">
        <v>8</v>
      </c>
      <c r="AF15" s="487" t="s">
        <v>9</v>
      </c>
      <c r="AG15" s="487">
        <v>157</v>
      </c>
      <c r="AH15" s="481">
        <f>+IFERROR(VLOOKUP(DAY($AE15)&amp;MONTH($AE15),Sheet1!$C:$E,3,0),"")</f>
        <v>2</v>
      </c>
      <c r="AO15" s="481" t="str">
        <f>+IFERROR(VLOOKUP(DAY($AL15)&amp;MONTH($AL15),Sheet1!$C:$E,3,0),"")</f>
        <v/>
      </c>
      <c r="AV15" s="481" t="str">
        <f>+IFERROR(VLOOKUP(DAY($AS15)&amp;MONTH($AS15),Sheet1!$C:$E,3,0),"")</f>
        <v/>
      </c>
      <c r="AX15" s="487">
        <v>60</v>
      </c>
      <c r="AY15" s="487">
        <v>60</v>
      </c>
      <c r="AZ15" s="487" t="s">
        <v>18</v>
      </c>
      <c r="BA15" s="487" t="s">
        <v>9</v>
      </c>
      <c r="BB15" s="487">
        <v>162</v>
      </c>
      <c r="BC15" s="481">
        <f>+IFERROR(VLOOKUP(DAY($AZ15)&amp;MONTH($AZ15),Sheet1!$C:$E,3,0),"")</f>
        <v>2</v>
      </c>
    </row>
    <row r="16" spans="1:55">
      <c r="A16" s="487">
        <v>18</v>
      </c>
      <c r="B16" s="487">
        <v>18</v>
      </c>
      <c r="C16" s="487" t="s">
        <v>6</v>
      </c>
      <c r="D16" s="487" t="s">
        <v>7</v>
      </c>
      <c r="E16" s="487">
        <v>543</v>
      </c>
      <c r="F16" s="481">
        <f>+IFERROR(VLOOKUP(DAY($C16)&amp;MONTH($C16),Sheet1!$C:$E,3,0),"")</f>
        <v>1</v>
      </c>
      <c r="H16" s="487">
        <v>18</v>
      </c>
      <c r="I16" s="487">
        <v>18</v>
      </c>
      <c r="J16" s="487" t="s">
        <v>8</v>
      </c>
      <c r="K16" s="487" t="s">
        <v>7</v>
      </c>
      <c r="L16" s="487">
        <v>119</v>
      </c>
      <c r="M16" s="481">
        <f>+IFERROR(VLOOKUP(DAY($J16)&amp;MONTH($J16),Sheet1!$C:$E,3,0),"")</f>
        <v>2</v>
      </c>
      <c r="O16" s="487">
        <v>120</v>
      </c>
      <c r="P16" s="487">
        <v>120</v>
      </c>
      <c r="Q16" s="487" t="s">
        <v>16</v>
      </c>
      <c r="R16" s="487" t="s">
        <v>9</v>
      </c>
      <c r="S16" s="487">
        <v>69002</v>
      </c>
      <c r="T16" s="481">
        <f>+IFERROR(VLOOKUP(DAY($Q16)&amp;MONTH($Q16),Sheet1!$C:$E,3,0),"")</f>
        <v>3</v>
      </c>
      <c r="V16" s="487">
        <v>6</v>
      </c>
      <c r="W16" s="487">
        <v>6</v>
      </c>
      <c r="X16" s="487" t="s">
        <v>12</v>
      </c>
      <c r="Y16" s="487" t="s">
        <v>9</v>
      </c>
      <c r="Z16" s="487">
        <v>2069</v>
      </c>
      <c r="AA16" s="481">
        <f>+IFERROR(VLOOKUP(DAY($X16)&amp;MONTH($X16),Sheet1!$C:$E,3,0),"")</f>
        <v>2</v>
      </c>
      <c r="AC16" s="487">
        <v>60</v>
      </c>
      <c r="AD16" s="487">
        <v>60</v>
      </c>
      <c r="AE16" s="487" t="s">
        <v>12</v>
      </c>
      <c r="AF16" s="487" t="s">
        <v>9</v>
      </c>
      <c r="AG16" s="487">
        <v>256</v>
      </c>
      <c r="AH16" s="481">
        <f>+IFERROR(VLOOKUP(DAY($AE16)&amp;MONTH($AE16),Sheet1!$C:$E,3,0),"")</f>
        <v>2</v>
      </c>
      <c r="AO16" s="481" t="str">
        <f>+IFERROR(VLOOKUP(DAY($AL16)&amp;MONTH($AL16),Sheet1!$C:$E,3,0),"")</f>
        <v/>
      </c>
      <c r="AV16" s="481" t="str">
        <f>+IFERROR(VLOOKUP(DAY($AS16)&amp;MONTH($AS16),Sheet1!$C:$E,3,0),"")</f>
        <v/>
      </c>
      <c r="AX16" s="487">
        <v>40</v>
      </c>
      <c r="AY16" s="487">
        <v>40</v>
      </c>
      <c r="AZ16" s="487" t="s">
        <v>18</v>
      </c>
      <c r="BA16" s="487" t="s">
        <v>9</v>
      </c>
      <c r="BB16" s="487">
        <v>155</v>
      </c>
      <c r="BC16" s="481">
        <f>+IFERROR(VLOOKUP(DAY($AZ16)&amp;MONTH($AZ16),Sheet1!$C:$E,3,0),"")</f>
        <v>2</v>
      </c>
    </row>
    <row r="17" spans="1:55">
      <c r="A17" s="487">
        <v>30</v>
      </c>
      <c r="B17" s="487">
        <v>30</v>
      </c>
      <c r="C17" s="487" t="s">
        <v>6</v>
      </c>
      <c r="D17" s="487" t="s">
        <v>7</v>
      </c>
      <c r="E17" s="487">
        <v>505</v>
      </c>
      <c r="F17" s="481">
        <f>+IFERROR(VLOOKUP(DAY($C17)&amp;MONTH($C17),Sheet1!$C:$E,3,0),"")</f>
        <v>1</v>
      </c>
      <c r="H17" s="487">
        <v>6</v>
      </c>
      <c r="I17" s="487">
        <v>6</v>
      </c>
      <c r="J17" s="487" t="s">
        <v>8</v>
      </c>
      <c r="K17" s="487" t="s">
        <v>9</v>
      </c>
      <c r="L17" s="487">
        <v>187</v>
      </c>
      <c r="M17" s="481">
        <f>+IFERROR(VLOOKUP(DAY($J17)&amp;MONTH($J17),Sheet1!$C:$E,3,0),"")</f>
        <v>2</v>
      </c>
      <c r="O17" s="487">
        <v>60</v>
      </c>
      <c r="P17" s="487">
        <v>60</v>
      </c>
      <c r="Q17" s="487" t="s">
        <v>16</v>
      </c>
      <c r="R17" s="487" t="s">
        <v>9</v>
      </c>
      <c r="S17" s="487">
        <v>511</v>
      </c>
      <c r="T17" s="481">
        <f>+IFERROR(VLOOKUP(DAY($Q17)&amp;MONTH($Q17),Sheet1!$C:$E,3,0),"")</f>
        <v>3</v>
      </c>
      <c r="V17" s="487">
        <v>6</v>
      </c>
      <c r="W17" s="487">
        <v>6</v>
      </c>
      <c r="X17" s="487" t="s">
        <v>10</v>
      </c>
      <c r="Y17" s="487" t="s">
        <v>7</v>
      </c>
      <c r="Z17" s="487">
        <v>187</v>
      </c>
      <c r="AA17" s="481">
        <f>+IFERROR(VLOOKUP(DAY($X17)&amp;MONTH($X17),Sheet1!$C:$E,3,0),"")</f>
        <v>4</v>
      </c>
      <c r="AC17" s="489"/>
      <c r="AD17" s="489"/>
      <c r="AE17" s="489"/>
      <c r="AF17" s="489"/>
      <c r="AG17" s="489"/>
      <c r="AH17" s="481" t="str">
        <f>+IFERROR(VLOOKUP(DAY($AE17)&amp;MONTH($AE17),Sheet1!$C:$E,3,0),"")</f>
        <v/>
      </c>
      <c r="AO17" s="481" t="str">
        <f>+IFERROR(VLOOKUP(DAY($AL17)&amp;MONTH($AL17),Sheet1!$C:$E,3,0),"")</f>
        <v/>
      </c>
      <c r="AV17" s="481" t="str">
        <f>+IFERROR(VLOOKUP(DAY($AS17)&amp;MONTH($AS17),Sheet1!$C:$E,3,0),"")</f>
        <v/>
      </c>
      <c r="AX17" s="487">
        <v>20</v>
      </c>
      <c r="AY17" s="487">
        <v>20</v>
      </c>
      <c r="AZ17" s="487" t="s">
        <v>6</v>
      </c>
      <c r="BA17" s="487" t="s">
        <v>7</v>
      </c>
      <c r="BB17" s="487">
        <v>533</v>
      </c>
      <c r="BC17" s="481">
        <f>+IFERROR(VLOOKUP(DAY($AZ17)&amp;MONTH($AZ17),Sheet1!$C:$E,3,0),"")</f>
        <v>1</v>
      </c>
    </row>
    <row r="18" spans="1:55">
      <c r="A18" s="487">
        <v>30</v>
      </c>
      <c r="B18" s="487">
        <v>30</v>
      </c>
      <c r="C18" s="487" t="s">
        <v>6</v>
      </c>
      <c r="D18" s="487" t="s">
        <v>7</v>
      </c>
      <c r="E18" s="487">
        <v>506</v>
      </c>
      <c r="F18" s="481">
        <f>+IFERROR(VLOOKUP(DAY($C18)&amp;MONTH($C18),Sheet1!$C:$E,3,0),"")</f>
        <v>1</v>
      </c>
      <c r="H18" s="487">
        <v>12</v>
      </c>
      <c r="I18" s="487">
        <v>12</v>
      </c>
      <c r="J18" s="487" t="s">
        <v>12</v>
      </c>
      <c r="K18" s="487" t="s">
        <v>9</v>
      </c>
      <c r="L18" s="487">
        <v>9411</v>
      </c>
      <c r="M18" s="481">
        <f>+IFERROR(VLOOKUP(DAY($J18)&amp;MONTH($J18),Sheet1!$C:$E,3,0),"")</f>
        <v>2</v>
      </c>
      <c r="O18" s="487">
        <v>180</v>
      </c>
      <c r="P18" s="487">
        <v>180</v>
      </c>
      <c r="Q18" s="487" t="s">
        <v>16</v>
      </c>
      <c r="R18" s="487" t="s">
        <v>9</v>
      </c>
      <c r="S18" s="487">
        <v>140</v>
      </c>
      <c r="T18" s="481">
        <f>+IFERROR(VLOOKUP(DAY($Q18)&amp;MONTH($Q18),Sheet1!$C:$E,3,0),"")</f>
        <v>3</v>
      </c>
      <c r="V18" s="487">
        <v>12</v>
      </c>
      <c r="W18" s="487">
        <v>12</v>
      </c>
      <c r="X18" s="487" t="s">
        <v>18</v>
      </c>
      <c r="Y18" s="487" t="s">
        <v>9</v>
      </c>
      <c r="Z18" s="487">
        <v>142</v>
      </c>
      <c r="AA18" s="481">
        <f>+IFERROR(VLOOKUP(DAY($X18)&amp;MONTH($X18),Sheet1!$C:$E,3,0),"")</f>
        <v>2</v>
      </c>
      <c r="AC18" s="487">
        <v>60</v>
      </c>
      <c r="AD18" s="487">
        <v>60</v>
      </c>
      <c r="AE18" s="487" t="s">
        <v>12</v>
      </c>
      <c r="AF18" s="487" t="s">
        <v>9</v>
      </c>
      <c r="AG18" s="487">
        <v>301</v>
      </c>
      <c r="AH18" s="481">
        <f>+IFERROR(VLOOKUP(DAY($AE18)&amp;MONTH($AE18),Sheet1!$C:$E,3,0),"")</f>
        <v>2</v>
      </c>
      <c r="AJ18" s="490">
        <v>60</v>
      </c>
      <c r="AK18" s="490">
        <v>60</v>
      </c>
      <c r="AL18" s="490" t="s">
        <v>13</v>
      </c>
      <c r="AM18" s="490" t="s">
        <v>7</v>
      </c>
      <c r="AN18" s="490">
        <v>549</v>
      </c>
      <c r="AO18" s="481">
        <f>+IFERROR(VLOOKUP(DAY($AL18)&amp;MONTH($AL18),Sheet1!$C:$E,3,0),"")</f>
        <v>3</v>
      </c>
      <c r="AQ18" s="490">
        <v>60</v>
      </c>
      <c r="AR18" s="490">
        <v>60</v>
      </c>
      <c r="AS18" s="490" t="s">
        <v>13</v>
      </c>
      <c r="AT18" s="490" t="s">
        <v>7</v>
      </c>
      <c r="AU18" s="490">
        <v>148</v>
      </c>
      <c r="AV18" s="481">
        <f>+IFERROR(VLOOKUP(DAY($AS18)&amp;MONTH($AS18),Sheet1!$C:$E,3,0),"")</f>
        <v>3</v>
      </c>
      <c r="AX18" s="487">
        <v>60</v>
      </c>
      <c r="AY18" s="487">
        <v>60</v>
      </c>
      <c r="AZ18" s="487" t="s">
        <v>18</v>
      </c>
      <c r="BA18" s="487" t="s">
        <v>9</v>
      </c>
      <c r="BB18" s="487">
        <v>138</v>
      </c>
      <c r="BC18" s="481">
        <f>+IFERROR(VLOOKUP(DAY($AZ18)&amp;MONTH($AZ18),Sheet1!$C:$E,3,0),"")</f>
        <v>2</v>
      </c>
    </row>
    <row r="19" spans="1:55">
      <c r="A19" s="487">
        <v>60</v>
      </c>
      <c r="B19" s="487">
        <v>60</v>
      </c>
      <c r="C19" s="487" t="s">
        <v>6</v>
      </c>
      <c r="D19" s="487" t="s">
        <v>7</v>
      </c>
      <c r="E19" s="487">
        <v>161</v>
      </c>
      <c r="F19" s="481">
        <f>+IFERROR(VLOOKUP(DAY($C19)&amp;MONTH($C19),Sheet1!$C:$E,3,0),"")</f>
        <v>1</v>
      </c>
      <c r="H19" s="487">
        <v>6</v>
      </c>
      <c r="I19" s="487">
        <v>6</v>
      </c>
      <c r="J19" s="487" t="s">
        <v>12</v>
      </c>
      <c r="K19" s="487" t="s">
        <v>9</v>
      </c>
      <c r="L19" s="487">
        <v>689</v>
      </c>
      <c r="M19" s="481">
        <f>+IFERROR(VLOOKUP(DAY($J19)&amp;MONTH($J19),Sheet1!$C:$E,3,0),"")</f>
        <v>2</v>
      </c>
      <c r="O19" s="487">
        <v>60</v>
      </c>
      <c r="P19" s="487">
        <v>60</v>
      </c>
      <c r="Q19" s="487" t="s">
        <v>12</v>
      </c>
      <c r="R19" s="487" t="s">
        <v>9</v>
      </c>
      <c r="S19" s="487">
        <v>548</v>
      </c>
      <c r="T19" s="481">
        <f>+IFERROR(VLOOKUP(DAY($Q19)&amp;MONTH($Q19),Sheet1!$C:$E,3,0),"")</f>
        <v>2</v>
      </c>
      <c r="V19" s="487">
        <v>18</v>
      </c>
      <c r="W19" s="487">
        <v>18</v>
      </c>
      <c r="X19" s="487" t="s">
        <v>12</v>
      </c>
      <c r="Y19" s="487" t="s">
        <v>9</v>
      </c>
      <c r="Z19" s="487">
        <v>548</v>
      </c>
      <c r="AA19" s="481">
        <f>+IFERROR(VLOOKUP(DAY($X19)&amp;MONTH($X19),Sheet1!$C:$E,3,0),"")</f>
        <v>2</v>
      </c>
      <c r="AC19" s="487">
        <v>60</v>
      </c>
      <c r="AD19" s="487">
        <v>60</v>
      </c>
      <c r="AE19" s="487" t="s">
        <v>12</v>
      </c>
      <c r="AF19" s="487" t="s">
        <v>9</v>
      </c>
      <c r="AG19" s="487">
        <v>137</v>
      </c>
      <c r="AH19" s="481">
        <f>+IFERROR(VLOOKUP(DAY($AE19)&amp;MONTH($AE19),Sheet1!$C:$E,3,0),"")</f>
        <v>2</v>
      </c>
      <c r="AJ19" s="490">
        <v>120</v>
      </c>
      <c r="AK19" s="490">
        <v>120</v>
      </c>
      <c r="AL19" s="490" t="s">
        <v>13</v>
      </c>
      <c r="AM19" s="490" t="s">
        <v>7</v>
      </c>
      <c r="AN19" s="490">
        <v>137</v>
      </c>
      <c r="AO19" s="481">
        <f>+IFERROR(VLOOKUP(DAY($AL19)&amp;MONTH($AL19),Sheet1!$C:$E,3,0),"")</f>
        <v>3</v>
      </c>
      <c r="AQ19" s="490">
        <v>60</v>
      </c>
      <c r="AR19" s="490">
        <v>60</v>
      </c>
      <c r="AS19" s="490" t="s">
        <v>13</v>
      </c>
      <c r="AT19" s="490" t="s">
        <v>7</v>
      </c>
      <c r="AU19" s="490">
        <v>128</v>
      </c>
      <c r="AV19" s="481">
        <f>+IFERROR(VLOOKUP(DAY($AS19)&amp;MONTH($AS19),Sheet1!$C:$E,3,0),"")</f>
        <v>3</v>
      </c>
      <c r="AX19" s="487">
        <v>20</v>
      </c>
      <c r="AY19" s="487">
        <v>20</v>
      </c>
      <c r="AZ19" s="487" t="s">
        <v>15</v>
      </c>
      <c r="BA19" s="487" t="s">
        <v>9</v>
      </c>
      <c r="BB19" s="487">
        <v>654</v>
      </c>
      <c r="BC19" s="481">
        <f>+IFERROR(VLOOKUP(DAY($AZ19)&amp;MONTH($AZ19),Sheet1!$C:$E,3,0),"")</f>
        <v>2</v>
      </c>
    </row>
    <row r="20" spans="1:55">
      <c r="A20" s="487">
        <v>60</v>
      </c>
      <c r="B20" s="487">
        <v>60</v>
      </c>
      <c r="C20" s="487" t="s">
        <v>6</v>
      </c>
      <c r="D20" s="487" t="s">
        <v>7</v>
      </c>
      <c r="E20" s="487">
        <v>124</v>
      </c>
      <c r="F20" s="481">
        <f>+IFERROR(VLOOKUP(DAY($C20)&amp;MONTH($C20),Sheet1!$C:$E,3,0),"")</f>
        <v>1</v>
      </c>
      <c r="H20" s="487">
        <v>18</v>
      </c>
      <c r="I20" s="487">
        <v>18</v>
      </c>
      <c r="J20" s="487" t="s">
        <v>12</v>
      </c>
      <c r="K20" s="487" t="s">
        <v>9</v>
      </c>
      <c r="L20" s="487">
        <v>543</v>
      </c>
      <c r="M20" s="481">
        <f>+IFERROR(VLOOKUP(DAY($J20)&amp;MONTH($J20),Sheet1!$C:$E,3,0),"")</f>
        <v>2</v>
      </c>
      <c r="O20" s="487">
        <v>60</v>
      </c>
      <c r="P20" s="487">
        <v>60</v>
      </c>
      <c r="Q20" s="487" t="s">
        <v>16</v>
      </c>
      <c r="R20" s="487" t="s">
        <v>9</v>
      </c>
      <c r="S20" s="487">
        <v>510</v>
      </c>
      <c r="T20" s="481">
        <f>+IFERROR(VLOOKUP(DAY($Q20)&amp;MONTH($Q20),Sheet1!$C:$E,3,0),"")</f>
        <v>3</v>
      </c>
      <c r="V20" s="487">
        <v>30</v>
      </c>
      <c r="W20" s="487">
        <v>30</v>
      </c>
      <c r="X20" s="487" t="s">
        <v>6</v>
      </c>
      <c r="Y20" s="487" t="s">
        <v>7</v>
      </c>
      <c r="Z20" s="487">
        <v>505</v>
      </c>
      <c r="AA20" s="481">
        <f>+IFERROR(VLOOKUP(DAY($X20)&amp;MONTH($X20),Sheet1!$C:$E,3,0),"")</f>
        <v>1</v>
      </c>
      <c r="AC20" s="487">
        <v>60</v>
      </c>
      <c r="AD20" s="487">
        <v>60</v>
      </c>
      <c r="AE20" s="487" t="s">
        <v>20</v>
      </c>
      <c r="AF20" s="487" t="s">
        <v>7</v>
      </c>
      <c r="AG20" s="487">
        <v>403</v>
      </c>
      <c r="AH20" s="481">
        <f>+IFERROR(VLOOKUP(DAY($AE20)&amp;MONTH($AE20),Sheet1!$C:$E,3,0),"")</f>
        <v>3</v>
      </c>
      <c r="AJ20" s="490">
        <v>60</v>
      </c>
      <c r="AK20" s="490">
        <v>60</v>
      </c>
      <c r="AL20" s="490" t="s">
        <v>13</v>
      </c>
      <c r="AM20" s="490" t="s">
        <v>7</v>
      </c>
      <c r="AN20" s="490">
        <v>152</v>
      </c>
      <c r="AO20" s="481">
        <f>+IFERROR(VLOOKUP(DAY($AL20)&amp;MONTH($AL20),Sheet1!$C:$E,3,0),"")</f>
        <v>3</v>
      </c>
      <c r="AQ20" s="490">
        <v>120</v>
      </c>
      <c r="AR20" s="490">
        <v>120</v>
      </c>
      <c r="AS20" s="490" t="s">
        <v>13</v>
      </c>
      <c r="AT20" s="490" t="s">
        <v>7</v>
      </c>
      <c r="AU20" s="490">
        <v>507</v>
      </c>
      <c r="AV20" s="481">
        <f>+IFERROR(VLOOKUP(DAY($AS20)&amp;MONTH($AS20),Sheet1!$C:$E,3,0),"")</f>
        <v>3</v>
      </c>
      <c r="AX20" s="487">
        <v>60</v>
      </c>
      <c r="AY20" s="487">
        <v>60</v>
      </c>
      <c r="AZ20" s="487" t="s">
        <v>8</v>
      </c>
      <c r="BA20" s="487" t="s">
        <v>9</v>
      </c>
      <c r="BB20" s="487">
        <v>118</v>
      </c>
      <c r="BC20" s="481">
        <f>+IFERROR(VLOOKUP(DAY($AZ20)&amp;MONTH($AZ20),Sheet1!$C:$E,3,0),"")</f>
        <v>2</v>
      </c>
    </row>
    <row r="21" spans="1:55">
      <c r="A21" s="487">
        <v>60</v>
      </c>
      <c r="B21" s="487">
        <v>60</v>
      </c>
      <c r="C21" s="487" t="s">
        <v>6</v>
      </c>
      <c r="D21" s="487" t="s">
        <v>7</v>
      </c>
      <c r="E21" s="487">
        <v>148</v>
      </c>
      <c r="F21" s="481">
        <f>+IFERROR(VLOOKUP(DAY($C21)&amp;MONTH($C21),Sheet1!$C:$E,3,0),"")</f>
        <v>1</v>
      </c>
      <c r="H21" s="487">
        <v>54</v>
      </c>
      <c r="I21" s="487">
        <v>54</v>
      </c>
      <c r="J21" s="487" t="s">
        <v>8</v>
      </c>
      <c r="K21" s="487" t="s">
        <v>9</v>
      </c>
      <c r="L21" s="487">
        <v>187</v>
      </c>
      <c r="M21" s="481">
        <f>+IFERROR(VLOOKUP(DAY($J21)&amp;MONTH($J21),Sheet1!$C:$E,3,0),"")</f>
        <v>2</v>
      </c>
      <c r="O21" s="487">
        <v>60</v>
      </c>
      <c r="P21" s="487">
        <v>60</v>
      </c>
      <c r="Q21" s="487" t="s">
        <v>16</v>
      </c>
      <c r="R21" s="487" t="s">
        <v>7</v>
      </c>
      <c r="S21" s="487">
        <v>524</v>
      </c>
      <c r="T21" s="481">
        <f>+IFERROR(VLOOKUP(DAY($Q21)&amp;MONTH($Q21),Sheet1!$C:$E,3,0),"")</f>
        <v>3</v>
      </c>
      <c r="V21" s="487">
        <v>60</v>
      </c>
      <c r="W21" s="487">
        <v>60</v>
      </c>
      <c r="X21" s="487" t="s">
        <v>18</v>
      </c>
      <c r="Y21" s="487" t="s">
        <v>7</v>
      </c>
      <c r="Z21" s="487">
        <v>306</v>
      </c>
      <c r="AA21" s="481">
        <f>+IFERROR(VLOOKUP(DAY($X21)&amp;MONTH($X21),Sheet1!$C:$E,3,0),"")</f>
        <v>2</v>
      </c>
      <c r="AC21" s="487">
        <v>120</v>
      </c>
      <c r="AD21" s="487">
        <v>120</v>
      </c>
      <c r="AE21" s="487" t="s">
        <v>8</v>
      </c>
      <c r="AF21" s="487" t="s">
        <v>7</v>
      </c>
      <c r="AG21" s="487">
        <v>132</v>
      </c>
      <c r="AH21" s="481">
        <f>+IFERROR(VLOOKUP(DAY($AE21)&amp;MONTH($AE21),Sheet1!$C:$E,3,0),"")</f>
        <v>2</v>
      </c>
      <c r="AJ21" s="490">
        <v>60</v>
      </c>
      <c r="AK21" s="490">
        <v>60</v>
      </c>
      <c r="AL21" s="490" t="s">
        <v>13</v>
      </c>
      <c r="AM21" s="490" t="s">
        <v>7</v>
      </c>
      <c r="AN21" s="490">
        <v>128</v>
      </c>
      <c r="AO21" s="481">
        <f>+IFERROR(VLOOKUP(DAY($AL21)&amp;MONTH($AL21),Sheet1!$C:$E,3,0),"")</f>
        <v>3</v>
      </c>
      <c r="AQ21" s="490">
        <v>60</v>
      </c>
      <c r="AR21" s="490">
        <v>60</v>
      </c>
      <c r="AS21" s="490" t="s">
        <v>22</v>
      </c>
      <c r="AT21" s="490" t="s">
        <v>7</v>
      </c>
      <c r="AU21" s="490">
        <v>625</v>
      </c>
      <c r="AV21" s="481">
        <f>+IFERROR(VLOOKUP(DAY($AS21)&amp;MONTH($AS21),Sheet1!$C:$E,3,0),"")</f>
        <v>3</v>
      </c>
      <c r="AX21" s="487">
        <v>20</v>
      </c>
      <c r="AY21" s="487">
        <v>20</v>
      </c>
      <c r="AZ21" s="487" t="s">
        <v>18</v>
      </c>
      <c r="BA21" s="487" t="s">
        <v>9</v>
      </c>
      <c r="BB21" s="487">
        <v>661</v>
      </c>
      <c r="BC21" s="481">
        <f>+IFERROR(VLOOKUP(DAY($AZ21)&amp;MONTH($AZ21),Sheet1!$C:$E,3,0),"")</f>
        <v>2</v>
      </c>
    </row>
    <row r="22" spans="1:55">
      <c r="A22" s="487">
        <v>60</v>
      </c>
      <c r="B22" s="487">
        <v>60</v>
      </c>
      <c r="C22" s="487" t="s">
        <v>6</v>
      </c>
      <c r="D22" s="487" t="s">
        <v>7</v>
      </c>
      <c r="E22" s="487">
        <v>176</v>
      </c>
      <c r="F22" s="481">
        <f>+IFERROR(VLOOKUP(DAY($C22)&amp;MONTH($C22),Sheet1!$C:$E,3,0),"")</f>
        <v>1</v>
      </c>
      <c r="H22" s="487">
        <v>6</v>
      </c>
      <c r="I22" s="487">
        <v>6</v>
      </c>
      <c r="J22" s="487" t="s">
        <v>12</v>
      </c>
      <c r="K22" s="487" t="s">
        <v>9</v>
      </c>
      <c r="L22" s="487">
        <v>9416</v>
      </c>
      <c r="M22" s="481">
        <f>+IFERROR(VLOOKUP(DAY($J22)&amp;MONTH($J22),Sheet1!$C:$E,3,0),"")</f>
        <v>2</v>
      </c>
      <c r="O22" s="487">
        <v>120</v>
      </c>
      <c r="P22" s="487">
        <v>120</v>
      </c>
      <c r="Q22" s="487" t="s">
        <v>18</v>
      </c>
      <c r="R22" s="487" t="s">
        <v>7</v>
      </c>
      <c r="S22" s="487">
        <v>161</v>
      </c>
      <c r="T22" s="481">
        <f>+IFERROR(VLOOKUP(DAY($Q22)&amp;MONTH($Q22),Sheet1!$C:$E,3,0),"")</f>
        <v>2</v>
      </c>
      <c r="V22" s="487">
        <v>66</v>
      </c>
      <c r="W22" s="487">
        <v>66</v>
      </c>
      <c r="X22" s="487" t="s">
        <v>12</v>
      </c>
      <c r="Y22" s="487" t="s">
        <v>7</v>
      </c>
      <c r="Z22" s="487">
        <v>601</v>
      </c>
      <c r="AA22" s="481">
        <f>+IFERROR(VLOOKUP(DAY($X22)&amp;MONTH($X22),Sheet1!$C:$E,3,0),"")</f>
        <v>2</v>
      </c>
      <c r="AC22" s="487">
        <v>120</v>
      </c>
      <c r="AD22" s="487">
        <v>120</v>
      </c>
      <c r="AE22" s="487" t="s">
        <v>8</v>
      </c>
      <c r="AF22" s="487" t="s">
        <v>7</v>
      </c>
      <c r="AG22" s="487">
        <v>517</v>
      </c>
      <c r="AH22" s="481">
        <f>+IFERROR(VLOOKUP(DAY($AE22)&amp;MONTH($AE22),Sheet1!$C:$E,3,0),"")</f>
        <v>2</v>
      </c>
      <c r="AJ22" s="490">
        <v>60</v>
      </c>
      <c r="AK22" s="490">
        <v>60</v>
      </c>
      <c r="AL22" s="490" t="s">
        <v>16</v>
      </c>
      <c r="AM22" s="490" t="s">
        <v>9</v>
      </c>
      <c r="AN22" s="490">
        <v>521</v>
      </c>
      <c r="AO22" s="481">
        <f>+IFERROR(VLOOKUP(DAY($AL22)&amp;MONTH($AL22),Sheet1!$C:$E,3,0),"")</f>
        <v>3</v>
      </c>
      <c r="AQ22" s="490">
        <v>180</v>
      </c>
      <c r="AR22" s="490">
        <v>180</v>
      </c>
      <c r="AS22" s="490" t="s">
        <v>16</v>
      </c>
      <c r="AT22" s="490" t="s">
        <v>9</v>
      </c>
      <c r="AU22" s="490">
        <v>511</v>
      </c>
      <c r="AV22" s="481">
        <f>+IFERROR(VLOOKUP(DAY($AS22)&amp;MONTH($AS22),Sheet1!$C:$E,3,0),"")</f>
        <v>3</v>
      </c>
      <c r="AX22" s="487">
        <v>20</v>
      </c>
      <c r="AY22" s="487">
        <v>20</v>
      </c>
      <c r="AZ22" s="487" t="s">
        <v>15</v>
      </c>
      <c r="BA22" s="487" t="s">
        <v>9</v>
      </c>
      <c r="BB22" s="487">
        <v>2077</v>
      </c>
      <c r="BC22" s="481">
        <f>+IFERROR(VLOOKUP(DAY($AZ22)&amp;MONTH($AZ22),Sheet1!$C:$E,3,0),"")</f>
        <v>2</v>
      </c>
    </row>
    <row r="23" spans="1:55">
      <c r="A23" s="487">
        <v>6</v>
      </c>
      <c r="B23" s="487">
        <v>6</v>
      </c>
      <c r="C23" s="487" t="s">
        <v>11</v>
      </c>
      <c r="D23" s="487" t="s">
        <v>7</v>
      </c>
      <c r="E23" s="487">
        <v>2061</v>
      </c>
      <c r="F23" s="481">
        <f>+IFERROR(VLOOKUP(DAY($C23)&amp;MONTH($C23),Sheet1!$C:$E,3,0),"")</f>
        <v>2</v>
      </c>
      <c r="H23" s="487">
        <v>60</v>
      </c>
      <c r="I23" s="487">
        <v>60</v>
      </c>
      <c r="J23" s="487" t="s">
        <v>14</v>
      </c>
      <c r="K23" s="487" t="s">
        <v>9</v>
      </c>
      <c r="L23" s="487">
        <v>148</v>
      </c>
      <c r="M23" s="481">
        <f>+IFERROR(VLOOKUP(DAY($J23)&amp;MONTH($J23),Sheet1!$C:$E,3,0),"")</f>
        <v>3</v>
      </c>
      <c r="O23" s="487">
        <v>60</v>
      </c>
      <c r="P23" s="487">
        <v>60</v>
      </c>
      <c r="Q23" s="487" t="s">
        <v>16</v>
      </c>
      <c r="R23" s="487" t="s">
        <v>9</v>
      </c>
      <c r="S23" s="487">
        <v>69041</v>
      </c>
      <c r="T23" s="481">
        <f>+IFERROR(VLOOKUP(DAY($Q23)&amp;MONTH($Q23),Sheet1!$C:$E,3,0),"")</f>
        <v>3</v>
      </c>
      <c r="V23" s="487">
        <v>6</v>
      </c>
      <c r="W23" s="487">
        <v>6</v>
      </c>
      <c r="X23" s="487" t="s">
        <v>12</v>
      </c>
      <c r="Y23" s="487" t="s">
        <v>9</v>
      </c>
      <c r="Z23" s="487">
        <v>253</v>
      </c>
      <c r="AA23" s="481">
        <f>+IFERROR(VLOOKUP(DAY($X23)&amp;MONTH($X23),Sheet1!$C:$E,3,0),"")</f>
        <v>2</v>
      </c>
      <c r="AC23" s="487">
        <v>60</v>
      </c>
      <c r="AD23" s="487">
        <v>60</v>
      </c>
      <c r="AE23" s="487" t="s">
        <v>8</v>
      </c>
      <c r="AF23" s="487" t="s">
        <v>7</v>
      </c>
      <c r="AG23" s="487">
        <v>119</v>
      </c>
      <c r="AH23" s="481">
        <f>+IFERROR(VLOOKUP(DAY($AE23)&amp;MONTH($AE23),Sheet1!$C:$E,3,0),"")</f>
        <v>2</v>
      </c>
      <c r="AO23" s="481" t="str">
        <f>+IFERROR(VLOOKUP(DAY($AL23)&amp;MONTH($AL23),Sheet1!$C:$E,3,0),"")</f>
        <v/>
      </c>
      <c r="AV23" s="481" t="str">
        <f>+IFERROR(VLOOKUP(DAY($AS23)&amp;MONTH($AS23),Sheet1!$C:$E,3,0),"")</f>
        <v/>
      </c>
      <c r="AX23" s="487">
        <v>20</v>
      </c>
      <c r="AY23" s="487">
        <v>20</v>
      </c>
      <c r="AZ23" s="487" t="s">
        <v>15</v>
      </c>
      <c r="BA23" s="487" t="s">
        <v>9</v>
      </c>
      <c r="BB23" s="487">
        <v>2091</v>
      </c>
      <c r="BC23" s="481">
        <f>+IFERROR(VLOOKUP(DAY($AZ23)&amp;MONTH($AZ23),Sheet1!$C:$E,3,0),"")</f>
        <v>2</v>
      </c>
    </row>
    <row r="24" spans="1:55">
      <c r="A24" s="487">
        <v>6</v>
      </c>
      <c r="B24" s="487">
        <v>6</v>
      </c>
      <c r="C24" s="487" t="s">
        <v>11</v>
      </c>
      <c r="D24" s="487" t="s">
        <v>9</v>
      </c>
      <c r="E24" s="487">
        <v>652</v>
      </c>
      <c r="F24" s="481">
        <f>+IFERROR(VLOOKUP(DAY($C24)&amp;MONTH($C24),Sheet1!$C:$E,3,0),"")</f>
        <v>2</v>
      </c>
      <c r="H24" s="487">
        <v>60</v>
      </c>
      <c r="I24" s="487">
        <v>60</v>
      </c>
      <c r="J24" s="487" t="s">
        <v>14</v>
      </c>
      <c r="K24" s="487" t="s">
        <v>9</v>
      </c>
      <c r="L24" s="487">
        <v>155</v>
      </c>
      <c r="M24" s="481">
        <f>+IFERROR(VLOOKUP(DAY($J24)&amp;MONTH($J24),Sheet1!$C:$E,3,0),"")</f>
        <v>3</v>
      </c>
      <c r="O24" s="487">
        <v>420</v>
      </c>
      <c r="P24" s="487">
        <v>420</v>
      </c>
      <c r="Q24" s="487" t="s">
        <v>16</v>
      </c>
      <c r="R24" s="487" t="s">
        <v>9</v>
      </c>
      <c r="S24" s="487">
        <v>304</v>
      </c>
      <c r="T24" s="481">
        <f>+IFERROR(VLOOKUP(DAY($Q24)&amp;MONTH($Q24),Sheet1!$C:$E,3,0),"")</f>
        <v>3</v>
      </c>
      <c r="V24" s="487">
        <v>18</v>
      </c>
      <c r="W24" s="487">
        <v>18</v>
      </c>
      <c r="X24" s="487" t="s">
        <v>12</v>
      </c>
      <c r="Y24" s="487" t="s">
        <v>9</v>
      </c>
      <c r="Z24" s="487">
        <v>513</v>
      </c>
      <c r="AA24" s="481">
        <f>+IFERROR(VLOOKUP(DAY($X24)&amp;MONTH($X24),Sheet1!$C:$E,3,0),"")</f>
        <v>2</v>
      </c>
      <c r="AC24" s="487">
        <v>60</v>
      </c>
      <c r="AD24" s="487">
        <v>60</v>
      </c>
      <c r="AE24" s="487" t="s">
        <v>12</v>
      </c>
      <c r="AF24" s="487" t="s">
        <v>9</v>
      </c>
      <c r="AG24" s="487">
        <v>9411</v>
      </c>
      <c r="AH24" s="481">
        <f>+IFERROR(VLOOKUP(DAY($AE24)&amp;MONTH($AE24),Sheet1!$C:$E,3,0),"")</f>
        <v>2</v>
      </c>
      <c r="AO24" s="481" t="str">
        <f>+IFERROR(VLOOKUP(DAY($AL24)&amp;MONTH($AL24),Sheet1!$C:$E,3,0),"")</f>
        <v/>
      </c>
      <c r="AV24" s="481" t="str">
        <f>+IFERROR(VLOOKUP(DAY($AS24)&amp;MONTH($AS24),Sheet1!$C:$E,3,0),"")</f>
        <v/>
      </c>
      <c r="AX24" s="487">
        <v>20</v>
      </c>
      <c r="AY24" s="487">
        <v>20</v>
      </c>
      <c r="AZ24" s="487" t="s">
        <v>15</v>
      </c>
      <c r="BA24" s="487" t="s">
        <v>9</v>
      </c>
      <c r="BB24" s="487">
        <v>2115</v>
      </c>
      <c r="BC24" s="481">
        <f>+IFERROR(VLOOKUP(DAY($AZ24)&amp;MONTH($AZ24),Sheet1!$C:$E,3,0),"")</f>
        <v>2</v>
      </c>
    </row>
    <row r="25" spans="1:55">
      <c r="A25" s="487">
        <v>6</v>
      </c>
      <c r="B25" s="487">
        <v>6</v>
      </c>
      <c r="C25" s="487" t="s">
        <v>11</v>
      </c>
      <c r="D25" s="487" t="s">
        <v>9</v>
      </c>
      <c r="E25" s="487">
        <v>2007</v>
      </c>
      <c r="F25" s="481">
        <f>+IFERROR(VLOOKUP(DAY($C25)&amp;MONTH($C25),Sheet1!$C:$E,3,0),"")</f>
        <v>2</v>
      </c>
      <c r="H25" s="487">
        <v>48</v>
      </c>
      <c r="I25" s="487">
        <v>48</v>
      </c>
      <c r="J25" s="487" t="s">
        <v>23</v>
      </c>
      <c r="K25" s="487" t="s">
        <v>9</v>
      </c>
      <c r="L25" s="487">
        <v>524</v>
      </c>
      <c r="M25" s="481">
        <f>+IFERROR(VLOOKUP(DAY($J25)&amp;MONTH($J25),Sheet1!$C:$E,3,0),"")</f>
        <v>3</v>
      </c>
      <c r="O25" s="487">
        <v>60</v>
      </c>
      <c r="P25" s="487">
        <v>60</v>
      </c>
      <c r="Q25" s="487" t="s">
        <v>16</v>
      </c>
      <c r="R25" s="487" t="s">
        <v>9</v>
      </c>
      <c r="S25" s="487">
        <v>289</v>
      </c>
      <c r="T25" s="481">
        <f>+IFERROR(VLOOKUP(DAY($Q25)&amp;MONTH($Q25),Sheet1!$C:$E,3,0),"")</f>
        <v>3</v>
      </c>
      <c r="V25" s="487">
        <v>6</v>
      </c>
      <c r="W25" s="487">
        <v>6</v>
      </c>
      <c r="X25" s="487" t="s">
        <v>12</v>
      </c>
      <c r="Y25" s="487" t="s">
        <v>9</v>
      </c>
      <c r="Z25" s="487">
        <v>9126</v>
      </c>
      <c r="AA25" s="481">
        <f>+IFERROR(VLOOKUP(DAY($X25)&amp;MONTH($X25),Sheet1!$C:$E,3,0),"")</f>
        <v>2</v>
      </c>
      <c r="AC25" s="487">
        <v>60</v>
      </c>
      <c r="AD25" s="487">
        <v>60</v>
      </c>
      <c r="AE25" s="487" t="s">
        <v>6</v>
      </c>
      <c r="AF25" s="487" t="s">
        <v>7</v>
      </c>
      <c r="AG25" s="487">
        <v>18504</v>
      </c>
      <c r="AH25" s="481">
        <f>+IFERROR(VLOOKUP(DAY($AE25)&amp;MONTH($AE25),Sheet1!$C:$E,3,0),"")</f>
        <v>1</v>
      </c>
      <c r="AJ25" s="490">
        <v>120</v>
      </c>
      <c r="AK25" s="490">
        <v>120</v>
      </c>
      <c r="AL25" s="490" t="s">
        <v>13</v>
      </c>
      <c r="AM25" s="490" t="s">
        <v>7</v>
      </c>
      <c r="AN25" s="490">
        <v>522</v>
      </c>
      <c r="AO25" s="481">
        <f>+IFERROR(VLOOKUP(DAY($AL25)&amp;MONTH($AL25),Sheet1!$C:$E,3,0),"")</f>
        <v>3</v>
      </c>
      <c r="AQ25" s="490">
        <v>60</v>
      </c>
      <c r="AR25" s="490">
        <v>60</v>
      </c>
      <c r="AS25" s="490" t="s">
        <v>19</v>
      </c>
      <c r="AT25" s="490" t="s">
        <v>7</v>
      </c>
      <c r="AU25" s="490">
        <v>506</v>
      </c>
      <c r="AV25" s="481">
        <f>+IFERROR(VLOOKUP(DAY($AS25)&amp;MONTH($AS25),Sheet1!$C:$E,3,0),"")</f>
        <v>2</v>
      </c>
      <c r="AX25" s="487">
        <v>100</v>
      </c>
      <c r="AY25" s="487">
        <v>100</v>
      </c>
      <c r="AZ25" s="487" t="s">
        <v>15</v>
      </c>
      <c r="BA25" s="487" t="s">
        <v>9</v>
      </c>
      <c r="BB25" s="487">
        <v>161</v>
      </c>
      <c r="BC25" s="481">
        <f>+IFERROR(VLOOKUP(DAY($AZ25)&amp;MONTH($AZ25),Sheet1!$C:$E,3,0),"")</f>
        <v>2</v>
      </c>
    </row>
    <row r="26" spans="1:55">
      <c r="A26" s="487">
        <v>6</v>
      </c>
      <c r="B26" s="487">
        <v>6</v>
      </c>
      <c r="C26" s="487" t="s">
        <v>11</v>
      </c>
      <c r="D26" s="487" t="s">
        <v>9</v>
      </c>
      <c r="E26" s="487">
        <v>269</v>
      </c>
      <c r="F26" s="481">
        <f>+IFERROR(VLOOKUP(DAY($C26)&amp;MONTH($C26),Sheet1!$C:$E,3,0),"")</f>
        <v>2</v>
      </c>
      <c r="H26" s="487">
        <v>30</v>
      </c>
      <c r="I26" s="487">
        <v>30</v>
      </c>
      <c r="J26" s="487" t="s">
        <v>13</v>
      </c>
      <c r="K26" s="487" t="s">
        <v>7</v>
      </c>
      <c r="L26" s="487">
        <v>120</v>
      </c>
      <c r="M26" s="481">
        <f>+IFERROR(VLOOKUP(DAY($J26)&amp;MONTH($J26),Sheet1!$C:$E,3,0),"")</f>
        <v>3</v>
      </c>
      <c r="O26" s="487">
        <v>60</v>
      </c>
      <c r="P26" s="487">
        <v>60</v>
      </c>
      <c r="Q26" s="487" t="s">
        <v>16</v>
      </c>
      <c r="R26" s="487" t="s">
        <v>9</v>
      </c>
      <c r="S26" s="487">
        <v>280</v>
      </c>
      <c r="T26" s="481">
        <f>+IFERROR(VLOOKUP(DAY($Q26)&amp;MONTH($Q26),Sheet1!$C:$E,3,0),"")</f>
        <v>3</v>
      </c>
      <c r="V26" s="487">
        <v>6</v>
      </c>
      <c r="W26" s="487">
        <v>6</v>
      </c>
      <c r="X26" s="487" t="s">
        <v>12</v>
      </c>
      <c r="Y26" s="487" t="s">
        <v>9</v>
      </c>
      <c r="Z26" s="487">
        <v>533</v>
      </c>
      <c r="AA26" s="481">
        <f>+IFERROR(VLOOKUP(DAY($X26)&amp;MONTH($X26),Sheet1!$C:$E,3,0),"")</f>
        <v>2</v>
      </c>
      <c r="AC26" s="487">
        <v>60</v>
      </c>
      <c r="AD26" s="487">
        <v>60</v>
      </c>
      <c r="AE26" s="487" t="s">
        <v>6</v>
      </c>
      <c r="AF26" s="487" t="s">
        <v>7</v>
      </c>
      <c r="AG26" s="487">
        <v>153</v>
      </c>
      <c r="AH26" s="481">
        <f>+IFERROR(VLOOKUP(DAY($AE26)&amp;MONTH($AE26),Sheet1!$C:$E,3,0),"")</f>
        <v>1</v>
      </c>
      <c r="AO26" s="481" t="str">
        <f>+IFERROR(VLOOKUP(DAY($AL26)&amp;MONTH($AL26),Sheet1!$C:$E,3,0),"")</f>
        <v/>
      </c>
      <c r="AV26" s="481" t="str">
        <f>+IFERROR(VLOOKUP(DAY($AS26)&amp;MONTH($AS26),Sheet1!$C:$E,3,0),"")</f>
        <v/>
      </c>
      <c r="AX26" s="487">
        <v>20</v>
      </c>
      <c r="AY26" s="487">
        <v>20</v>
      </c>
      <c r="AZ26" s="487" t="s">
        <v>18</v>
      </c>
      <c r="BA26" s="487" t="s">
        <v>9</v>
      </c>
      <c r="BB26" s="487">
        <v>171</v>
      </c>
      <c r="BC26" s="481">
        <f>+IFERROR(VLOOKUP(DAY($AZ26)&amp;MONTH($AZ26),Sheet1!$C:$E,3,0),"")</f>
        <v>2</v>
      </c>
    </row>
    <row r="27" spans="1:55">
      <c r="A27" s="487">
        <v>6</v>
      </c>
      <c r="B27" s="487">
        <v>6</v>
      </c>
      <c r="C27" s="487" t="s">
        <v>11</v>
      </c>
      <c r="D27" s="487" t="s">
        <v>9</v>
      </c>
      <c r="E27" s="487">
        <v>2035</v>
      </c>
      <c r="F27" s="481">
        <f>+IFERROR(VLOOKUP(DAY($C27)&amp;MONTH($C27),Sheet1!$C:$E,3,0),"")</f>
        <v>2</v>
      </c>
      <c r="H27" s="487">
        <v>6</v>
      </c>
      <c r="I27" s="487">
        <v>6</v>
      </c>
      <c r="J27" s="487" t="s">
        <v>13</v>
      </c>
      <c r="K27" s="487" t="s">
        <v>7</v>
      </c>
      <c r="L27" s="487">
        <v>9418</v>
      </c>
      <c r="M27" s="481">
        <f>+IFERROR(VLOOKUP(DAY($J27)&amp;MONTH($J27),Sheet1!$C:$E,3,0),"")</f>
        <v>3</v>
      </c>
      <c r="O27" s="487">
        <v>60</v>
      </c>
      <c r="P27" s="487">
        <v>60</v>
      </c>
      <c r="Q27" s="487" t="s">
        <v>13</v>
      </c>
      <c r="R27" s="487" t="s">
        <v>9</v>
      </c>
      <c r="S27" s="487">
        <v>258</v>
      </c>
      <c r="T27" s="481">
        <f>+IFERROR(VLOOKUP(DAY($Q27)&amp;MONTH($Q27),Sheet1!$C:$E,3,0),"")</f>
        <v>3</v>
      </c>
      <c r="V27" s="487">
        <v>18</v>
      </c>
      <c r="W27" s="487">
        <v>18</v>
      </c>
      <c r="X27" s="487" t="s">
        <v>8</v>
      </c>
      <c r="Y27" s="487" t="s">
        <v>7</v>
      </c>
      <c r="Z27" s="487">
        <v>530</v>
      </c>
      <c r="AA27" s="481">
        <f>+IFERROR(VLOOKUP(DAY($X27)&amp;MONTH($X27),Sheet1!$C:$E,3,0),"")</f>
        <v>2</v>
      </c>
      <c r="AC27" s="487">
        <v>60</v>
      </c>
      <c r="AD27" s="487">
        <v>60</v>
      </c>
      <c r="AE27" s="487" t="s">
        <v>21</v>
      </c>
      <c r="AF27" s="487" t="s">
        <v>7</v>
      </c>
      <c r="AG27" s="487">
        <v>400</v>
      </c>
      <c r="AH27" s="481">
        <f>+IFERROR(VLOOKUP(DAY($AE27)&amp;MONTH($AE27),Sheet1!$C:$E,3,0),"")</f>
        <v>1</v>
      </c>
      <c r="AJ27" s="490">
        <v>120</v>
      </c>
      <c r="AK27" s="490">
        <v>120</v>
      </c>
      <c r="AL27" s="490" t="s">
        <v>13</v>
      </c>
      <c r="AM27" s="490" t="s">
        <v>7</v>
      </c>
      <c r="AN27" s="490">
        <v>160</v>
      </c>
      <c r="AO27" s="481">
        <f>+IFERROR(VLOOKUP(DAY($AL27)&amp;MONTH($AL27),Sheet1!$C:$E,3,0),"")</f>
        <v>3</v>
      </c>
      <c r="AQ27" s="490">
        <v>60</v>
      </c>
      <c r="AR27" s="490">
        <v>60</v>
      </c>
      <c r="AS27" s="490" t="s">
        <v>14</v>
      </c>
      <c r="AT27" s="490" t="s">
        <v>9</v>
      </c>
      <c r="AU27" s="490">
        <v>186</v>
      </c>
      <c r="AV27" s="481">
        <f>+IFERROR(VLOOKUP(DAY($AS27)&amp;MONTH($AS27),Sheet1!$C:$E,3,0),"")</f>
        <v>3</v>
      </c>
      <c r="AX27" s="487">
        <v>40</v>
      </c>
      <c r="AY27" s="487">
        <v>40</v>
      </c>
      <c r="AZ27" s="487" t="s">
        <v>12</v>
      </c>
      <c r="BA27" s="487" t="s">
        <v>9</v>
      </c>
      <c r="BB27" s="487">
        <v>131</v>
      </c>
      <c r="BC27" s="481">
        <f>+IFERROR(VLOOKUP(DAY($AZ27)&amp;MONTH($AZ27),Sheet1!$C:$E,3,0),"")</f>
        <v>2</v>
      </c>
    </row>
    <row r="28" spans="1:55">
      <c r="A28" s="487">
        <v>6</v>
      </c>
      <c r="B28" s="487">
        <v>6</v>
      </c>
      <c r="C28" s="487" t="s">
        <v>11</v>
      </c>
      <c r="D28" s="487" t="s">
        <v>7</v>
      </c>
      <c r="E28" s="487">
        <v>403</v>
      </c>
      <c r="F28" s="481">
        <f>+IFERROR(VLOOKUP(DAY($C28)&amp;MONTH($C28),Sheet1!$C:$E,3,0),"")</f>
        <v>2</v>
      </c>
      <c r="H28" s="487">
        <v>60</v>
      </c>
      <c r="I28" s="487">
        <v>60</v>
      </c>
      <c r="J28" s="487" t="s">
        <v>13</v>
      </c>
      <c r="K28" s="487" t="s">
        <v>7</v>
      </c>
      <c r="L28" s="487">
        <v>142</v>
      </c>
      <c r="M28" s="481">
        <f>+IFERROR(VLOOKUP(DAY($J28)&amp;MONTH($J28),Sheet1!$C:$E,3,0),"")</f>
        <v>3</v>
      </c>
      <c r="O28" s="487">
        <v>60</v>
      </c>
      <c r="P28" s="487">
        <v>60</v>
      </c>
      <c r="Q28" s="487" t="s">
        <v>16</v>
      </c>
      <c r="R28" s="487" t="s">
        <v>7</v>
      </c>
      <c r="S28" s="487">
        <v>142</v>
      </c>
      <c r="T28" s="481">
        <f>+IFERROR(VLOOKUP(DAY($Q28)&amp;MONTH($Q28),Sheet1!$C:$E,3,0),"")</f>
        <v>3</v>
      </c>
      <c r="V28" s="487">
        <v>12</v>
      </c>
      <c r="W28" s="487">
        <v>12</v>
      </c>
      <c r="X28" s="487" t="s">
        <v>6</v>
      </c>
      <c r="Y28" s="487" t="s">
        <v>7</v>
      </c>
      <c r="Z28" s="487">
        <v>153</v>
      </c>
      <c r="AA28" s="481">
        <f>+IFERROR(VLOOKUP(DAY($X28)&amp;MONTH($X28),Sheet1!$C:$E,3,0),"")</f>
        <v>1</v>
      </c>
      <c r="AC28" s="487">
        <v>60</v>
      </c>
      <c r="AD28" s="487">
        <v>60</v>
      </c>
      <c r="AE28" s="487" t="s">
        <v>6</v>
      </c>
      <c r="AF28" s="487" t="s">
        <v>7</v>
      </c>
      <c r="AG28" s="487">
        <v>533</v>
      </c>
      <c r="AH28" s="481">
        <f>+IFERROR(VLOOKUP(DAY($AE28)&amp;MONTH($AE28),Sheet1!$C:$E,3,0),"")</f>
        <v>1</v>
      </c>
      <c r="AJ28" s="490">
        <v>60</v>
      </c>
      <c r="AK28" s="490">
        <v>60</v>
      </c>
      <c r="AL28" s="490" t="s">
        <v>11</v>
      </c>
      <c r="AM28" s="490" t="s">
        <v>9</v>
      </c>
      <c r="AN28" s="490">
        <v>174</v>
      </c>
      <c r="AO28" s="481">
        <f>+IFERROR(VLOOKUP(DAY($AL28)&amp;MONTH($AL28),Sheet1!$C:$E,3,0),"")</f>
        <v>2</v>
      </c>
      <c r="AQ28" s="490">
        <v>60</v>
      </c>
      <c r="AR28" s="490">
        <v>60</v>
      </c>
      <c r="AS28" s="490" t="s">
        <v>16</v>
      </c>
      <c r="AT28" s="490" t="s">
        <v>7</v>
      </c>
      <c r="AU28" s="490">
        <v>516</v>
      </c>
      <c r="AV28" s="481">
        <f>+IFERROR(VLOOKUP(DAY($AS28)&amp;MONTH($AS28),Sheet1!$C:$E,3,0),"")</f>
        <v>3</v>
      </c>
      <c r="AX28" s="487">
        <v>40</v>
      </c>
      <c r="AY28" s="487">
        <v>40</v>
      </c>
      <c r="AZ28" s="487" t="s">
        <v>8</v>
      </c>
      <c r="BA28" s="487" t="s">
        <v>9</v>
      </c>
      <c r="BB28" s="487">
        <v>532</v>
      </c>
      <c r="BC28" s="481">
        <f>+IFERROR(VLOOKUP(DAY($AZ28)&amp;MONTH($AZ28),Sheet1!$C:$E,3,0),"")</f>
        <v>2</v>
      </c>
    </row>
    <row r="29" spans="1:55">
      <c r="A29" s="487">
        <v>6</v>
      </c>
      <c r="B29" s="487">
        <v>6</v>
      </c>
      <c r="C29" s="487" t="s">
        <v>11</v>
      </c>
      <c r="D29" s="487" t="s">
        <v>9</v>
      </c>
      <c r="E29" s="487">
        <v>653</v>
      </c>
      <c r="F29" s="481">
        <f>+IFERROR(VLOOKUP(DAY($C29)&amp;MONTH($C29),Sheet1!$C:$E,3,0),"")</f>
        <v>2</v>
      </c>
      <c r="H29" s="487">
        <v>6</v>
      </c>
      <c r="I29" s="487">
        <v>6</v>
      </c>
      <c r="J29" s="487" t="s">
        <v>13</v>
      </c>
      <c r="K29" s="487" t="s">
        <v>7</v>
      </c>
      <c r="L29" s="487">
        <v>144</v>
      </c>
      <c r="M29" s="481">
        <f>+IFERROR(VLOOKUP(DAY($J29)&amp;MONTH($J29),Sheet1!$C:$E,3,0),"")</f>
        <v>3</v>
      </c>
      <c r="O29" s="487">
        <v>60</v>
      </c>
      <c r="P29" s="487">
        <v>60</v>
      </c>
      <c r="Q29" s="487" t="s">
        <v>17</v>
      </c>
      <c r="R29" s="487" t="s">
        <v>9</v>
      </c>
      <c r="S29" s="487">
        <v>687</v>
      </c>
      <c r="T29" s="481">
        <f>+IFERROR(VLOOKUP(DAY($Q29)&amp;MONTH($Q29),Sheet1!$C:$E,3,0),"")</f>
        <v>2</v>
      </c>
      <c r="V29" s="487">
        <v>6</v>
      </c>
      <c r="W29" s="487">
        <v>6</v>
      </c>
      <c r="X29" s="487" t="s">
        <v>12</v>
      </c>
      <c r="Y29" s="487" t="s">
        <v>9</v>
      </c>
      <c r="Z29" s="487">
        <v>170</v>
      </c>
      <c r="AA29" s="481">
        <f>+IFERROR(VLOOKUP(DAY($X29)&amp;MONTH($X29),Sheet1!$C:$E,3,0),"")</f>
        <v>2</v>
      </c>
      <c r="AC29" s="487">
        <v>60</v>
      </c>
      <c r="AD29" s="487">
        <v>60</v>
      </c>
      <c r="AE29" s="487" t="s">
        <v>6</v>
      </c>
      <c r="AF29" s="487" t="s">
        <v>7</v>
      </c>
      <c r="AG29" s="487">
        <v>566</v>
      </c>
      <c r="AH29" s="481">
        <f>+IFERROR(VLOOKUP(DAY($AE29)&amp;MONTH($AE29),Sheet1!$C:$E,3,0),"")</f>
        <v>1</v>
      </c>
      <c r="AJ29" s="490">
        <v>120</v>
      </c>
      <c r="AK29" s="490">
        <v>120</v>
      </c>
      <c r="AL29" s="490" t="s">
        <v>13</v>
      </c>
      <c r="AM29" s="490" t="s">
        <v>7</v>
      </c>
      <c r="AN29" s="490">
        <v>127</v>
      </c>
      <c r="AO29" s="481">
        <f>+IFERROR(VLOOKUP(DAY($AL29)&amp;MONTH($AL29),Sheet1!$C:$E,3,0),"")</f>
        <v>3</v>
      </c>
      <c r="AQ29" s="490">
        <v>60</v>
      </c>
      <c r="AR29" s="490">
        <v>60</v>
      </c>
      <c r="AS29" s="490" t="s">
        <v>23</v>
      </c>
      <c r="AT29" s="490" t="s">
        <v>9</v>
      </c>
      <c r="AU29" s="490">
        <v>279</v>
      </c>
      <c r="AV29" s="481">
        <f>+IFERROR(VLOOKUP(DAY($AS29)&amp;MONTH($AS29),Sheet1!$C:$E,3,0),"")</f>
        <v>3</v>
      </c>
      <c r="AX29" s="487">
        <v>40</v>
      </c>
      <c r="AY29" s="487">
        <v>40</v>
      </c>
      <c r="AZ29" s="487" t="s">
        <v>12</v>
      </c>
      <c r="BA29" s="487" t="s">
        <v>9</v>
      </c>
      <c r="BB29" s="487">
        <v>548</v>
      </c>
      <c r="BC29" s="481">
        <f>+IFERROR(VLOOKUP(DAY($AZ29)&amp;MONTH($AZ29),Sheet1!$C:$E,3,0),"")</f>
        <v>2</v>
      </c>
    </row>
    <row r="30" spans="1:55">
      <c r="A30" s="487">
        <v>6</v>
      </c>
      <c r="B30" s="487">
        <v>6</v>
      </c>
      <c r="C30" s="487" t="s">
        <v>11</v>
      </c>
      <c r="D30" s="487" t="s">
        <v>7</v>
      </c>
      <c r="E30" s="487">
        <v>538</v>
      </c>
      <c r="F30" s="481">
        <f>+IFERROR(VLOOKUP(DAY($C30)&amp;MONTH($C30),Sheet1!$C:$E,3,0),"")</f>
        <v>2</v>
      </c>
      <c r="H30" s="487">
        <v>60</v>
      </c>
      <c r="I30" s="487">
        <v>60</v>
      </c>
      <c r="J30" s="487" t="s">
        <v>13</v>
      </c>
      <c r="K30" s="487" t="s">
        <v>7</v>
      </c>
      <c r="L30" s="487">
        <v>184</v>
      </c>
      <c r="M30" s="481">
        <f>+IFERROR(VLOOKUP(DAY($J30)&amp;MONTH($J30),Sheet1!$C:$E,3,0),"")</f>
        <v>3</v>
      </c>
      <c r="O30" s="487">
        <v>60</v>
      </c>
      <c r="P30" s="487">
        <v>60</v>
      </c>
      <c r="Q30" s="487" t="s">
        <v>18</v>
      </c>
      <c r="R30" s="487" t="s">
        <v>7</v>
      </c>
      <c r="S30" s="487">
        <v>297</v>
      </c>
      <c r="T30" s="481">
        <f>+IFERROR(VLOOKUP(DAY($Q30)&amp;MONTH($Q30),Sheet1!$C:$E,3,0),"")</f>
        <v>2</v>
      </c>
      <c r="V30" s="487">
        <v>6</v>
      </c>
      <c r="W30" s="487">
        <v>6</v>
      </c>
      <c r="X30" s="487" t="s">
        <v>8</v>
      </c>
      <c r="Y30" s="487" t="s">
        <v>7</v>
      </c>
      <c r="Z30" s="487">
        <v>685</v>
      </c>
      <c r="AA30" s="481">
        <f>+IFERROR(VLOOKUP(DAY($X30)&amp;MONTH($X30),Sheet1!$C:$E,3,0),"")</f>
        <v>2</v>
      </c>
      <c r="AC30" s="487">
        <v>60</v>
      </c>
      <c r="AD30" s="487">
        <v>60</v>
      </c>
      <c r="AE30" s="487" t="s">
        <v>21</v>
      </c>
      <c r="AF30" s="487" t="s">
        <v>7</v>
      </c>
      <c r="AG30" s="487">
        <v>2004</v>
      </c>
      <c r="AH30" s="481">
        <f>+IFERROR(VLOOKUP(DAY($AE30)&amp;MONTH($AE30),Sheet1!$C:$E,3,0),"")</f>
        <v>1</v>
      </c>
      <c r="AJ30" s="490">
        <v>60</v>
      </c>
      <c r="AK30" s="490">
        <v>60</v>
      </c>
      <c r="AL30" s="490" t="s">
        <v>22</v>
      </c>
      <c r="AM30" s="490" t="s">
        <v>9</v>
      </c>
      <c r="AN30" s="490">
        <v>512</v>
      </c>
      <c r="AO30" s="481">
        <f>+IFERROR(VLOOKUP(DAY($AL30)&amp;MONTH($AL30),Sheet1!$C:$E,3,0),"")</f>
        <v>3</v>
      </c>
      <c r="AQ30" s="490">
        <v>60</v>
      </c>
      <c r="AR30" s="490">
        <v>60</v>
      </c>
      <c r="AS30" s="490" t="s">
        <v>11</v>
      </c>
      <c r="AT30" s="490" t="s">
        <v>7</v>
      </c>
      <c r="AU30" s="490">
        <v>114</v>
      </c>
      <c r="AV30" s="481">
        <f>+IFERROR(VLOOKUP(DAY($AS30)&amp;MONTH($AS30),Sheet1!$C:$E,3,0),"")</f>
        <v>2</v>
      </c>
      <c r="AX30" s="487">
        <v>20</v>
      </c>
      <c r="AY30" s="487">
        <v>20</v>
      </c>
      <c r="AZ30" s="487" t="s">
        <v>12</v>
      </c>
      <c r="BA30" s="487" t="s">
        <v>9</v>
      </c>
      <c r="BB30" s="487">
        <v>137</v>
      </c>
      <c r="BC30" s="481">
        <f>+IFERROR(VLOOKUP(DAY($AZ30)&amp;MONTH($AZ30),Sheet1!$C:$E,3,0),"")</f>
        <v>2</v>
      </c>
    </row>
    <row r="31" spans="1:55">
      <c r="A31" s="487">
        <v>6</v>
      </c>
      <c r="B31" s="487">
        <v>6</v>
      </c>
      <c r="C31" s="487" t="s">
        <v>11</v>
      </c>
      <c r="D31" s="487" t="s">
        <v>7</v>
      </c>
      <c r="E31" s="487">
        <v>531</v>
      </c>
      <c r="F31" s="481">
        <f>+IFERROR(VLOOKUP(DAY($C31)&amp;MONTH($C31),Sheet1!$C:$E,3,0),"")</f>
        <v>2</v>
      </c>
      <c r="H31" s="487">
        <v>6</v>
      </c>
      <c r="I31" s="487">
        <v>6</v>
      </c>
      <c r="J31" s="487" t="s">
        <v>16</v>
      </c>
      <c r="K31" s="487" t="s">
        <v>9</v>
      </c>
      <c r="L31" s="487">
        <v>69064</v>
      </c>
      <c r="M31" s="481">
        <f>+IFERROR(VLOOKUP(DAY($J31)&amp;MONTH($J31),Sheet1!$C:$E,3,0),"")</f>
        <v>3</v>
      </c>
      <c r="O31" s="487">
        <v>120</v>
      </c>
      <c r="P31" s="487">
        <v>120</v>
      </c>
      <c r="Q31" s="487" t="s">
        <v>16</v>
      </c>
      <c r="R31" s="487" t="s">
        <v>9</v>
      </c>
      <c r="S31" s="487">
        <v>171</v>
      </c>
      <c r="T31" s="481">
        <f>+IFERROR(VLOOKUP(DAY($Q31)&amp;MONTH($Q31),Sheet1!$C:$E,3,0),"")</f>
        <v>3</v>
      </c>
      <c r="V31" s="487">
        <v>12</v>
      </c>
      <c r="W31" s="487">
        <v>12</v>
      </c>
      <c r="X31" s="487" t="s">
        <v>8</v>
      </c>
      <c r="Y31" s="487" t="s">
        <v>7</v>
      </c>
      <c r="Z31" s="487">
        <v>161</v>
      </c>
      <c r="AA31" s="481">
        <f>+IFERROR(VLOOKUP(DAY($X31)&amp;MONTH($X31),Sheet1!$C:$E,3,0),"")</f>
        <v>2</v>
      </c>
      <c r="AC31" s="487">
        <v>120</v>
      </c>
      <c r="AD31" s="487">
        <v>120</v>
      </c>
      <c r="AE31" s="487" t="s">
        <v>21</v>
      </c>
      <c r="AF31" s="487" t="s">
        <v>7</v>
      </c>
      <c r="AG31" s="487">
        <v>130</v>
      </c>
      <c r="AH31" s="481">
        <f>+IFERROR(VLOOKUP(DAY($AE31)&amp;MONTH($AE31),Sheet1!$C:$E,3,0),"")</f>
        <v>1</v>
      </c>
      <c r="AJ31" s="490">
        <v>60</v>
      </c>
      <c r="AK31" s="490">
        <v>60</v>
      </c>
      <c r="AL31" s="490" t="s">
        <v>13</v>
      </c>
      <c r="AM31" s="490" t="s">
        <v>7</v>
      </c>
      <c r="AN31" s="490">
        <v>9409</v>
      </c>
      <c r="AO31" s="481">
        <f>+IFERROR(VLOOKUP(DAY($AL31)&amp;MONTH($AL31),Sheet1!$C:$E,3,0),"")</f>
        <v>3</v>
      </c>
      <c r="AQ31" s="490">
        <v>60</v>
      </c>
      <c r="AR31" s="490">
        <v>60</v>
      </c>
      <c r="AS31" s="490" t="s">
        <v>11</v>
      </c>
      <c r="AT31" s="490" t="s">
        <v>9</v>
      </c>
      <c r="AU31" s="490">
        <v>174</v>
      </c>
      <c r="AV31" s="481">
        <f>+IFERROR(VLOOKUP(DAY($AS31)&amp;MONTH($AS31),Sheet1!$C:$E,3,0),"")</f>
        <v>2</v>
      </c>
      <c r="AX31" s="487">
        <v>20</v>
      </c>
      <c r="AY31" s="487">
        <v>20</v>
      </c>
      <c r="AZ31" s="487" t="s">
        <v>12</v>
      </c>
      <c r="BA31" s="487" t="s">
        <v>9</v>
      </c>
      <c r="BB31" s="487">
        <v>186</v>
      </c>
      <c r="BC31" s="481">
        <f>+IFERROR(VLOOKUP(DAY($AZ31)&amp;MONTH($AZ31),Sheet1!$C:$E,3,0),"")</f>
        <v>2</v>
      </c>
    </row>
    <row r="32" spans="1:55">
      <c r="A32" s="487">
        <v>6</v>
      </c>
      <c r="B32" s="487">
        <v>6</v>
      </c>
      <c r="C32" s="487" t="s">
        <v>11</v>
      </c>
      <c r="D32" s="487" t="s">
        <v>9</v>
      </c>
      <c r="E32" s="487">
        <v>2061</v>
      </c>
      <c r="F32" s="481">
        <f>+IFERROR(VLOOKUP(DAY($C32)&amp;MONTH($C32),Sheet1!$C:$E,3,0),"")</f>
        <v>2</v>
      </c>
      <c r="H32" s="487">
        <v>60</v>
      </c>
      <c r="I32" s="487">
        <v>60</v>
      </c>
      <c r="J32" s="487" t="s">
        <v>15</v>
      </c>
      <c r="K32" s="487" t="s">
        <v>7</v>
      </c>
      <c r="L32" s="487">
        <v>189</v>
      </c>
      <c r="M32" s="481">
        <f>+IFERROR(VLOOKUP(DAY($J32)&amp;MONTH($J32),Sheet1!$C:$E,3,0),"")</f>
        <v>2</v>
      </c>
      <c r="O32" s="487">
        <v>60</v>
      </c>
      <c r="P32" s="487">
        <v>60</v>
      </c>
      <c r="Q32" s="487" t="s">
        <v>17</v>
      </c>
      <c r="R32" s="487" t="s">
        <v>9</v>
      </c>
      <c r="S32" s="487">
        <v>680</v>
      </c>
      <c r="T32" s="481">
        <f>+IFERROR(VLOOKUP(DAY($Q32)&amp;MONTH($Q32),Sheet1!$C:$E,3,0),"")</f>
        <v>2</v>
      </c>
      <c r="V32" s="487">
        <v>18</v>
      </c>
      <c r="W32" s="487">
        <v>18</v>
      </c>
      <c r="X32" s="487" t="s">
        <v>8</v>
      </c>
      <c r="Y32" s="487" t="s">
        <v>9</v>
      </c>
      <c r="Z32" s="487">
        <v>118</v>
      </c>
      <c r="AA32" s="481">
        <f>+IFERROR(VLOOKUP(DAY($X32)&amp;MONTH($X32),Sheet1!$C:$E,3,0),"")</f>
        <v>2</v>
      </c>
      <c r="AC32" s="487">
        <v>60</v>
      </c>
      <c r="AD32" s="487">
        <v>60</v>
      </c>
      <c r="AE32" s="487" t="s">
        <v>21</v>
      </c>
      <c r="AF32" s="487" t="s">
        <v>7</v>
      </c>
      <c r="AG32" s="487">
        <v>525</v>
      </c>
      <c r="AH32" s="481">
        <f>+IFERROR(VLOOKUP(DAY($AE32)&amp;MONTH($AE32),Sheet1!$C:$E,3,0),"")</f>
        <v>1</v>
      </c>
      <c r="AJ32" s="490">
        <v>60</v>
      </c>
      <c r="AK32" s="490">
        <v>60</v>
      </c>
      <c r="AL32" s="490" t="s">
        <v>16</v>
      </c>
      <c r="AM32" s="490" t="s">
        <v>9</v>
      </c>
      <c r="AN32" s="490">
        <v>132</v>
      </c>
      <c r="AO32" s="481">
        <f>+IFERROR(VLOOKUP(DAY($AL32)&amp;MONTH($AL32),Sheet1!$C:$E,3,0),"")</f>
        <v>3</v>
      </c>
      <c r="AQ32" s="490">
        <v>60</v>
      </c>
      <c r="AR32" s="490">
        <v>60</v>
      </c>
      <c r="AS32" s="490" t="s">
        <v>16</v>
      </c>
      <c r="AT32" s="490" t="s">
        <v>9</v>
      </c>
      <c r="AU32" s="490">
        <v>145</v>
      </c>
      <c r="AV32" s="481">
        <f>+IFERROR(VLOOKUP(DAY($AS32)&amp;MONTH($AS32),Sheet1!$C:$E,3,0),"")</f>
        <v>3</v>
      </c>
      <c r="AX32" s="487">
        <v>20</v>
      </c>
      <c r="AY32" s="487">
        <v>20</v>
      </c>
      <c r="AZ32" s="487" t="s">
        <v>12</v>
      </c>
      <c r="BA32" s="487" t="s">
        <v>7</v>
      </c>
      <c r="BB32" s="487">
        <v>9419</v>
      </c>
      <c r="BC32" s="481">
        <f>+IFERROR(VLOOKUP(DAY($AZ32)&amp;MONTH($AZ32),Sheet1!$C:$E,3,0),"")</f>
        <v>2</v>
      </c>
    </row>
    <row r="33" spans="1:55">
      <c r="A33" s="487">
        <v>12</v>
      </c>
      <c r="B33" s="487">
        <v>12</v>
      </c>
      <c r="C33" s="487" t="s">
        <v>11</v>
      </c>
      <c r="D33" s="487" t="s">
        <v>7</v>
      </c>
      <c r="E33" s="487">
        <v>247</v>
      </c>
      <c r="F33" s="481">
        <f>+IFERROR(VLOOKUP(DAY($C33)&amp;MONTH($C33),Sheet1!$C:$E,3,0),"")</f>
        <v>2</v>
      </c>
      <c r="H33" s="487">
        <v>30</v>
      </c>
      <c r="I33" s="487">
        <v>30</v>
      </c>
      <c r="J33" s="487" t="s">
        <v>14</v>
      </c>
      <c r="K33" s="487" t="s">
        <v>9</v>
      </c>
      <c r="L33" s="487">
        <v>534</v>
      </c>
      <c r="M33" s="481">
        <f>+IFERROR(VLOOKUP(DAY($J33)&amp;MONTH($J33),Sheet1!$C:$E,3,0),"")</f>
        <v>3</v>
      </c>
      <c r="O33" s="487">
        <v>120</v>
      </c>
      <c r="P33" s="487">
        <v>120</v>
      </c>
      <c r="Q33" s="487" t="s">
        <v>17</v>
      </c>
      <c r="R33" s="487" t="s">
        <v>7</v>
      </c>
      <c r="S33" s="487">
        <v>501</v>
      </c>
      <c r="T33" s="481">
        <f>+IFERROR(VLOOKUP(DAY($Q33)&amp;MONTH($Q33),Sheet1!$C:$E,3,0),"")</f>
        <v>2</v>
      </c>
      <c r="V33" s="487">
        <v>6</v>
      </c>
      <c r="W33" s="487">
        <v>6</v>
      </c>
      <c r="X33" s="487" t="s">
        <v>6</v>
      </c>
      <c r="Y33" s="487" t="s">
        <v>7</v>
      </c>
      <c r="Z33" s="487">
        <v>228</v>
      </c>
      <c r="AA33" s="481">
        <f>+IFERROR(VLOOKUP(DAY($X33)&amp;MONTH($X33),Sheet1!$C:$E,3,0),"")</f>
        <v>1</v>
      </c>
      <c r="AC33" s="487">
        <v>120</v>
      </c>
      <c r="AD33" s="487">
        <v>120</v>
      </c>
      <c r="AE33" s="487" t="s">
        <v>8</v>
      </c>
      <c r="AF33" s="487" t="s">
        <v>9</v>
      </c>
      <c r="AG33" s="487">
        <v>517</v>
      </c>
      <c r="AH33" s="481">
        <f>+IFERROR(VLOOKUP(DAY($AE33)&amp;MONTH($AE33),Sheet1!$C:$E,3,0),"")</f>
        <v>2</v>
      </c>
      <c r="AJ33" s="490">
        <v>60</v>
      </c>
      <c r="AK33" s="490">
        <v>60</v>
      </c>
      <c r="AL33" s="490" t="s">
        <v>16</v>
      </c>
      <c r="AM33" s="490" t="s">
        <v>9</v>
      </c>
      <c r="AN33" s="490">
        <v>145</v>
      </c>
      <c r="AO33" s="481">
        <f>+IFERROR(VLOOKUP(DAY($AL33)&amp;MONTH($AL33),Sheet1!$C:$E,3,0),"")</f>
        <v>3</v>
      </c>
      <c r="AQ33" s="490">
        <v>60</v>
      </c>
      <c r="AR33" s="490">
        <v>60</v>
      </c>
      <c r="AS33" s="490" t="s">
        <v>16</v>
      </c>
      <c r="AT33" s="490" t="s">
        <v>9</v>
      </c>
      <c r="AU33" s="490">
        <v>176</v>
      </c>
      <c r="AV33" s="481">
        <f>+IFERROR(VLOOKUP(DAY($AS33)&amp;MONTH($AS33),Sheet1!$C:$E,3,0),"")</f>
        <v>3</v>
      </c>
      <c r="AX33" s="487">
        <v>40</v>
      </c>
      <c r="AY33" s="487">
        <v>40</v>
      </c>
      <c r="AZ33" s="487" t="s">
        <v>8</v>
      </c>
      <c r="BA33" s="487" t="s">
        <v>7</v>
      </c>
      <c r="BB33" s="487">
        <v>180</v>
      </c>
      <c r="BC33" s="481">
        <f>+IFERROR(VLOOKUP(DAY($AZ33)&amp;MONTH($AZ33),Sheet1!$C:$E,3,0),"")</f>
        <v>2</v>
      </c>
    </row>
    <row r="34" spans="1:55">
      <c r="A34" s="487">
        <v>12</v>
      </c>
      <c r="B34" s="487">
        <v>12</v>
      </c>
      <c r="C34" s="487" t="s">
        <v>11</v>
      </c>
      <c r="D34" s="487" t="s">
        <v>9</v>
      </c>
      <c r="E34" s="487">
        <v>694</v>
      </c>
      <c r="F34" s="481">
        <f>+IFERROR(VLOOKUP(DAY($C34)&amp;MONTH($C34),Sheet1!$C:$E,3,0),"")</f>
        <v>2</v>
      </c>
      <c r="H34" s="487">
        <v>174</v>
      </c>
      <c r="I34" s="487">
        <v>174</v>
      </c>
      <c r="J34" s="487" t="s">
        <v>13</v>
      </c>
      <c r="K34" s="487" t="s">
        <v>7</v>
      </c>
      <c r="L34" s="487">
        <v>144</v>
      </c>
      <c r="M34" s="481">
        <f>+IFERROR(VLOOKUP(DAY($J34)&amp;MONTH($J34),Sheet1!$C:$E,3,0),"")</f>
        <v>3</v>
      </c>
      <c r="O34" s="487">
        <v>60</v>
      </c>
      <c r="P34" s="487">
        <v>60</v>
      </c>
      <c r="Q34" s="487" t="s">
        <v>11</v>
      </c>
      <c r="R34" s="487" t="s">
        <v>9</v>
      </c>
      <c r="S34" s="487">
        <v>247</v>
      </c>
      <c r="T34" s="481">
        <f>+IFERROR(VLOOKUP(DAY($Q34)&amp;MONTH($Q34),Sheet1!$C:$E,3,0),"")</f>
        <v>2</v>
      </c>
      <c r="V34" s="487">
        <v>18</v>
      </c>
      <c r="W34" s="487">
        <v>18</v>
      </c>
      <c r="X34" s="487" t="s">
        <v>12</v>
      </c>
      <c r="Y34" s="487" t="s">
        <v>9</v>
      </c>
      <c r="Z34" s="487">
        <v>175</v>
      </c>
      <c r="AA34" s="481">
        <f>+IFERROR(VLOOKUP(DAY($X34)&amp;MONTH($X34),Sheet1!$C:$E,3,0),"")</f>
        <v>2</v>
      </c>
      <c r="AC34" s="487">
        <v>60</v>
      </c>
      <c r="AD34" s="487">
        <v>60</v>
      </c>
      <c r="AE34" s="487" t="s">
        <v>6</v>
      </c>
      <c r="AF34" s="487" t="s">
        <v>7</v>
      </c>
      <c r="AG34" s="487">
        <v>236</v>
      </c>
      <c r="AH34" s="481">
        <f>+IFERROR(VLOOKUP(DAY($AE34)&amp;MONTH($AE34),Sheet1!$C:$E,3,0),"")</f>
        <v>1</v>
      </c>
      <c r="AJ34" s="490">
        <v>300</v>
      </c>
      <c r="AK34" s="490">
        <v>300</v>
      </c>
      <c r="AL34" s="490" t="s">
        <v>16</v>
      </c>
      <c r="AM34" s="490" t="s">
        <v>9</v>
      </c>
      <c r="AN34" s="490">
        <v>122</v>
      </c>
      <c r="AO34" s="481">
        <f>+IFERROR(VLOOKUP(DAY($AL34)&amp;MONTH($AL34),Sheet1!$C:$E,3,0),"")</f>
        <v>3</v>
      </c>
      <c r="AQ34" s="490">
        <v>120</v>
      </c>
      <c r="AR34" s="490">
        <v>120</v>
      </c>
      <c r="AS34" s="490" t="s">
        <v>16</v>
      </c>
      <c r="AT34" s="490" t="s">
        <v>9</v>
      </c>
      <c r="AU34" s="490">
        <v>140</v>
      </c>
      <c r="AV34" s="481">
        <f>+IFERROR(VLOOKUP(DAY($AS34)&amp;MONTH($AS34),Sheet1!$C:$E,3,0),"")</f>
        <v>3</v>
      </c>
      <c r="AX34" s="487">
        <v>20</v>
      </c>
      <c r="AY34" s="487">
        <v>20</v>
      </c>
      <c r="AZ34" s="487" t="s">
        <v>15</v>
      </c>
      <c r="BA34" s="487" t="s">
        <v>9</v>
      </c>
      <c r="BB34" s="487">
        <v>222</v>
      </c>
      <c r="BC34" s="481">
        <f>+IFERROR(VLOOKUP(DAY($AZ34)&amp;MONTH($AZ34),Sheet1!$C:$E,3,0),"")</f>
        <v>2</v>
      </c>
    </row>
    <row r="35" spans="1:55">
      <c r="A35" s="487">
        <v>12</v>
      </c>
      <c r="B35" s="487">
        <v>12</v>
      </c>
      <c r="C35" s="487" t="s">
        <v>11</v>
      </c>
      <c r="D35" s="487" t="s">
        <v>9</v>
      </c>
      <c r="E35" s="487">
        <v>508</v>
      </c>
      <c r="F35" s="481">
        <f>+IFERROR(VLOOKUP(DAY($C35)&amp;MONTH($C35),Sheet1!$C:$E,3,0),"")</f>
        <v>2</v>
      </c>
      <c r="H35" s="487">
        <v>6</v>
      </c>
      <c r="I35" s="487">
        <v>6</v>
      </c>
      <c r="J35" s="487" t="s">
        <v>13</v>
      </c>
      <c r="K35" s="487" t="s">
        <v>7</v>
      </c>
      <c r="L35" s="487">
        <v>531</v>
      </c>
      <c r="M35" s="481">
        <f>+IFERROR(VLOOKUP(DAY($J35)&amp;MONTH($J35),Sheet1!$C:$E,3,0),"")</f>
        <v>3</v>
      </c>
      <c r="O35" s="487">
        <v>60</v>
      </c>
      <c r="P35" s="487">
        <v>60</v>
      </c>
      <c r="Q35" s="487" t="s">
        <v>18</v>
      </c>
      <c r="R35" s="487" t="s">
        <v>9</v>
      </c>
      <c r="S35" s="487">
        <v>661</v>
      </c>
      <c r="T35" s="481">
        <f>+IFERROR(VLOOKUP(DAY($Q35)&amp;MONTH($Q35),Sheet1!$C:$E,3,0),"")</f>
        <v>2</v>
      </c>
      <c r="V35" s="487">
        <v>6</v>
      </c>
      <c r="W35" s="487">
        <v>6</v>
      </c>
      <c r="X35" s="487" t="s">
        <v>12</v>
      </c>
      <c r="Y35" s="487" t="s">
        <v>9</v>
      </c>
      <c r="Z35" s="487">
        <v>546</v>
      </c>
      <c r="AA35" s="481">
        <f>+IFERROR(VLOOKUP(DAY($X35)&amp;MONTH($X35),Sheet1!$C:$E,3,0),"")</f>
        <v>2</v>
      </c>
      <c r="AC35" s="487">
        <v>60</v>
      </c>
      <c r="AD35" s="487">
        <v>60</v>
      </c>
      <c r="AE35" s="487" t="s">
        <v>6</v>
      </c>
      <c r="AF35" s="487" t="s">
        <v>7</v>
      </c>
      <c r="AG35" s="487">
        <v>69032</v>
      </c>
      <c r="AH35" s="481">
        <f>+IFERROR(VLOOKUP(DAY($AE35)&amp;MONTH($AE35),Sheet1!$C:$E,3,0),"")</f>
        <v>1</v>
      </c>
      <c r="AJ35" s="490">
        <v>60</v>
      </c>
      <c r="AK35" s="490">
        <v>60</v>
      </c>
      <c r="AL35" s="490" t="s">
        <v>16</v>
      </c>
      <c r="AM35" s="490" t="s">
        <v>9</v>
      </c>
      <c r="AN35" s="490">
        <v>171</v>
      </c>
      <c r="AO35" s="481">
        <f>+IFERROR(VLOOKUP(DAY($AL35)&amp;MONTH($AL35),Sheet1!$C:$E,3,0),"")</f>
        <v>3</v>
      </c>
      <c r="AQ35" s="490">
        <v>60</v>
      </c>
      <c r="AR35" s="490">
        <v>60</v>
      </c>
      <c r="AS35" s="490" t="s">
        <v>11</v>
      </c>
      <c r="AT35" s="490" t="s">
        <v>7</v>
      </c>
      <c r="AU35" s="490">
        <v>147</v>
      </c>
      <c r="AV35" s="481">
        <f>+IFERROR(VLOOKUP(DAY($AS35)&amp;MONTH($AS35),Sheet1!$C:$E,3,0),"")</f>
        <v>2</v>
      </c>
      <c r="AX35" s="487">
        <v>20</v>
      </c>
      <c r="AY35" s="487">
        <v>20</v>
      </c>
      <c r="AZ35" s="487" t="s">
        <v>15</v>
      </c>
      <c r="BA35" s="487" t="s">
        <v>9</v>
      </c>
      <c r="BB35" s="487">
        <v>2006</v>
      </c>
      <c r="BC35" s="481">
        <f>+IFERROR(VLOOKUP(DAY($AZ35)&amp;MONTH($AZ35),Sheet1!$C:$E,3,0),"")</f>
        <v>2</v>
      </c>
    </row>
    <row r="36" spans="1:55">
      <c r="A36" s="487">
        <v>12</v>
      </c>
      <c r="B36" s="487">
        <v>12</v>
      </c>
      <c r="C36" s="487" t="s">
        <v>11</v>
      </c>
      <c r="D36" s="487" t="s">
        <v>9</v>
      </c>
      <c r="E36" s="487">
        <v>247</v>
      </c>
      <c r="F36" s="481">
        <f>+IFERROR(VLOOKUP(DAY($C36)&amp;MONTH($C36),Sheet1!$C:$E,3,0),"")</f>
        <v>2</v>
      </c>
      <c r="H36" s="487">
        <v>24</v>
      </c>
      <c r="I36" s="487">
        <v>24</v>
      </c>
      <c r="J36" s="487" t="s">
        <v>15</v>
      </c>
      <c r="K36" s="487" t="s">
        <v>7</v>
      </c>
      <c r="L36" s="487">
        <v>549</v>
      </c>
      <c r="M36" s="481">
        <f>+IFERROR(VLOOKUP(DAY($J36)&amp;MONTH($J36),Sheet1!$C:$E,3,0),"")</f>
        <v>2</v>
      </c>
      <c r="O36" s="487">
        <v>60</v>
      </c>
      <c r="P36" s="487">
        <v>60</v>
      </c>
      <c r="Q36" s="487" t="s">
        <v>16</v>
      </c>
      <c r="R36" s="487" t="s">
        <v>9</v>
      </c>
      <c r="S36" s="487">
        <v>2076</v>
      </c>
      <c r="T36" s="481">
        <f>+IFERROR(VLOOKUP(DAY($Q36)&amp;MONTH($Q36),Sheet1!$C:$E,3,0),"")</f>
        <v>3</v>
      </c>
      <c r="V36" s="487">
        <v>6</v>
      </c>
      <c r="W36" s="487">
        <v>6</v>
      </c>
      <c r="X36" s="487" t="s">
        <v>6</v>
      </c>
      <c r="Y36" s="487" t="s">
        <v>7</v>
      </c>
      <c r="Z36" s="487">
        <v>2048</v>
      </c>
      <c r="AA36" s="481">
        <f>+IFERROR(VLOOKUP(DAY($X36)&amp;MONTH($X36),Sheet1!$C:$E,3,0),"")</f>
        <v>1</v>
      </c>
      <c r="AC36" s="487">
        <v>120</v>
      </c>
      <c r="AD36" s="487">
        <v>120</v>
      </c>
      <c r="AE36" s="487" t="s">
        <v>8</v>
      </c>
      <c r="AF36" s="487" t="s">
        <v>9</v>
      </c>
      <c r="AG36" s="487">
        <v>516</v>
      </c>
      <c r="AH36" s="481">
        <f>+IFERROR(VLOOKUP(DAY($AE36)&amp;MONTH($AE36),Sheet1!$C:$E,3,0),"")</f>
        <v>2</v>
      </c>
      <c r="AJ36" s="490">
        <v>60</v>
      </c>
      <c r="AK36" s="490">
        <v>60</v>
      </c>
      <c r="AL36" s="490" t="s">
        <v>17</v>
      </c>
      <c r="AM36" s="490" t="s">
        <v>9</v>
      </c>
      <c r="AN36" s="490">
        <v>217</v>
      </c>
      <c r="AO36" s="481">
        <f>+IFERROR(VLOOKUP(DAY($AL36)&amp;MONTH($AL36),Sheet1!$C:$E,3,0),"")</f>
        <v>2</v>
      </c>
      <c r="AQ36" s="490">
        <v>60</v>
      </c>
      <c r="AR36" s="490">
        <v>60</v>
      </c>
      <c r="AS36" s="490" t="s">
        <v>18</v>
      </c>
      <c r="AT36" s="490" t="s">
        <v>9</v>
      </c>
      <c r="AU36" s="490">
        <v>2096</v>
      </c>
      <c r="AV36" s="481">
        <f>+IFERROR(VLOOKUP(DAY($AS36)&amp;MONTH($AS36),Sheet1!$C:$E,3,0),"")</f>
        <v>2</v>
      </c>
      <c r="AX36" s="487">
        <v>100</v>
      </c>
      <c r="AY36" s="487">
        <v>100</v>
      </c>
      <c r="AZ36" s="487" t="s">
        <v>8</v>
      </c>
      <c r="BA36" s="487" t="s">
        <v>7</v>
      </c>
      <c r="BB36" s="487">
        <v>132</v>
      </c>
      <c r="BC36" s="481">
        <f>+IFERROR(VLOOKUP(DAY($AZ36)&amp;MONTH($AZ36),Sheet1!$C:$E,3,0),"")</f>
        <v>2</v>
      </c>
    </row>
    <row r="37" spans="1:55">
      <c r="A37" s="487">
        <v>30</v>
      </c>
      <c r="B37" s="487">
        <v>30</v>
      </c>
      <c r="C37" s="487" t="s">
        <v>11</v>
      </c>
      <c r="D37" s="487" t="s">
        <v>7</v>
      </c>
      <c r="E37" s="487">
        <v>507</v>
      </c>
      <c r="F37" s="481">
        <f>+IFERROR(VLOOKUP(DAY($C37)&amp;MONTH($C37),Sheet1!$C:$E,3,0),"")</f>
        <v>2</v>
      </c>
      <c r="H37" s="487">
        <v>60</v>
      </c>
      <c r="I37" s="487">
        <v>60</v>
      </c>
      <c r="J37" s="487" t="s">
        <v>13</v>
      </c>
      <c r="K37" s="487" t="s">
        <v>7</v>
      </c>
      <c r="L37" s="487">
        <v>144</v>
      </c>
      <c r="M37" s="481">
        <f>+IFERROR(VLOOKUP(DAY($J37)&amp;MONTH($J37),Sheet1!$C:$E,3,0),"")</f>
        <v>3</v>
      </c>
      <c r="O37" s="487">
        <v>120</v>
      </c>
      <c r="P37" s="487">
        <v>120</v>
      </c>
      <c r="Q37" s="487" t="s">
        <v>11</v>
      </c>
      <c r="R37" s="487" t="s">
        <v>7</v>
      </c>
      <c r="S37" s="487">
        <v>147</v>
      </c>
      <c r="T37" s="481">
        <f>+IFERROR(VLOOKUP(DAY($Q37)&amp;MONTH($Q37),Sheet1!$C:$E,3,0),"")</f>
        <v>2</v>
      </c>
      <c r="V37" s="487">
        <v>6</v>
      </c>
      <c r="W37" s="487">
        <v>6</v>
      </c>
      <c r="X37" s="487" t="s">
        <v>21</v>
      </c>
      <c r="Y37" s="487" t="s">
        <v>7</v>
      </c>
      <c r="Z37" s="487">
        <v>2121</v>
      </c>
      <c r="AA37" s="481">
        <f>+IFERROR(VLOOKUP(DAY($X37)&amp;MONTH($X37),Sheet1!$C:$E,3,0),"")</f>
        <v>1</v>
      </c>
      <c r="AC37" s="487">
        <v>60</v>
      </c>
      <c r="AD37" s="487">
        <v>60</v>
      </c>
      <c r="AE37" s="487" t="s">
        <v>20</v>
      </c>
      <c r="AF37" s="487" t="s">
        <v>7</v>
      </c>
      <c r="AG37" s="487">
        <v>503</v>
      </c>
      <c r="AH37" s="481">
        <f>+IFERROR(VLOOKUP(DAY($AE37)&amp;MONTH($AE37),Sheet1!$C:$E,3,0),"")</f>
        <v>3</v>
      </c>
      <c r="AJ37" s="490">
        <v>60</v>
      </c>
      <c r="AK37" s="490">
        <v>60</v>
      </c>
      <c r="AL37" s="490" t="s">
        <v>17</v>
      </c>
      <c r="AM37" s="490" t="s">
        <v>9</v>
      </c>
      <c r="AN37" s="490">
        <v>680</v>
      </c>
      <c r="AO37" s="481">
        <f>+IFERROR(VLOOKUP(DAY($AL37)&amp;MONTH($AL37),Sheet1!$C:$E,3,0),"")</f>
        <v>2</v>
      </c>
      <c r="AQ37" s="490">
        <v>60</v>
      </c>
      <c r="AR37" s="490">
        <v>60</v>
      </c>
      <c r="AS37" s="490" t="s">
        <v>18</v>
      </c>
      <c r="AT37" s="490" t="s">
        <v>9</v>
      </c>
      <c r="AU37" s="490">
        <v>128</v>
      </c>
      <c r="AV37" s="481">
        <f>+IFERROR(VLOOKUP(DAY($AS37)&amp;MONTH($AS37),Sheet1!$C:$E,3,0),"")</f>
        <v>2</v>
      </c>
      <c r="AX37" s="487">
        <v>40</v>
      </c>
      <c r="AY37" s="487">
        <v>40</v>
      </c>
      <c r="AZ37" s="487" t="s">
        <v>8</v>
      </c>
      <c r="BA37" s="487" t="s">
        <v>9</v>
      </c>
      <c r="BB37" s="487">
        <v>157</v>
      </c>
      <c r="BC37" s="481">
        <f>+IFERROR(VLOOKUP(DAY($AZ37)&amp;MONTH($AZ37),Sheet1!$C:$E,3,0),"")</f>
        <v>2</v>
      </c>
    </row>
    <row r="38" spans="1:55">
      <c r="A38" s="487">
        <v>30</v>
      </c>
      <c r="B38" s="487">
        <v>30</v>
      </c>
      <c r="C38" s="487" t="s">
        <v>11</v>
      </c>
      <c r="D38" s="487" t="s">
        <v>7</v>
      </c>
      <c r="E38" s="487">
        <v>173</v>
      </c>
      <c r="F38" s="481">
        <f>+IFERROR(VLOOKUP(DAY($C38)&amp;MONTH($C38),Sheet1!$C:$E,3,0),"")</f>
        <v>2</v>
      </c>
      <c r="H38" s="487">
        <v>6</v>
      </c>
      <c r="I38" s="487">
        <v>6</v>
      </c>
      <c r="J38" s="487" t="s">
        <v>13</v>
      </c>
      <c r="K38" s="487" t="s">
        <v>7</v>
      </c>
      <c r="L38" s="487">
        <v>522</v>
      </c>
      <c r="M38" s="481">
        <f>+IFERROR(VLOOKUP(DAY($J38)&amp;MONTH($J38),Sheet1!$C:$E,3,0),"")</f>
        <v>3</v>
      </c>
      <c r="O38" s="487">
        <v>180</v>
      </c>
      <c r="P38" s="487">
        <v>180</v>
      </c>
      <c r="Q38" s="487" t="s">
        <v>18</v>
      </c>
      <c r="R38" s="487" t="s">
        <v>7</v>
      </c>
      <c r="S38" s="487">
        <v>512</v>
      </c>
      <c r="T38" s="481">
        <f>+IFERROR(VLOOKUP(DAY($Q38)&amp;MONTH($Q38),Sheet1!$C:$E,3,0),"")</f>
        <v>2</v>
      </c>
      <c r="V38" s="487">
        <v>6</v>
      </c>
      <c r="W38" s="487">
        <v>6</v>
      </c>
      <c r="X38" s="487" t="s">
        <v>12</v>
      </c>
      <c r="Y38" s="487" t="s">
        <v>9</v>
      </c>
      <c r="Z38" s="487">
        <v>2030</v>
      </c>
      <c r="AA38" s="481">
        <f>+IFERROR(VLOOKUP(DAY($X38)&amp;MONTH($X38),Sheet1!$C:$E,3,0),"")</f>
        <v>2</v>
      </c>
      <c r="AC38" s="487">
        <v>60</v>
      </c>
      <c r="AD38" s="487">
        <v>60</v>
      </c>
      <c r="AE38" s="487" t="s">
        <v>12</v>
      </c>
      <c r="AF38" s="487" t="s">
        <v>9</v>
      </c>
      <c r="AG38" s="487">
        <v>531</v>
      </c>
      <c r="AH38" s="481">
        <f>+IFERROR(VLOOKUP(DAY($AE38)&amp;MONTH($AE38),Sheet1!$C:$E,3,0),"")</f>
        <v>2</v>
      </c>
      <c r="AO38" s="481" t="str">
        <f>+IFERROR(VLOOKUP(DAY($AL38)&amp;MONTH($AL38),Sheet1!$C:$E,3,0),"")</f>
        <v/>
      </c>
      <c r="AV38" s="481" t="str">
        <f>+IFERROR(VLOOKUP(DAY($AS38)&amp;MONTH($AS38),Sheet1!$C:$E,3,0),"")</f>
        <v/>
      </c>
      <c r="AX38" s="487">
        <v>20</v>
      </c>
      <c r="AY38" s="487">
        <v>20</v>
      </c>
      <c r="AZ38" s="487" t="s">
        <v>15</v>
      </c>
      <c r="BA38" s="487" t="s">
        <v>9</v>
      </c>
      <c r="BB38" s="487">
        <v>218</v>
      </c>
      <c r="BC38" s="481">
        <f>+IFERROR(VLOOKUP(DAY($AZ38)&amp;MONTH($AZ38),Sheet1!$C:$E,3,0),"")</f>
        <v>2</v>
      </c>
    </row>
    <row r="39" spans="1:55">
      <c r="A39" s="487">
        <v>42</v>
      </c>
      <c r="B39" s="487">
        <v>42</v>
      </c>
      <c r="C39" s="487" t="s">
        <v>11</v>
      </c>
      <c r="D39" s="487" t="s">
        <v>7</v>
      </c>
      <c r="E39" s="487">
        <v>147</v>
      </c>
      <c r="F39" s="481">
        <f>+IFERROR(VLOOKUP(DAY($C39)&amp;MONTH($C39),Sheet1!$C:$E,3,0),"")</f>
        <v>2</v>
      </c>
      <c r="H39" s="487">
        <v>6</v>
      </c>
      <c r="I39" s="487">
        <v>6</v>
      </c>
      <c r="J39" s="487" t="s">
        <v>16</v>
      </c>
      <c r="K39" s="487" t="s">
        <v>9</v>
      </c>
      <c r="L39" s="487">
        <v>685</v>
      </c>
      <c r="M39" s="481">
        <f>+IFERROR(VLOOKUP(DAY($J39)&amp;MONTH($J39),Sheet1!$C:$E,3,0),"")</f>
        <v>3</v>
      </c>
      <c r="O39" s="487">
        <v>60</v>
      </c>
      <c r="P39" s="487">
        <v>60</v>
      </c>
      <c r="Q39" s="487" t="s">
        <v>18</v>
      </c>
      <c r="R39" s="487" t="s">
        <v>9</v>
      </c>
      <c r="S39" s="487">
        <v>171</v>
      </c>
      <c r="T39" s="481">
        <f>+IFERROR(VLOOKUP(DAY($Q39)&amp;MONTH($Q39),Sheet1!$C:$E,3,0),"")</f>
        <v>2</v>
      </c>
      <c r="V39" s="487">
        <v>6</v>
      </c>
      <c r="W39" s="487">
        <v>6</v>
      </c>
      <c r="X39" s="487" t="s">
        <v>8</v>
      </c>
      <c r="Y39" s="487" t="s">
        <v>7</v>
      </c>
      <c r="Z39" s="487">
        <v>259</v>
      </c>
      <c r="AA39" s="481">
        <f>+IFERROR(VLOOKUP(DAY($X39)&amp;MONTH($X39),Sheet1!$C:$E,3,0),"")</f>
        <v>2</v>
      </c>
      <c r="AC39" s="487">
        <v>60</v>
      </c>
      <c r="AD39" s="487">
        <v>60</v>
      </c>
      <c r="AE39" s="487" t="s">
        <v>21</v>
      </c>
      <c r="AF39" s="487" t="s">
        <v>7</v>
      </c>
      <c r="AG39" s="487">
        <v>224</v>
      </c>
      <c r="AH39" s="481">
        <f>+IFERROR(VLOOKUP(DAY($AE39)&amp;MONTH($AE39),Sheet1!$C:$E,3,0),"")</f>
        <v>1</v>
      </c>
      <c r="AJ39" s="490">
        <v>60</v>
      </c>
      <c r="AK39" s="490">
        <v>60</v>
      </c>
      <c r="AL39" s="490" t="s">
        <v>13</v>
      </c>
      <c r="AM39" s="490" t="s">
        <v>7</v>
      </c>
      <c r="AN39" s="490">
        <v>9418</v>
      </c>
      <c r="AO39" s="481">
        <f>+IFERROR(VLOOKUP(DAY($AL39)&amp;MONTH($AL39),Sheet1!$C:$E,3,0),"")</f>
        <v>3</v>
      </c>
      <c r="AQ39" s="490">
        <v>60</v>
      </c>
      <c r="AR39" s="490">
        <v>60</v>
      </c>
      <c r="AS39" s="490" t="s">
        <v>19</v>
      </c>
      <c r="AT39" s="490" t="s">
        <v>7</v>
      </c>
      <c r="AU39" s="490">
        <v>141</v>
      </c>
      <c r="AV39" s="481">
        <f>+IFERROR(VLOOKUP(DAY($AS39)&amp;MONTH($AS39),Sheet1!$C:$E,3,0),"")</f>
        <v>2</v>
      </c>
      <c r="AX39" s="487">
        <v>20</v>
      </c>
      <c r="AY39" s="487">
        <v>20</v>
      </c>
      <c r="AZ39" s="487" t="s">
        <v>12</v>
      </c>
      <c r="BA39" s="487" t="s">
        <v>9</v>
      </c>
      <c r="BB39" s="487">
        <v>549</v>
      </c>
      <c r="BC39" s="481">
        <f>+IFERROR(VLOOKUP(DAY($AZ39)&amp;MONTH($AZ39),Sheet1!$C:$E,3,0),"")</f>
        <v>2</v>
      </c>
    </row>
    <row r="40" spans="1:55">
      <c r="A40" s="487">
        <v>90</v>
      </c>
      <c r="B40" s="487">
        <v>90</v>
      </c>
      <c r="C40" s="487" t="s">
        <v>11</v>
      </c>
      <c r="D40" s="487" t="s">
        <v>7</v>
      </c>
      <c r="E40" s="487">
        <v>135</v>
      </c>
      <c r="F40" s="481">
        <f>+IFERROR(VLOOKUP(DAY($C40)&amp;MONTH($C40),Sheet1!$C:$E,3,0),"")</f>
        <v>2</v>
      </c>
      <c r="H40" s="487">
        <v>6</v>
      </c>
      <c r="I40" s="487">
        <v>6</v>
      </c>
      <c r="J40" s="487" t="s">
        <v>13</v>
      </c>
      <c r="K40" s="487" t="s">
        <v>7</v>
      </c>
      <c r="L40" s="487">
        <v>9420</v>
      </c>
      <c r="M40" s="481">
        <f>+IFERROR(VLOOKUP(DAY($J40)&amp;MONTH($J40),Sheet1!$C:$E,3,0),"")</f>
        <v>3</v>
      </c>
      <c r="O40" s="487">
        <v>60</v>
      </c>
      <c r="P40" s="487">
        <v>60</v>
      </c>
      <c r="Q40" s="487" t="s">
        <v>16</v>
      </c>
      <c r="R40" s="487" t="s">
        <v>9</v>
      </c>
      <c r="S40" s="487">
        <v>2125</v>
      </c>
      <c r="T40" s="481">
        <f>+IFERROR(VLOOKUP(DAY($Q40)&amp;MONTH($Q40),Sheet1!$C:$E,3,0),"")</f>
        <v>3</v>
      </c>
      <c r="V40" s="487">
        <v>6</v>
      </c>
      <c r="W40" s="487">
        <v>6</v>
      </c>
      <c r="X40" s="487" t="s">
        <v>8</v>
      </c>
      <c r="Y40" s="487" t="s">
        <v>9</v>
      </c>
      <c r="Z40" s="487">
        <v>632</v>
      </c>
      <c r="AA40" s="481">
        <f>+IFERROR(VLOOKUP(DAY($X40)&amp;MONTH($X40),Sheet1!$C:$E,3,0),"")</f>
        <v>2</v>
      </c>
      <c r="AC40" s="487">
        <v>60</v>
      </c>
      <c r="AD40" s="487">
        <v>60</v>
      </c>
      <c r="AE40" s="487" t="s">
        <v>21</v>
      </c>
      <c r="AF40" s="487" t="s">
        <v>7</v>
      </c>
      <c r="AG40" s="487">
        <v>305</v>
      </c>
      <c r="AH40" s="481">
        <f>+IFERROR(VLOOKUP(DAY($AE40)&amp;MONTH($AE40),Sheet1!$C:$E,3,0),"")</f>
        <v>1</v>
      </c>
      <c r="AJ40" s="490">
        <v>60</v>
      </c>
      <c r="AK40" s="490">
        <v>60</v>
      </c>
      <c r="AL40" s="490" t="s">
        <v>13</v>
      </c>
      <c r="AM40" s="490" t="s">
        <v>7</v>
      </c>
      <c r="AN40" s="490">
        <v>157</v>
      </c>
      <c r="AO40" s="481">
        <f>+IFERROR(VLOOKUP(DAY($AL40)&amp;MONTH($AL40),Sheet1!$C:$E,3,0),"")</f>
        <v>3</v>
      </c>
      <c r="AQ40" s="490">
        <v>60</v>
      </c>
      <c r="AR40" s="490">
        <v>60</v>
      </c>
      <c r="AS40" s="490" t="s">
        <v>22</v>
      </c>
      <c r="AT40" s="490" t="s">
        <v>7</v>
      </c>
      <c r="AU40" s="490">
        <v>536</v>
      </c>
      <c r="AV40" s="481">
        <f>+IFERROR(VLOOKUP(DAY($AS40)&amp;MONTH($AS40),Sheet1!$C:$E,3,0),"")</f>
        <v>3</v>
      </c>
      <c r="AX40" s="487">
        <v>40</v>
      </c>
      <c r="AY40" s="487">
        <v>40</v>
      </c>
      <c r="AZ40" s="487" t="s">
        <v>12</v>
      </c>
      <c r="BA40" s="487" t="s">
        <v>9</v>
      </c>
      <c r="BB40" s="487">
        <v>199</v>
      </c>
      <c r="BC40" s="481">
        <f>+IFERROR(VLOOKUP(DAY($AZ40)&amp;MONTH($AZ40),Sheet1!$C:$E,3,0),"")</f>
        <v>2</v>
      </c>
    </row>
    <row r="41" spans="1:55">
      <c r="A41" s="487">
        <v>120</v>
      </c>
      <c r="B41" s="487">
        <v>120</v>
      </c>
      <c r="C41" s="487" t="s">
        <v>11</v>
      </c>
      <c r="D41" s="487" t="s">
        <v>7</v>
      </c>
      <c r="E41" s="487">
        <v>305</v>
      </c>
      <c r="F41" s="481">
        <f>+IFERROR(VLOOKUP(DAY($C41)&amp;MONTH($C41),Sheet1!$C:$E,3,0),"")</f>
        <v>2</v>
      </c>
      <c r="H41" s="487">
        <v>294</v>
      </c>
      <c r="I41" s="487">
        <v>294</v>
      </c>
      <c r="J41" s="487" t="s">
        <v>13</v>
      </c>
      <c r="K41" s="487" t="s">
        <v>7</v>
      </c>
      <c r="L41" s="487">
        <v>522</v>
      </c>
      <c r="M41" s="481">
        <f>+IFERROR(VLOOKUP(DAY($J41)&amp;MONTH($J41),Sheet1!$C:$E,3,0),"")</f>
        <v>3</v>
      </c>
      <c r="O41" s="487">
        <v>60</v>
      </c>
      <c r="P41" s="487">
        <v>60</v>
      </c>
      <c r="Q41" s="487" t="s">
        <v>16</v>
      </c>
      <c r="R41" s="487" t="s">
        <v>9</v>
      </c>
      <c r="S41" s="487">
        <v>197</v>
      </c>
      <c r="T41" s="481">
        <f>+IFERROR(VLOOKUP(DAY($Q41)&amp;MONTH($Q41),Sheet1!$C:$E,3,0),"")</f>
        <v>3</v>
      </c>
      <c r="V41" s="487">
        <v>6</v>
      </c>
      <c r="W41" s="487">
        <v>6</v>
      </c>
      <c r="X41" s="487" t="s">
        <v>8</v>
      </c>
      <c r="Y41" s="487" t="s">
        <v>7</v>
      </c>
      <c r="Z41" s="487">
        <v>133</v>
      </c>
      <c r="AA41" s="481">
        <f>+IFERROR(VLOOKUP(DAY($X41)&amp;MONTH($X41),Sheet1!$C:$E,3,0),"")</f>
        <v>2</v>
      </c>
      <c r="AC41" s="487">
        <v>60</v>
      </c>
      <c r="AD41" s="487">
        <v>60</v>
      </c>
      <c r="AE41" s="487" t="s">
        <v>21</v>
      </c>
      <c r="AF41" s="487" t="s">
        <v>7</v>
      </c>
      <c r="AG41" s="487">
        <v>553</v>
      </c>
      <c r="AH41" s="481">
        <f>+IFERROR(VLOOKUP(DAY($AE41)&amp;MONTH($AE41),Sheet1!$C:$E,3,0),"")</f>
        <v>1</v>
      </c>
      <c r="AJ41" s="490">
        <v>60</v>
      </c>
      <c r="AK41" s="490">
        <v>60</v>
      </c>
      <c r="AL41" s="490" t="s">
        <v>11</v>
      </c>
      <c r="AM41" s="490" t="s">
        <v>7</v>
      </c>
      <c r="AN41" s="490">
        <v>2043</v>
      </c>
      <c r="AO41" s="481">
        <f>+IFERROR(VLOOKUP(DAY($AL41)&amp;MONTH($AL41),Sheet1!$C:$E,3,0),"")</f>
        <v>2</v>
      </c>
      <c r="AQ41" s="490">
        <v>60</v>
      </c>
      <c r="AR41" s="490">
        <v>60</v>
      </c>
      <c r="AS41" s="490" t="s">
        <v>16</v>
      </c>
      <c r="AT41" s="490" t="s">
        <v>9</v>
      </c>
      <c r="AU41" s="490">
        <v>9311</v>
      </c>
      <c r="AV41" s="481">
        <f>+IFERROR(VLOOKUP(DAY($AS41)&amp;MONTH($AS41),Sheet1!$C:$E,3,0),"")</f>
        <v>3</v>
      </c>
      <c r="AX41" s="487">
        <v>20</v>
      </c>
      <c r="AY41" s="487">
        <v>20</v>
      </c>
      <c r="AZ41" s="487" t="s">
        <v>12</v>
      </c>
      <c r="BA41" s="487" t="s">
        <v>9</v>
      </c>
      <c r="BB41" s="487">
        <v>546</v>
      </c>
      <c r="BC41" s="481">
        <f>+IFERROR(VLOOKUP(DAY($AZ41)&amp;MONTH($AZ41),Sheet1!$C:$E,3,0),"")</f>
        <v>2</v>
      </c>
    </row>
    <row r="42" spans="1:55">
      <c r="A42" s="487">
        <v>60</v>
      </c>
      <c r="B42" s="487">
        <v>60</v>
      </c>
      <c r="C42" s="487" t="s">
        <v>19</v>
      </c>
      <c r="D42" s="487" t="s">
        <v>7</v>
      </c>
      <c r="E42" s="487">
        <v>141</v>
      </c>
      <c r="F42" s="481">
        <f>+IFERROR(VLOOKUP(DAY($C42)&amp;MONTH($C42),Sheet1!$C:$E,3,0),"")</f>
        <v>2</v>
      </c>
      <c r="H42" s="487">
        <v>30</v>
      </c>
      <c r="I42" s="487">
        <v>30</v>
      </c>
      <c r="J42" s="487" t="s">
        <v>22</v>
      </c>
      <c r="K42" s="487" t="s">
        <v>7</v>
      </c>
      <c r="L42" s="487">
        <v>170</v>
      </c>
      <c r="M42" s="481">
        <f>+IFERROR(VLOOKUP(DAY($J42)&amp;MONTH($J42),Sheet1!$C:$E,3,0),"")</f>
        <v>3</v>
      </c>
      <c r="O42" s="487">
        <v>120</v>
      </c>
      <c r="P42" s="487">
        <v>120</v>
      </c>
      <c r="Q42" s="487" t="s">
        <v>17</v>
      </c>
      <c r="R42" s="487" t="s">
        <v>9</v>
      </c>
      <c r="S42" s="487">
        <v>130</v>
      </c>
      <c r="T42" s="481">
        <f>+IFERROR(VLOOKUP(DAY($Q42)&amp;MONTH($Q42),Sheet1!$C:$E,3,0),"")</f>
        <v>2</v>
      </c>
      <c r="V42" s="487">
        <v>6</v>
      </c>
      <c r="W42" s="487">
        <v>6</v>
      </c>
      <c r="X42" s="487" t="s">
        <v>8</v>
      </c>
      <c r="Y42" s="487" t="s">
        <v>9</v>
      </c>
      <c r="Z42" s="487">
        <v>196</v>
      </c>
      <c r="AA42" s="481">
        <f>+IFERROR(VLOOKUP(DAY($X42)&amp;MONTH($X42),Sheet1!$C:$E,3,0),"")</f>
        <v>2</v>
      </c>
      <c r="AC42" s="487">
        <v>60</v>
      </c>
      <c r="AD42" s="487">
        <v>60</v>
      </c>
      <c r="AE42" s="487" t="s">
        <v>21</v>
      </c>
      <c r="AF42" s="487" t="s">
        <v>7</v>
      </c>
      <c r="AG42" s="487">
        <v>9141</v>
      </c>
      <c r="AH42" s="481">
        <f>+IFERROR(VLOOKUP(DAY($AE42)&amp;MONTH($AE42),Sheet1!$C:$E,3,0),"")</f>
        <v>1</v>
      </c>
      <c r="AJ42" s="490">
        <v>60</v>
      </c>
      <c r="AK42" s="490">
        <v>60</v>
      </c>
      <c r="AL42" s="490" t="s">
        <v>16</v>
      </c>
      <c r="AM42" s="490" t="s">
        <v>9</v>
      </c>
      <c r="AN42" s="490">
        <v>197</v>
      </c>
      <c r="AO42" s="481">
        <f>+IFERROR(VLOOKUP(DAY($AL42)&amp;MONTH($AL42),Sheet1!$C:$E,3,0),"")</f>
        <v>3</v>
      </c>
      <c r="AQ42" s="490">
        <v>60</v>
      </c>
      <c r="AR42" s="490">
        <v>60</v>
      </c>
      <c r="AS42" s="490" t="s">
        <v>15</v>
      </c>
      <c r="AT42" s="490" t="s">
        <v>7</v>
      </c>
      <c r="AU42" s="490">
        <v>124</v>
      </c>
      <c r="AV42" s="481">
        <f>+IFERROR(VLOOKUP(DAY($AS42)&amp;MONTH($AS42),Sheet1!$C:$E,3,0),"")</f>
        <v>2</v>
      </c>
      <c r="AX42" s="487">
        <v>60</v>
      </c>
      <c r="AY42" s="487">
        <v>60</v>
      </c>
      <c r="AZ42" s="487" t="s">
        <v>12</v>
      </c>
      <c r="BA42" s="487" t="s">
        <v>9</v>
      </c>
      <c r="BB42" s="487">
        <v>522</v>
      </c>
      <c r="BC42" s="481">
        <f>+IFERROR(VLOOKUP(DAY($AZ42)&amp;MONTH($AZ42),Sheet1!$C:$E,3,0),"")</f>
        <v>2</v>
      </c>
    </row>
    <row r="43" spans="1:55">
      <c r="A43" s="487">
        <v>6</v>
      </c>
      <c r="B43" s="487">
        <v>6</v>
      </c>
      <c r="C43" s="487" t="s">
        <v>16</v>
      </c>
      <c r="D43" s="487" t="s">
        <v>9</v>
      </c>
      <c r="E43" s="487">
        <v>9311</v>
      </c>
      <c r="F43" s="481">
        <f>+IFERROR(VLOOKUP(DAY($C43)&amp;MONTH($C43),Sheet1!$C:$E,3,0),"")</f>
        <v>3</v>
      </c>
      <c r="H43" s="487">
        <v>6</v>
      </c>
      <c r="I43" s="487">
        <v>6</v>
      </c>
      <c r="J43" s="487" t="s">
        <v>22</v>
      </c>
      <c r="K43" s="487" t="s">
        <v>7</v>
      </c>
      <c r="L43" s="487">
        <v>545</v>
      </c>
      <c r="M43" s="481">
        <f>+IFERROR(VLOOKUP(DAY($J43)&amp;MONTH($J43),Sheet1!$C:$E,3,0),"")</f>
        <v>3</v>
      </c>
      <c r="O43" s="487">
        <v>600</v>
      </c>
      <c r="P43" s="487">
        <v>600</v>
      </c>
      <c r="Q43" s="487" t="s">
        <v>17</v>
      </c>
      <c r="R43" s="487" t="s">
        <v>9</v>
      </c>
      <c r="S43" s="487">
        <v>151</v>
      </c>
      <c r="T43" s="481">
        <f>+IFERROR(VLOOKUP(DAY($Q43)&amp;MONTH($Q43),Sheet1!$C:$E,3,0),"")</f>
        <v>2</v>
      </c>
      <c r="V43" s="487">
        <v>66</v>
      </c>
      <c r="W43" s="487">
        <v>66</v>
      </c>
      <c r="X43" s="487" t="s">
        <v>12</v>
      </c>
      <c r="Y43" s="487" t="s">
        <v>9</v>
      </c>
      <c r="Z43" s="487">
        <v>601</v>
      </c>
      <c r="AA43" s="481">
        <f>+IFERROR(VLOOKUP(DAY($X43)&amp;MONTH($X43),Sheet1!$C:$E,3,0),"")</f>
        <v>2</v>
      </c>
      <c r="AC43" s="487">
        <v>60</v>
      </c>
      <c r="AD43" s="487">
        <v>60</v>
      </c>
      <c r="AE43" s="487" t="s">
        <v>24</v>
      </c>
      <c r="AF43" s="487" t="s">
        <v>7</v>
      </c>
      <c r="AG43" s="487">
        <v>2098</v>
      </c>
      <c r="AH43" s="481">
        <f>+IFERROR(VLOOKUP(DAY($AE43)&amp;MONTH($AE43),Sheet1!$C:$E,3,0),"")</f>
        <v>1</v>
      </c>
      <c r="AJ43" s="490">
        <v>60</v>
      </c>
      <c r="AK43" s="490">
        <v>60</v>
      </c>
      <c r="AL43" s="490" t="s">
        <v>15</v>
      </c>
      <c r="AM43" s="490" t="s">
        <v>7</v>
      </c>
      <c r="AN43" s="490">
        <v>2108</v>
      </c>
      <c r="AO43" s="481">
        <f>+IFERROR(VLOOKUP(DAY($AL43)&amp;MONTH($AL43),Sheet1!$C:$E,3,0),"")</f>
        <v>2</v>
      </c>
      <c r="AQ43" s="490">
        <v>60</v>
      </c>
      <c r="AR43" s="490">
        <v>60</v>
      </c>
      <c r="AS43" s="490" t="s">
        <v>15</v>
      </c>
      <c r="AT43" s="490" t="s">
        <v>7</v>
      </c>
      <c r="AU43" s="490">
        <v>514</v>
      </c>
      <c r="AV43" s="481">
        <f>+IFERROR(VLOOKUP(DAY($AS43)&amp;MONTH($AS43),Sheet1!$C:$E,3,0),"")</f>
        <v>2</v>
      </c>
      <c r="AX43" s="487">
        <v>20</v>
      </c>
      <c r="AY43" s="487">
        <v>20</v>
      </c>
      <c r="AZ43" s="487" t="s">
        <v>8</v>
      </c>
      <c r="BA43" s="487" t="s">
        <v>7</v>
      </c>
      <c r="BB43" s="487">
        <v>565</v>
      </c>
      <c r="BC43" s="481">
        <f>+IFERROR(VLOOKUP(DAY($AZ43)&amp;MONTH($AZ43),Sheet1!$C:$E,3,0),"")</f>
        <v>2</v>
      </c>
    </row>
    <row r="44" spans="1:55">
      <c r="A44" s="487">
        <v>6</v>
      </c>
      <c r="B44" s="487">
        <v>6</v>
      </c>
      <c r="C44" s="487" t="s">
        <v>16</v>
      </c>
      <c r="D44" s="487" t="s">
        <v>9</v>
      </c>
      <c r="E44" s="487">
        <v>685</v>
      </c>
      <c r="F44" s="481">
        <f>+IFERROR(VLOOKUP(DAY($C44)&amp;MONTH($C44),Sheet1!$C:$E,3,0),"")</f>
        <v>3</v>
      </c>
      <c r="H44" s="487">
        <v>30</v>
      </c>
      <c r="I44" s="487">
        <v>30</v>
      </c>
      <c r="J44" s="487" t="s">
        <v>14</v>
      </c>
      <c r="K44" s="487" t="s">
        <v>9</v>
      </c>
      <c r="L44" s="487">
        <v>147</v>
      </c>
      <c r="M44" s="481">
        <f>+IFERROR(VLOOKUP(DAY($J44)&amp;MONTH($J44),Sheet1!$C:$E,3,0),"")</f>
        <v>3</v>
      </c>
      <c r="O44" s="487">
        <v>60</v>
      </c>
      <c r="P44" s="487">
        <v>60</v>
      </c>
      <c r="Q44" s="487" t="s">
        <v>11</v>
      </c>
      <c r="R44" s="487" t="s">
        <v>9</v>
      </c>
      <c r="S44" s="487">
        <v>2061</v>
      </c>
      <c r="T44" s="481">
        <f>+IFERROR(VLOOKUP(DAY($Q44)&amp;MONTH($Q44),Sheet1!$C:$E,3,0),"")</f>
        <v>2</v>
      </c>
      <c r="V44" s="487">
        <v>12</v>
      </c>
      <c r="W44" s="487">
        <v>12</v>
      </c>
      <c r="X44" s="487" t="s">
        <v>6</v>
      </c>
      <c r="Y44" s="487" t="s">
        <v>7</v>
      </c>
      <c r="Z44" s="487">
        <v>176</v>
      </c>
      <c r="AA44" s="481">
        <f>+IFERROR(VLOOKUP(DAY($X44)&amp;MONTH($X44),Sheet1!$C:$E,3,0),"")</f>
        <v>1</v>
      </c>
      <c r="AC44" s="487">
        <v>60</v>
      </c>
      <c r="AD44" s="487">
        <v>60</v>
      </c>
      <c r="AE44" s="487" t="s">
        <v>20</v>
      </c>
      <c r="AF44" s="487" t="s">
        <v>7</v>
      </c>
      <c r="AG44" s="487">
        <v>635</v>
      </c>
      <c r="AH44" s="481">
        <f>+IFERROR(VLOOKUP(DAY($AE44)&amp;MONTH($AE44),Sheet1!$C:$E,3,0),"")</f>
        <v>3</v>
      </c>
      <c r="AJ44" s="490">
        <v>60</v>
      </c>
      <c r="AK44" s="490">
        <v>60</v>
      </c>
      <c r="AL44" s="490" t="s">
        <v>15</v>
      </c>
      <c r="AM44" s="490" t="s">
        <v>7</v>
      </c>
      <c r="AN44" s="490">
        <v>514</v>
      </c>
      <c r="AO44" s="481">
        <f>+IFERROR(VLOOKUP(DAY($AL44)&amp;MONTH($AL44),Sheet1!$C:$E,3,0),"")</f>
        <v>2</v>
      </c>
      <c r="AQ44" s="490">
        <v>60</v>
      </c>
      <c r="AR44" s="490">
        <v>60</v>
      </c>
      <c r="AS44" s="490" t="s">
        <v>15</v>
      </c>
      <c r="AT44" s="490" t="s">
        <v>7</v>
      </c>
      <c r="AU44" s="490">
        <v>503</v>
      </c>
      <c r="AV44" s="481">
        <f>+IFERROR(VLOOKUP(DAY($AS44)&amp;MONTH($AS44),Sheet1!$C:$E,3,0),"")</f>
        <v>2</v>
      </c>
      <c r="AX44" s="487">
        <v>40</v>
      </c>
      <c r="AY44" s="487">
        <v>40</v>
      </c>
      <c r="AZ44" s="487" t="s">
        <v>8</v>
      </c>
      <c r="BA44" s="487" t="s">
        <v>9</v>
      </c>
      <c r="BB44" s="487">
        <v>155</v>
      </c>
      <c r="BC44" s="481">
        <f>+IFERROR(VLOOKUP(DAY($AZ44)&amp;MONTH($AZ44),Sheet1!$C:$E,3,0),"")</f>
        <v>2</v>
      </c>
    </row>
    <row r="45" spans="1:55">
      <c r="A45" s="487">
        <v>6</v>
      </c>
      <c r="B45" s="487">
        <v>6</v>
      </c>
      <c r="C45" s="487" t="s">
        <v>16</v>
      </c>
      <c r="D45" s="487" t="s">
        <v>9</v>
      </c>
      <c r="E45" s="487">
        <v>2065</v>
      </c>
      <c r="F45" s="481">
        <f>+IFERROR(VLOOKUP(DAY($C45)&amp;MONTH($C45),Sheet1!$C:$E,3,0),"")</f>
        <v>3</v>
      </c>
      <c r="H45" s="487">
        <v>12</v>
      </c>
      <c r="I45" s="487">
        <v>12</v>
      </c>
      <c r="J45" s="487" t="s">
        <v>14</v>
      </c>
      <c r="K45" s="487" t="s">
        <v>9</v>
      </c>
      <c r="L45" s="487">
        <v>121</v>
      </c>
      <c r="M45" s="481">
        <f>+IFERROR(VLOOKUP(DAY($J45)&amp;MONTH($J45),Sheet1!$C:$E,3,0),"")</f>
        <v>3</v>
      </c>
      <c r="O45" s="487">
        <v>60</v>
      </c>
      <c r="P45" s="487">
        <v>60</v>
      </c>
      <c r="Q45" s="487" t="s">
        <v>17</v>
      </c>
      <c r="R45" s="487" t="s">
        <v>7</v>
      </c>
      <c r="S45" s="487">
        <v>520</v>
      </c>
      <c r="T45" s="481">
        <f>+IFERROR(VLOOKUP(DAY($Q45)&amp;MONTH($Q45),Sheet1!$C:$E,3,0),"")</f>
        <v>2</v>
      </c>
      <c r="V45" s="487">
        <v>18</v>
      </c>
      <c r="W45" s="487">
        <v>18</v>
      </c>
      <c r="X45" s="487" t="s">
        <v>12</v>
      </c>
      <c r="Y45" s="487" t="s">
        <v>9</v>
      </c>
      <c r="Z45" s="487">
        <v>127</v>
      </c>
      <c r="AA45" s="481">
        <f>+IFERROR(VLOOKUP(DAY($X45)&amp;MONTH($X45),Sheet1!$C:$E,3,0),"")</f>
        <v>2</v>
      </c>
      <c r="AC45" s="487">
        <v>60</v>
      </c>
      <c r="AD45" s="487">
        <v>60</v>
      </c>
      <c r="AE45" s="487" t="s">
        <v>6</v>
      </c>
      <c r="AF45" s="487" t="s">
        <v>7</v>
      </c>
      <c r="AG45" s="487">
        <v>634</v>
      </c>
      <c r="AH45" s="481">
        <f>+IFERROR(VLOOKUP(DAY($AE45)&amp;MONTH($AE45),Sheet1!$C:$E,3,0),"")</f>
        <v>1</v>
      </c>
      <c r="AJ45" s="490">
        <v>60</v>
      </c>
      <c r="AK45" s="490">
        <v>60</v>
      </c>
      <c r="AL45" s="490" t="s">
        <v>18</v>
      </c>
      <c r="AM45" s="490" t="s">
        <v>7</v>
      </c>
      <c r="AN45" s="490">
        <v>297</v>
      </c>
      <c r="AO45" s="481">
        <f>+IFERROR(VLOOKUP(DAY($AL45)&amp;MONTH($AL45),Sheet1!$C:$E,3,0),"")</f>
        <v>2</v>
      </c>
      <c r="AQ45" s="490">
        <v>60</v>
      </c>
      <c r="AR45" s="490">
        <v>60</v>
      </c>
      <c r="AS45" s="490" t="s">
        <v>12</v>
      </c>
      <c r="AT45" s="490" t="s">
        <v>9</v>
      </c>
      <c r="AU45" s="490">
        <v>533</v>
      </c>
      <c r="AV45" s="481">
        <f>+IFERROR(VLOOKUP(DAY($AS45)&amp;MONTH($AS45),Sheet1!$C:$E,3,0),"")</f>
        <v>2</v>
      </c>
      <c r="AX45" s="487">
        <v>20</v>
      </c>
      <c r="AY45" s="487">
        <v>20</v>
      </c>
      <c r="AZ45" s="487" t="s">
        <v>15</v>
      </c>
      <c r="BA45" s="487" t="s">
        <v>9</v>
      </c>
      <c r="BB45" s="487">
        <v>527</v>
      </c>
      <c r="BC45" s="481">
        <f>+IFERROR(VLOOKUP(DAY($AZ45)&amp;MONTH($AZ45),Sheet1!$C:$E,3,0),"")</f>
        <v>2</v>
      </c>
    </row>
    <row r="46" spans="1:55">
      <c r="A46" s="487">
        <v>6</v>
      </c>
      <c r="B46" s="487">
        <v>6</v>
      </c>
      <c r="C46" s="487" t="s">
        <v>16</v>
      </c>
      <c r="D46" s="487" t="s">
        <v>9</v>
      </c>
      <c r="E46" s="487">
        <v>632</v>
      </c>
      <c r="F46" s="481">
        <f>+IFERROR(VLOOKUP(DAY($C46)&amp;MONTH($C46),Sheet1!$C:$E,3,0),"")</f>
        <v>3</v>
      </c>
      <c r="H46" s="487">
        <v>6</v>
      </c>
      <c r="I46" s="487">
        <v>6</v>
      </c>
      <c r="J46" s="487" t="s">
        <v>11</v>
      </c>
      <c r="K46" s="487" t="s">
        <v>7</v>
      </c>
      <c r="L46" s="487">
        <v>555</v>
      </c>
      <c r="M46" s="481">
        <f>+IFERROR(VLOOKUP(DAY($J46)&amp;MONTH($J46),Sheet1!$C:$E,3,0),"")</f>
        <v>2</v>
      </c>
      <c r="O46" s="487">
        <v>180</v>
      </c>
      <c r="P46" s="487">
        <v>180</v>
      </c>
      <c r="Q46" s="487" t="s">
        <v>18</v>
      </c>
      <c r="R46" s="487" t="s">
        <v>9</v>
      </c>
      <c r="S46" s="487">
        <v>128</v>
      </c>
      <c r="T46" s="481">
        <f>+IFERROR(VLOOKUP(DAY($Q46)&amp;MONTH($Q46),Sheet1!$C:$E,3,0),"")</f>
        <v>2</v>
      </c>
      <c r="V46" s="487">
        <v>6</v>
      </c>
      <c r="W46" s="487">
        <v>6</v>
      </c>
      <c r="X46" s="487" t="s">
        <v>8</v>
      </c>
      <c r="Y46" s="487" t="s">
        <v>9</v>
      </c>
      <c r="Z46" s="487">
        <v>255</v>
      </c>
      <c r="AA46" s="481">
        <f>+IFERROR(VLOOKUP(DAY($X46)&amp;MONTH($X46),Sheet1!$C:$E,3,0),"")</f>
        <v>2</v>
      </c>
      <c r="AC46" s="487">
        <v>60</v>
      </c>
      <c r="AD46" s="487">
        <v>60</v>
      </c>
      <c r="AE46" s="487" t="s">
        <v>21</v>
      </c>
      <c r="AF46" s="487" t="s">
        <v>7</v>
      </c>
      <c r="AG46" s="487">
        <v>695</v>
      </c>
      <c r="AH46" s="481">
        <f>+IFERROR(VLOOKUP(DAY($AE46)&amp;MONTH($AE46),Sheet1!$C:$E,3,0),"")</f>
        <v>1</v>
      </c>
      <c r="AJ46" s="490">
        <v>60</v>
      </c>
      <c r="AK46" s="490">
        <v>60</v>
      </c>
      <c r="AL46" s="490" t="s">
        <v>18</v>
      </c>
      <c r="AM46" s="490" t="s">
        <v>7</v>
      </c>
      <c r="AN46" s="490">
        <v>124</v>
      </c>
      <c r="AO46" s="481">
        <f>+IFERROR(VLOOKUP(DAY($AL46)&amp;MONTH($AL46),Sheet1!$C:$E,3,0),"")</f>
        <v>2</v>
      </c>
      <c r="AQ46" s="490">
        <v>60</v>
      </c>
      <c r="AR46" s="490">
        <v>60</v>
      </c>
      <c r="AS46" s="490" t="s">
        <v>12</v>
      </c>
      <c r="AT46" s="490" t="s">
        <v>9</v>
      </c>
      <c r="AU46" s="490">
        <v>543</v>
      </c>
      <c r="AV46" s="481">
        <f>+IFERROR(VLOOKUP(DAY($AS46)&amp;MONTH($AS46),Sheet1!$C:$E,3,0),"")</f>
        <v>2</v>
      </c>
      <c r="AX46" s="487">
        <v>120</v>
      </c>
      <c r="AY46" s="487">
        <v>120</v>
      </c>
      <c r="AZ46" s="487" t="s">
        <v>12</v>
      </c>
      <c r="BA46" s="487" t="s">
        <v>9</v>
      </c>
      <c r="BB46" s="487">
        <v>176</v>
      </c>
      <c r="BC46" s="481">
        <f>+IFERROR(VLOOKUP(DAY($AZ46)&amp;MONTH($AZ46),Sheet1!$C:$E,3,0),"")</f>
        <v>2</v>
      </c>
    </row>
    <row r="47" spans="1:55">
      <c r="A47" s="487">
        <v>6</v>
      </c>
      <c r="B47" s="487">
        <v>6</v>
      </c>
      <c r="C47" s="487" t="s">
        <v>16</v>
      </c>
      <c r="D47" s="487" t="s">
        <v>9</v>
      </c>
      <c r="E47" s="487">
        <v>220</v>
      </c>
      <c r="F47" s="481">
        <f>+IFERROR(VLOOKUP(DAY($C47)&amp;MONTH($C47),Sheet1!$C:$E,3,0),"")</f>
        <v>3</v>
      </c>
      <c r="H47" s="487">
        <v>30</v>
      </c>
      <c r="I47" s="487">
        <v>30</v>
      </c>
      <c r="J47" s="487" t="s">
        <v>16</v>
      </c>
      <c r="K47" s="487" t="s">
        <v>9</v>
      </c>
      <c r="L47" s="487">
        <v>530</v>
      </c>
      <c r="M47" s="481">
        <f>+IFERROR(VLOOKUP(DAY($J47)&amp;MONTH($J47),Sheet1!$C:$E,3,0),"")</f>
        <v>3</v>
      </c>
      <c r="O47" s="487">
        <v>60</v>
      </c>
      <c r="P47" s="487">
        <v>60</v>
      </c>
      <c r="Q47" s="487" t="s">
        <v>13</v>
      </c>
      <c r="R47" s="487" t="s">
        <v>9</v>
      </c>
      <c r="S47" s="487">
        <v>226</v>
      </c>
      <c r="T47" s="481">
        <f>+IFERROR(VLOOKUP(DAY($Q47)&amp;MONTH($Q47),Sheet1!$C:$E,3,0),"")</f>
        <v>3</v>
      </c>
      <c r="V47" s="487">
        <v>6</v>
      </c>
      <c r="W47" s="487">
        <v>6</v>
      </c>
      <c r="X47" s="487" t="s">
        <v>6</v>
      </c>
      <c r="Y47" s="487" t="s">
        <v>7</v>
      </c>
      <c r="Z47" s="487">
        <v>69032</v>
      </c>
      <c r="AA47" s="481">
        <f>+IFERROR(VLOOKUP(DAY($X47)&amp;MONTH($X47),Sheet1!$C:$E,3,0),"")</f>
        <v>1</v>
      </c>
      <c r="AC47" s="487">
        <v>120</v>
      </c>
      <c r="AD47" s="487">
        <v>120</v>
      </c>
      <c r="AE47" s="487" t="s">
        <v>24</v>
      </c>
      <c r="AF47" s="487" t="s">
        <v>7</v>
      </c>
      <c r="AG47" s="487">
        <v>505</v>
      </c>
      <c r="AH47" s="481">
        <f>+IFERROR(VLOOKUP(DAY($AE47)&amp;MONTH($AE47),Sheet1!$C:$E,3,0),"")</f>
        <v>1</v>
      </c>
      <c r="AJ47" s="490">
        <v>60</v>
      </c>
      <c r="AK47" s="490">
        <v>60</v>
      </c>
      <c r="AL47" s="490" t="s">
        <v>18</v>
      </c>
      <c r="AM47" s="490" t="s">
        <v>7</v>
      </c>
      <c r="AN47" s="490">
        <v>2008</v>
      </c>
      <c r="AO47" s="481">
        <f>+IFERROR(VLOOKUP(DAY($AL47)&amp;MONTH($AL47),Sheet1!$C:$E,3,0),"")</f>
        <v>2</v>
      </c>
      <c r="AQ47" s="490">
        <v>60</v>
      </c>
      <c r="AR47" s="490">
        <v>60</v>
      </c>
      <c r="AS47" s="490" t="s">
        <v>8</v>
      </c>
      <c r="AT47" s="490" t="s">
        <v>7</v>
      </c>
      <c r="AU47" s="490">
        <v>519</v>
      </c>
      <c r="AV47" s="481">
        <f>+IFERROR(VLOOKUP(DAY($AS47)&amp;MONTH($AS47),Sheet1!$C:$E,3,0),"")</f>
        <v>2</v>
      </c>
      <c r="AX47" s="487">
        <v>20</v>
      </c>
      <c r="AY47" s="487">
        <v>20</v>
      </c>
      <c r="AZ47" s="487" t="s">
        <v>8</v>
      </c>
      <c r="BA47" s="487" t="s">
        <v>9</v>
      </c>
      <c r="BB47" s="487">
        <v>289</v>
      </c>
      <c r="BC47" s="481">
        <f>+IFERROR(VLOOKUP(DAY($AZ47)&amp;MONTH($AZ47),Sheet1!$C:$E,3,0),"")</f>
        <v>2</v>
      </c>
    </row>
    <row r="48" spans="1:55">
      <c r="A48" s="487">
        <v>12</v>
      </c>
      <c r="B48" s="487">
        <v>12</v>
      </c>
      <c r="C48" s="487" t="s">
        <v>16</v>
      </c>
      <c r="D48" s="487" t="s">
        <v>9</v>
      </c>
      <c r="E48" s="487">
        <v>565</v>
      </c>
      <c r="F48" s="481">
        <f>+IFERROR(VLOOKUP(DAY($C48)&amp;MONTH($C48),Sheet1!$C:$E,3,0),"")</f>
        <v>3</v>
      </c>
      <c r="H48" s="487">
        <v>12</v>
      </c>
      <c r="I48" s="487">
        <v>12</v>
      </c>
      <c r="J48" s="487" t="s">
        <v>11</v>
      </c>
      <c r="K48" s="487" t="s">
        <v>7</v>
      </c>
      <c r="L48" s="487">
        <v>657</v>
      </c>
      <c r="M48" s="481">
        <f>+IFERROR(VLOOKUP(DAY($J48)&amp;MONTH($J48),Sheet1!$C:$E,3,0),"")</f>
        <v>2</v>
      </c>
      <c r="O48" s="487">
        <v>180</v>
      </c>
      <c r="P48" s="487">
        <v>180</v>
      </c>
      <c r="Q48" s="487" t="s">
        <v>17</v>
      </c>
      <c r="R48" s="487" t="s">
        <v>9</v>
      </c>
      <c r="S48" s="487">
        <v>112</v>
      </c>
      <c r="T48" s="481">
        <f>+IFERROR(VLOOKUP(DAY($Q48)&amp;MONTH($Q48),Sheet1!$C:$E,3,0),"")</f>
        <v>2</v>
      </c>
      <c r="V48" s="487">
        <v>6</v>
      </c>
      <c r="W48" s="487">
        <v>6</v>
      </c>
      <c r="X48" s="487" t="s">
        <v>6</v>
      </c>
      <c r="Y48" s="487" t="s">
        <v>7</v>
      </c>
      <c r="Z48" s="487">
        <v>2006</v>
      </c>
      <c r="AA48" s="481">
        <f>+IFERROR(VLOOKUP(DAY($X48)&amp;MONTH($X48),Sheet1!$C:$E,3,0),"")</f>
        <v>1</v>
      </c>
      <c r="AC48" s="487">
        <v>60</v>
      </c>
      <c r="AD48" s="487">
        <v>60</v>
      </c>
      <c r="AE48" s="487" t="s">
        <v>25</v>
      </c>
      <c r="AF48" s="487" t="s">
        <v>9</v>
      </c>
      <c r="AG48" s="487">
        <v>133</v>
      </c>
      <c r="AH48" s="481">
        <f>+IFERROR(VLOOKUP(DAY($AE48)&amp;MONTH($AE48),Sheet1!$C:$E,3,0),"")</f>
        <v>1</v>
      </c>
      <c r="AJ48" s="490">
        <v>60</v>
      </c>
      <c r="AK48" s="490">
        <v>60</v>
      </c>
      <c r="AL48" s="490" t="s">
        <v>18</v>
      </c>
      <c r="AM48" s="490" t="s">
        <v>9</v>
      </c>
      <c r="AN48" s="490">
        <v>136</v>
      </c>
      <c r="AO48" s="481">
        <f>+IFERROR(VLOOKUP(DAY($AL48)&amp;MONTH($AL48),Sheet1!$C:$E,3,0),"")</f>
        <v>2</v>
      </c>
      <c r="AQ48" s="490">
        <v>60</v>
      </c>
      <c r="AR48" s="490">
        <v>60</v>
      </c>
      <c r="AS48" s="490" t="s">
        <v>6</v>
      </c>
      <c r="AT48" s="490" t="s">
        <v>7</v>
      </c>
      <c r="AU48" s="490">
        <v>637</v>
      </c>
      <c r="AV48" s="481">
        <f>+IFERROR(VLOOKUP(DAY($AS48)&amp;MONTH($AS48),Sheet1!$C:$E,3,0),"")</f>
        <v>1</v>
      </c>
      <c r="AX48" s="487">
        <v>20</v>
      </c>
      <c r="AY48" s="487">
        <v>20</v>
      </c>
      <c r="AZ48" s="487" t="s">
        <v>8</v>
      </c>
      <c r="BA48" s="487" t="s">
        <v>9</v>
      </c>
      <c r="BB48" s="487">
        <v>510</v>
      </c>
      <c r="BC48" s="481">
        <f>+IFERROR(VLOOKUP(DAY($AZ48)&amp;MONTH($AZ48),Sheet1!$C:$E,3,0),"")</f>
        <v>2</v>
      </c>
    </row>
    <row r="49" spans="1:55">
      <c r="A49" s="487">
        <v>12</v>
      </c>
      <c r="B49" s="487">
        <v>12</v>
      </c>
      <c r="C49" s="487" t="s">
        <v>16</v>
      </c>
      <c r="D49" s="487" t="s">
        <v>9</v>
      </c>
      <c r="E49" s="487">
        <v>521</v>
      </c>
      <c r="F49" s="481">
        <f>+IFERROR(VLOOKUP(DAY($C49)&amp;MONTH($C49),Sheet1!$C:$E,3,0),"")</f>
        <v>3</v>
      </c>
      <c r="H49" s="487">
        <v>60</v>
      </c>
      <c r="I49" s="487">
        <v>60</v>
      </c>
      <c r="J49" s="487" t="s">
        <v>11</v>
      </c>
      <c r="K49" s="487" t="s">
        <v>7</v>
      </c>
      <c r="L49" s="487">
        <v>114</v>
      </c>
      <c r="M49" s="481">
        <f>+IFERROR(VLOOKUP(DAY($J49)&amp;MONTH($J49),Sheet1!$C:$E,3,0),"")</f>
        <v>2</v>
      </c>
      <c r="O49" s="487">
        <v>60</v>
      </c>
      <c r="P49" s="487">
        <v>60</v>
      </c>
      <c r="Q49" s="487" t="s">
        <v>18</v>
      </c>
      <c r="R49" s="487" t="s">
        <v>9</v>
      </c>
      <c r="S49" s="487">
        <v>2096</v>
      </c>
      <c r="T49" s="481">
        <f>+IFERROR(VLOOKUP(DAY($Q49)&amp;MONTH($Q49),Sheet1!$C:$E,3,0),"")</f>
        <v>2</v>
      </c>
      <c r="V49" s="487">
        <v>6</v>
      </c>
      <c r="W49" s="487">
        <v>6</v>
      </c>
      <c r="X49" s="487" t="s">
        <v>21</v>
      </c>
      <c r="Y49" s="487" t="s">
        <v>7</v>
      </c>
      <c r="Z49" s="487">
        <v>404</v>
      </c>
      <c r="AA49" s="481">
        <f>+IFERROR(VLOOKUP(DAY($X49)&amp;MONTH($X49),Sheet1!$C:$E,3,0),"")</f>
        <v>1</v>
      </c>
      <c r="AC49" s="487">
        <v>60</v>
      </c>
      <c r="AD49" s="487">
        <v>60</v>
      </c>
      <c r="AE49" s="487" t="s">
        <v>20</v>
      </c>
      <c r="AF49" s="487" t="s">
        <v>7</v>
      </c>
      <c r="AG49" s="487">
        <v>2043</v>
      </c>
      <c r="AH49" s="481">
        <f>+IFERROR(VLOOKUP(DAY($AE49)&amp;MONTH($AE49),Sheet1!$C:$E,3,0),"")</f>
        <v>3</v>
      </c>
      <c r="AJ49" s="490">
        <v>60</v>
      </c>
      <c r="AK49" s="490">
        <v>60</v>
      </c>
      <c r="AL49" s="490" t="s">
        <v>18</v>
      </c>
      <c r="AM49" s="490" t="s">
        <v>9</v>
      </c>
      <c r="AN49" s="490">
        <v>128</v>
      </c>
      <c r="AO49" s="481">
        <f>+IFERROR(VLOOKUP(DAY($AL49)&amp;MONTH($AL49),Sheet1!$C:$E,3,0),"")</f>
        <v>2</v>
      </c>
      <c r="AQ49" s="490">
        <v>60</v>
      </c>
      <c r="AR49" s="490">
        <v>60</v>
      </c>
      <c r="AS49" s="490" t="s">
        <v>6</v>
      </c>
      <c r="AT49" s="490" t="s">
        <v>7</v>
      </c>
      <c r="AU49" s="490">
        <v>69032</v>
      </c>
      <c r="AV49" s="481">
        <f>+IFERROR(VLOOKUP(DAY($AS49)&amp;MONTH($AS49),Sheet1!$C:$E,3,0),"")</f>
        <v>1</v>
      </c>
      <c r="AX49" s="487">
        <v>60</v>
      </c>
      <c r="AY49" s="487">
        <v>60</v>
      </c>
      <c r="AZ49" s="487" t="s">
        <v>8</v>
      </c>
      <c r="BA49" s="487" t="s">
        <v>9</v>
      </c>
      <c r="BB49" s="487">
        <v>196</v>
      </c>
      <c r="BC49" s="481">
        <f>+IFERROR(VLOOKUP(DAY($AZ49)&amp;MONTH($AZ49),Sheet1!$C:$E,3,0),"")</f>
        <v>2</v>
      </c>
    </row>
    <row r="50" spans="1:55">
      <c r="A50" s="487">
        <v>12</v>
      </c>
      <c r="B50" s="487">
        <v>12</v>
      </c>
      <c r="C50" s="487" t="s">
        <v>16</v>
      </c>
      <c r="D50" s="487" t="s">
        <v>9</v>
      </c>
      <c r="E50" s="487">
        <v>2105</v>
      </c>
      <c r="F50" s="481">
        <f>+IFERROR(VLOOKUP(DAY($C50)&amp;MONTH($C50),Sheet1!$C:$E,3,0),"")</f>
        <v>3</v>
      </c>
      <c r="H50" s="487">
        <v>6</v>
      </c>
      <c r="I50" s="487">
        <v>6</v>
      </c>
      <c r="J50" s="487" t="s">
        <v>11</v>
      </c>
      <c r="K50" s="487" t="s">
        <v>9</v>
      </c>
      <c r="L50" s="487">
        <v>653</v>
      </c>
      <c r="M50" s="481">
        <f>+IFERROR(VLOOKUP(DAY($J50)&amp;MONTH($J50),Sheet1!$C:$E,3,0),"")</f>
        <v>2</v>
      </c>
      <c r="O50" s="487">
        <v>60</v>
      </c>
      <c r="P50" s="487">
        <v>60</v>
      </c>
      <c r="Q50" s="487" t="s">
        <v>18</v>
      </c>
      <c r="R50" s="487" t="s">
        <v>7</v>
      </c>
      <c r="S50" s="487">
        <v>217</v>
      </c>
      <c r="T50" s="481">
        <f>+IFERROR(VLOOKUP(DAY($Q50)&amp;MONTH($Q50),Sheet1!$C:$E,3,0),"")</f>
        <v>2</v>
      </c>
      <c r="V50" s="487">
        <v>30</v>
      </c>
      <c r="W50" s="487">
        <v>30</v>
      </c>
      <c r="X50" s="487" t="s">
        <v>12</v>
      </c>
      <c r="Y50" s="487" t="s">
        <v>9</v>
      </c>
      <c r="Z50" s="487">
        <v>522</v>
      </c>
      <c r="AA50" s="481">
        <f>+IFERROR(VLOOKUP(DAY($X50)&amp;MONTH($X50),Sheet1!$C:$E,3,0),"")</f>
        <v>2</v>
      </c>
      <c r="AC50" s="487">
        <v>60</v>
      </c>
      <c r="AD50" s="487">
        <v>60</v>
      </c>
      <c r="AE50" s="487" t="s">
        <v>6</v>
      </c>
      <c r="AF50" s="487" t="s">
        <v>7</v>
      </c>
      <c r="AG50" s="487">
        <v>503</v>
      </c>
      <c r="AH50" s="481">
        <f>+IFERROR(VLOOKUP(DAY($AE50)&amp;MONTH($AE50),Sheet1!$C:$E,3,0),"")</f>
        <v>1</v>
      </c>
      <c r="AJ50" s="490">
        <v>60</v>
      </c>
      <c r="AK50" s="490">
        <v>60</v>
      </c>
      <c r="AL50" s="490" t="s">
        <v>15</v>
      </c>
      <c r="AM50" s="490" t="s">
        <v>9</v>
      </c>
      <c r="AN50" s="490">
        <v>2108</v>
      </c>
      <c r="AO50" s="481">
        <f>+IFERROR(VLOOKUP(DAY($AL50)&amp;MONTH($AL50),Sheet1!$C:$E,3,0),"")</f>
        <v>2</v>
      </c>
      <c r="AQ50" s="490">
        <v>60</v>
      </c>
      <c r="AR50" s="490">
        <v>60</v>
      </c>
      <c r="AS50" s="490" t="s">
        <v>21</v>
      </c>
      <c r="AT50" s="490" t="s">
        <v>7</v>
      </c>
      <c r="AU50" s="490">
        <v>553</v>
      </c>
      <c r="AV50" s="481">
        <f>+IFERROR(VLOOKUP(DAY($AS50)&amp;MONTH($AS50),Sheet1!$C:$E,3,0),"")</f>
        <v>1</v>
      </c>
      <c r="AX50" s="487">
        <v>20</v>
      </c>
      <c r="AY50" s="487">
        <v>20</v>
      </c>
      <c r="AZ50" s="487" t="s">
        <v>18</v>
      </c>
      <c r="BA50" s="487" t="s">
        <v>7</v>
      </c>
      <c r="BB50" s="487">
        <v>562</v>
      </c>
      <c r="BC50" s="481">
        <f>+IFERROR(VLOOKUP(DAY($AZ50)&amp;MONTH($AZ50),Sheet1!$C:$E,3,0),"")</f>
        <v>2</v>
      </c>
    </row>
    <row r="51" spans="1:55">
      <c r="A51" s="487">
        <v>12</v>
      </c>
      <c r="B51" s="487">
        <v>12</v>
      </c>
      <c r="C51" s="487" t="s">
        <v>16</v>
      </c>
      <c r="D51" s="487" t="s">
        <v>7</v>
      </c>
      <c r="E51" s="487">
        <v>114</v>
      </c>
      <c r="F51" s="481">
        <f>+IFERROR(VLOOKUP(DAY($C51)&amp;MONTH($C51),Sheet1!$C:$E,3,0),"")</f>
        <v>3</v>
      </c>
      <c r="H51" s="487">
        <v>120</v>
      </c>
      <c r="I51" s="487">
        <v>120</v>
      </c>
      <c r="J51" s="487" t="s">
        <v>11</v>
      </c>
      <c r="K51" s="487" t="s">
        <v>7</v>
      </c>
      <c r="L51" s="487">
        <v>160</v>
      </c>
      <c r="M51" s="481">
        <f>+IFERROR(VLOOKUP(DAY($J51)&amp;MONTH($J51),Sheet1!$C:$E,3,0),"")</f>
        <v>2</v>
      </c>
      <c r="O51" s="487">
        <v>60</v>
      </c>
      <c r="P51" s="487">
        <v>60</v>
      </c>
      <c r="Q51" s="487" t="s">
        <v>18</v>
      </c>
      <c r="R51" s="487" t="s">
        <v>9</v>
      </c>
      <c r="S51" s="487">
        <v>142</v>
      </c>
      <c r="T51" s="481">
        <f>+IFERROR(VLOOKUP(DAY($Q51)&amp;MONTH($Q51),Sheet1!$C:$E,3,0),"")</f>
        <v>2</v>
      </c>
      <c r="V51" s="487">
        <v>6</v>
      </c>
      <c r="W51" s="487">
        <v>6</v>
      </c>
      <c r="X51" s="487" t="s">
        <v>8</v>
      </c>
      <c r="Y51" s="487" t="s">
        <v>9</v>
      </c>
      <c r="Z51" s="487">
        <v>157</v>
      </c>
      <c r="AA51" s="481">
        <f>+IFERROR(VLOOKUP(DAY($X51)&amp;MONTH($X51),Sheet1!$C:$E,3,0),"")</f>
        <v>2</v>
      </c>
      <c r="AC51" s="487">
        <v>60</v>
      </c>
      <c r="AD51" s="487">
        <v>60</v>
      </c>
      <c r="AE51" s="487" t="s">
        <v>21</v>
      </c>
      <c r="AF51" s="487" t="s">
        <v>7</v>
      </c>
      <c r="AG51" s="487">
        <v>9160</v>
      </c>
      <c r="AH51" s="481">
        <f>+IFERROR(VLOOKUP(DAY($AE51)&amp;MONTH($AE51),Sheet1!$C:$E,3,0),"")</f>
        <v>1</v>
      </c>
      <c r="AJ51" s="490">
        <v>60</v>
      </c>
      <c r="AK51" s="490">
        <v>60</v>
      </c>
      <c r="AL51" s="490" t="s">
        <v>12</v>
      </c>
      <c r="AM51" s="490" t="s">
        <v>9</v>
      </c>
      <c r="AN51" s="490">
        <v>246</v>
      </c>
      <c r="AO51" s="481">
        <f>+IFERROR(VLOOKUP(DAY($AL51)&amp;MONTH($AL51),Sheet1!$C:$E,3,0),"")</f>
        <v>2</v>
      </c>
      <c r="AQ51" s="490">
        <v>60</v>
      </c>
      <c r="AR51" s="490">
        <v>60</v>
      </c>
      <c r="AS51" s="490" t="s">
        <v>10</v>
      </c>
      <c r="AT51" s="490" t="s">
        <v>9</v>
      </c>
      <c r="AU51" s="490">
        <v>530</v>
      </c>
      <c r="AV51" s="481">
        <f>+IFERROR(VLOOKUP(DAY($AS51)&amp;MONTH($AS51),Sheet1!$C:$E,3,0),"")</f>
        <v>4</v>
      </c>
      <c r="AX51" s="487">
        <v>20</v>
      </c>
      <c r="AY51" s="487">
        <v>20</v>
      </c>
      <c r="AZ51" s="487" t="s">
        <v>8</v>
      </c>
      <c r="BA51" s="487" t="s">
        <v>7</v>
      </c>
      <c r="BB51" s="487">
        <v>220</v>
      </c>
      <c r="BC51" s="481">
        <f>+IFERROR(VLOOKUP(DAY($AZ51)&amp;MONTH($AZ51),Sheet1!$C:$E,3,0),"")</f>
        <v>2</v>
      </c>
    </row>
    <row r="52" spans="1:55">
      <c r="A52" s="487">
        <v>12</v>
      </c>
      <c r="B52" s="487">
        <v>12</v>
      </c>
      <c r="C52" s="487" t="s">
        <v>16</v>
      </c>
      <c r="D52" s="487" t="s">
        <v>9</v>
      </c>
      <c r="E52" s="487">
        <v>280</v>
      </c>
      <c r="F52" s="481">
        <f>+IFERROR(VLOOKUP(DAY($C52)&amp;MONTH($C52),Sheet1!$C:$E,3,0),"")</f>
        <v>3</v>
      </c>
      <c r="H52" s="487">
        <v>24</v>
      </c>
      <c r="I52" s="487">
        <v>24</v>
      </c>
      <c r="J52" s="487" t="s">
        <v>16</v>
      </c>
      <c r="K52" s="487" t="s">
        <v>9</v>
      </c>
      <c r="L52" s="487">
        <v>69002</v>
      </c>
      <c r="M52" s="481">
        <f>+IFERROR(VLOOKUP(DAY($J52)&amp;MONTH($J52),Sheet1!$C:$E,3,0),"")</f>
        <v>3</v>
      </c>
      <c r="O52" s="487">
        <v>300</v>
      </c>
      <c r="P52" s="487">
        <v>300</v>
      </c>
      <c r="Q52" s="487" t="s">
        <v>16</v>
      </c>
      <c r="R52" s="487" t="s">
        <v>9</v>
      </c>
      <c r="S52" s="487">
        <v>119</v>
      </c>
      <c r="T52" s="481">
        <f>+IFERROR(VLOOKUP(DAY($Q52)&amp;MONTH($Q52),Sheet1!$C:$E,3,0),"")</f>
        <v>3</v>
      </c>
      <c r="V52" s="487">
        <v>12</v>
      </c>
      <c r="W52" s="487">
        <v>12</v>
      </c>
      <c r="X52" s="487" t="s">
        <v>6</v>
      </c>
      <c r="Y52" s="487" t="s">
        <v>7</v>
      </c>
      <c r="Z52" s="487">
        <v>18504</v>
      </c>
      <c r="AA52" s="481">
        <f>+IFERROR(VLOOKUP(DAY($X52)&amp;MONTH($X52),Sheet1!$C:$E,3,0),"")</f>
        <v>1</v>
      </c>
      <c r="AC52" s="487">
        <v>60</v>
      </c>
      <c r="AD52" s="487">
        <v>60</v>
      </c>
      <c r="AE52" s="487" t="s">
        <v>24</v>
      </c>
      <c r="AF52" s="487" t="s">
        <v>7</v>
      </c>
      <c r="AG52" s="487">
        <v>648</v>
      </c>
      <c r="AH52" s="481">
        <f>+IFERROR(VLOOKUP(DAY($AE52)&amp;MONTH($AE52),Sheet1!$C:$E,3,0),"")</f>
        <v>1</v>
      </c>
      <c r="AJ52" s="490">
        <v>60</v>
      </c>
      <c r="AK52" s="490">
        <v>60</v>
      </c>
      <c r="AL52" s="490" t="s">
        <v>12</v>
      </c>
      <c r="AM52" s="490" t="s">
        <v>9</v>
      </c>
      <c r="AN52" s="490">
        <v>131</v>
      </c>
      <c r="AO52" s="481">
        <f>+IFERROR(VLOOKUP(DAY($AL52)&amp;MONTH($AL52),Sheet1!$C:$E,3,0),"")</f>
        <v>2</v>
      </c>
      <c r="AQ52" s="490">
        <v>60</v>
      </c>
      <c r="AR52" s="490">
        <v>60</v>
      </c>
      <c r="AS52" s="490" t="s">
        <v>10</v>
      </c>
      <c r="AT52" s="490" t="s">
        <v>9</v>
      </c>
      <c r="AU52" s="490">
        <v>180</v>
      </c>
      <c r="AV52" s="481">
        <f>+IFERROR(VLOOKUP(DAY($AS52)&amp;MONTH($AS52),Sheet1!$C:$E,3,0),"")</f>
        <v>4</v>
      </c>
      <c r="AX52" s="487">
        <v>20</v>
      </c>
      <c r="AY52" s="487">
        <v>20</v>
      </c>
      <c r="AZ52" s="487" t="s">
        <v>8</v>
      </c>
      <c r="BA52" s="487" t="s">
        <v>7</v>
      </c>
      <c r="BB52" s="487">
        <v>161</v>
      </c>
      <c r="BC52" s="481">
        <f>+IFERROR(VLOOKUP(DAY($AZ52)&amp;MONTH($AZ52),Sheet1!$C:$E,3,0),"")</f>
        <v>2</v>
      </c>
    </row>
    <row r="53" spans="1:55">
      <c r="A53" s="487">
        <v>18</v>
      </c>
      <c r="B53" s="487">
        <v>18</v>
      </c>
      <c r="C53" s="487" t="s">
        <v>16</v>
      </c>
      <c r="D53" s="487" t="s">
        <v>9</v>
      </c>
      <c r="E53" s="487">
        <v>69002</v>
      </c>
      <c r="F53" s="481">
        <f>+IFERROR(VLOOKUP(DAY($C53)&amp;MONTH($C53),Sheet1!$C:$E,3,0),"")</f>
        <v>3</v>
      </c>
      <c r="H53" s="487">
        <v>120</v>
      </c>
      <c r="I53" s="487">
        <v>120</v>
      </c>
      <c r="J53" s="487" t="s">
        <v>22</v>
      </c>
      <c r="K53" s="487" t="s">
        <v>7</v>
      </c>
      <c r="L53" s="487">
        <v>119</v>
      </c>
      <c r="M53" s="481">
        <f>+IFERROR(VLOOKUP(DAY($J53)&amp;MONTH($J53),Sheet1!$C:$E,3,0),"")</f>
        <v>3</v>
      </c>
      <c r="O53" s="487">
        <v>60</v>
      </c>
      <c r="P53" s="487">
        <v>60</v>
      </c>
      <c r="Q53" s="487" t="s">
        <v>11</v>
      </c>
      <c r="R53" s="487" t="s">
        <v>9</v>
      </c>
      <c r="S53" s="487">
        <v>2098</v>
      </c>
      <c r="T53" s="481">
        <f>+IFERROR(VLOOKUP(DAY($Q53)&amp;MONTH($Q53),Sheet1!$C:$E,3,0),"")</f>
        <v>2</v>
      </c>
      <c r="V53" s="487">
        <v>12</v>
      </c>
      <c r="W53" s="487">
        <v>12</v>
      </c>
      <c r="X53" s="487" t="s">
        <v>8</v>
      </c>
      <c r="Y53" s="487" t="s">
        <v>7</v>
      </c>
      <c r="Z53" s="487">
        <v>220</v>
      </c>
      <c r="AA53" s="481">
        <f>+IFERROR(VLOOKUP(DAY($X53)&amp;MONTH($X53),Sheet1!$C:$E,3,0),"")</f>
        <v>2</v>
      </c>
      <c r="AC53" s="487">
        <v>60</v>
      </c>
      <c r="AD53" s="487">
        <v>60</v>
      </c>
      <c r="AE53" s="487" t="s">
        <v>6</v>
      </c>
      <c r="AF53" s="487" t="s">
        <v>7</v>
      </c>
      <c r="AG53" s="487">
        <v>148</v>
      </c>
      <c r="AH53" s="481">
        <f>+IFERROR(VLOOKUP(DAY($AE53)&amp;MONTH($AE53),Sheet1!$C:$E,3,0),"")</f>
        <v>1</v>
      </c>
      <c r="AJ53" s="490">
        <v>60</v>
      </c>
      <c r="AK53" s="490">
        <v>60</v>
      </c>
      <c r="AL53" s="490" t="s">
        <v>12</v>
      </c>
      <c r="AM53" s="490" t="s">
        <v>9</v>
      </c>
      <c r="AN53" s="490">
        <v>176</v>
      </c>
      <c r="AO53" s="481">
        <f>+IFERROR(VLOOKUP(DAY($AL53)&amp;MONTH($AL53),Sheet1!$C:$E,3,0),"")</f>
        <v>2</v>
      </c>
      <c r="AQ53" s="490">
        <v>60</v>
      </c>
      <c r="AR53" s="490">
        <v>60</v>
      </c>
      <c r="AS53" s="490" t="s">
        <v>10</v>
      </c>
      <c r="AT53" s="490" t="s">
        <v>9</v>
      </c>
      <c r="AU53" s="490">
        <v>69066</v>
      </c>
      <c r="AV53" s="481">
        <f>+IFERROR(VLOOKUP(DAY($AS53)&amp;MONTH($AS53),Sheet1!$C:$E,3,0),"")</f>
        <v>4</v>
      </c>
      <c r="AX53" s="487">
        <v>20</v>
      </c>
      <c r="AY53" s="487">
        <v>20</v>
      </c>
      <c r="AZ53" s="487" t="s">
        <v>12</v>
      </c>
      <c r="BA53" s="487" t="s">
        <v>9</v>
      </c>
      <c r="BB53" s="487">
        <v>689</v>
      </c>
      <c r="BC53" s="481">
        <f>+IFERROR(VLOOKUP(DAY($AZ53)&amp;MONTH($AZ53),Sheet1!$C:$E,3,0),"")</f>
        <v>2</v>
      </c>
    </row>
    <row r="54" spans="1:55">
      <c r="A54" s="487">
        <v>18</v>
      </c>
      <c r="B54" s="487">
        <v>18</v>
      </c>
      <c r="C54" s="487" t="s">
        <v>16</v>
      </c>
      <c r="D54" s="487" t="s">
        <v>9</v>
      </c>
      <c r="E54" s="487">
        <v>69064</v>
      </c>
      <c r="F54" s="481">
        <f>+IFERROR(VLOOKUP(DAY($C54)&amp;MONTH($C54),Sheet1!$C:$E,3,0),"")</f>
        <v>3</v>
      </c>
      <c r="H54" s="487">
        <v>60</v>
      </c>
      <c r="I54" s="487">
        <v>60</v>
      </c>
      <c r="J54" s="487" t="s">
        <v>14</v>
      </c>
      <c r="K54" s="487" t="s">
        <v>9</v>
      </c>
      <c r="L54" s="487">
        <v>142</v>
      </c>
      <c r="M54" s="481">
        <f>+IFERROR(VLOOKUP(DAY($J54)&amp;MONTH($J54),Sheet1!$C:$E,3,0),"")</f>
        <v>3</v>
      </c>
      <c r="O54" s="487">
        <v>120</v>
      </c>
      <c r="P54" s="487">
        <v>120</v>
      </c>
      <c r="Q54" s="487" t="s">
        <v>17</v>
      </c>
      <c r="R54" s="487" t="s">
        <v>9</v>
      </c>
      <c r="S54" s="487">
        <v>522</v>
      </c>
      <c r="T54" s="481">
        <f>+IFERROR(VLOOKUP(DAY($Q54)&amp;MONTH($Q54),Sheet1!$C:$E,3,0),"")</f>
        <v>2</v>
      </c>
      <c r="V54" s="487">
        <v>6</v>
      </c>
      <c r="W54" s="487">
        <v>6</v>
      </c>
      <c r="X54" s="487" t="s">
        <v>12</v>
      </c>
      <c r="Y54" s="487" t="s">
        <v>9</v>
      </c>
      <c r="Z54" s="487">
        <v>2069</v>
      </c>
      <c r="AA54" s="481">
        <f>+IFERROR(VLOOKUP(DAY($X54)&amp;MONTH($X54),Sheet1!$C:$E,3,0),"")</f>
        <v>2</v>
      </c>
      <c r="AC54" s="487">
        <v>60</v>
      </c>
      <c r="AD54" s="487">
        <v>60</v>
      </c>
      <c r="AE54" s="487" t="s">
        <v>24</v>
      </c>
      <c r="AF54" s="487" t="s">
        <v>7</v>
      </c>
      <c r="AG54" s="487">
        <v>219</v>
      </c>
      <c r="AH54" s="481">
        <f>+IFERROR(VLOOKUP(DAY($AE54)&amp;MONTH($AE54),Sheet1!$C:$E,3,0),"")</f>
        <v>1</v>
      </c>
      <c r="AJ54" s="490">
        <v>60</v>
      </c>
      <c r="AK54" s="490">
        <v>60</v>
      </c>
      <c r="AL54" s="490" t="s">
        <v>12</v>
      </c>
      <c r="AM54" s="490" t="s">
        <v>9</v>
      </c>
      <c r="AN54" s="490">
        <v>9161</v>
      </c>
      <c r="AO54" s="481">
        <f>+IFERROR(VLOOKUP(DAY($AL54)&amp;MONTH($AL54),Sheet1!$C:$E,3,0),"")</f>
        <v>2</v>
      </c>
      <c r="AV54" s="481" t="str">
        <f>+IFERROR(VLOOKUP(DAY($AS54)&amp;MONTH($AS54),Sheet1!$C:$E,3,0),"")</f>
        <v/>
      </c>
      <c r="AX54" s="487">
        <v>20</v>
      </c>
      <c r="AY54" s="487">
        <v>20</v>
      </c>
      <c r="AZ54" s="487" t="s">
        <v>8</v>
      </c>
      <c r="BA54" s="487" t="s">
        <v>7</v>
      </c>
      <c r="BB54" s="487">
        <v>259</v>
      </c>
      <c r="BC54" s="481">
        <f>+IFERROR(VLOOKUP(DAY($AZ54)&amp;MONTH($AZ54),Sheet1!$C:$E,3,0),"")</f>
        <v>2</v>
      </c>
    </row>
    <row r="55" spans="1:55">
      <c r="A55" s="487">
        <v>18</v>
      </c>
      <c r="B55" s="487">
        <v>18</v>
      </c>
      <c r="C55" s="487" t="s">
        <v>16</v>
      </c>
      <c r="D55" s="487" t="s">
        <v>9</v>
      </c>
      <c r="E55" s="487">
        <v>2125</v>
      </c>
      <c r="F55" s="481">
        <f>+IFERROR(VLOOKUP(DAY($C55)&amp;MONTH($C55),Sheet1!$C:$E,3,0),"")</f>
        <v>3</v>
      </c>
      <c r="H55" s="487">
        <v>120</v>
      </c>
      <c r="I55" s="487">
        <v>120</v>
      </c>
      <c r="J55" s="487" t="s">
        <v>16</v>
      </c>
      <c r="K55" s="487" t="s">
        <v>7</v>
      </c>
      <c r="L55" s="487">
        <v>301</v>
      </c>
      <c r="M55" s="481">
        <f>+IFERROR(VLOOKUP(DAY($J55)&amp;MONTH($J55),Sheet1!$C:$E,3,0),"")</f>
        <v>3</v>
      </c>
      <c r="O55" s="487">
        <v>60</v>
      </c>
      <c r="P55" s="487">
        <v>60</v>
      </c>
      <c r="Q55" s="487" t="s">
        <v>16</v>
      </c>
      <c r="R55" s="487" t="s">
        <v>9</v>
      </c>
      <c r="S55" s="487">
        <v>519</v>
      </c>
      <c r="T55" s="481">
        <f>+IFERROR(VLOOKUP(DAY($Q55)&amp;MONTH($Q55),Sheet1!$C:$E,3,0),"")</f>
        <v>3</v>
      </c>
      <c r="V55" s="487">
        <v>18</v>
      </c>
      <c r="W55" s="487">
        <v>18</v>
      </c>
      <c r="X55" s="487" t="s">
        <v>12</v>
      </c>
      <c r="Y55" s="487" t="s">
        <v>9</v>
      </c>
      <c r="Z55" s="487">
        <v>548</v>
      </c>
      <c r="AA55" s="481">
        <f>+IFERROR(VLOOKUP(DAY($X55)&amp;MONTH($X55),Sheet1!$C:$E,3,0),"")</f>
        <v>2</v>
      </c>
      <c r="AC55" s="487">
        <v>60</v>
      </c>
      <c r="AD55" s="487">
        <v>60</v>
      </c>
      <c r="AE55" s="487" t="s">
        <v>24</v>
      </c>
      <c r="AF55" s="487" t="s">
        <v>7</v>
      </c>
      <c r="AG55" s="487">
        <v>249</v>
      </c>
      <c r="AH55" s="481">
        <f>+IFERROR(VLOOKUP(DAY($AE55)&amp;MONTH($AE55),Sheet1!$C:$E,3,0),"")</f>
        <v>1</v>
      </c>
      <c r="AJ55" s="490">
        <v>300</v>
      </c>
      <c r="AK55" s="490">
        <v>300</v>
      </c>
      <c r="AL55" s="490" t="s">
        <v>8</v>
      </c>
      <c r="AM55" s="490" t="s">
        <v>7</v>
      </c>
      <c r="AN55" s="490">
        <v>516</v>
      </c>
      <c r="AO55" s="481">
        <f>+IFERROR(VLOOKUP(DAY($AL55)&amp;MONTH($AL55),Sheet1!$C:$E,3,0),"")</f>
        <v>2</v>
      </c>
      <c r="AV55" s="481" t="str">
        <f>+IFERROR(VLOOKUP(DAY($AS55)&amp;MONTH($AS55),Sheet1!$C:$E,3,0),"")</f>
        <v/>
      </c>
      <c r="AX55" s="487">
        <v>60</v>
      </c>
      <c r="AY55" s="487">
        <v>60</v>
      </c>
      <c r="AZ55" s="487" t="s">
        <v>8</v>
      </c>
      <c r="BA55" s="487" t="s">
        <v>7</v>
      </c>
      <c r="BB55" s="487">
        <v>530</v>
      </c>
      <c r="BC55" s="481">
        <f>+IFERROR(VLOOKUP(DAY($AZ55)&amp;MONTH($AZ55),Sheet1!$C:$E,3,0),"")</f>
        <v>2</v>
      </c>
    </row>
    <row r="56" spans="1:55">
      <c r="A56" s="487">
        <v>18</v>
      </c>
      <c r="B56" s="487">
        <v>18</v>
      </c>
      <c r="C56" s="487" t="s">
        <v>16</v>
      </c>
      <c r="D56" s="487" t="s">
        <v>9</v>
      </c>
      <c r="E56" s="487">
        <v>197</v>
      </c>
      <c r="F56" s="481">
        <f>+IFERROR(VLOOKUP(DAY($C56)&amp;MONTH($C56),Sheet1!$C:$E,3,0),"")</f>
        <v>3</v>
      </c>
      <c r="H56" s="487">
        <v>30</v>
      </c>
      <c r="I56" s="487">
        <v>30</v>
      </c>
      <c r="J56" s="487" t="s">
        <v>16</v>
      </c>
      <c r="K56" s="487" t="s">
        <v>9</v>
      </c>
      <c r="L56" s="487">
        <v>153</v>
      </c>
      <c r="M56" s="481">
        <f>+IFERROR(VLOOKUP(DAY($J56)&amp;MONTH($J56),Sheet1!$C:$E,3,0),"")</f>
        <v>3</v>
      </c>
      <c r="O56" s="487">
        <v>60</v>
      </c>
      <c r="P56" s="487">
        <v>60</v>
      </c>
      <c r="Q56" s="487" t="s">
        <v>15</v>
      </c>
      <c r="R56" s="487" t="s">
        <v>7</v>
      </c>
      <c r="S56" s="487">
        <v>170</v>
      </c>
      <c r="T56" s="481">
        <f>+IFERROR(VLOOKUP(DAY($Q56)&amp;MONTH($Q56),Sheet1!$C:$E,3,0),"")</f>
        <v>2</v>
      </c>
      <c r="V56" s="487">
        <v>6</v>
      </c>
      <c r="W56" s="487">
        <v>6</v>
      </c>
      <c r="X56" s="487" t="s">
        <v>13</v>
      </c>
      <c r="Y56" s="487" t="s">
        <v>7</v>
      </c>
      <c r="Z56" s="487">
        <v>655</v>
      </c>
      <c r="AA56" s="481">
        <f>+IFERROR(VLOOKUP(DAY($X56)&amp;MONTH($X56),Sheet1!$C:$E,3,0),"")</f>
        <v>3</v>
      </c>
      <c r="AC56" s="487">
        <v>60</v>
      </c>
      <c r="AD56" s="487">
        <v>60</v>
      </c>
      <c r="AE56" s="487" t="s">
        <v>13</v>
      </c>
      <c r="AF56" s="487" t="s">
        <v>7</v>
      </c>
      <c r="AG56" s="487">
        <v>674</v>
      </c>
      <c r="AH56" s="481">
        <f>+IFERROR(VLOOKUP(DAY($AE56)&amp;MONTH($AE56),Sheet1!$C:$E,3,0),"")</f>
        <v>3</v>
      </c>
      <c r="AJ56" s="490">
        <v>60</v>
      </c>
      <c r="AK56" s="490">
        <v>60</v>
      </c>
      <c r="AL56" s="490" t="s">
        <v>11</v>
      </c>
      <c r="AM56" s="490" t="s">
        <v>9</v>
      </c>
      <c r="AN56" s="490">
        <v>2043</v>
      </c>
      <c r="AO56" s="481">
        <f>+IFERROR(VLOOKUP(DAY($AL56)&amp;MONTH($AL56),Sheet1!$C:$E,3,0),"")</f>
        <v>2</v>
      </c>
      <c r="AQ56" s="490">
        <v>60</v>
      </c>
      <c r="AR56" s="490">
        <v>60</v>
      </c>
      <c r="AS56" s="490" t="s">
        <v>12</v>
      </c>
      <c r="AT56" s="490" t="s">
        <v>9</v>
      </c>
      <c r="AU56" s="490">
        <v>185</v>
      </c>
      <c r="AV56" s="481">
        <f>+IFERROR(VLOOKUP(DAY($AS56)&amp;MONTH($AS56),Sheet1!$C:$E,3,0),"")</f>
        <v>2</v>
      </c>
      <c r="AX56" s="487">
        <v>40</v>
      </c>
      <c r="AY56" s="487">
        <v>40</v>
      </c>
      <c r="AZ56" s="487" t="s">
        <v>13</v>
      </c>
      <c r="BA56" s="487" t="s">
        <v>7</v>
      </c>
      <c r="BB56" s="487">
        <v>131</v>
      </c>
      <c r="BC56" s="481">
        <f>+IFERROR(VLOOKUP(DAY($AZ56)&amp;MONTH($AZ56),Sheet1!$C:$E,3,0),"")</f>
        <v>3</v>
      </c>
    </row>
    <row r="57" spans="1:55">
      <c r="A57" s="487">
        <v>30</v>
      </c>
      <c r="B57" s="487">
        <v>30</v>
      </c>
      <c r="C57" s="487" t="s">
        <v>16</v>
      </c>
      <c r="D57" s="487" t="s">
        <v>7</v>
      </c>
      <c r="E57" s="487">
        <v>301</v>
      </c>
      <c r="F57" s="481">
        <f>+IFERROR(VLOOKUP(DAY($C57)&amp;MONTH($C57),Sheet1!$C:$E,3,0),"")</f>
        <v>3</v>
      </c>
      <c r="H57" s="487">
        <v>60</v>
      </c>
      <c r="I57" s="487">
        <v>60</v>
      </c>
      <c r="J57" s="487" t="s">
        <v>22</v>
      </c>
      <c r="K57" s="487" t="s">
        <v>7</v>
      </c>
      <c r="L57" s="487">
        <v>187</v>
      </c>
      <c r="M57" s="481">
        <f>+IFERROR(VLOOKUP(DAY($J57)&amp;MONTH($J57),Sheet1!$C:$E,3,0),"")</f>
        <v>3</v>
      </c>
      <c r="O57" s="487">
        <v>120</v>
      </c>
      <c r="P57" s="487">
        <v>120</v>
      </c>
      <c r="Q57" s="487" t="s">
        <v>15</v>
      </c>
      <c r="R57" s="487" t="s">
        <v>7</v>
      </c>
      <c r="S57" s="487">
        <v>517</v>
      </c>
      <c r="T57" s="481">
        <f>+IFERROR(VLOOKUP(DAY($Q57)&amp;MONTH($Q57),Sheet1!$C:$E,3,0),"")</f>
        <v>2</v>
      </c>
      <c r="V57" s="487">
        <v>12</v>
      </c>
      <c r="W57" s="487">
        <v>12</v>
      </c>
      <c r="X57" s="487" t="s">
        <v>13</v>
      </c>
      <c r="Y57" s="487" t="s">
        <v>7</v>
      </c>
      <c r="Z57" s="487">
        <v>674</v>
      </c>
      <c r="AA57" s="481">
        <f>+IFERROR(VLOOKUP(DAY($X57)&amp;MONTH($X57),Sheet1!$C:$E,3,0),"")</f>
        <v>3</v>
      </c>
      <c r="AC57" s="487">
        <v>60</v>
      </c>
      <c r="AD57" s="487">
        <v>60</v>
      </c>
      <c r="AE57" s="487" t="s">
        <v>13</v>
      </c>
      <c r="AF57" s="487" t="s">
        <v>7</v>
      </c>
      <c r="AG57" s="487">
        <v>560</v>
      </c>
      <c r="AH57" s="481">
        <f>+IFERROR(VLOOKUP(DAY($AE57)&amp;MONTH($AE57),Sheet1!$C:$E,3,0),"")</f>
        <v>3</v>
      </c>
      <c r="AJ57" s="490">
        <v>60</v>
      </c>
      <c r="AK57" s="490">
        <v>60</v>
      </c>
      <c r="AL57" s="490" t="s">
        <v>18</v>
      </c>
      <c r="AM57" s="490" t="s">
        <v>9</v>
      </c>
      <c r="AN57" s="490">
        <v>142</v>
      </c>
      <c r="AO57" s="481">
        <f>+IFERROR(VLOOKUP(DAY($AL57)&amp;MONTH($AL57),Sheet1!$C:$E,3,0),"")</f>
        <v>2</v>
      </c>
      <c r="AQ57" s="490">
        <v>60</v>
      </c>
      <c r="AR57" s="490">
        <v>60</v>
      </c>
      <c r="AS57" s="490" t="s">
        <v>21</v>
      </c>
      <c r="AT57" s="490" t="s">
        <v>7</v>
      </c>
      <c r="AU57" s="490">
        <v>147</v>
      </c>
      <c r="AV57" s="481">
        <f>+IFERROR(VLOOKUP(DAY($AS57)&amp;MONTH($AS57),Sheet1!$C:$E,3,0),"")</f>
        <v>1</v>
      </c>
      <c r="AX57" s="487">
        <v>40</v>
      </c>
      <c r="AY57" s="487">
        <v>40</v>
      </c>
      <c r="AZ57" s="487" t="s">
        <v>13</v>
      </c>
      <c r="BA57" s="487" t="s">
        <v>7</v>
      </c>
      <c r="BB57" s="487">
        <v>128</v>
      </c>
      <c r="BC57" s="481">
        <f>+IFERROR(VLOOKUP(DAY($AZ57)&amp;MONTH($AZ57),Sheet1!$C:$E,3,0),"")</f>
        <v>3</v>
      </c>
    </row>
    <row r="58" spans="1:55">
      <c r="A58" s="487">
        <v>30</v>
      </c>
      <c r="B58" s="487">
        <v>30</v>
      </c>
      <c r="C58" s="487" t="s">
        <v>16</v>
      </c>
      <c r="D58" s="487" t="s">
        <v>9</v>
      </c>
      <c r="E58" s="487">
        <v>2111</v>
      </c>
      <c r="F58" s="481">
        <f>+IFERROR(VLOOKUP(DAY($C58)&amp;MONTH($C58),Sheet1!$C:$E,3,0),"")</f>
        <v>3</v>
      </c>
      <c r="H58" s="487">
        <v>6</v>
      </c>
      <c r="I58" s="487">
        <v>6</v>
      </c>
      <c r="J58" s="487" t="s">
        <v>11</v>
      </c>
      <c r="K58" s="487" t="s">
        <v>9</v>
      </c>
      <c r="L58" s="487">
        <v>269</v>
      </c>
      <c r="M58" s="481">
        <f>+IFERROR(VLOOKUP(DAY($J58)&amp;MONTH($J58),Sheet1!$C:$E,3,0),"")</f>
        <v>2</v>
      </c>
      <c r="O58" s="487">
        <v>60</v>
      </c>
      <c r="P58" s="487">
        <v>60</v>
      </c>
      <c r="Q58" s="487" t="s">
        <v>13</v>
      </c>
      <c r="R58" s="487" t="s">
        <v>7</v>
      </c>
      <c r="S58" s="487">
        <v>509</v>
      </c>
      <c r="T58" s="481">
        <f>+IFERROR(VLOOKUP(DAY($Q58)&amp;MONTH($Q58),Sheet1!$C:$E,3,0),"")</f>
        <v>3</v>
      </c>
      <c r="V58" s="487">
        <v>12</v>
      </c>
      <c r="W58" s="487">
        <v>12</v>
      </c>
      <c r="X58" s="487" t="s">
        <v>13</v>
      </c>
      <c r="Y58" s="487" t="s">
        <v>7</v>
      </c>
      <c r="Z58" s="487">
        <v>137</v>
      </c>
      <c r="AA58" s="481">
        <f>+IFERROR(VLOOKUP(DAY($X58)&amp;MONTH($X58),Sheet1!$C:$E,3,0),"")</f>
        <v>3</v>
      </c>
      <c r="AC58" s="487">
        <v>60</v>
      </c>
      <c r="AD58" s="487">
        <v>60</v>
      </c>
      <c r="AE58" s="487" t="s">
        <v>13</v>
      </c>
      <c r="AF58" s="487" t="s">
        <v>7</v>
      </c>
      <c r="AG58" s="487">
        <v>549</v>
      </c>
      <c r="AH58" s="481">
        <f>+IFERROR(VLOOKUP(DAY($AE58)&amp;MONTH($AE58),Sheet1!$C:$E,3,0),"")</f>
        <v>3</v>
      </c>
      <c r="AO58" s="481" t="str">
        <f>+IFERROR(VLOOKUP(DAY($AL58)&amp;MONTH($AL58),Sheet1!$C:$E,3,0),"")</f>
        <v/>
      </c>
      <c r="AV58" s="481" t="str">
        <f>+IFERROR(VLOOKUP(DAY($AS58)&amp;MONTH($AS58),Sheet1!$C:$E,3,0),"")</f>
        <v/>
      </c>
      <c r="AX58" s="487">
        <v>60</v>
      </c>
      <c r="AY58" s="487">
        <v>60</v>
      </c>
      <c r="AZ58" s="487" t="s">
        <v>13</v>
      </c>
      <c r="BA58" s="487" t="s">
        <v>7</v>
      </c>
      <c r="BB58" s="487">
        <v>123</v>
      </c>
      <c r="BC58" s="481">
        <f>+IFERROR(VLOOKUP(DAY($AZ58)&amp;MONTH($AZ58),Sheet1!$C:$E,3,0),"")</f>
        <v>3</v>
      </c>
    </row>
    <row r="59" spans="1:55">
      <c r="A59" s="487">
        <v>30</v>
      </c>
      <c r="B59" s="487">
        <v>30</v>
      </c>
      <c r="C59" s="487" t="s">
        <v>16</v>
      </c>
      <c r="D59" s="487" t="s">
        <v>9</v>
      </c>
      <c r="E59" s="487">
        <v>158</v>
      </c>
      <c r="F59" s="481">
        <f>+IFERROR(VLOOKUP(DAY($C59)&amp;MONTH($C59),Sheet1!$C:$E,3,0),"")</f>
        <v>3</v>
      </c>
      <c r="H59" s="487">
        <v>60</v>
      </c>
      <c r="I59" s="487">
        <v>60</v>
      </c>
      <c r="J59" s="487" t="s">
        <v>11</v>
      </c>
      <c r="K59" s="487" t="s">
        <v>7</v>
      </c>
      <c r="L59" s="487">
        <v>507</v>
      </c>
      <c r="M59" s="481">
        <f>+IFERROR(VLOOKUP(DAY($J59)&amp;MONTH($J59),Sheet1!$C:$E,3,0),"")</f>
        <v>2</v>
      </c>
      <c r="O59" s="487">
        <v>60</v>
      </c>
      <c r="P59" s="487">
        <v>60</v>
      </c>
      <c r="Q59" s="487" t="s">
        <v>13</v>
      </c>
      <c r="R59" s="487" t="s">
        <v>7</v>
      </c>
      <c r="S59" s="487">
        <v>549</v>
      </c>
      <c r="T59" s="481">
        <f>+IFERROR(VLOOKUP(DAY($Q59)&amp;MONTH($Q59),Sheet1!$C:$E,3,0),"")</f>
        <v>3</v>
      </c>
      <c r="V59" s="487">
        <v>30</v>
      </c>
      <c r="W59" s="487">
        <v>30</v>
      </c>
      <c r="X59" s="487" t="s">
        <v>13</v>
      </c>
      <c r="Y59" s="487" t="s">
        <v>7</v>
      </c>
      <c r="Z59" s="487">
        <v>131</v>
      </c>
      <c r="AA59" s="481">
        <f>+IFERROR(VLOOKUP(DAY($X59)&amp;MONTH($X59),Sheet1!$C:$E,3,0),"")</f>
        <v>3</v>
      </c>
      <c r="AC59" s="487">
        <v>60</v>
      </c>
      <c r="AD59" s="487">
        <v>60</v>
      </c>
      <c r="AE59" s="487" t="s">
        <v>13</v>
      </c>
      <c r="AF59" s="487" t="s">
        <v>7</v>
      </c>
      <c r="AG59" s="487">
        <v>137</v>
      </c>
      <c r="AH59" s="481">
        <f>+IFERROR(VLOOKUP(DAY($AE59)&amp;MONTH($AE59),Sheet1!$C:$E,3,0),"")</f>
        <v>3</v>
      </c>
      <c r="AJ59" s="490">
        <v>120</v>
      </c>
      <c r="AK59" s="490">
        <v>120</v>
      </c>
      <c r="AL59" s="490" t="s">
        <v>18</v>
      </c>
      <c r="AM59" s="490" t="s">
        <v>9</v>
      </c>
      <c r="AN59" s="490">
        <v>162</v>
      </c>
      <c r="AO59" s="481">
        <f>+IFERROR(VLOOKUP(DAY($AL59)&amp;MONTH($AL59),Sheet1!$C:$E,3,0),"")</f>
        <v>2</v>
      </c>
      <c r="AQ59" s="490">
        <v>60</v>
      </c>
      <c r="AR59" s="490">
        <v>60</v>
      </c>
      <c r="AS59" s="490" t="s">
        <v>21</v>
      </c>
      <c r="AT59" s="490" t="s">
        <v>7</v>
      </c>
      <c r="AU59" s="490">
        <v>159</v>
      </c>
      <c r="AV59" s="481">
        <f>+IFERROR(VLOOKUP(DAY($AS59)&amp;MONTH($AS59),Sheet1!$C:$E,3,0),"")</f>
        <v>1</v>
      </c>
      <c r="AX59" s="487">
        <v>20</v>
      </c>
      <c r="AY59" s="487">
        <v>20</v>
      </c>
      <c r="AZ59" s="487" t="s">
        <v>13</v>
      </c>
      <c r="BA59" s="487" t="s">
        <v>7</v>
      </c>
      <c r="BB59" s="487">
        <v>69004</v>
      </c>
      <c r="BC59" s="481">
        <f>+IFERROR(VLOOKUP(DAY($AZ59)&amp;MONTH($AZ59),Sheet1!$C:$E,3,0),"")</f>
        <v>3</v>
      </c>
    </row>
    <row r="60" spans="1:55">
      <c r="A60" s="487">
        <v>30</v>
      </c>
      <c r="B60" s="487">
        <v>30</v>
      </c>
      <c r="C60" s="487" t="s">
        <v>16</v>
      </c>
      <c r="D60" s="487" t="s">
        <v>9</v>
      </c>
      <c r="E60" s="487">
        <v>511</v>
      </c>
      <c r="F60" s="481">
        <f>+IFERROR(VLOOKUP(DAY($C60)&amp;MONTH($C60),Sheet1!$C:$E,3,0),"")</f>
        <v>3</v>
      </c>
      <c r="H60" s="487">
        <v>60</v>
      </c>
      <c r="I60" s="487">
        <v>60</v>
      </c>
      <c r="J60" s="487" t="s">
        <v>11</v>
      </c>
      <c r="K60" s="487" t="s">
        <v>7</v>
      </c>
      <c r="L60" s="487">
        <v>503</v>
      </c>
      <c r="M60" s="481">
        <f>+IFERROR(VLOOKUP(DAY($J60)&amp;MONTH($J60),Sheet1!$C:$E,3,0),"")</f>
        <v>2</v>
      </c>
      <c r="O60" s="487">
        <v>120</v>
      </c>
      <c r="P60" s="487">
        <v>120</v>
      </c>
      <c r="Q60" s="487" t="s">
        <v>13</v>
      </c>
      <c r="R60" s="487" t="s">
        <v>7</v>
      </c>
      <c r="S60" s="487">
        <v>137</v>
      </c>
      <c r="T60" s="481">
        <f>+IFERROR(VLOOKUP(DAY($Q60)&amp;MONTH($Q60),Sheet1!$C:$E,3,0),"")</f>
        <v>3</v>
      </c>
      <c r="V60" s="487">
        <v>18</v>
      </c>
      <c r="W60" s="487">
        <v>18</v>
      </c>
      <c r="X60" s="487" t="s">
        <v>22</v>
      </c>
      <c r="Y60" s="487" t="s">
        <v>9</v>
      </c>
      <c r="Z60" s="487">
        <v>512</v>
      </c>
      <c r="AA60" s="481">
        <f>+IFERROR(VLOOKUP(DAY($X60)&amp;MONTH($X60),Sheet1!$C:$E,3,0),"")</f>
        <v>3</v>
      </c>
      <c r="AC60" s="487">
        <v>60</v>
      </c>
      <c r="AD60" s="487">
        <v>60</v>
      </c>
      <c r="AE60" s="487" t="s">
        <v>13</v>
      </c>
      <c r="AF60" s="487" t="s">
        <v>7</v>
      </c>
      <c r="AG60" s="487">
        <v>179</v>
      </c>
      <c r="AH60" s="481">
        <f>+IFERROR(VLOOKUP(DAY($AE60)&amp;MONTH($AE60),Sheet1!$C:$E,3,0),"")</f>
        <v>3</v>
      </c>
      <c r="AJ60" s="490">
        <v>60</v>
      </c>
      <c r="AK60" s="490">
        <v>60</v>
      </c>
      <c r="AL60" s="490" t="s">
        <v>12</v>
      </c>
      <c r="AM60" s="490" t="s">
        <v>9</v>
      </c>
      <c r="AN60" s="490">
        <v>199</v>
      </c>
      <c r="AO60" s="481">
        <f>+IFERROR(VLOOKUP(DAY($AL60)&amp;MONTH($AL60),Sheet1!$C:$E,3,0),"")</f>
        <v>2</v>
      </c>
      <c r="AV60" s="481" t="str">
        <f>+IFERROR(VLOOKUP(DAY($AS60)&amp;MONTH($AS60),Sheet1!$C:$E,3,0),"")</f>
        <v/>
      </c>
      <c r="AX60" s="487">
        <v>20</v>
      </c>
      <c r="AY60" s="487">
        <v>20</v>
      </c>
      <c r="AZ60" s="487" t="s">
        <v>13</v>
      </c>
      <c r="BA60" s="487" t="s">
        <v>7</v>
      </c>
      <c r="BB60" s="487">
        <v>9103</v>
      </c>
      <c r="BC60" s="481">
        <f>+IFERROR(VLOOKUP(DAY($AZ60)&amp;MONTH($AZ60),Sheet1!$C:$E,3,0),"")</f>
        <v>3</v>
      </c>
    </row>
    <row r="61" spans="1:55">
      <c r="A61" s="487">
        <v>30</v>
      </c>
      <c r="B61" s="487">
        <v>30</v>
      </c>
      <c r="C61" s="487" t="s">
        <v>16</v>
      </c>
      <c r="D61" s="487" t="s">
        <v>9</v>
      </c>
      <c r="E61" s="487">
        <v>510</v>
      </c>
      <c r="F61" s="481">
        <f>+IFERROR(VLOOKUP(DAY($C61)&amp;MONTH($C61),Sheet1!$C:$E,3,0),"")</f>
        <v>3</v>
      </c>
      <c r="H61" s="487">
        <v>60</v>
      </c>
      <c r="I61" s="487">
        <v>60</v>
      </c>
      <c r="J61" s="487" t="s">
        <v>11</v>
      </c>
      <c r="K61" s="487" t="s">
        <v>7</v>
      </c>
      <c r="L61" s="487">
        <v>173</v>
      </c>
      <c r="M61" s="481">
        <f>+IFERROR(VLOOKUP(DAY($J61)&amp;MONTH($J61),Sheet1!$C:$E,3,0),"")</f>
        <v>2</v>
      </c>
      <c r="O61" s="487">
        <v>180</v>
      </c>
      <c r="P61" s="487">
        <v>180</v>
      </c>
      <c r="Q61" s="487" t="s">
        <v>13</v>
      </c>
      <c r="R61" s="487" t="s">
        <v>7</v>
      </c>
      <c r="S61" s="487">
        <v>131</v>
      </c>
      <c r="T61" s="481">
        <f>+IFERROR(VLOOKUP(DAY($Q61)&amp;MONTH($Q61),Sheet1!$C:$E,3,0),"")</f>
        <v>3</v>
      </c>
      <c r="V61" s="487">
        <v>6</v>
      </c>
      <c r="W61" s="487">
        <v>6</v>
      </c>
      <c r="X61" s="487" t="s">
        <v>22</v>
      </c>
      <c r="Y61" s="487" t="s">
        <v>9</v>
      </c>
      <c r="Z61" s="487">
        <v>229</v>
      </c>
      <c r="AA61" s="481">
        <f>+IFERROR(VLOOKUP(DAY($X61)&amp;MONTH($X61),Sheet1!$C:$E,3,0),"")</f>
        <v>3</v>
      </c>
      <c r="AC61" s="487">
        <v>60</v>
      </c>
      <c r="AD61" s="487">
        <v>60</v>
      </c>
      <c r="AE61" s="487" t="s">
        <v>13</v>
      </c>
      <c r="AF61" s="487" t="s">
        <v>7</v>
      </c>
      <c r="AG61" s="487">
        <v>9105</v>
      </c>
      <c r="AH61" s="481">
        <f>+IFERROR(VLOOKUP(DAY($AE61)&amp;MONTH($AE61),Sheet1!$C:$E,3,0),"")</f>
        <v>3</v>
      </c>
      <c r="AJ61" s="490">
        <v>60</v>
      </c>
      <c r="AK61" s="490">
        <v>60</v>
      </c>
      <c r="AL61" s="490" t="s">
        <v>18</v>
      </c>
      <c r="AM61" s="490" t="s">
        <v>7</v>
      </c>
      <c r="AN61" s="490">
        <v>540</v>
      </c>
      <c r="AO61" s="481">
        <f>+IFERROR(VLOOKUP(DAY($AL61)&amp;MONTH($AL61),Sheet1!$C:$E,3,0),"")</f>
        <v>2</v>
      </c>
      <c r="AQ61" s="490">
        <v>60</v>
      </c>
      <c r="AR61" s="490">
        <v>60</v>
      </c>
      <c r="AS61" s="490" t="s">
        <v>6</v>
      </c>
      <c r="AT61" s="490" t="s">
        <v>7</v>
      </c>
      <c r="AU61" s="490">
        <v>153</v>
      </c>
      <c r="AV61" s="481">
        <f>+IFERROR(VLOOKUP(DAY($AS61)&amp;MONTH($AS61),Sheet1!$C:$E,3,0),"")</f>
        <v>1</v>
      </c>
      <c r="AX61" s="487">
        <v>20</v>
      </c>
      <c r="AY61" s="487">
        <v>20</v>
      </c>
      <c r="AZ61" s="487" t="s">
        <v>22</v>
      </c>
      <c r="BA61" s="487" t="s">
        <v>9</v>
      </c>
      <c r="BB61" s="487">
        <v>254</v>
      </c>
      <c r="BC61" s="481">
        <f>+IFERROR(VLOOKUP(DAY($AZ61)&amp;MONTH($AZ61),Sheet1!$C:$E,3,0),"")</f>
        <v>3</v>
      </c>
    </row>
    <row r="62" spans="1:55">
      <c r="A62" s="487">
        <v>30</v>
      </c>
      <c r="B62" s="487">
        <v>30</v>
      </c>
      <c r="C62" s="487" t="s">
        <v>16</v>
      </c>
      <c r="D62" s="487" t="s">
        <v>9</v>
      </c>
      <c r="E62" s="487">
        <v>532</v>
      </c>
      <c r="F62" s="481">
        <f>+IFERROR(VLOOKUP(DAY($C62)&amp;MONTH($C62),Sheet1!$C:$E,3,0),"")</f>
        <v>3</v>
      </c>
      <c r="H62" s="487">
        <v>120</v>
      </c>
      <c r="I62" s="487">
        <v>0</v>
      </c>
      <c r="J62" s="487" t="s">
        <v>19</v>
      </c>
      <c r="K62" s="487" t="s">
        <v>7</v>
      </c>
      <c r="L62" s="487">
        <v>148</v>
      </c>
      <c r="M62" s="481">
        <f>+IFERROR(VLOOKUP(DAY($J62)&amp;MONTH($J62),Sheet1!$C:$E,3,0),"")</f>
        <v>2</v>
      </c>
      <c r="O62" s="487">
        <v>120</v>
      </c>
      <c r="P62" s="487">
        <v>120</v>
      </c>
      <c r="Q62" s="487" t="s">
        <v>13</v>
      </c>
      <c r="R62" s="487" t="s">
        <v>7</v>
      </c>
      <c r="S62" s="487">
        <v>186</v>
      </c>
      <c r="T62" s="481">
        <f>+IFERROR(VLOOKUP(DAY($Q62)&amp;MONTH($Q62),Sheet1!$C:$E,3,0),"")</f>
        <v>3</v>
      </c>
      <c r="V62" s="487">
        <v>6</v>
      </c>
      <c r="W62" s="487">
        <v>6</v>
      </c>
      <c r="X62" s="487" t="s">
        <v>22</v>
      </c>
      <c r="Y62" s="487" t="s">
        <v>9</v>
      </c>
      <c r="Z62" s="487">
        <v>661</v>
      </c>
      <c r="AA62" s="481">
        <f>+IFERROR(VLOOKUP(DAY($X62)&amp;MONTH($X62),Sheet1!$C:$E,3,0),"")</f>
        <v>3</v>
      </c>
      <c r="AC62" s="487">
        <v>60</v>
      </c>
      <c r="AD62" s="487">
        <v>60</v>
      </c>
      <c r="AE62" s="487" t="s">
        <v>13</v>
      </c>
      <c r="AF62" s="487" t="s">
        <v>7</v>
      </c>
      <c r="AG62" s="487">
        <v>9103</v>
      </c>
      <c r="AH62" s="481">
        <f>+IFERROR(VLOOKUP(DAY($AE62)&amp;MONTH($AE62),Sheet1!$C:$E,3,0),"")</f>
        <v>3</v>
      </c>
      <c r="AJ62" s="490">
        <v>60</v>
      </c>
      <c r="AK62" s="490">
        <v>60</v>
      </c>
      <c r="AL62" s="490" t="s">
        <v>12</v>
      </c>
      <c r="AM62" s="490" t="s">
        <v>9</v>
      </c>
      <c r="AN62" s="490">
        <v>175</v>
      </c>
      <c r="AO62" s="481">
        <f>+IFERROR(VLOOKUP(DAY($AL62)&amp;MONTH($AL62),Sheet1!$C:$E,3,0),"")</f>
        <v>2</v>
      </c>
      <c r="AQ62" s="490">
        <v>60</v>
      </c>
      <c r="AR62" s="490">
        <v>60</v>
      </c>
      <c r="AS62" s="490" t="s">
        <v>10</v>
      </c>
      <c r="AT62" s="490" t="s">
        <v>9</v>
      </c>
      <c r="AU62" s="490">
        <v>305</v>
      </c>
      <c r="AV62" s="481">
        <f>+IFERROR(VLOOKUP(DAY($AS62)&amp;MONTH($AS62),Sheet1!$C:$E,3,0),"")</f>
        <v>4</v>
      </c>
      <c r="AX62" s="487">
        <v>20</v>
      </c>
      <c r="AY62" s="487">
        <v>20</v>
      </c>
      <c r="AZ62" s="487" t="s">
        <v>22</v>
      </c>
      <c r="BA62" s="487" t="s">
        <v>7</v>
      </c>
      <c r="BB62" s="487">
        <v>2075</v>
      </c>
      <c r="BC62" s="481">
        <f>+IFERROR(VLOOKUP(DAY($AZ62)&amp;MONTH($AZ62),Sheet1!$C:$E,3,0),"")</f>
        <v>3</v>
      </c>
    </row>
    <row r="63" spans="1:55">
      <c r="A63" s="487">
        <v>30</v>
      </c>
      <c r="B63" s="487">
        <v>30</v>
      </c>
      <c r="C63" s="487" t="s">
        <v>16</v>
      </c>
      <c r="D63" s="487" t="s">
        <v>7</v>
      </c>
      <c r="E63" s="487">
        <v>142</v>
      </c>
      <c r="F63" s="481">
        <f>+IFERROR(VLOOKUP(DAY($C63)&amp;MONTH($C63),Sheet1!$C:$E,3,0),"")</f>
        <v>3</v>
      </c>
      <c r="H63" s="487">
        <v>90</v>
      </c>
      <c r="I63" s="487">
        <v>90</v>
      </c>
      <c r="J63" s="487" t="s">
        <v>16</v>
      </c>
      <c r="K63" s="487" t="s">
        <v>7</v>
      </c>
      <c r="L63" s="487">
        <v>161</v>
      </c>
      <c r="M63" s="481">
        <f>+IFERROR(VLOOKUP(DAY($J63)&amp;MONTH($J63),Sheet1!$C:$E,3,0),"")</f>
        <v>3</v>
      </c>
      <c r="O63" s="487">
        <v>120</v>
      </c>
      <c r="P63" s="487">
        <v>120</v>
      </c>
      <c r="Q63" s="487" t="s">
        <v>13</v>
      </c>
      <c r="R63" s="487" t="s">
        <v>7</v>
      </c>
      <c r="S63" s="487">
        <v>138</v>
      </c>
      <c r="T63" s="481">
        <f>+IFERROR(VLOOKUP(DAY($Q63)&amp;MONTH($Q63),Sheet1!$C:$E,3,0),"")</f>
        <v>3</v>
      </c>
      <c r="V63" s="487">
        <v>6</v>
      </c>
      <c r="W63" s="487">
        <v>6</v>
      </c>
      <c r="X63" s="487" t="s">
        <v>14</v>
      </c>
      <c r="Y63" s="487" t="s">
        <v>9</v>
      </c>
      <c r="Z63" s="487">
        <v>2100</v>
      </c>
      <c r="AA63" s="481">
        <f>+IFERROR(VLOOKUP(DAY($X63)&amp;MONTH($X63),Sheet1!$C:$E,3,0),"")</f>
        <v>3</v>
      </c>
      <c r="AC63" s="487">
        <v>60</v>
      </c>
      <c r="AD63" s="487">
        <v>60</v>
      </c>
      <c r="AE63" s="487" t="s">
        <v>22</v>
      </c>
      <c r="AF63" s="487" t="s">
        <v>7</v>
      </c>
      <c r="AG63" s="487">
        <v>506</v>
      </c>
      <c r="AH63" s="481">
        <f>+IFERROR(VLOOKUP(DAY($AE63)&amp;MONTH($AE63),Sheet1!$C:$E,3,0),"")</f>
        <v>3</v>
      </c>
      <c r="AJ63" s="490">
        <v>60</v>
      </c>
      <c r="AK63" s="490">
        <v>60</v>
      </c>
      <c r="AL63" s="490" t="s">
        <v>12</v>
      </c>
      <c r="AM63" s="490" t="s">
        <v>9</v>
      </c>
      <c r="AN63" s="490">
        <v>528</v>
      </c>
      <c r="AO63" s="481">
        <f>+IFERROR(VLOOKUP(DAY($AL63)&amp;MONTH($AL63),Sheet1!$C:$E,3,0),"")</f>
        <v>2</v>
      </c>
      <c r="AQ63" s="490">
        <v>60</v>
      </c>
      <c r="AR63" s="490">
        <v>60</v>
      </c>
      <c r="AS63" s="490" t="s">
        <v>20</v>
      </c>
      <c r="AT63" s="490" t="s">
        <v>7</v>
      </c>
      <c r="AU63" s="490">
        <v>147</v>
      </c>
      <c r="AV63" s="481">
        <f>+IFERROR(VLOOKUP(DAY($AS63)&amp;MONTH($AS63),Sheet1!$C:$E,3,0),"")</f>
        <v>3</v>
      </c>
      <c r="AX63" s="487">
        <v>60</v>
      </c>
      <c r="AY63" s="487">
        <v>60</v>
      </c>
      <c r="AZ63" s="487" t="s">
        <v>22</v>
      </c>
      <c r="BA63" s="487" t="s">
        <v>7</v>
      </c>
      <c r="BB63" s="487">
        <v>136</v>
      </c>
      <c r="BC63" s="481">
        <f>+IFERROR(VLOOKUP(DAY($AZ63)&amp;MONTH($AZ63),Sheet1!$C:$E,3,0),"")</f>
        <v>3</v>
      </c>
    </row>
    <row r="64" spans="1:55">
      <c r="A64" s="487">
        <v>60</v>
      </c>
      <c r="B64" s="487">
        <v>60</v>
      </c>
      <c r="C64" s="487" t="s">
        <v>16</v>
      </c>
      <c r="D64" s="487" t="s">
        <v>7</v>
      </c>
      <c r="E64" s="487">
        <v>124</v>
      </c>
      <c r="F64" s="481">
        <f>+IFERROR(VLOOKUP(DAY($C64)&amp;MONTH($C64),Sheet1!$C:$E,3,0),"")</f>
        <v>3</v>
      </c>
      <c r="H64" s="487">
        <v>12</v>
      </c>
      <c r="I64" s="487">
        <v>12</v>
      </c>
      <c r="J64" s="487" t="s">
        <v>22</v>
      </c>
      <c r="K64" s="487" t="s">
        <v>7</v>
      </c>
      <c r="L64" s="487">
        <v>536</v>
      </c>
      <c r="M64" s="481">
        <f>+IFERROR(VLOOKUP(DAY($J64)&amp;MONTH($J64),Sheet1!$C:$E,3,0),"")</f>
        <v>3</v>
      </c>
      <c r="O64" s="487">
        <v>300</v>
      </c>
      <c r="P64" s="487">
        <v>300</v>
      </c>
      <c r="Q64" s="487" t="s">
        <v>13</v>
      </c>
      <c r="R64" s="487" t="s">
        <v>7</v>
      </c>
      <c r="S64" s="487">
        <v>529</v>
      </c>
      <c r="T64" s="481">
        <f>+IFERROR(VLOOKUP(DAY($Q64)&amp;MONTH($Q64),Sheet1!$C:$E,3,0),"")</f>
        <v>3</v>
      </c>
      <c r="V64" s="487">
        <v>6</v>
      </c>
      <c r="W64" s="487">
        <v>6</v>
      </c>
      <c r="X64" s="487" t="s">
        <v>14</v>
      </c>
      <c r="Y64" s="487" t="s">
        <v>9</v>
      </c>
      <c r="Z64" s="487">
        <v>564</v>
      </c>
      <c r="AA64" s="481">
        <f>+IFERROR(VLOOKUP(DAY($X64)&amp;MONTH($X64),Sheet1!$C:$E,3,0),"")</f>
        <v>3</v>
      </c>
      <c r="AC64" s="487">
        <v>120</v>
      </c>
      <c r="AD64" s="487">
        <v>120</v>
      </c>
      <c r="AE64" s="487" t="s">
        <v>14</v>
      </c>
      <c r="AF64" s="487" t="s">
        <v>7</v>
      </c>
      <c r="AG64" s="487">
        <v>124</v>
      </c>
      <c r="AH64" s="481">
        <f>+IFERROR(VLOOKUP(DAY($AE64)&amp;MONTH($AE64),Sheet1!$C:$E,3,0),"")</f>
        <v>3</v>
      </c>
      <c r="AJ64" s="490">
        <v>60</v>
      </c>
      <c r="AK64" s="490">
        <v>60</v>
      </c>
      <c r="AL64" s="490" t="s">
        <v>12</v>
      </c>
      <c r="AM64" s="490" t="s">
        <v>9</v>
      </c>
      <c r="AN64" s="490">
        <v>120</v>
      </c>
      <c r="AO64" s="481">
        <f>+IFERROR(VLOOKUP(DAY($AL64)&amp;MONTH($AL64),Sheet1!$C:$E,3,0),"")</f>
        <v>2</v>
      </c>
      <c r="AQ64" s="490">
        <v>60</v>
      </c>
      <c r="AR64" s="490">
        <v>60</v>
      </c>
      <c r="AS64" s="490" t="s">
        <v>26</v>
      </c>
      <c r="AT64" s="490" t="s">
        <v>7</v>
      </c>
      <c r="AU64" s="490">
        <v>2089</v>
      </c>
      <c r="AV64" s="481">
        <f>+IFERROR(VLOOKUP(DAY($AS64)&amp;MONTH($AS64),Sheet1!$C:$E,3,0),"")</f>
        <v>4</v>
      </c>
      <c r="AX64" s="487">
        <v>60</v>
      </c>
      <c r="AY64" s="487">
        <v>60</v>
      </c>
      <c r="AZ64" s="487" t="s">
        <v>22</v>
      </c>
      <c r="BA64" s="487" t="s">
        <v>7</v>
      </c>
      <c r="BB64" s="487">
        <v>155</v>
      </c>
      <c r="BC64" s="481">
        <f>+IFERROR(VLOOKUP(DAY($AZ64)&amp;MONTH($AZ64),Sheet1!$C:$E,3,0),"")</f>
        <v>3</v>
      </c>
    </row>
    <row r="65" spans="1:55">
      <c r="A65" s="487">
        <v>60</v>
      </c>
      <c r="B65" s="487">
        <v>60</v>
      </c>
      <c r="C65" s="487" t="s">
        <v>16</v>
      </c>
      <c r="D65" s="487" t="s">
        <v>9</v>
      </c>
      <c r="E65" s="487">
        <v>175</v>
      </c>
      <c r="F65" s="481">
        <f>+IFERROR(VLOOKUP(DAY($C65)&amp;MONTH($C65),Sheet1!$C:$E,3,0),"")</f>
        <v>3</v>
      </c>
      <c r="H65" s="487">
        <v>12</v>
      </c>
      <c r="I65" s="487">
        <v>12</v>
      </c>
      <c r="J65" s="487" t="s">
        <v>11</v>
      </c>
      <c r="K65" s="487" t="s">
        <v>9</v>
      </c>
      <c r="L65" s="487">
        <v>556</v>
      </c>
      <c r="M65" s="481">
        <f>+IFERROR(VLOOKUP(DAY($J65)&amp;MONTH($J65),Sheet1!$C:$E,3,0),"")</f>
        <v>2</v>
      </c>
      <c r="O65" s="487">
        <v>180</v>
      </c>
      <c r="P65" s="487">
        <v>180</v>
      </c>
      <c r="Q65" s="487" t="s">
        <v>22</v>
      </c>
      <c r="R65" s="487" t="s">
        <v>7</v>
      </c>
      <c r="S65" s="487">
        <v>153</v>
      </c>
      <c r="T65" s="481">
        <f>+IFERROR(VLOOKUP(DAY($Q65)&amp;MONTH($Q65),Sheet1!$C:$E,3,0),"")</f>
        <v>3</v>
      </c>
      <c r="V65" s="487">
        <v>12</v>
      </c>
      <c r="W65" s="487">
        <v>12</v>
      </c>
      <c r="X65" s="487" t="s">
        <v>14</v>
      </c>
      <c r="Y65" s="487" t="s">
        <v>9</v>
      </c>
      <c r="Z65" s="487">
        <v>186</v>
      </c>
      <c r="AA65" s="481">
        <f>+IFERROR(VLOOKUP(DAY($X65)&amp;MONTH($X65),Sheet1!$C:$E,3,0),"")</f>
        <v>3</v>
      </c>
      <c r="AC65" s="487">
        <v>60</v>
      </c>
      <c r="AD65" s="487">
        <v>60</v>
      </c>
      <c r="AE65" s="487" t="s">
        <v>14</v>
      </c>
      <c r="AF65" s="487" t="s">
        <v>9</v>
      </c>
      <c r="AG65" s="487">
        <v>244</v>
      </c>
      <c r="AH65" s="481">
        <f>+IFERROR(VLOOKUP(DAY($AE65)&amp;MONTH($AE65),Sheet1!$C:$E,3,0),"")</f>
        <v>3</v>
      </c>
      <c r="AJ65" s="490">
        <v>60</v>
      </c>
      <c r="AK65" s="490">
        <v>60</v>
      </c>
      <c r="AL65" s="490" t="s">
        <v>12</v>
      </c>
      <c r="AM65" s="490" t="s">
        <v>9</v>
      </c>
      <c r="AN65" s="490">
        <v>533</v>
      </c>
      <c r="AO65" s="481">
        <f>+IFERROR(VLOOKUP(DAY($AL65)&amp;MONTH($AL65),Sheet1!$C:$E,3,0),"")</f>
        <v>2</v>
      </c>
      <c r="AQ65" s="490">
        <v>120</v>
      </c>
      <c r="AR65" s="490">
        <v>120</v>
      </c>
      <c r="AS65" s="490" t="s">
        <v>26</v>
      </c>
      <c r="AT65" s="490" t="s">
        <v>7</v>
      </c>
      <c r="AU65" s="490">
        <v>505</v>
      </c>
      <c r="AV65" s="481">
        <f>+IFERROR(VLOOKUP(DAY($AS65)&amp;MONTH($AS65),Sheet1!$C:$E,3,0),"")</f>
        <v>4</v>
      </c>
      <c r="AX65" s="487">
        <v>40</v>
      </c>
      <c r="AY65" s="487">
        <v>40</v>
      </c>
      <c r="AZ65" s="487" t="s">
        <v>14</v>
      </c>
      <c r="BA65" s="487" t="s">
        <v>7</v>
      </c>
      <c r="BB65" s="487">
        <v>159</v>
      </c>
      <c r="BC65" s="481">
        <f>+IFERROR(VLOOKUP(DAY($AZ65)&amp;MONTH($AZ65),Sheet1!$C:$E,3,0),"")</f>
        <v>3</v>
      </c>
    </row>
    <row r="66" spans="1:55">
      <c r="A66" s="487">
        <v>60</v>
      </c>
      <c r="B66" s="487">
        <v>60</v>
      </c>
      <c r="C66" s="487" t="s">
        <v>16</v>
      </c>
      <c r="D66" s="487" t="s">
        <v>9</v>
      </c>
      <c r="E66" s="487">
        <v>157</v>
      </c>
      <c r="F66" s="481">
        <f>+IFERROR(VLOOKUP(DAY($C66)&amp;MONTH($C66),Sheet1!$C:$E,3,0),"")</f>
        <v>3</v>
      </c>
      <c r="H66" s="487">
        <v>60</v>
      </c>
      <c r="I66" s="487">
        <v>60</v>
      </c>
      <c r="J66" s="487" t="s">
        <v>19</v>
      </c>
      <c r="K66" s="487" t="s">
        <v>7</v>
      </c>
      <c r="L66" s="487">
        <v>141</v>
      </c>
      <c r="M66" s="481">
        <f>+IFERROR(VLOOKUP(DAY($J66)&amp;MONTH($J66),Sheet1!$C:$E,3,0),"")</f>
        <v>2</v>
      </c>
      <c r="O66" s="487">
        <v>300</v>
      </c>
      <c r="P66" s="487">
        <v>300</v>
      </c>
      <c r="Q66" s="487" t="s">
        <v>22</v>
      </c>
      <c r="R66" s="487" t="s">
        <v>9</v>
      </c>
      <c r="S66" s="487">
        <v>518</v>
      </c>
      <c r="T66" s="481">
        <f>+IFERROR(VLOOKUP(DAY($Q66)&amp;MONTH($Q66),Sheet1!$C:$E,3,0),"")</f>
        <v>3</v>
      </c>
      <c r="V66" s="487">
        <v>30</v>
      </c>
      <c r="W66" s="487">
        <v>30</v>
      </c>
      <c r="X66" s="487" t="s">
        <v>15</v>
      </c>
      <c r="Y66" s="487" t="s">
        <v>7</v>
      </c>
      <c r="Z66" s="487">
        <v>514</v>
      </c>
      <c r="AA66" s="481">
        <f>+IFERROR(VLOOKUP(DAY($X66)&amp;MONTH($X66),Sheet1!$C:$E,3,0),"")</f>
        <v>2</v>
      </c>
      <c r="AC66" s="487">
        <v>60</v>
      </c>
      <c r="AD66" s="487">
        <v>60</v>
      </c>
      <c r="AE66" s="487" t="s">
        <v>18</v>
      </c>
      <c r="AF66" s="487" t="s">
        <v>9</v>
      </c>
      <c r="AG66" s="487">
        <v>142</v>
      </c>
      <c r="AH66" s="481">
        <f>+IFERROR(VLOOKUP(DAY($AE66)&amp;MONTH($AE66),Sheet1!$C:$E,3,0),"")</f>
        <v>2</v>
      </c>
      <c r="AO66" s="481" t="str">
        <f>+IFERROR(VLOOKUP(DAY($AL66)&amp;MONTH($AL66),Sheet1!$C:$E,3,0),"")</f>
        <v/>
      </c>
      <c r="AQ66" s="490">
        <v>60</v>
      </c>
      <c r="AR66" s="490">
        <v>60</v>
      </c>
      <c r="AS66" s="490" t="s">
        <v>27</v>
      </c>
      <c r="AT66" s="490" t="s">
        <v>9</v>
      </c>
      <c r="AU66" s="490">
        <v>2117</v>
      </c>
      <c r="AV66" s="481">
        <f>+IFERROR(VLOOKUP(DAY($AS66)&amp;MONTH($AS66),Sheet1!$C:$E,3,0),"")</f>
        <v>4</v>
      </c>
      <c r="AX66" s="487">
        <v>20</v>
      </c>
      <c r="AY66" s="487">
        <v>20</v>
      </c>
      <c r="AZ66" s="487" t="s">
        <v>15</v>
      </c>
      <c r="BA66" s="487" t="s">
        <v>7</v>
      </c>
      <c r="BB66" s="487">
        <v>2108</v>
      </c>
      <c r="BC66" s="481">
        <f>+IFERROR(VLOOKUP(DAY($AZ66)&amp;MONTH($AZ66),Sheet1!$C:$E,3,0),"")</f>
        <v>2</v>
      </c>
    </row>
    <row r="67" spans="1:55">
      <c r="A67" s="487">
        <v>60</v>
      </c>
      <c r="B67" s="487">
        <v>60</v>
      </c>
      <c r="C67" s="487" t="s">
        <v>16</v>
      </c>
      <c r="D67" s="487" t="s">
        <v>9</v>
      </c>
      <c r="E67" s="487">
        <v>304</v>
      </c>
      <c r="F67" s="481">
        <f>+IFERROR(VLOOKUP(DAY($C67)&amp;MONTH($C67),Sheet1!$C:$E,3,0),"")</f>
        <v>3</v>
      </c>
      <c r="H67" s="487">
        <v>30</v>
      </c>
      <c r="I67" s="487">
        <v>30</v>
      </c>
      <c r="J67" s="487" t="s">
        <v>19</v>
      </c>
      <c r="K67" s="487" t="s">
        <v>7</v>
      </c>
      <c r="L67" s="487">
        <v>506</v>
      </c>
      <c r="M67" s="481">
        <f>+IFERROR(VLOOKUP(DAY($J67)&amp;MONTH($J67),Sheet1!$C:$E,3,0),"")</f>
        <v>2</v>
      </c>
      <c r="O67" s="487">
        <v>120</v>
      </c>
      <c r="P67" s="487">
        <v>120</v>
      </c>
      <c r="Q67" s="487" t="s">
        <v>22</v>
      </c>
      <c r="R67" s="487" t="s">
        <v>9</v>
      </c>
      <c r="S67" s="487">
        <v>514</v>
      </c>
      <c r="T67" s="481">
        <f>+IFERROR(VLOOKUP(DAY($Q67)&amp;MONTH($Q67),Sheet1!$C:$E,3,0),"")</f>
        <v>3</v>
      </c>
      <c r="V67" s="487">
        <v>30</v>
      </c>
      <c r="W67" s="487">
        <v>30</v>
      </c>
      <c r="X67" s="487" t="s">
        <v>15</v>
      </c>
      <c r="Y67" s="487" t="s">
        <v>7</v>
      </c>
      <c r="Z67" s="487">
        <v>141</v>
      </c>
      <c r="AA67" s="481">
        <f>+IFERROR(VLOOKUP(DAY($X67)&amp;MONTH($X67),Sheet1!$C:$E,3,0),"")</f>
        <v>2</v>
      </c>
      <c r="AC67" s="487">
        <v>60</v>
      </c>
      <c r="AD67" s="487">
        <v>60</v>
      </c>
      <c r="AE67" s="487" t="s">
        <v>18</v>
      </c>
      <c r="AF67" s="487" t="s">
        <v>9</v>
      </c>
      <c r="AG67" s="487">
        <v>171</v>
      </c>
      <c r="AH67" s="481">
        <f>+IFERROR(VLOOKUP(DAY($AE67)&amp;MONTH($AE67),Sheet1!$C:$E,3,0),"")</f>
        <v>2</v>
      </c>
      <c r="AO67" s="481" t="str">
        <f>+IFERROR(VLOOKUP(DAY($AL67)&amp;MONTH($AL67),Sheet1!$C:$E,3,0),"")</f>
        <v/>
      </c>
      <c r="AQ67" s="490">
        <v>60</v>
      </c>
      <c r="AR67" s="490">
        <v>60</v>
      </c>
      <c r="AS67" s="490" t="s">
        <v>27</v>
      </c>
      <c r="AT67" s="490" t="s">
        <v>9</v>
      </c>
      <c r="AU67" s="490">
        <v>130</v>
      </c>
      <c r="AV67" s="481">
        <f>+IFERROR(VLOOKUP(DAY($AS67)&amp;MONTH($AS67),Sheet1!$C:$E,3,0),"")</f>
        <v>4</v>
      </c>
      <c r="AX67" s="487">
        <v>100</v>
      </c>
      <c r="AY67" s="487">
        <v>100</v>
      </c>
      <c r="AZ67" s="487" t="s">
        <v>15</v>
      </c>
      <c r="BA67" s="487" t="s">
        <v>7</v>
      </c>
      <c r="BB67" s="487">
        <v>505</v>
      </c>
      <c r="BC67" s="481">
        <f>+IFERROR(VLOOKUP(DAY($AZ67)&amp;MONTH($AZ67),Sheet1!$C:$E,3,0),"")</f>
        <v>2</v>
      </c>
    </row>
    <row r="68" spans="1:55">
      <c r="A68" s="487">
        <v>60</v>
      </c>
      <c r="B68" s="487">
        <v>60</v>
      </c>
      <c r="C68" s="487" t="s">
        <v>16</v>
      </c>
      <c r="D68" s="487" t="s">
        <v>9</v>
      </c>
      <c r="E68" s="487">
        <v>119</v>
      </c>
      <c r="F68" s="481">
        <f>+IFERROR(VLOOKUP(DAY($C68)&amp;MONTH($C68),Sheet1!$C:$E,3,0),"")</f>
        <v>3</v>
      </c>
      <c r="H68" s="487">
        <v>18</v>
      </c>
      <c r="I68" s="487">
        <v>18</v>
      </c>
      <c r="J68" s="487" t="s">
        <v>16</v>
      </c>
      <c r="K68" s="487" t="s">
        <v>9</v>
      </c>
      <c r="L68" s="487">
        <v>565</v>
      </c>
      <c r="M68" s="481">
        <f>+IFERROR(VLOOKUP(DAY($J68)&amp;MONTH($J68),Sheet1!$C:$E,3,0),"")</f>
        <v>3</v>
      </c>
      <c r="O68" s="487">
        <v>180</v>
      </c>
      <c r="P68" s="487">
        <v>180</v>
      </c>
      <c r="Q68" s="487" t="s">
        <v>11</v>
      </c>
      <c r="R68" s="487" t="s">
        <v>7</v>
      </c>
      <c r="S68" s="487">
        <v>141</v>
      </c>
      <c r="T68" s="481">
        <f>+IFERROR(VLOOKUP(DAY($Q68)&amp;MONTH($Q68),Sheet1!$C:$E,3,0),"")</f>
        <v>2</v>
      </c>
      <c r="V68" s="487">
        <v>30</v>
      </c>
      <c r="W68" s="487">
        <v>30</v>
      </c>
      <c r="X68" s="487" t="s">
        <v>15</v>
      </c>
      <c r="Y68" s="487" t="s">
        <v>7</v>
      </c>
      <c r="Z68" s="487">
        <v>133</v>
      </c>
      <c r="AA68" s="481">
        <f>+IFERROR(VLOOKUP(DAY($X68)&amp;MONTH($X68),Sheet1!$C:$E,3,0),"")</f>
        <v>2</v>
      </c>
      <c r="AC68" s="487">
        <v>60</v>
      </c>
      <c r="AD68" s="487">
        <v>60</v>
      </c>
      <c r="AE68" s="487" t="s">
        <v>12</v>
      </c>
      <c r="AF68" s="487" t="s">
        <v>7</v>
      </c>
      <c r="AG68" s="487">
        <v>301</v>
      </c>
      <c r="AH68" s="481">
        <f>+IFERROR(VLOOKUP(DAY($AE68)&amp;MONTH($AE68),Sheet1!$C:$E,3,0),"")</f>
        <v>2</v>
      </c>
      <c r="AO68" s="481" t="str">
        <f>+IFERROR(VLOOKUP(DAY($AL68)&amp;MONTH($AL68),Sheet1!$C:$E,3,0),"")</f>
        <v/>
      </c>
      <c r="AQ68" s="490">
        <v>60</v>
      </c>
      <c r="AR68" s="490">
        <v>60</v>
      </c>
      <c r="AS68" s="490" t="s">
        <v>28</v>
      </c>
      <c r="AT68" s="490" t="s">
        <v>9</v>
      </c>
      <c r="AU68" s="490">
        <v>161</v>
      </c>
      <c r="AV68" s="481">
        <f>+IFERROR(VLOOKUP(DAY($AS68)&amp;MONTH($AS68),Sheet1!$C:$E,3,0),"")</f>
        <v>4</v>
      </c>
      <c r="AX68" s="487">
        <v>20</v>
      </c>
      <c r="AY68" s="487">
        <v>20</v>
      </c>
      <c r="AZ68" s="487" t="s">
        <v>15</v>
      </c>
      <c r="BA68" s="487" t="s">
        <v>7</v>
      </c>
      <c r="BB68" s="487">
        <v>2039</v>
      </c>
      <c r="BC68" s="481">
        <f>+IFERROR(VLOOKUP(DAY($AZ68)&amp;MONTH($AZ68),Sheet1!$C:$E,3,0),"")</f>
        <v>2</v>
      </c>
    </row>
    <row r="69" spans="1:55">
      <c r="A69" s="487">
        <v>90</v>
      </c>
      <c r="B69" s="487">
        <v>90</v>
      </c>
      <c r="C69" s="487" t="s">
        <v>16</v>
      </c>
      <c r="D69" s="487" t="s">
        <v>7</v>
      </c>
      <c r="E69" s="487">
        <v>161</v>
      </c>
      <c r="F69" s="481">
        <f>+IFERROR(VLOOKUP(DAY($C69)&amp;MONTH($C69),Sheet1!$C:$E,3,0),"")</f>
        <v>3</v>
      </c>
      <c r="H69" s="487">
        <v>12</v>
      </c>
      <c r="I69" s="487">
        <v>12</v>
      </c>
      <c r="J69" s="487" t="s">
        <v>14</v>
      </c>
      <c r="K69" s="487" t="s">
        <v>9</v>
      </c>
      <c r="L69" s="487">
        <v>533</v>
      </c>
      <c r="M69" s="481">
        <f>+IFERROR(VLOOKUP(DAY($J69)&amp;MONTH($J69),Sheet1!$C:$E,3,0),"")</f>
        <v>3</v>
      </c>
      <c r="O69" s="487">
        <v>60</v>
      </c>
      <c r="P69" s="487">
        <v>60</v>
      </c>
      <c r="Q69" s="487" t="s">
        <v>11</v>
      </c>
      <c r="R69" s="487" t="s">
        <v>9</v>
      </c>
      <c r="S69" s="487">
        <v>508</v>
      </c>
      <c r="T69" s="481">
        <f>+IFERROR(VLOOKUP(DAY($Q69)&amp;MONTH($Q69),Sheet1!$C:$E,3,0),"")</f>
        <v>2</v>
      </c>
      <c r="V69" s="487">
        <v>30</v>
      </c>
      <c r="W69" s="487">
        <v>30</v>
      </c>
      <c r="X69" s="487" t="s">
        <v>15</v>
      </c>
      <c r="Y69" s="487" t="s">
        <v>7</v>
      </c>
      <c r="Z69" s="487">
        <v>155</v>
      </c>
      <c r="AA69" s="481">
        <f>+IFERROR(VLOOKUP(DAY($X69)&amp;MONTH($X69),Sheet1!$C:$E,3,0),"")</f>
        <v>2</v>
      </c>
      <c r="AC69" s="487">
        <v>60</v>
      </c>
      <c r="AD69" s="487">
        <v>60</v>
      </c>
      <c r="AE69" s="487" t="s">
        <v>12</v>
      </c>
      <c r="AF69" s="487" t="s">
        <v>9</v>
      </c>
      <c r="AG69" s="487">
        <v>256</v>
      </c>
      <c r="AH69" s="481">
        <f>+IFERROR(VLOOKUP(DAY($AE69)&amp;MONTH($AE69),Sheet1!$C:$E,3,0),"")</f>
        <v>2</v>
      </c>
      <c r="AJ69" s="490">
        <v>60</v>
      </c>
      <c r="AK69" s="490">
        <v>60</v>
      </c>
      <c r="AL69" s="490" t="s">
        <v>8</v>
      </c>
      <c r="AM69" s="490" t="s">
        <v>7</v>
      </c>
      <c r="AN69" s="490">
        <v>530</v>
      </c>
      <c r="AO69" s="481">
        <f>+IFERROR(VLOOKUP(DAY($AL69)&amp;MONTH($AL69),Sheet1!$C:$E,3,0),"")</f>
        <v>2</v>
      </c>
      <c r="AQ69" s="490">
        <v>60</v>
      </c>
      <c r="AR69" s="490">
        <v>60</v>
      </c>
      <c r="AS69" s="490" t="s">
        <v>26</v>
      </c>
      <c r="AT69" s="490" t="s">
        <v>7</v>
      </c>
      <c r="AU69" s="490">
        <v>120</v>
      </c>
      <c r="AV69" s="481">
        <f>+IFERROR(VLOOKUP(DAY($AS69)&amp;MONTH($AS69),Sheet1!$C:$E,3,0),"")</f>
        <v>4</v>
      </c>
      <c r="AX69" s="487">
        <v>20</v>
      </c>
      <c r="AY69" s="487">
        <v>20</v>
      </c>
      <c r="AZ69" s="487" t="s">
        <v>15</v>
      </c>
      <c r="BA69" s="487" t="s">
        <v>7</v>
      </c>
      <c r="BB69" s="487">
        <v>2090</v>
      </c>
      <c r="BC69" s="481">
        <f>+IFERROR(VLOOKUP(DAY($AZ69)&amp;MONTH($AZ69),Sheet1!$C:$E,3,0),"")</f>
        <v>2</v>
      </c>
    </row>
    <row r="70" spans="1:55">
      <c r="A70" s="487">
        <v>90</v>
      </c>
      <c r="B70" s="487">
        <v>90</v>
      </c>
      <c r="C70" s="487" t="s">
        <v>16</v>
      </c>
      <c r="D70" s="487" t="s">
        <v>9</v>
      </c>
      <c r="E70" s="487">
        <v>176</v>
      </c>
      <c r="F70" s="481">
        <f>+IFERROR(VLOOKUP(DAY($C70)&amp;MONTH($C70),Sheet1!$C:$E,3,0),"")</f>
        <v>3</v>
      </c>
      <c r="H70" s="487">
        <v>90</v>
      </c>
      <c r="I70" s="487">
        <v>90</v>
      </c>
      <c r="J70" s="487" t="s">
        <v>11</v>
      </c>
      <c r="K70" s="487" t="s">
        <v>9</v>
      </c>
      <c r="L70" s="487">
        <v>174</v>
      </c>
      <c r="M70" s="481">
        <f>+IFERROR(VLOOKUP(DAY($J70)&amp;MONTH($J70),Sheet1!$C:$E,3,0),"")</f>
        <v>2</v>
      </c>
      <c r="O70" s="487">
        <v>180</v>
      </c>
      <c r="P70" s="487">
        <v>180</v>
      </c>
      <c r="Q70" s="487" t="s">
        <v>11</v>
      </c>
      <c r="R70" s="487" t="s">
        <v>9</v>
      </c>
      <c r="S70" s="487">
        <v>174</v>
      </c>
      <c r="T70" s="481">
        <f>+IFERROR(VLOOKUP(DAY($Q70)&amp;MONTH($Q70),Sheet1!$C:$E,3,0),"")</f>
        <v>2</v>
      </c>
      <c r="V70" s="487">
        <v>6</v>
      </c>
      <c r="W70" s="487">
        <v>6</v>
      </c>
      <c r="X70" s="487" t="s">
        <v>13</v>
      </c>
      <c r="Y70" s="487" t="s">
        <v>7</v>
      </c>
      <c r="Z70" s="487">
        <v>226</v>
      </c>
      <c r="AA70" s="481">
        <f>+IFERROR(VLOOKUP(DAY($X70)&amp;MONTH($X70),Sheet1!$C:$E,3,0),"")</f>
        <v>3</v>
      </c>
      <c r="AC70" s="487">
        <v>60</v>
      </c>
      <c r="AD70" s="487">
        <v>60</v>
      </c>
      <c r="AE70" s="487" t="s">
        <v>13</v>
      </c>
      <c r="AF70" s="487" t="s">
        <v>7</v>
      </c>
      <c r="AG70" s="487">
        <v>630</v>
      </c>
      <c r="AH70" s="481">
        <f>+IFERROR(VLOOKUP(DAY($AE70)&amp;MONTH($AE70),Sheet1!$C:$E,3,0),"")</f>
        <v>3</v>
      </c>
      <c r="AJ70" s="490">
        <v>120</v>
      </c>
      <c r="AK70" s="490">
        <v>120</v>
      </c>
      <c r="AL70" s="490" t="s">
        <v>8</v>
      </c>
      <c r="AM70" s="490" t="s">
        <v>9</v>
      </c>
      <c r="AN70" s="490">
        <v>118</v>
      </c>
      <c r="AO70" s="481">
        <f>+IFERROR(VLOOKUP(DAY($AL70)&amp;MONTH($AL70),Sheet1!$C:$E,3,0),"")</f>
        <v>2</v>
      </c>
      <c r="AQ70" s="490">
        <v>60</v>
      </c>
      <c r="AR70" s="490"/>
      <c r="AS70" s="490" t="s">
        <v>28</v>
      </c>
      <c r="AT70" s="490" t="s">
        <v>7</v>
      </c>
      <c r="AU70" s="490">
        <v>161</v>
      </c>
      <c r="AV70" s="481">
        <f>+IFERROR(VLOOKUP(DAY($AS70)&amp;MONTH($AS70),Sheet1!$C:$E,3,0),"")</f>
        <v>4</v>
      </c>
      <c r="AX70" s="487">
        <v>20</v>
      </c>
      <c r="AY70" s="487">
        <v>20</v>
      </c>
      <c r="AZ70" s="487" t="s">
        <v>13</v>
      </c>
      <c r="BA70" s="487" t="s">
        <v>7</v>
      </c>
      <c r="BB70" s="487">
        <v>226</v>
      </c>
      <c r="BC70" s="481">
        <f>+IFERROR(VLOOKUP(DAY($AZ70)&amp;MONTH($AZ70),Sheet1!$C:$E,3,0),"")</f>
        <v>3</v>
      </c>
    </row>
    <row r="71" spans="1:55">
      <c r="A71" s="487">
        <v>90</v>
      </c>
      <c r="B71" s="487">
        <v>90</v>
      </c>
      <c r="C71" s="487" t="s">
        <v>16</v>
      </c>
      <c r="D71" s="487" t="s">
        <v>9</v>
      </c>
      <c r="E71" s="487">
        <v>196</v>
      </c>
      <c r="F71" s="481">
        <f>+IFERROR(VLOOKUP(DAY($C71)&amp;MONTH($C71),Sheet1!$C:$E,3,0),"")</f>
        <v>3</v>
      </c>
      <c r="H71" s="487">
        <v>60</v>
      </c>
      <c r="I71" s="487">
        <v>60</v>
      </c>
      <c r="J71" s="487" t="s">
        <v>19</v>
      </c>
      <c r="K71" s="487" t="s">
        <v>7</v>
      </c>
      <c r="L71" s="487">
        <v>159</v>
      </c>
      <c r="M71" s="481">
        <f>+IFERROR(VLOOKUP(DAY($J71)&amp;MONTH($J71),Sheet1!$C:$E,3,0),"")</f>
        <v>2</v>
      </c>
      <c r="O71" s="487">
        <v>180</v>
      </c>
      <c r="P71" s="487">
        <v>180</v>
      </c>
      <c r="Q71" s="487" t="s">
        <v>19</v>
      </c>
      <c r="R71" s="487" t="s">
        <v>7</v>
      </c>
      <c r="S71" s="487">
        <v>141</v>
      </c>
      <c r="T71" s="481">
        <f>+IFERROR(VLOOKUP(DAY($Q71)&amp;MONTH($Q71),Sheet1!$C:$E,3,0),"")</f>
        <v>2</v>
      </c>
      <c r="V71" s="487">
        <v>6</v>
      </c>
      <c r="W71" s="487">
        <v>6</v>
      </c>
      <c r="X71" s="487" t="s">
        <v>13</v>
      </c>
      <c r="Y71" s="487" t="s">
        <v>7</v>
      </c>
      <c r="Z71" s="487">
        <v>638</v>
      </c>
      <c r="AA71" s="481">
        <f>+IFERROR(VLOOKUP(DAY($X71)&amp;MONTH($X71),Sheet1!$C:$E,3,0),"")</f>
        <v>3</v>
      </c>
      <c r="AC71" s="487">
        <v>60</v>
      </c>
      <c r="AD71" s="487">
        <v>60</v>
      </c>
      <c r="AE71" s="487" t="s">
        <v>13</v>
      </c>
      <c r="AF71" s="487" t="s">
        <v>7</v>
      </c>
      <c r="AG71" s="487">
        <v>2069</v>
      </c>
      <c r="AH71" s="481">
        <f>+IFERROR(VLOOKUP(DAY($AE71)&amp;MONTH($AE71),Sheet1!$C:$E,3,0),"")</f>
        <v>3</v>
      </c>
      <c r="AJ71" s="490">
        <v>60</v>
      </c>
      <c r="AK71" s="490">
        <v>60</v>
      </c>
      <c r="AL71" s="490" t="s">
        <v>8</v>
      </c>
      <c r="AM71" s="490" t="s">
        <v>9</v>
      </c>
      <c r="AN71" s="490">
        <v>157</v>
      </c>
      <c r="AO71" s="481">
        <f>+IFERROR(VLOOKUP(DAY($AL71)&amp;MONTH($AL71),Sheet1!$C:$E,3,0),"")</f>
        <v>2</v>
      </c>
      <c r="AQ71" s="490">
        <v>60</v>
      </c>
      <c r="AR71" s="490">
        <v>60</v>
      </c>
      <c r="AS71" s="490" t="s">
        <v>29</v>
      </c>
      <c r="AT71" s="490" t="s">
        <v>9</v>
      </c>
      <c r="AU71" s="490">
        <v>136</v>
      </c>
      <c r="AV71" s="481">
        <f>+IFERROR(VLOOKUP(DAY($AS71)&amp;MONTH($AS71),Sheet1!$C:$E,3,0),"")</f>
        <v>4</v>
      </c>
      <c r="AX71" s="487">
        <v>20</v>
      </c>
      <c r="AY71" s="487">
        <v>20</v>
      </c>
      <c r="AZ71" s="487" t="s">
        <v>13</v>
      </c>
      <c r="BA71" s="487" t="s">
        <v>7</v>
      </c>
      <c r="BB71" s="487">
        <v>246</v>
      </c>
      <c r="BC71" s="481">
        <f>+IFERROR(VLOOKUP(DAY($AZ71)&amp;MONTH($AZ71),Sheet1!$C:$E,3,0),"")</f>
        <v>3</v>
      </c>
    </row>
    <row r="72" spans="1:55">
      <c r="A72" s="487">
        <v>120</v>
      </c>
      <c r="B72" s="487">
        <v>120</v>
      </c>
      <c r="C72" s="487" t="s">
        <v>16</v>
      </c>
      <c r="D72" s="487" t="s">
        <v>9</v>
      </c>
      <c r="E72" s="487">
        <v>505</v>
      </c>
      <c r="F72" s="481">
        <f>+IFERROR(VLOOKUP(DAY($C72)&amp;MONTH($C72),Sheet1!$C:$E,3,0),"")</f>
        <v>3</v>
      </c>
      <c r="H72" s="487">
        <v>6</v>
      </c>
      <c r="I72" s="487">
        <v>6</v>
      </c>
      <c r="J72" s="487" t="s">
        <v>11</v>
      </c>
      <c r="K72" s="487" t="s">
        <v>7</v>
      </c>
      <c r="L72" s="487">
        <v>9210</v>
      </c>
      <c r="M72" s="481">
        <f>+IFERROR(VLOOKUP(DAY($J72)&amp;MONTH($J72),Sheet1!$C:$E,3,0),"")</f>
        <v>2</v>
      </c>
      <c r="O72" s="487">
        <v>60</v>
      </c>
      <c r="P72" s="487">
        <v>60</v>
      </c>
      <c r="Q72" s="487" t="s">
        <v>13</v>
      </c>
      <c r="R72" s="487" t="s">
        <v>7</v>
      </c>
      <c r="S72" s="487">
        <v>226</v>
      </c>
      <c r="T72" s="481">
        <f>+IFERROR(VLOOKUP(DAY($Q72)&amp;MONTH($Q72),Sheet1!$C:$E,3,0),"")</f>
        <v>3</v>
      </c>
      <c r="V72" s="487">
        <v>6</v>
      </c>
      <c r="W72" s="487">
        <v>6</v>
      </c>
      <c r="X72" s="487" t="s">
        <v>13</v>
      </c>
      <c r="Y72" s="487" t="s">
        <v>7</v>
      </c>
      <c r="Z72" s="487">
        <v>691</v>
      </c>
      <c r="AA72" s="481">
        <f>+IFERROR(VLOOKUP(DAY($X72)&amp;MONTH($X72),Sheet1!$C:$E,3,0),"")</f>
        <v>3</v>
      </c>
      <c r="AC72" s="487">
        <v>60</v>
      </c>
      <c r="AD72" s="487">
        <v>60</v>
      </c>
      <c r="AE72" s="487" t="s">
        <v>13</v>
      </c>
      <c r="AF72" s="487" t="s">
        <v>7</v>
      </c>
      <c r="AG72" s="487">
        <v>258</v>
      </c>
      <c r="AH72" s="481">
        <f>+IFERROR(VLOOKUP(DAY($AE72)&amp;MONTH($AE72),Sheet1!$C:$E,3,0),"")</f>
        <v>3</v>
      </c>
      <c r="AJ72" s="490">
        <v>60</v>
      </c>
      <c r="AK72" s="490">
        <v>60</v>
      </c>
      <c r="AL72" s="490" t="s">
        <v>12</v>
      </c>
      <c r="AM72" s="490" t="s">
        <v>9</v>
      </c>
      <c r="AN72" s="490">
        <v>246</v>
      </c>
      <c r="AO72" s="481">
        <f>+IFERROR(VLOOKUP(DAY($AL72)&amp;MONTH($AL72),Sheet1!$C:$E,3,0),"")</f>
        <v>2</v>
      </c>
      <c r="AQ72" s="490">
        <v>60</v>
      </c>
      <c r="AR72" s="490">
        <v>60</v>
      </c>
      <c r="AS72" s="490" t="s">
        <v>29</v>
      </c>
      <c r="AT72" s="490" t="s">
        <v>9</v>
      </c>
      <c r="AU72" s="490">
        <v>184</v>
      </c>
      <c r="AV72" s="481">
        <f>+IFERROR(VLOOKUP(DAY($AS72)&amp;MONTH($AS72),Sheet1!$C:$E,3,0),"")</f>
        <v>4</v>
      </c>
      <c r="AX72" s="487">
        <v>60</v>
      </c>
      <c r="AY72" s="487">
        <v>60</v>
      </c>
      <c r="AZ72" s="487" t="s">
        <v>13</v>
      </c>
      <c r="BA72" s="487" t="s">
        <v>7</v>
      </c>
      <c r="BB72" s="487">
        <v>124</v>
      </c>
      <c r="BC72" s="481">
        <f>+IFERROR(VLOOKUP(DAY($AZ72)&amp;MONTH($AZ72),Sheet1!$C:$E,3,0),"")</f>
        <v>3</v>
      </c>
    </row>
    <row r="73" spans="1:55">
      <c r="A73" s="487">
        <v>120</v>
      </c>
      <c r="B73" s="487">
        <v>120</v>
      </c>
      <c r="C73" s="487" t="s">
        <v>16</v>
      </c>
      <c r="D73" s="487" t="s">
        <v>9</v>
      </c>
      <c r="E73" s="487">
        <v>122</v>
      </c>
      <c r="F73" s="481">
        <f>+IFERROR(VLOOKUP(DAY($C73)&amp;MONTH($C73),Sheet1!$C:$E,3,0),"")</f>
        <v>3</v>
      </c>
      <c r="H73" s="487">
        <v>180</v>
      </c>
      <c r="I73" s="487">
        <v>180</v>
      </c>
      <c r="J73" s="487" t="s">
        <v>11</v>
      </c>
      <c r="K73" s="487" t="s">
        <v>7</v>
      </c>
      <c r="L73" s="487">
        <v>305</v>
      </c>
      <c r="M73" s="481">
        <f>+IFERROR(VLOOKUP(DAY($J73)&amp;MONTH($J73),Sheet1!$C:$E,3,0),"")</f>
        <v>2</v>
      </c>
      <c r="O73" s="487">
        <v>60</v>
      </c>
      <c r="P73" s="487">
        <v>60</v>
      </c>
      <c r="Q73" s="487" t="s">
        <v>13</v>
      </c>
      <c r="R73" s="487" t="s">
        <v>7</v>
      </c>
      <c r="S73" s="487">
        <v>258</v>
      </c>
      <c r="T73" s="481">
        <f>+IFERROR(VLOOKUP(DAY($Q73)&amp;MONTH($Q73),Sheet1!$C:$E,3,0),"")</f>
        <v>3</v>
      </c>
      <c r="V73" s="487">
        <v>6</v>
      </c>
      <c r="W73" s="487">
        <v>6</v>
      </c>
      <c r="X73" s="487" t="s">
        <v>13</v>
      </c>
      <c r="Y73" s="487" t="s">
        <v>7</v>
      </c>
      <c r="Z73" s="487">
        <v>2030</v>
      </c>
      <c r="AA73" s="481">
        <f>+IFERROR(VLOOKUP(DAY($X73)&amp;MONTH($X73),Sheet1!$C:$E,3,0),"")</f>
        <v>3</v>
      </c>
      <c r="AC73" s="487">
        <v>60</v>
      </c>
      <c r="AD73" s="487">
        <v>60</v>
      </c>
      <c r="AE73" s="487" t="s">
        <v>13</v>
      </c>
      <c r="AF73" s="487" t="s">
        <v>7</v>
      </c>
      <c r="AG73" s="487">
        <v>252</v>
      </c>
      <c r="AH73" s="481">
        <f>+IFERROR(VLOOKUP(DAY($AE73)&amp;MONTH($AE73),Sheet1!$C:$E,3,0),"")</f>
        <v>3</v>
      </c>
      <c r="AJ73" s="490">
        <v>60</v>
      </c>
      <c r="AK73" s="490">
        <v>60</v>
      </c>
      <c r="AL73" s="490" t="s">
        <v>12</v>
      </c>
      <c r="AM73" s="490" t="s">
        <v>9</v>
      </c>
      <c r="AN73" s="490">
        <v>131</v>
      </c>
      <c r="AO73" s="481">
        <f>+IFERROR(VLOOKUP(DAY($AL73)&amp;MONTH($AL73),Sheet1!$C:$E,3,0),"")</f>
        <v>2</v>
      </c>
      <c r="AQ73" s="490">
        <v>60</v>
      </c>
      <c r="AR73" s="490">
        <v>60</v>
      </c>
      <c r="AS73" s="490" t="s">
        <v>29</v>
      </c>
      <c r="AT73" s="490" t="s">
        <v>9</v>
      </c>
      <c r="AU73" s="490">
        <v>187</v>
      </c>
      <c r="AV73" s="481">
        <f>+IFERROR(VLOOKUP(DAY($AS73)&amp;MONTH($AS73),Sheet1!$C:$E,3,0),"")</f>
        <v>4</v>
      </c>
      <c r="AX73" s="487">
        <v>40</v>
      </c>
      <c r="AY73" s="487">
        <v>40</v>
      </c>
      <c r="AZ73" s="487" t="s">
        <v>13</v>
      </c>
      <c r="BA73" s="487" t="s">
        <v>7</v>
      </c>
      <c r="BB73" s="487">
        <v>137</v>
      </c>
      <c r="BC73" s="481">
        <f>+IFERROR(VLOOKUP(DAY($AZ73)&amp;MONTH($AZ73),Sheet1!$C:$E,3,0),"")</f>
        <v>3</v>
      </c>
    </row>
    <row r="74" spans="1:55">
      <c r="A74" s="487">
        <v>120</v>
      </c>
      <c r="B74" s="487">
        <v>120</v>
      </c>
      <c r="C74" s="487" t="s">
        <v>16</v>
      </c>
      <c r="D74" s="487" t="s">
        <v>9</v>
      </c>
      <c r="E74" s="487">
        <v>178</v>
      </c>
      <c r="F74" s="481">
        <f>+IFERROR(VLOOKUP(DAY($C74)&amp;MONTH($C74),Sheet1!$C:$E,3,0),"")</f>
        <v>3</v>
      </c>
      <c r="H74" s="487">
        <v>120</v>
      </c>
      <c r="I74" s="487">
        <v>120</v>
      </c>
      <c r="J74" s="487" t="s">
        <v>11</v>
      </c>
      <c r="K74" s="487" t="s">
        <v>9</v>
      </c>
      <c r="L74" s="487">
        <v>148</v>
      </c>
      <c r="M74" s="481">
        <f>+IFERROR(VLOOKUP(DAY($J74)&amp;MONTH($J74),Sheet1!$C:$E,3,0),"")</f>
        <v>2</v>
      </c>
      <c r="O74" s="487">
        <v>60</v>
      </c>
      <c r="P74" s="487">
        <v>60</v>
      </c>
      <c r="Q74" s="487" t="s">
        <v>13</v>
      </c>
      <c r="R74" s="487" t="s">
        <v>7</v>
      </c>
      <c r="S74" s="487">
        <v>674</v>
      </c>
      <c r="T74" s="481">
        <f>+IFERROR(VLOOKUP(DAY($Q74)&amp;MONTH($Q74),Sheet1!$C:$E,3,0),"")</f>
        <v>3</v>
      </c>
      <c r="V74" s="487">
        <v>30</v>
      </c>
      <c r="W74" s="487">
        <v>30</v>
      </c>
      <c r="X74" s="487" t="s">
        <v>22</v>
      </c>
      <c r="Y74" s="487" t="s">
        <v>9</v>
      </c>
      <c r="Z74" s="487">
        <v>514</v>
      </c>
      <c r="AA74" s="481">
        <f>+IFERROR(VLOOKUP(DAY($X74)&amp;MONTH($X74),Sheet1!$C:$E,3,0),"")</f>
        <v>3</v>
      </c>
      <c r="AC74" s="487">
        <v>60</v>
      </c>
      <c r="AD74" s="487">
        <v>60</v>
      </c>
      <c r="AE74" s="487" t="s">
        <v>13</v>
      </c>
      <c r="AF74" s="487" t="s">
        <v>7</v>
      </c>
      <c r="AG74" s="487">
        <v>9162</v>
      </c>
      <c r="AH74" s="481">
        <f>+IFERROR(VLOOKUP(DAY($AE74)&amp;MONTH($AE74),Sheet1!$C:$E,3,0),"")</f>
        <v>3</v>
      </c>
      <c r="AJ74" s="490">
        <v>60</v>
      </c>
      <c r="AK74" s="490">
        <v>60</v>
      </c>
      <c r="AL74" s="490" t="s">
        <v>8</v>
      </c>
      <c r="AM74" s="490" t="s">
        <v>9</v>
      </c>
      <c r="AN74" s="490">
        <v>187</v>
      </c>
      <c r="AO74" s="481">
        <f>+IFERROR(VLOOKUP(DAY($AL74)&amp;MONTH($AL74),Sheet1!$C:$E,3,0),"")</f>
        <v>2</v>
      </c>
      <c r="AQ74" s="490">
        <v>120</v>
      </c>
      <c r="AR74" s="490">
        <v>120</v>
      </c>
      <c r="AS74" s="490" t="s">
        <v>30</v>
      </c>
      <c r="AT74" s="490" t="s">
        <v>9</v>
      </c>
      <c r="AU74" s="490">
        <v>151</v>
      </c>
      <c r="AV74" s="481">
        <f>+IFERROR(VLOOKUP(DAY($AS74)&amp;MONTH($AS74),Sheet1!$C:$E,3,0),"")</f>
        <v>4</v>
      </c>
      <c r="AX74" s="487">
        <v>40</v>
      </c>
      <c r="AY74" s="487">
        <v>40</v>
      </c>
      <c r="AZ74" s="487" t="s">
        <v>22</v>
      </c>
      <c r="BA74" s="487" t="s">
        <v>7</v>
      </c>
      <c r="BB74" s="487">
        <v>153</v>
      </c>
      <c r="BC74" s="481">
        <f>+IFERROR(VLOOKUP(DAY($AZ74)&amp;MONTH($AZ74),Sheet1!$C:$E,3,0),"")</f>
        <v>3</v>
      </c>
    </row>
    <row r="75" spans="1:55">
      <c r="A75" s="489">
        <v>6</v>
      </c>
      <c r="B75" s="489">
        <v>6</v>
      </c>
      <c r="C75" s="489" t="s">
        <v>13</v>
      </c>
      <c r="D75" s="489" t="s">
        <v>7</v>
      </c>
      <c r="E75" s="489">
        <v>560</v>
      </c>
      <c r="F75" s="481">
        <f>+IFERROR(VLOOKUP(DAY($C75)&amp;MONTH($C75),Sheet1!$C:$E,3,0),"")</f>
        <v>3</v>
      </c>
      <c r="H75" s="487">
        <v>6</v>
      </c>
      <c r="I75" s="487">
        <v>6</v>
      </c>
      <c r="J75" s="487" t="s">
        <v>13</v>
      </c>
      <c r="K75" s="487" t="s">
        <v>7</v>
      </c>
      <c r="L75" s="487">
        <v>2030</v>
      </c>
      <c r="M75" s="481">
        <f>+IFERROR(VLOOKUP(DAY($J75)&amp;MONTH($J75),Sheet1!$C:$E,3,0),"")</f>
        <v>3</v>
      </c>
      <c r="O75" s="487">
        <v>60</v>
      </c>
      <c r="P75" s="487">
        <v>60</v>
      </c>
      <c r="Q75" s="487" t="s">
        <v>13</v>
      </c>
      <c r="R75" s="487" t="s">
        <v>7</v>
      </c>
      <c r="S75" s="487">
        <v>560</v>
      </c>
      <c r="T75" s="481">
        <f>+IFERROR(VLOOKUP(DAY($Q75)&amp;MONTH($Q75),Sheet1!$C:$E,3,0),"")</f>
        <v>3</v>
      </c>
      <c r="V75" s="487">
        <v>12</v>
      </c>
      <c r="W75" s="487">
        <v>12</v>
      </c>
      <c r="X75" s="487" t="s">
        <v>15</v>
      </c>
      <c r="Y75" s="487" t="s">
        <v>7</v>
      </c>
      <c r="Z75" s="487">
        <v>159</v>
      </c>
      <c r="AA75" s="481">
        <f>+IFERROR(VLOOKUP(DAY($X75)&amp;MONTH($X75),Sheet1!$C:$E,3,0),"")</f>
        <v>2</v>
      </c>
      <c r="AC75" s="487">
        <v>60</v>
      </c>
      <c r="AD75" s="487">
        <v>60</v>
      </c>
      <c r="AE75" s="487" t="s">
        <v>15</v>
      </c>
      <c r="AF75" s="487" t="s">
        <v>9</v>
      </c>
      <c r="AG75" s="487">
        <v>159</v>
      </c>
      <c r="AH75" s="481">
        <f>+IFERROR(VLOOKUP(DAY($AE75)&amp;MONTH($AE75),Sheet1!$C:$E,3,0),"")</f>
        <v>2</v>
      </c>
      <c r="AJ75" s="490">
        <v>60</v>
      </c>
      <c r="AK75" s="490">
        <v>60</v>
      </c>
      <c r="AL75" s="490" t="s">
        <v>6</v>
      </c>
      <c r="AM75" s="490" t="s">
        <v>7</v>
      </c>
      <c r="AN75" s="490">
        <v>634</v>
      </c>
      <c r="AO75" s="481">
        <f>+IFERROR(VLOOKUP(DAY($AL75)&amp;MONTH($AL75),Sheet1!$C:$E,3,0),"")</f>
        <v>1</v>
      </c>
      <c r="AQ75" s="490">
        <v>60</v>
      </c>
      <c r="AR75" s="490">
        <v>60</v>
      </c>
      <c r="AS75" s="490" t="s">
        <v>30</v>
      </c>
      <c r="AT75" s="490" t="s">
        <v>9</v>
      </c>
      <c r="AU75" s="490">
        <v>517</v>
      </c>
      <c r="AV75" s="481">
        <f>+IFERROR(VLOOKUP(DAY($AS75)&amp;MONTH($AS75),Sheet1!$C:$E,3,0),"")</f>
        <v>4</v>
      </c>
      <c r="AX75" s="487">
        <v>20</v>
      </c>
      <c r="AY75" s="487">
        <v>20</v>
      </c>
      <c r="AZ75" s="487" t="s">
        <v>15</v>
      </c>
      <c r="BA75" s="487" t="s">
        <v>7</v>
      </c>
      <c r="BB75" s="487">
        <v>2103</v>
      </c>
      <c r="BC75" s="481">
        <f>+IFERROR(VLOOKUP(DAY($AZ75)&amp;MONTH($AZ75),Sheet1!$C:$E,3,0),"")</f>
        <v>2</v>
      </c>
    </row>
    <row r="76" spans="1:55">
      <c r="A76" s="489">
        <v>6</v>
      </c>
      <c r="B76" s="489">
        <v>6</v>
      </c>
      <c r="C76" s="489" t="s">
        <v>13</v>
      </c>
      <c r="D76" s="489" t="s">
        <v>7</v>
      </c>
      <c r="E76" s="489">
        <v>2089</v>
      </c>
      <c r="F76" s="481">
        <f>+IFERROR(VLOOKUP(DAY($C76)&amp;MONTH($C76),Sheet1!$C:$E,3,0),"")</f>
        <v>3</v>
      </c>
      <c r="H76" s="487">
        <v>6</v>
      </c>
      <c r="I76" s="487">
        <v>6</v>
      </c>
      <c r="J76" s="487" t="s">
        <v>13</v>
      </c>
      <c r="K76" s="487" t="s">
        <v>7</v>
      </c>
      <c r="L76" s="487">
        <v>674</v>
      </c>
      <c r="M76" s="481">
        <f>+IFERROR(VLOOKUP(DAY($J76)&amp;MONTH($J76),Sheet1!$C:$E,3,0),"")</f>
        <v>3</v>
      </c>
      <c r="O76" s="487">
        <v>300</v>
      </c>
      <c r="P76" s="487">
        <v>300</v>
      </c>
      <c r="Q76" s="487" t="s">
        <v>13</v>
      </c>
      <c r="R76" s="487" t="s">
        <v>7</v>
      </c>
      <c r="S76" s="487">
        <v>160</v>
      </c>
      <c r="T76" s="481">
        <f>+IFERROR(VLOOKUP(DAY($Q76)&amp;MONTH($Q76),Sheet1!$C:$E,3,0),"")</f>
        <v>3</v>
      </c>
      <c r="V76" s="487">
        <v>6</v>
      </c>
      <c r="W76" s="487">
        <v>6</v>
      </c>
      <c r="X76" s="487" t="s">
        <v>6</v>
      </c>
      <c r="Y76" s="487" t="s">
        <v>7</v>
      </c>
      <c r="Z76" s="487">
        <v>640</v>
      </c>
      <c r="AA76" s="481">
        <f>+IFERROR(VLOOKUP(DAY($X76)&amp;MONTH($X76),Sheet1!$C:$E,3,0),"")</f>
        <v>1</v>
      </c>
      <c r="AC76" s="487">
        <v>60</v>
      </c>
      <c r="AD76" s="487">
        <v>60</v>
      </c>
      <c r="AE76" s="487" t="s">
        <v>20</v>
      </c>
      <c r="AF76" s="487" t="s">
        <v>7</v>
      </c>
      <c r="AG76" s="487">
        <v>2035</v>
      </c>
      <c r="AH76" s="481">
        <f>+IFERROR(VLOOKUP(DAY($AE76)&amp;MONTH($AE76),Sheet1!$C:$E,3,0),"")</f>
        <v>3</v>
      </c>
      <c r="AJ76" s="490">
        <v>60</v>
      </c>
      <c r="AK76" s="490">
        <v>60</v>
      </c>
      <c r="AL76" s="490" t="s">
        <v>6</v>
      </c>
      <c r="AM76" s="490" t="s">
        <v>7</v>
      </c>
      <c r="AN76" s="490">
        <v>18504</v>
      </c>
      <c r="AO76" s="481">
        <f>+IFERROR(VLOOKUP(DAY($AL76)&amp;MONTH($AL76),Sheet1!$C:$E,3,0),"")</f>
        <v>1</v>
      </c>
      <c r="AQ76" s="490">
        <v>120</v>
      </c>
      <c r="AR76" s="490">
        <v>120</v>
      </c>
      <c r="AS76" s="490" t="s">
        <v>31</v>
      </c>
      <c r="AT76" s="490" t="s">
        <v>7</v>
      </c>
      <c r="AU76" s="490">
        <v>141</v>
      </c>
      <c r="AV76" s="481" t="str">
        <f>+IFERROR(VLOOKUP(DAY($AS76)&amp;MONTH($AS76),Sheet1!$C:$E,3,0),"")</f>
        <v/>
      </c>
      <c r="AX76" s="487">
        <v>20</v>
      </c>
      <c r="AY76" s="487">
        <v>20</v>
      </c>
      <c r="AZ76" s="487" t="s">
        <v>8</v>
      </c>
      <c r="BA76" s="487" t="s">
        <v>7</v>
      </c>
      <c r="BB76" s="487">
        <v>114</v>
      </c>
      <c r="BC76" s="481">
        <f>+IFERROR(VLOOKUP(DAY($AZ76)&amp;MONTH($AZ76),Sheet1!$C:$E,3,0),"")</f>
        <v>2</v>
      </c>
    </row>
    <row r="77" spans="1:55">
      <c r="A77" s="489">
        <v>6</v>
      </c>
      <c r="B77" s="489">
        <v>6</v>
      </c>
      <c r="C77" s="489" t="s">
        <v>13</v>
      </c>
      <c r="D77" s="489" t="s">
        <v>7</v>
      </c>
      <c r="E77" s="489">
        <v>253</v>
      </c>
      <c r="F77" s="481">
        <f>+IFERROR(VLOOKUP(DAY($C77)&amp;MONTH($C77),Sheet1!$C:$E,3,0),"")</f>
        <v>3</v>
      </c>
      <c r="H77" s="487">
        <v>18</v>
      </c>
      <c r="I77" s="487">
        <v>18</v>
      </c>
      <c r="J77" s="487" t="s">
        <v>13</v>
      </c>
      <c r="K77" s="487" t="s">
        <v>7</v>
      </c>
      <c r="L77" s="487">
        <v>689</v>
      </c>
      <c r="M77" s="481">
        <f>+IFERROR(VLOOKUP(DAY($J77)&amp;MONTH($J77),Sheet1!$C:$E,3,0),"")</f>
        <v>3</v>
      </c>
      <c r="O77" s="487">
        <v>60</v>
      </c>
      <c r="P77" s="487">
        <v>60</v>
      </c>
      <c r="Q77" s="487" t="s">
        <v>11</v>
      </c>
      <c r="R77" s="487" t="s">
        <v>7</v>
      </c>
      <c r="S77" s="487">
        <v>538</v>
      </c>
      <c r="T77" s="481">
        <f>+IFERROR(VLOOKUP(DAY($Q77)&amp;MONTH($Q77),Sheet1!$C:$E,3,0),"")</f>
        <v>2</v>
      </c>
      <c r="V77" s="487">
        <v>12</v>
      </c>
      <c r="W77" s="487">
        <v>12</v>
      </c>
      <c r="X77" s="487" t="s">
        <v>13</v>
      </c>
      <c r="Y77" s="487" t="s">
        <v>7</v>
      </c>
      <c r="Z77" s="487">
        <v>157</v>
      </c>
      <c r="AA77" s="481">
        <f>+IFERROR(VLOOKUP(DAY($X77)&amp;MONTH($X77),Sheet1!$C:$E,3,0),"")</f>
        <v>3</v>
      </c>
      <c r="AC77" s="487">
        <v>60</v>
      </c>
      <c r="AD77" s="487">
        <v>60</v>
      </c>
      <c r="AE77" s="487" t="s">
        <v>13</v>
      </c>
      <c r="AF77" s="487" t="s">
        <v>7</v>
      </c>
      <c r="AG77" s="487">
        <v>515</v>
      </c>
      <c r="AH77" s="481">
        <f>+IFERROR(VLOOKUP(DAY($AE77)&amp;MONTH($AE77),Sheet1!$C:$E,3,0),"")</f>
        <v>3</v>
      </c>
      <c r="AJ77" s="490">
        <v>60</v>
      </c>
      <c r="AK77" s="490">
        <v>60</v>
      </c>
      <c r="AL77" s="490" t="s">
        <v>6</v>
      </c>
      <c r="AM77" s="490" t="s">
        <v>7</v>
      </c>
      <c r="AN77" s="490">
        <v>69032</v>
      </c>
      <c r="AO77" s="481">
        <f>+IFERROR(VLOOKUP(DAY($AL77)&amp;MONTH($AL77),Sheet1!$C:$E,3,0),"")</f>
        <v>1</v>
      </c>
      <c r="AQ77" s="490">
        <v>60</v>
      </c>
      <c r="AR77" s="490">
        <v>60</v>
      </c>
      <c r="AS77" s="490" t="s">
        <v>32</v>
      </c>
      <c r="AT77" s="490" t="s">
        <v>7</v>
      </c>
      <c r="AU77" s="490">
        <v>9309</v>
      </c>
      <c r="AV77" s="481" t="str">
        <f>+IFERROR(VLOOKUP(DAY($AS77)&amp;MONTH($AS77),Sheet1!$C:$E,3,0),"")</f>
        <v/>
      </c>
      <c r="AX77" s="487">
        <v>40</v>
      </c>
      <c r="AY77" s="487">
        <v>40</v>
      </c>
      <c r="AZ77" s="487" t="s">
        <v>13</v>
      </c>
      <c r="BA77" s="487" t="s">
        <v>7</v>
      </c>
      <c r="BB77" s="487">
        <v>539</v>
      </c>
      <c r="BC77" s="481">
        <f>+IFERROR(VLOOKUP(DAY($AZ77)&amp;MONTH($AZ77),Sheet1!$C:$E,3,0),"")</f>
        <v>3</v>
      </c>
    </row>
    <row r="78" spans="1:55">
      <c r="A78" s="489">
        <v>6</v>
      </c>
      <c r="B78" s="489">
        <v>6</v>
      </c>
      <c r="C78" s="489" t="s">
        <v>13</v>
      </c>
      <c r="D78" s="489" t="s">
        <v>7</v>
      </c>
      <c r="E78" s="489">
        <v>566</v>
      </c>
      <c r="F78" s="481">
        <f>+IFERROR(VLOOKUP(DAY($C78)&amp;MONTH($C78),Sheet1!$C:$E,3,0),"")</f>
        <v>3</v>
      </c>
      <c r="H78" s="487">
        <v>6</v>
      </c>
      <c r="I78" s="487">
        <v>6</v>
      </c>
      <c r="J78" s="487" t="s">
        <v>13</v>
      </c>
      <c r="K78" s="487" t="s">
        <v>7</v>
      </c>
      <c r="L78" s="487">
        <v>560</v>
      </c>
      <c r="M78" s="481">
        <f>+IFERROR(VLOOKUP(DAY($J78)&amp;MONTH($J78),Sheet1!$C:$E,3,0),"")</f>
        <v>3</v>
      </c>
      <c r="O78" s="487">
        <v>60</v>
      </c>
      <c r="P78" s="487">
        <v>60</v>
      </c>
      <c r="Q78" s="487" t="s">
        <v>18</v>
      </c>
      <c r="R78" s="487" t="s">
        <v>7</v>
      </c>
      <c r="S78" s="487">
        <v>9503</v>
      </c>
      <c r="T78" s="481">
        <f>+IFERROR(VLOOKUP(DAY($Q78)&amp;MONTH($Q78),Sheet1!$C:$E,3,0),"")</f>
        <v>2</v>
      </c>
      <c r="V78" s="487">
        <v>60</v>
      </c>
      <c r="W78" s="487">
        <v>60</v>
      </c>
      <c r="X78" s="487" t="s">
        <v>15</v>
      </c>
      <c r="Y78" s="487" t="s">
        <v>7</v>
      </c>
      <c r="Z78" s="487">
        <v>178</v>
      </c>
      <c r="AA78" s="481">
        <f>+IFERROR(VLOOKUP(DAY($X78)&amp;MONTH($X78),Sheet1!$C:$E,3,0),"")</f>
        <v>2</v>
      </c>
      <c r="AC78" s="487">
        <v>60</v>
      </c>
      <c r="AD78" s="487">
        <v>60</v>
      </c>
      <c r="AE78" s="487" t="s">
        <v>12</v>
      </c>
      <c r="AF78" s="487" t="s">
        <v>9</v>
      </c>
      <c r="AG78" s="487">
        <v>226</v>
      </c>
      <c r="AH78" s="481">
        <f>+IFERROR(VLOOKUP(DAY($AE78)&amp;MONTH($AE78),Sheet1!$C:$E,3,0),"")</f>
        <v>2</v>
      </c>
      <c r="AJ78" s="490">
        <v>60</v>
      </c>
      <c r="AK78" s="490">
        <v>60</v>
      </c>
      <c r="AL78" s="490" t="s">
        <v>6</v>
      </c>
      <c r="AM78" s="490" t="s">
        <v>7</v>
      </c>
      <c r="AN78" s="490">
        <v>114</v>
      </c>
      <c r="AO78" s="481">
        <f>+IFERROR(VLOOKUP(DAY($AL78)&amp;MONTH($AL78),Sheet1!$C:$E,3,0),"")</f>
        <v>1</v>
      </c>
      <c r="AQ78" s="490">
        <v>60</v>
      </c>
      <c r="AR78" s="490">
        <v>60</v>
      </c>
      <c r="AS78" s="490" t="s">
        <v>32</v>
      </c>
      <c r="AT78" s="490" t="s">
        <v>7</v>
      </c>
      <c r="AU78" s="490">
        <v>114</v>
      </c>
      <c r="AV78" s="481" t="str">
        <f>+IFERROR(VLOOKUP(DAY($AS78)&amp;MONTH($AS78),Sheet1!$C:$E,3,0),"")</f>
        <v/>
      </c>
      <c r="AX78" s="487">
        <v>20</v>
      </c>
      <c r="AY78" s="487">
        <v>20</v>
      </c>
      <c r="AZ78" s="487" t="s">
        <v>15</v>
      </c>
      <c r="BA78" s="487" t="s">
        <v>7</v>
      </c>
      <c r="BB78" s="487">
        <v>641</v>
      </c>
      <c r="BC78" s="481">
        <f>+IFERROR(VLOOKUP(DAY($AZ78)&amp;MONTH($AZ78),Sheet1!$C:$E,3,0),"")</f>
        <v>2</v>
      </c>
    </row>
    <row r="79" spans="1:55">
      <c r="A79" s="489">
        <v>6</v>
      </c>
      <c r="B79" s="489">
        <v>6</v>
      </c>
      <c r="C79" s="489" t="s">
        <v>13</v>
      </c>
      <c r="D79" s="489" t="s">
        <v>7</v>
      </c>
      <c r="E79" s="489">
        <v>69026</v>
      </c>
      <c r="F79" s="481">
        <f>+IFERROR(VLOOKUP(DAY($C79)&amp;MONTH($C79),Sheet1!$C:$E,3,0),"")</f>
        <v>3</v>
      </c>
      <c r="H79" s="487">
        <v>6</v>
      </c>
      <c r="I79" s="487">
        <v>6</v>
      </c>
      <c r="J79" s="487" t="s">
        <v>13</v>
      </c>
      <c r="K79" s="487" t="s">
        <v>7</v>
      </c>
      <c r="L79" s="487">
        <v>69014</v>
      </c>
      <c r="M79" s="481">
        <f>+IFERROR(VLOOKUP(DAY($J79)&amp;MONTH($J79),Sheet1!$C:$E,3,0),"")</f>
        <v>3</v>
      </c>
      <c r="O79" s="487">
        <v>120</v>
      </c>
      <c r="P79" s="487">
        <v>120</v>
      </c>
      <c r="Q79" s="487" t="s">
        <v>13</v>
      </c>
      <c r="R79" s="487" t="s">
        <v>7</v>
      </c>
      <c r="S79" s="487">
        <v>515</v>
      </c>
      <c r="T79" s="481">
        <f>+IFERROR(VLOOKUP(DAY($Q79)&amp;MONTH($Q79),Sheet1!$C:$E,3,0),"")</f>
        <v>3</v>
      </c>
      <c r="V79" s="487">
        <v>24</v>
      </c>
      <c r="W79" s="487">
        <v>24</v>
      </c>
      <c r="X79" s="487" t="s">
        <v>13</v>
      </c>
      <c r="Y79" s="487" t="s">
        <v>7</v>
      </c>
      <c r="Z79" s="487">
        <v>128</v>
      </c>
      <c r="AA79" s="481">
        <f>+IFERROR(VLOOKUP(DAY($X79)&amp;MONTH($X79),Sheet1!$C:$E,3,0),"")</f>
        <v>3</v>
      </c>
      <c r="AC79" s="487">
        <v>120</v>
      </c>
      <c r="AD79" s="487">
        <v>120</v>
      </c>
      <c r="AE79" s="487" t="s">
        <v>13</v>
      </c>
      <c r="AF79" s="487" t="s">
        <v>7</v>
      </c>
      <c r="AG79" s="487">
        <v>131</v>
      </c>
      <c r="AH79" s="481">
        <f>+IFERROR(VLOOKUP(DAY($AE79)&amp;MONTH($AE79),Sheet1!$C:$E,3,0),"")</f>
        <v>3</v>
      </c>
      <c r="AJ79" s="490">
        <v>60</v>
      </c>
      <c r="AK79" s="490">
        <v>60</v>
      </c>
      <c r="AL79" s="490" t="s">
        <v>21</v>
      </c>
      <c r="AM79" s="490" t="s">
        <v>7</v>
      </c>
      <c r="AN79" s="490">
        <v>159</v>
      </c>
      <c r="AO79" s="481">
        <f>+IFERROR(VLOOKUP(DAY($AL79)&amp;MONTH($AL79),Sheet1!$C:$E,3,0),"")</f>
        <v>1</v>
      </c>
      <c r="AQ79" s="490">
        <v>120</v>
      </c>
      <c r="AR79" s="490">
        <v>120</v>
      </c>
      <c r="AS79" s="490" t="s">
        <v>32</v>
      </c>
      <c r="AT79" s="490" t="s">
        <v>7</v>
      </c>
      <c r="AU79" s="490">
        <v>153</v>
      </c>
      <c r="AV79" s="481" t="str">
        <f>+IFERROR(VLOOKUP(DAY($AS79)&amp;MONTH($AS79),Sheet1!$C:$E,3,0),"")</f>
        <v/>
      </c>
      <c r="AX79" s="487">
        <v>20</v>
      </c>
      <c r="AY79" s="487">
        <v>20</v>
      </c>
      <c r="AZ79" s="487" t="s">
        <v>13</v>
      </c>
      <c r="BA79" s="487" t="s">
        <v>7</v>
      </c>
      <c r="BB79" s="487">
        <v>175</v>
      </c>
      <c r="BC79" s="481">
        <f>+IFERROR(VLOOKUP(DAY($AZ79)&amp;MONTH($AZ79),Sheet1!$C:$E,3,0),"")</f>
        <v>3</v>
      </c>
    </row>
    <row r="80" spans="1:55">
      <c r="A80" s="489">
        <v>6</v>
      </c>
      <c r="B80" s="489">
        <v>6</v>
      </c>
      <c r="C80" s="489" t="s">
        <v>13</v>
      </c>
      <c r="D80" s="489" t="s">
        <v>7</v>
      </c>
      <c r="E80" s="489">
        <v>2052</v>
      </c>
      <c r="F80" s="481">
        <f>+IFERROR(VLOOKUP(DAY($C80)&amp;MONTH($C80),Sheet1!$C:$E,3,0),"")</f>
        <v>3</v>
      </c>
      <c r="H80" s="487">
        <v>120</v>
      </c>
      <c r="I80" s="487">
        <v>120</v>
      </c>
      <c r="J80" s="487" t="s">
        <v>13</v>
      </c>
      <c r="K80" s="487" t="s">
        <v>7</v>
      </c>
      <c r="L80" s="487">
        <v>118</v>
      </c>
      <c r="M80" s="481">
        <f>+IFERROR(VLOOKUP(DAY($J80)&amp;MONTH($J80),Sheet1!$C:$E,3,0),"")</f>
        <v>3</v>
      </c>
      <c r="O80" s="487">
        <v>120</v>
      </c>
      <c r="P80" s="487">
        <v>120</v>
      </c>
      <c r="Q80" s="487" t="s">
        <v>11</v>
      </c>
      <c r="R80" s="487" t="s">
        <v>7</v>
      </c>
      <c r="S80" s="487">
        <v>305</v>
      </c>
      <c r="T80" s="481">
        <f>+IFERROR(VLOOKUP(DAY($Q80)&amp;MONTH($Q80),Sheet1!$C:$E,3,0),"")</f>
        <v>2</v>
      </c>
      <c r="V80" s="487">
        <v>12</v>
      </c>
      <c r="W80" s="487">
        <v>12</v>
      </c>
      <c r="X80" s="487" t="s">
        <v>13</v>
      </c>
      <c r="Y80" s="487" t="s">
        <v>7</v>
      </c>
      <c r="Z80" s="487">
        <v>9102</v>
      </c>
      <c r="AA80" s="481">
        <f>+IFERROR(VLOOKUP(DAY($X80)&amp;MONTH($X80),Sheet1!$C:$E,3,0),"")</f>
        <v>3</v>
      </c>
      <c r="AC80" s="487">
        <v>60</v>
      </c>
      <c r="AD80" s="487">
        <v>60</v>
      </c>
      <c r="AE80" s="487" t="s">
        <v>13</v>
      </c>
      <c r="AF80" s="487" t="s">
        <v>7</v>
      </c>
      <c r="AG80" s="487">
        <v>162</v>
      </c>
      <c r="AH80" s="481">
        <f>+IFERROR(VLOOKUP(DAY($AE80)&amp;MONTH($AE80),Sheet1!$C:$E,3,0),"")</f>
        <v>3</v>
      </c>
      <c r="AJ80" s="490">
        <v>60</v>
      </c>
      <c r="AK80" s="490">
        <v>60</v>
      </c>
      <c r="AL80" s="490" t="s">
        <v>21</v>
      </c>
      <c r="AM80" s="490" t="s">
        <v>7</v>
      </c>
      <c r="AN80" s="490">
        <v>2004</v>
      </c>
      <c r="AO80" s="481">
        <f>+IFERROR(VLOOKUP(DAY($AL80)&amp;MONTH($AL80),Sheet1!$C:$E,3,0),"")</f>
        <v>1</v>
      </c>
      <c r="AQ80" s="490">
        <v>60</v>
      </c>
      <c r="AR80" s="490">
        <v>60</v>
      </c>
      <c r="AS80" s="490" t="s">
        <v>33</v>
      </c>
      <c r="AT80" s="490" t="s">
        <v>7</v>
      </c>
      <c r="AU80" s="490">
        <v>301</v>
      </c>
      <c r="AV80" s="481" t="str">
        <f>+IFERROR(VLOOKUP(DAY($AS80)&amp;MONTH($AS80),Sheet1!$C:$E,3,0),"")</f>
        <v/>
      </c>
      <c r="AX80" s="487">
        <v>20</v>
      </c>
      <c r="AY80" s="487">
        <v>20</v>
      </c>
      <c r="AZ80" s="487" t="s">
        <v>13</v>
      </c>
      <c r="BA80" s="487" t="s">
        <v>7</v>
      </c>
      <c r="BB80" s="487">
        <v>9105</v>
      </c>
      <c r="BC80" s="481">
        <f>+IFERROR(VLOOKUP(DAY($AZ80)&amp;MONTH($AZ80),Sheet1!$C:$E,3,0),"")</f>
        <v>3</v>
      </c>
    </row>
    <row r="81" spans="1:55">
      <c r="A81" s="489">
        <v>6</v>
      </c>
      <c r="B81" s="489">
        <v>6</v>
      </c>
      <c r="C81" s="489" t="s">
        <v>13</v>
      </c>
      <c r="D81" s="489" t="s">
        <v>7</v>
      </c>
      <c r="E81" s="489">
        <v>2124</v>
      </c>
      <c r="F81" s="481">
        <f>+IFERROR(VLOOKUP(DAY($C81)&amp;MONTH($C81),Sheet1!$C:$E,3,0),"")</f>
        <v>3</v>
      </c>
      <c r="H81" s="487">
        <v>12</v>
      </c>
      <c r="I81" s="487">
        <v>12</v>
      </c>
      <c r="J81" s="487" t="s">
        <v>13</v>
      </c>
      <c r="K81" s="487" t="s">
        <v>7</v>
      </c>
      <c r="L81" s="487">
        <v>69004</v>
      </c>
      <c r="M81" s="481">
        <f>+IFERROR(VLOOKUP(DAY($J81)&amp;MONTH($J81),Sheet1!$C:$E,3,0),"")</f>
        <v>3</v>
      </c>
      <c r="O81" s="487">
        <v>180</v>
      </c>
      <c r="P81" s="487">
        <v>180</v>
      </c>
      <c r="Q81" s="487" t="s">
        <v>13</v>
      </c>
      <c r="R81" s="487" t="s">
        <v>7</v>
      </c>
      <c r="S81" s="487">
        <v>128</v>
      </c>
      <c r="T81" s="481">
        <f>+IFERROR(VLOOKUP(DAY($Q81)&amp;MONTH($Q81),Sheet1!$C:$E,3,0),"")</f>
        <v>3</v>
      </c>
      <c r="V81" s="487">
        <v>18</v>
      </c>
      <c r="W81" s="487">
        <v>18</v>
      </c>
      <c r="X81" s="487" t="s">
        <v>13</v>
      </c>
      <c r="Y81" s="487" t="s">
        <v>7</v>
      </c>
      <c r="Z81" s="487">
        <v>130</v>
      </c>
      <c r="AA81" s="481">
        <f>+IFERROR(VLOOKUP(DAY($X81)&amp;MONTH($X81),Sheet1!$C:$E,3,0),"")</f>
        <v>3</v>
      </c>
      <c r="AC81" s="487">
        <v>60</v>
      </c>
      <c r="AD81" s="487">
        <v>60</v>
      </c>
      <c r="AE81" s="487" t="s">
        <v>13</v>
      </c>
      <c r="AF81" s="487" t="s">
        <v>7</v>
      </c>
      <c r="AG81" s="487">
        <v>128</v>
      </c>
      <c r="AH81" s="481">
        <f>+IFERROR(VLOOKUP(DAY($AE81)&amp;MONTH($AE81),Sheet1!$C:$E,3,0),"")</f>
        <v>3</v>
      </c>
      <c r="AJ81" s="490">
        <v>60</v>
      </c>
      <c r="AK81" s="490">
        <v>60</v>
      </c>
      <c r="AL81" s="490" t="s">
        <v>21</v>
      </c>
      <c r="AM81" s="490" t="s">
        <v>7</v>
      </c>
      <c r="AN81" s="490">
        <v>553</v>
      </c>
      <c r="AO81" s="481">
        <f>+IFERROR(VLOOKUP(DAY($AL81)&amp;MONTH($AL81),Sheet1!$C:$E,3,0),"")</f>
        <v>1</v>
      </c>
      <c r="AQ81" s="494">
        <v>1080</v>
      </c>
      <c r="AR81" s="494">
        <v>1080</v>
      </c>
      <c r="AS81" s="494" t="s">
        <v>33</v>
      </c>
      <c r="AT81" s="494" t="s">
        <v>7</v>
      </c>
      <c r="AU81" s="494">
        <v>516</v>
      </c>
      <c r="AV81" s="481" t="str">
        <f>+IFERROR(VLOOKUP(DAY($AS81)&amp;MONTH($AS81),Sheet1!$C:$E,3,0),"")</f>
        <v/>
      </c>
      <c r="AX81" s="487">
        <v>60</v>
      </c>
      <c r="AY81" s="487">
        <v>60</v>
      </c>
      <c r="AZ81" s="487" t="s">
        <v>13</v>
      </c>
      <c r="BA81" s="487" t="s">
        <v>7</v>
      </c>
      <c r="BB81" s="487">
        <v>515</v>
      </c>
      <c r="BC81" s="481">
        <f>+IFERROR(VLOOKUP(DAY($AZ81)&amp;MONTH($AZ81),Sheet1!$C:$E,3,0),"")</f>
        <v>3</v>
      </c>
    </row>
    <row r="82" spans="1:55">
      <c r="A82" s="489">
        <v>6</v>
      </c>
      <c r="B82" s="489">
        <v>6</v>
      </c>
      <c r="C82" s="489" t="s">
        <v>13</v>
      </c>
      <c r="D82" s="489" t="s">
        <v>7</v>
      </c>
      <c r="E82" s="489">
        <v>523</v>
      </c>
      <c r="F82" s="481">
        <f>+IFERROR(VLOOKUP(DAY($C82)&amp;MONTH($C82),Sheet1!$C:$E,3,0),"")</f>
        <v>3</v>
      </c>
      <c r="H82" s="487">
        <v>60</v>
      </c>
      <c r="I82" s="487">
        <v>60</v>
      </c>
      <c r="J82" s="487" t="s">
        <v>13</v>
      </c>
      <c r="K82" s="487" t="s">
        <v>7</v>
      </c>
      <c r="L82" s="487">
        <v>527</v>
      </c>
      <c r="M82" s="481">
        <f>+IFERROR(VLOOKUP(DAY($J82)&amp;MONTH($J82),Sheet1!$C:$E,3,0),"")</f>
        <v>3</v>
      </c>
      <c r="O82" s="487">
        <v>60</v>
      </c>
      <c r="P82" s="487">
        <v>60</v>
      </c>
      <c r="Q82" s="487" t="s">
        <v>13</v>
      </c>
      <c r="R82" s="487" t="s">
        <v>7</v>
      </c>
      <c r="S82" s="487">
        <v>228</v>
      </c>
      <c r="T82" s="481">
        <f>+IFERROR(VLOOKUP(DAY($Q82)&amp;MONTH($Q82),Sheet1!$C:$E,3,0),"")</f>
        <v>3</v>
      </c>
      <c r="V82" s="487">
        <v>18</v>
      </c>
      <c r="W82" s="487">
        <v>18</v>
      </c>
      <c r="X82" s="487" t="s">
        <v>13</v>
      </c>
      <c r="Y82" s="487" t="s">
        <v>7</v>
      </c>
      <c r="Z82" s="487">
        <v>138</v>
      </c>
      <c r="AA82" s="481">
        <f>+IFERROR(VLOOKUP(DAY($X82)&amp;MONTH($X82),Sheet1!$C:$E,3,0),"")</f>
        <v>3</v>
      </c>
      <c r="AC82" s="487">
        <v>120</v>
      </c>
      <c r="AD82" s="487">
        <v>120</v>
      </c>
      <c r="AE82" s="487" t="s">
        <v>13</v>
      </c>
      <c r="AF82" s="487" t="s">
        <v>7</v>
      </c>
      <c r="AG82" s="487">
        <v>189</v>
      </c>
      <c r="AH82" s="481">
        <f>+IFERROR(VLOOKUP(DAY($AE82)&amp;MONTH($AE82),Sheet1!$C:$E,3,0),"")</f>
        <v>3</v>
      </c>
      <c r="AJ82" s="490">
        <v>60</v>
      </c>
      <c r="AK82" s="490">
        <v>60</v>
      </c>
      <c r="AL82" s="490" t="s">
        <v>24</v>
      </c>
      <c r="AM82" s="490" t="s">
        <v>9</v>
      </c>
      <c r="AN82" s="490">
        <v>410</v>
      </c>
      <c r="AO82" s="481">
        <f>+IFERROR(VLOOKUP(DAY($AL82)&amp;MONTH($AL82),Sheet1!$C:$E,3,0),"")</f>
        <v>1</v>
      </c>
      <c r="AQ82" s="490">
        <v>300</v>
      </c>
      <c r="AR82" s="490">
        <v>300</v>
      </c>
      <c r="AS82" s="490" t="s">
        <v>33</v>
      </c>
      <c r="AT82" s="490" t="s">
        <v>7</v>
      </c>
      <c r="AU82" s="490">
        <v>306</v>
      </c>
      <c r="AV82" s="481" t="str">
        <f>+IFERROR(VLOOKUP(DAY($AS82)&amp;MONTH($AS82),Sheet1!$C:$E,3,0),"")</f>
        <v/>
      </c>
      <c r="AX82" s="487">
        <v>100</v>
      </c>
      <c r="AY82" s="487">
        <v>100</v>
      </c>
      <c r="AZ82" s="487" t="s">
        <v>13</v>
      </c>
      <c r="BA82" s="487" t="s">
        <v>7</v>
      </c>
      <c r="BB82" s="487">
        <v>529</v>
      </c>
      <c r="BC82" s="481">
        <f>+IFERROR(VLOOKUP(DAY($AZ82)&amp;MONTH($AZ82),Sheet1!$C:$E,3,0),"")</f>
        <v>3</v>
      </c>
    </row>
    <row r="83" spans="1:55">
      <c r="A83" s="489">
        <v>6</v>
      </c>
      <c r="B83" s="489">
        <v>6</v>
      </c>
      <c r="C83" s="489" t="s">
        <v>13</v>
      </c>
      <c r="D83" s="489" t="s">
        <v>7</v>
      </c>
      <c r="E83" s="489">
        <v>9105</v>
      </c>
      <c r="F83" s="481">
        <f>+IFERROR(VLOOKUP(DAY($C83)&amp;MONTH($C83),Sheet1!$C:$E,3,0),"")</f>
        <v>3</v>
      </c>
      <c r="H83" s="487">
        <v>6</v>
      </c>
      <c r="I83" s="487">
        <v>6</v>
      </c>
      <c r="J83" s="487" t="s">
        <v>13</v>
      </c>
      <c r="K83" s="487" t="s">
        <v>7</v>
      </c>
      <c r="L83" s="487">
        <v>644</v>
      </c>
      <c r="M83" s="481">
        <f>+IFERROR(VLOOKUP(DAY($J83)&amp;MONTH($J83),Sheet1!$C:$E,3,0),"")</f>
        <v>3</v>
      </c>
      <c r="O83" s="487">
        <v>300</v>
      </c>
      <c r="P83" s="487">
        <v>300</v>
      </c>
      <c r="Q83" s="487" t="s">
        <v>13</v>
      </c>
      <c r="R83" s="487" t="s">
        <v>7</v>
      </c>
      <c r="S83" s="487">
        <v>123</v>
      </c>
      <c r="T83" s="481">
        <f>+IFERROR(VLOOKUP(DAY($Q83)&amp;MONTH($Q83),Sheet1!$C:$E,3,0),"")</f>
        <v>3</v>
      </c>
      <c r="V83" s="487">
        <v>12</v>
      </c>
      <c r="W83" s="487">
        <v>12</v>
      </c>
      <c r="X83" s="487" t="s">
        <v>13</v>
      </c>
      <c r="Y83" s="487" t="s">
        <v>7</v>
      </c>
      <c r="Z83" s="487">
        <v>529</v>
      </c>
      <c r="AA83" s="481">
        <f>+IFERROR(VLOOKUP(DAY($X83)&amp;MONTH($X83),Sheet1!$C:$E,3,0),"")</f>
        <v>3</v>
      </c>
      <c r="AC83" s="487">
        <v>60</v>
      </c>
      <c r="AD83" s="487">
        <v>60</v>
      </c>
      <c r="AE83" s="487" t="s">
        <v>13</v>
      </c>
      <c r="AF83" s="487" t="s">
        <v>7</v>
      </c>
      <c r="AG83" s="487">
        <v>69004</v>
      </c>
      <c r="AH83" s="481">
        <f>+IFERROR(VLOOKUP(DAY($AE83)&amp;MONTH($AE83),Sheet1!$C:$E,3,0),"")</f>
        <v>3</v>
      </c>
      <c r="AJ83" s="490">
        <v>60</v>
      </c>
      <c r="AK83" s="490">
        <v>60</v>
      </c>
      <c r="AL83" s="490" t="s">
        <v>24</v>
      </c>
      <c r="AM83" s="490" t="s">
        <v>7</v>
      </c>
      <c r="AN83" s="490">
        <v>505</v>
      </c>
      <c r="AO83" s="481">
        <f>+IFERROR(VLOOKUP(DAY($AL83)&amp;MONTH($AL83),Sheet1!$C:$E,3,0),"")</f>
        <v>1</v>
      </c>
      <c r="AQ83" s="490">
        <v>60</v>
      </c>
      <c r="AR83" s="490">
        <v>60</v>
      </c>
      <c r="AS83" s="490" t="s">
        <v>33</v>
      </c>
      <c r="AT83" s="490" t="s">
        <v>9</v>
      </c>
      <c r="AU83" s="490">
        <v>228</v>
      </c>
      <c r="AV83" s="481" t="str">
        <f>+IFERROR(VLOOKUP(DAY($AS83)&amp;MONTH($AS83),Sheet1!$C:$E,3,0),"")</f>
        <v/>
      </c>
      <c r="AX83" s="487">
        <v>60</v>
      </c>
      <c r="AY83" s="487">
        <v>60</v>
      </c>
      <c r="AZ83" s="487" t="s">
        <v>13</v>
      </c>
      <c r="BA83" s="487" t="s">
        <v>7</v>
      </c>
      <c r="BB83" s="487">
        <v>160</v>
      </c>
      <c r="BC83" s="481">
        <f>+IFERROR(VLOOKUP(DAY($AZ83)&amp;MONTH($AZ83),Sheet1!$C:$E,3,0),"")</f>
        <v>3</v>
      </c>
    </row>
    <row r="84" spans="1:55">
      <c r="A84" s="489">
        <v>6</v>
      </c>
      <c r="B84" s="489">
        <v>6</v>
      </c>
      <c r="C84" s="489" t="s">
        <v>13</v>
      </c>
      <c r="D84" s="489" t="s">
        <v>7</v>
      </c>
      <c r="E84" s="489">
        <v>9103</v>
      </c>
      <c r="F84" s="481">
        <f>+IFERROR(VLOOKUP(DAY($C84)&amp;MONTH($C84),Sheet1!$C:$E,3,0),"")</f>
        <v>3</v>
      </c>
      <c r="H84" s="487">
        <v>60</v>
      </c>
      <c r="I84" s="487">
        <v>60</v>
      </c>
      <c r="J84" s="487" t="s">
        <v>13</v>
      </c>
      <c r="K84" s="487" t="s">
        <v>7</v>
      </c>
      <c r="L84" s="487">
        <v>127</v>
      </c>
      <c r="M84" s="481">
        <f>+IFERROR(VLOOKUP(DAY($J84)&amp;MONTH($J84),Sheet1!$C:$E,3,0),"")</f>
        <v>3</v>
      </c>
      <c r="O84" s="487">
        <v>300</v>
      </c>
      <c r="P84" s="487">
        <v>300</v>
      </c>
      <c r="Q84" s="487" t="s">
        <v>13</v>
      </c>
      <c r="R84" s="487" t="s">
        <v>7</v>
      </c>
      <c r="S84" s="487">
        <v>118</v>
      </c>
      <c r="T84" s="481">
        <f>+IFERROR(VLOOKUP(DAY($Q84)&amp;MONTH($Q84),Sheet1!$C:$E,3,0),"")</f>
        <v>3</v>
      </c>
      <c r="V84" s="487">
        <v>12</v>
      </c>
      <c r="W84" s="487">
        <v>12</v>
      </c>
      <c r="X84" s="487" t="s">
        <v>22</v>
      </c>
      <c r="Y84" s="487" t="s">
        <v>9</v>
      </c>
      <c r="Z84" s="487">
        <v>501</v>
      </c>
      <c r="AA84" s="481">
        <f>+IFERROR(VLOOKUP(DAY($X84)&amp;MONTH($X84),Sheet1!$C:$E,3,0),"")</f>
        <v>3</v>
      </c>
      <c r="AC84" s="487">
        <v>60</v>
      </c>
      <c r="AD84" s="487">
        <v>60</v>
      </c>
      <c r="AE84" s="487" t="s">
        <v>13</v>
      </c>
      <c r="AF84" s="487" t="s">
        <v>7</v>
      </c>
      <c r="AG84" s="487">
        <v>9154</v>
      </c>
      <c r="AH84" s="481">
        <f>+IFERROR(VLOOKUP(DAY($AE84)&amp;MONTH($AE84),Sheet1!$C:$E,3,0),"")</f>
        <v>3</v>
      </c>
      <c r="AJ84" s="490">
        <v>300</v>
      </c>
      <c r="AK84" s="490">
        <v>300</v>
      </c>
      <c r="AL84" s="490" t="s">
        <v>8</v>
      </c>
      <c r="AM84" s="490" t="s">
        <v>9</v>
      </c>
      <c r="AN84" s="490">
        <v>516</v>
      </c>
      <c r="AO84" s="481">
        <f>+IFERROR(VLOOKUP(DAY($AL84)&amp;MONTH($AL84),Sheet1!$C:$E,3,0),"")</f>
        <v>2</v>
      </c>
      <c r="AQ84" s="490">
        <v>60</v>
      </c>
      <c r="AR84" s="490">
        <v>60</v>
      </c>
      <c r="AS84" s="490" t="s">
        <v>33</v>
      </c>
      <c r="AT84" s="490" t="s">
        <v>9</v>
      </c>
      <c r="AU84" s="490">
        <v>199</v>
      </c>
      <c r="AV84" s="481" t="str">
        <f>+IFERROR(VLOOKUP(DAY($AS84)&amp;MONTH($AS84),Sheet1!$C:$E,3,0),"")</f>
        <v/>
      </c>
      <c r="AX84" s="487">
        <v>40</v>
      </c>
      <c r="AY84" s="487">
        <v>40</v>
      </c>
      <c r="AZ84" s="487" t="s">
        <v>22</v>
      </c>
      <c r="BA84" s="487" t="s">
        <v>9</v>
      </c>
      <c r="BB84" s="487">
        <v>518</v>
      </c>
      <c r="BC84" s="481">
        <f>+IFERROR(VLOOKUP(DAY($AZ84)&amp;MONTH($AZ84),Sheet1!$C:$E,3,0),"")</f>
        <v>3</v>
      </c>
    </row>
    <row r="85" spans="1:55">
      <c r="A85" s="487">
        <v>6</v>
      </c>
      <c r="B85" s="487">
        <v>6</v>
      </c>
      <c r="C85" s="487" t="s">
        <v>13</v>
      </c>
      <c r="D85" s="487" t="s">
        <v>7</v>
      </c>
      <c r="E85" s="487">
        <v>9408</v>
      </c>
      <c r="F85" s="481">
        <f>+IFERROR(VLOOKUP(DAY($C85)&amp;MONTH($C85),Sheet1!$C:$E,3,0),"")</f>
        <v>3</v>
      </c>
      <c r="H85" s="487">
        <v>6</v>
      </c>
      <c r="I85" s="487">
        <v>6</v>
      </c>
      <c r="J85" s="487" t="s">
        <v>14</v>
      </c>
      <c r="K85" s="487" t="s">
        <v>9</v>
      </c>
      <c r="L85" s="487">
        <v>669</v>
      </c>
      <c r="M85" s="481">
        <f>+IFERROR(VLOOKUP(DAY($J85)&amp;MONTH($J85),Sheet1!$C:$E,3,0),"")</f>
        <v>3</v>
      </c>
      <c r="O85" s="487">
        <v>60</v>
      </c>
      <c r="P85" s="487">
        <v>60</v>
      </c>
      <c r="Q85" s="487" t="s">
        <v>13</v>
      </c>
      <c r="R85" s="487" t="s">
        <v>7</v>
      </c>
      <c r="S85" s="487">
        <v>69004</v>
      </c>
      <c r="T85" s="481">
        <f>+IFERROR(VLOOKUP(DAY($Q85)&amp;MONTH($Q85),Sheet1!$C:$E,3,0),"")</f>
        <v>3</v>
      </c>
      <c r="V85" s="487">
        <v>12</v>
      </c>
      <c r="W85" s="487">
        <v>12</v>
      </c>
      <c r="X85" s="487" t="s">
        <v>22</v>
      </c>
      <c r="Y85" s="487" t="s">
        <v>7</v>
      </c>
      <c r="Z85" s="487">
        <v>625</v>
      </c>
      <c r="AA85" s="481">
        <f>+IFERROR(VLOOKUP(DAY($X85)&amp;MONTH($X85),Sheet1!$C:$E,3,0),"")</f>
        <v>3</v>
      </c>
      <c r="AC85" s="487">
        <v>60</v>
      </c>
      <c r="AD85" s="487">
        <v>60</v>
      </c>
      <c r="AE85" s="487" t="s">
        <v>22</v>
      </c>
      <c r="AF85" s="487" t="s">
        <v>9</v>
      </c>
      <c r="AG85" s="487">
        <v>2064</v>
      </c>
      <c r="AH85" s="481">
        <f>+IFERROR(VLOOKUP(DAY($AE85)&amp;MONTH($AE85),Sheet1!$C:$E,3,0),"")</f>
        <v>3</v>
      </c>
      <c r="AJ85" s="490">
        <v>60</v>
      </c>
      <c r="AK85" s="490">
        <v>60</v>
      </c>
      <c r="AL85" s="490" t="s">
        <v>8</v>
      </c>
      <c r="AM85" s="490" t="s">
        <v>9</v>
      </c>
      <c r="AN85" s="490">
        <v>530</v>
      </c>
      <c r="AO85" s="481">
        <f>+IFERROR(VLOOKUP(DAY($AL85)&amp;MONTH($AL85),Sheet1!$C:$E,3,0),"")</f>
        <v>2</v>
      </c>
      <c r="AQ85" s="490">
        <v>60</v>
      </c>
      <c r="AR85" s="490">
        <v>60</v>
      </c>
      <c r="AS85" s="490" t="s">
        <v>33</v>
      </c>
      <c r="AT85" s="490" t="s">
        <v>9</v>
      </c>
      <c r="AU85" s="490">
        <v>529</v>
      </c>
      <c r="AV85" s="481" t="str">
        <f>+IFERROR(VLOOKUP(DAY($AS85)&amp;MONTH($AS85),Sheet1!$C:$E,3,0),"")</f>
        <v/>
      </c>
      <c r="AX85" s="487">
        <v>20</v>
      </c>
      <c r="AY85" s="487">
        <v>20</v>
      </c>
      <c r="AZ85" s="487" t="s">
        <v>22</v>
      </c>
      <c r="BA85" s="487" t="s">
        <v>9</v>
      </c>
      <c r="BB85" s="487">
        <v>297</v>
      </c>
      <c r="BC85" s="481">
        <f>+IFERROR(VLOOKUP(DAY($AZ85)&amp;MONTH($AZ85),Sheet1!$C:$E,3,0),"")</f>
        <v>3</v>
      </c>
    </row>
    <row r="86" spans="1:55">
      <c r="A86" s="487">
        <v>6</v>
      </c>
      <c r="B86" s="487">
        <v>6</v>
      </c>
      <c r="C86" s="487" t="s">
        <v>13</v>
      </c>
      <c r="D86" s="487" t="s">
        <v>7</v>
      </c>
      <c r="E86" s="487">
        <v>9420</v>
      </c>
      <c r="F86" s="481">
        <f>+IFERROR(VLOOKUP(DAY($C86)&amp;MONTH($C86),Sheet1!$C:$E,3,0),"")</f>
        <v>3</v>
      </c>
      <c r="H86" s="487">
        <v>6</v>
      </c>
      <c r="I86" s="487">
        <v>6</v>
      </c>
      <c r="J86" s="487" t="s">
        <v>14</v>
      </c>
      <c r="K86" s="487" t="s">
        <v>9</v>
      </c>
      <c r="L86" s="487">
        <v>2002</v>
      </c>
      <c r="M86" s="481">
        <f>+IFERROR(VLOOKUP(DAY($J86)&amp;MONTH($J86),Sheet1!$C:$E,3,0),"")</f>
        <v>3</v>
      </c>
      <c r="O86" s="487">
        <v>60</v>
      </c>
      <c r="P86" s="487">
        <v>60</v>
      </c>
      <c r="Q86" s="487" t="s">
        <v>13</v>
      </c>
      <c r="R86" s="487" t="s">
        <v>7</v>
      </c>
      <c r="S86" s="487">
        <v>644</v>
      </c>
      <c r="T86" s="481">
        <f>+IFERROR(VLOOKUP(DAY($Q86)&amp;MONTH($Q86),Sheet1!$C:$E,3,0),"")</f>
        <v>3</v>
      </c>
      <c r="V86" s="487">
        <v>6</v>
      </c>
      <c r="W86" s="487">
        <v>6</v>
      </c>
      <c r="X86" s="487" t="s">
        <v>14</v>
      </c>
      <c r="Y86" s="487" t="s">
        <v>9</v>
      </c>
      <c r="Z86" s="487">
        <v>244</v>
      </c>
      <c r="AA86" s="481">
        <f>+IFERROR(VLOOKUP(DAY($X86)&amp;MONTH($X86),Sheet1!$C:$E,3,0),"")</f>
        <v>3</v>
      </c>
      <c r="AC86" s="487">
        <v>120</v>
      </c>
      <c r="AD86" s="487">
        <v>120</v>
      </c>
      <c r="AE86" s="487" t="s">
        <v>22</v>
      </c>
      <c r="AF86" s="487" t="s">
        <v>9</v>
      </c>
      <c r="AG86" s="487">
        <v>518</v>
      </c>
      <c r="AH86" s="481">
        <f>+IFERROR(VLOOKUP(DAY($AE86)&amp;MONTH($AE86),Sheet1!$C:$E,3,0),"")</f>
        <v>3</v>
      </c>
      <c r="AO86" s="481" t="str">
        <f>+IFERROR(VLOOKUP(DAY($AL86)&amp;MONTH($AL86),Sheet1!$C:$E,3,0),"")</f>
        <v/>
      </c>
      <c r="AQ86" s="490">
        <v>60</v>
      </c>
      <c r="AR86" s="490">
        <v>60</v>
      </c>
      <c r="AS86" s="490" t="s">
        <v>32</v>
      </c>
      <c r="AT86" s="490" t="s">
        <v>7</v>
      </c>
      <c r="AU86" s="490">
        <v>519</v>
      </c>
      <c r="AV86" s="481" t="str">
        <f>+IFERROR(VLOOKUP(DAY($AS86)&amp;MONTH($AS86),Sheet1!$C:$E,3,0),"")</f>
        <v/>
      </c>
      <c r="AX86" s="487">
        <v>60</v>
      </c>
      <c r="AY86" s="487">
        <v>60</v>
      </c>
      <c r="AZ86" s="487" t="s">
        <v>22</v>
      </c>
      <c r="BA86" s="487" t="s">
        <v>9</v>
      </c>
      <c r="BB86" s="487">
        <v>514</v>
      </c>
      <c r="BC86" s="481">
        <f>+IFERROR(VLOOKUP(DAY($AZ86)&amp;MONTH($AZ86),Sheet1!$C:$E,3,0),"")</f>
        <v>3</v>
      </c>
    </row>
    <row r="87" spans="1:55">
      <c r="A87" s="487">
        <v>6</v>
      </c>
      <c r="B87" s="487">
        <v>6</v>
      </c>
      <c r="C87" s="487" t="s">
        <v>13</v>
      </c>
      <c r="D87" s="487" t="s">
        <v>7</v>
      </c>
      <c r="E87" s="487">
        <v>9418</v>
      </c>
      <c r="F87" s="481">
        <f>+IFERROR(VLOOKUP(DAY($C87)&amp;MONTH($C87),Sheet1!$C:$E,3,0),"")</f>
        <v>3</v>
      </c>
      <c r="H87" s="487">
        <v>18</v>
      </c>
      <c r="I87" s="487">
        <v>18</v>
      </c>
      <c r="J87" s="487" t="s">
        <v>14</v>
      </c>
      <c r="K87" s="487" t="s">
        <v>9</v>
      </c>
      <c r="L87" s="487">
        <v>564</v>
      </c>
      <c r="M87" s="481">
        <f>+IFERROR(VLOOKUP(DAY($J87)&amp;MONTH($J87),Sheet1!$C:$E,3,0),"")</f>
        <v>3</v>
      </c>
      <c r="O87" s="487">
        <v>180</v>
      </c>
      <c r="P87" s="487">
        <v>180</v>
      </c>
      <c r="Q87" s="487" t="s">
        <v>13</v>
      </c>
      <c r="R87" s="487" t="s">
        <v>7</v>
      </c>
      <c r="S87" s="487">
        <v>127</v>
      </c>
      <c r="T87" s="481">
        <f>+IFERROR(VLOOKUP(DAY($Q87)&amp;MONTH($Q87),Sheet1!$C:$E,3,0),"")</f>
        <v>3</v>
      </c>
      <c r="V87" s="487">
        <v>6</v>
      </c>
      <c r="W87" s="487">
        <v>6</v>
      </c>
      <c r="X87" s="487" t="s">
        <v>14</v>
      </c>
      <c r="Y87" s="487" t="s">
        <v>9</v>
      </c>
      <c r="Z87" s="487">
        <v>406</v>
      </c>
      <c r="AA87" s="481">
        <f>+IFERROR(VLOOKUP(DAY($X87)&amp;MONTH($X87),Sheet1!$C:$E,3,0),"")</f>
        <v>3</v>
      </c>
      <c r="AC87" s="487">
        <v>60</v>
      </c>
      <c r="AD87" s="487">
        <v>60</v>
      </c>
      <c r="AE87" s="487" t="s">
        <v>22</v>
      </c>
      <c r="AF87" s="487" t="s">
        <v>9</v>
      </c>
      <c r="AG87" s="487">
        <v>229</v>
      </c>
      <c r="AH87" s="481">
        <f>+IFERROR(VLOOKUP(DAY($AE87)&amp;MONTH($AE87),Sheet1!$C:$E,3,0),"")</f>
        <v>3</v>
      </c>
      <c r="AJ87" s="490">
        <v>60</v>
      </c>
      <c r="AK87" s="490">
        <v>60</v>
      </c>
      <c r="AL87" s="490" t="s">
        <v>10</v>
      </c>
      <c r="AM87" s="490" t="s">
        <v>9</v>
      </c>
      <c r="AN87" s="490">
        <v>545</v>
      </c>
      <c r="AO87" s="481">
        <f>+IFERROR(VLOOKUP(DAY($AL87)&amp;MONTH($AL87),Sheet1!$C:$E,3,0),"")</f>
        <v>4</v>
      </c>
      <c r="AQ87" s="490">
        <v>60</v>
      </c>
      <c r="AR87" s="490">
        <v>60</v>
      </c>
      <c r="AS87" s="490" t="s">
        <v>33</v>
      </c>
      <c r="AT87" s="490" t="s">
        <v>9</v>
      </c>
      <c r="AU87" s="490">
        <v>533</v>
      </c>
      <c r="AV87" s="481" t="str">
        <f>+IFERROR(VLOOKUP(DAY($AS87)&amp;MONTH($AS87),Sheet1!$C:$E,3,0),"")</f>
        <v/>
      </c>
      <c r="AX87" s="487">
        <v>20</v>
      </c>
      <c r="AY87" s="487">
        <v>20</v>
      </c>
      <c r="AZ87" s="487" t="s">
        <v>22</v>
      </c>
      <c r="BA87" s="487" t="s">
        <v>9</v>
      </c>
      <c r="BB87" s="487">
        <v>501</v>
      </c>
      <c r="BC87" s="481">
        <f>+IFERROR(VLOOKUP(DAY($AZ87)&amp;MONTH($AZ87),Sheet1!$C:$E,3,0),"")</f>
        <v>3</v>
      </c>
    </row>
    <row r="88" spans="1:55">
      <c r="A88" s="487">
        <v>6</v>
      </c>
      <c r="B88" s="487">
        <v>6</v>
      </c>
      <c r="C88" s="487" t="s">
        <v>13</v>
      </c>
      <c r="D88" s="487" t="s">
        <v>7</v>
      </c>
      <c r="E88" s="487">
        <v>531</v>
      </c>
      <c r="F88" s="481">
        <f>+IFERROR(VLOOKUP(DAY($C88)&amp;MONTH($C88),Sheet1!$C:$E,3,0),"")</f>
        <v>3</v>
      </c>
      <c r="H88" s="487">
        <v>6</v>
      </c>
      <c r="I88" s="487">
        <v>6</v>
      </c>
      <c r="J88" s="487" t="s">
        <v>14</v>
      </c>
      <c r="K88" s="487" t="s">
        <v>9</v>
      </c>
      <c r="L88" s="487">
        <v>2006</v>
      </c>
      <c r="M88" s="481">
        <f>+IFERROR(VLOOKUP(DAY($J88)&amp;MONTH($J88),Sheet1!$C:$E,3,0),"")</f>
        <v>3</v>
      </c>
      <c r="O88" s="487">
        <v>60</v>
      </c>
      <c r="P88" s="487">
        <v>60</v>
      </c>
      <c r="Q88" s="487" t="s">
        <v>13</v>
      </c>
      <c r="R88" s="487" t="s">
        <v>7</v>
      </c>
      <c r="S88" s="487">
        <v>523</v>
      </c>
      <c r="T88" s="481">
        <f>+IFERROR(VLOOKUP(DAY($Q88)&amp;MONTH($Q88),Sheet1!$C:$E,3,0),"")</f>
        <v>3</v>
      </c>
      <c r="V88" s="487">
        <v>6</v>
      </c>
      <c r="W88" s="487">
        <v>6</v>
      </c>
      <c r="X88" s="487" t="s">
        <v>14</v>
      </c>
      <c r="Y88" s="487" t="s">
        <v>9</v>
      </c>
      <c r="Z88" s="487">
        <v>669</v>
      </c>
      <c r="AA88" s="481">
        <f>+IFERROR(VLOOKUP(DAY($X88)&amp;MONTH($X88),Sheet1!$C:$E,3,0),"")</f>
        <v>3</v>
      </c>
      <c r="AC88" s="487">
        <v>120</v>
      </c>
      <c r="AD88" s="487">
        <v>120</v>
      </c>
      <c r="AE88" s="487" t="s">
        <v>22</v>
      </c>
      <c r="AF88" s="487" t="s">
        <v>7</v>
      </c>
      <c r="AG88" s="487">
        <v>180</v>
      </c>
      <c r="AH88" s="481">
        <f>+IFERROR(VLOOKUP(DAY($AE88)&amp;MONTH($AE88),Sheet1!$C:$E,3,0),"")</f>
        <v>3</v>
      </c>
      <c r="AJ88" s="490">
        <v>60</v>
      </c>
      <c r="AK88" s="490">
        <v>60</v>
      </c>
      <c r="AL88" s="490" t="s">
        <v>26</v>
      </c>
      <c r="AM88" s="490" t="s">
        <v>7</v>
      </c>
      <c r="AN88" s="490">
        <v>120</v>
      </c>
      <c r="AO88" s="481">
        <f>+IFERROR(VLOOKUP(DAY($AL88)&amp;MONTH($AL88),Sheet1!$C:$E,3,0),"")</f>
        <v>4</v>
      </c>
      <c r="AQ88" s="490">
        <v>60</v>
      </c>
      <c r="AR88" s="490">
        <v>60</v>
      </c>
      <c r="AS88" s="490" t="s">
        <v>34</v>
      </c>
      <c r="AT88" s="490" t="s">
        <v>7</v>
      </c>
      <c r="AU88" s="490">
        <v>161</v>
      </c>
      <c r="AV88" s="481" t="str">
        <f>+IFERROR(VLOOKUP(DAY($AS88)&amp;MONTH($AS88),Sheet1!$C:$E,3,0),"")</f>
        <v/>
      </c>
      <c r="AX88" s="487">
        <v>60</v>
      </c>
      <c r="AY88" s="487">
        <v>60</v>
      </c>
      <c r="AZ88" s="487" t="s">
        <v>22</v>
      </c>
      <c r="BA88" s="487" t="s">
        <v>7</v>
      </c>
      <c r="BB88" s="487">
        <v>136</v>
      </c>
      <c r="BC88" s="481">
        <f>+IFERROR(VLOOKUP(DAY($AZ88)&amp;MONTH($AZ88),Sheet1!$C:$E,3,0),"")</f>
        <v>3</v>
      </c>
    </row>
    <row r="89" spans="1:55">
      <c r="A89" s="489">
        <v>12</v>
      </c>
      <c r="B89" s="489">
        <v>12</v>
      </c>
      <c r="C89" s="489" t="s">
        <v>13</v>
      </c>
      <c r="D89" s="489" t="s">
        <v>7</v>
      </c>
      <c r="E89" s="489">
        <v>691</v>
      </c>
      <c r="F89" s="481">
        <f>+IFERROR(VLOOKUP(DAY($C89)&amp;MONTH($C89),Sheet1!$C:$E,3,0),"")</f>
        <v>3</v>
      </c>
      <c r="H89" s="487">
        <v>6</v>
      </c>
      <c r="I89" s="487">
        <v>6</v>
      </c>
      <c r="J89" s="487" t="s">
        <v>13</v>
      </c>
      <c r="K89" s="487" t="s">
        <v>7</v>
      </c>
      <c r="L89" s="487">
        <v>226</v>
      </c>
      <c r="M89" s="481">
        <f>+IFERROR(VLOOKUP(DAY($J89)&amp;MONTH($J89),Sheet1!$C:$E,3,0),"")</f>
        <v>3</v>
      </c>
      <c r="O89" s="487">
        <v>120</v>
      </c>
      <c r="P89" s="487">
        <v>120</v>
      </c>
      <c r="Q89" s="487" t="s">
        <v>13</v>
      </c>
      <c r="R89" s="487" t="s">
        <v>7</v>
      </c>
      <c r="S89" s="487">
        <v>157</v>
      </c>
      <c r="T89" s="481">
        <f>+IFERROR(VLOOKUP(DAY($Q89)&amp;MONTH($Q89),Sheet1!$C:$E,3,0),"")</f>
        <v>3</v>
      </c>
      <c r="V89" s="487">
        <v>6</v>
      </c>
      <c r="W89" s="487">
        <v>6</v>
      </c>
      <c r="X89" s="487" t="s">
        <v>14</v>
      </c>
      <c r="Y89" s="487" t="s">
        <v>9</v>
      </c>
      <c r="Z89" s="487">
        <v>2002</v>
      </c>
      <c r="AA89" s="481">
        <f>+IFERROR(VLOOKUP(DAY($X89)&amp;MONTH($X89),Sheet1!$C:$E,3,0),"")</f>
        <v>3</v>
      </c>
      <c r="AC89" s="487">
        <v>60</v>
      </c>
      <c r="AD89" s="487">
        <v>60</v>
      </c>
      <c r="AE89" s="487" t="s">
        <v>22</v>
      </c>
      <c r="AF89" s="487" t="s">
        <v>7</v>
      </c>
      <c r="AG89" s="487">
        <v>155</v>
      </c>
      <c r="AH89" s="481">
        <f>+IFERROR(VLOOKUP(DAY($AE89)&amp;MONTH($AE89),Sheet1!$C:$E,3,0),"")</f>
        <v>3</v>
      </c>
      <c r="AJ89" s="490">
        <v>60</v>
      </c>
      <c r="AK89" s="490">
        <v>60</v>
      </c>
      <c r="AL89" s="490" t="s">
        <v>26</v>
      </c>
      <c r="AM89" s="490" t="s">
        <v>7</v>
      </c>
      <c r="AN89" s="490">
        <v>170</v>
      </c>
      <c r="AO89" s="481">
        <f>+IFERROR(VLOOKUP(DAY($AL89)&amp;MONTH($AL89),Sheet1!$C:$E,3,0),"")</f>
        <v>4</v>
      </c>
      <c r="AQ89" s="490">
        <v>60</v>
      </c>
      <c r="AR89" s="490">
        <v>60</v>
      </c>
      <c r="AS89" s="490" t="s">
        <v>34</v>
      </c>
      <c r="AT89" s="490" t="s">
        <v>9</v>
      </c>
      <c r="AU89" s="490">
        <v>642</v>
      </c>
      <c r="AV89" s="481" t="str">
        <f>+IFERROR(VLOOKUP(DAY($AS89)&amp;MONTH($AS89),Sheet1!$C:$E,3,0),"")</f>
        <v/>
      </c>
      <c r="AX89" s="487">
        <v>60</v>
      </c>
      <c r="AY89" s="487">
        <v>60</v>
      </c>
      <c r="AZ89" s="487" t="s">
        <v>22</v>
      </c>
      <c r="BA89" s="487" t="s">
        <v>7</v>
      </c>
      <c r="BB89" s="487">
        <v>134</v>
      </c>
      <c r="BC89" s="481">
        <f>+IFERROR(VLOOKUP(DAY($AZ89)&amp;MONTH($AZ89),Sheet1!$C:$E,3,0),"")</f>
        <v>3</v>
      </c>
    </row>
    <row r="90" spans="1:55">
      <c r="A90" s="489">
        <v>12</v>
      </c>
      <c r="B90" s="489">
        <v>12</v>
      </c>
      <c r="C90" s="489" t="s">
        <v>13</v>
      </c>
      <c r="D90" s="489" t="s">
        <v>7</v>
      </c>
      <c r="E90" s="489">
        <v>252</v>
      </c>
      <c r="F90" s="481">
        <f>+IFERROR(VLOOKUP(DAY($C90)&amp;MONTH($C90),Sheet1!$C:$E,3,0),"")</f>
        <v>3</v>
      </c>
      <c r="H90" s="487">
        <v>6</v>
      </c>
      <c r="I90" s="487">
        <v>6</v>
      </c>
      <c r="J90" s="487" t="s">
        <v>13</v>
      </c>
      <c r="K90" s="487" t="s">
        <v>7</v>
      </c>
      <c r="L90" s="487">
        <v>2047</v>
      </c>
      <c r="M90" s="481">
        <f>+IFERROR(VLOOKUP(DAY($J90)&amp;MONTH($J90),Sheet1!$C:$E,3,0),"")</f>
        <v>3</v>
      </c>
      <c r="O90" s="487">
        <v>60</v>
      </c>
      <c r="P90" s="487">
        <v>60</v>
      </c>
      <c r="Q90" s="487" t="s">
        <v>22</v>
      </c>
      <c r="R90" s="487" t="s">
        <v>7</v>
      </c>
      <c r="S90" s="487">
        <v>239</v>
      </c>
      <c r="T90" s="481">
        <f>+IFERROR(VLOOKUP(DAY($Q90)&amp;MONTH($Q90),Sheet1!$C:$E,3,0),"")</f>
        <v>3</v>
      </c>
      <c r="V90" s="487">
        <v>12</v>
      </c>
      <c r="W90" s="487">
        <v>12</v>
      </c>
      <c r="X90" s="487" t="s">
        <v>16</v>
      </c>
      <c r="Y90" s="487" t="s">
        <v>7</v>
      </c>
      <c r="Z90" s="487">
        <v>142</v>
      </c>
      <c r="AA90" s="481">
        <f>+IFERROR(VLOOKUP(DAY($X90)&amp;MONTH($X90),Sheet1!$C:$E,3,0),"")</f>
        <v>3</v>
      </c>
      <c r="AC90" s="487">
        <v>60</v>
      </c>
      <c r="AD90" s="487">
        <v>60</v>
      </c>
      <c r="AE90" s="487" t="s">
        <v>15</v>
      </c>
      <c r="AF90" s="487" t="s">
        <v>9</v>
      </c>
      <c r="AG90" s="487">
        <v>218</v>
      </c>
      <c r="AH90" s="481">
        <f>+IFERROR(VLOOKUP(DAY($AE90)&amp;MONTH($AE90),Sheet1!$C:$E,3,0),"")</f>
        <v>2</v>
      </c>
      <c r="AJ90" s="490">
        <v>180</v>
      </c>
      <c r="AK90" s="490">
        <v>180</v>
      </c>
      <c r="AL90" s="490" t="s">
        <v>27</v>
      </c>
      <c r="AM90" s="490" t="s">
        <v>9</v>
      </c>
      <c r="AN90" s="490">
        <v>121</v>
      </c>
      <c r="AO90" s="481">
        <f>+IFERROR(VLOOKUP(DAY($AL90)&amp;MONTH($AL90),Sheet1!$C:$E,3,0),"")</f>
        <v>4</v>
      </c>
      <c r="AQ90" s="490">
        <v>60</v>
      </c>
      <c r="AR90" s="490">
        <v>60</v>
      </c>
      <c r="AS90" s="490" t="s">
        <v>34</v>
      </c>
      <c r="AT90" s="490" t="s">
        <v>9</v>
      </c>
      <c r="AU90" s="490">
        <v>2094</v>
      </c>
      <c r="AV90" s="481" t="str">
        <f>+IFERROR(VLOOKUP(DAY($AS90)&amp;MONTH($AS90),Sheet1!$C:$E,3,0),"")</f>
        <v/>
      </c>
      <c r="AX90" s="487">
        <v>20</v>
      </c>
      <c r="AY90" s="487">
        <v>20</v>
      </c>
      <c r="AZ90" s="487" t="s">
        <v>15</v>
      </c>
      <c r="BA90" s="487" t="s">
        <v>7</v>
      </c>
      <c r="BB90" s="487">
        <v>2006</v>
      </c>
      <c r="BC90" s="481">
        <f>+IFERROR(VLOOKUP(DAY($AZ90)&amp;MONTH($AZ90),Sheet1!$C:$E,3,0),"")</f>
        <v>2</v>
      </c>
    </row>
    <row r="91" spans="1:55">
      <c r="A91" s="489">
        <v>12</v>
      </c>
      <c r="B91" s="489">
        <v>12</v>
      </c>
      <c r="C91" s="489" t="s">
        <v>13</v>
      </c>
      <c r="D91" s="489" t="s">
        <v>7</v>
      </c>
      <c r="E91" s="489">
        <v>674</v>
      </c>
      <c r="F91" s="481">
        <f>+IFERROR(VLOOKUP(DAY($C91)&amp;MONTH($C91),Sheet1!$C:$E,3,0),"")</f>
        <v>3</v>
      </c>
      <c r="H91" s="487">
        <v>30</v>
      </c>
      <c r="I91" s="487">
        <v>30</v>
      </c>
      <c r="J91" s="487" t="s">
        <v>13</v>
      </c>
      <c r="K91" s="487" t="s">
        <v>7</v>
      </c>
      <c r="L91" s="487">
        <v>516</v>
      </c>
      <c r="M91" s="481">
        <f>+IFERROR(VLOOKUP(DAY($J91)&amp;MONTH($J91),Sheet1!$C:$E,3,0),"")</f>
        <v>3</v>
      </c>
      <c r="O91" s="487">
        <v>60</v>
      </c>
      <c r="P91" s="487">
        <v>60</v>
      </c>
      <c r="Q91" s="487" t="s">
        <v>22</v>
      </c>
      <c r="R91" s="487" t="s">
        <v>9</v>
      </c>
      <c r="S91" s="487">
        <v>2064</v>
      </c>
      <c r="T91" s="481">
        <f>+IFERROR(VLOOKUP(DAY($Q91)&amp;MONTH($Q91),Sheet1!$C:$E,3,0),"")</f>
        <v>3</v>
      </c>
      <c r="V91" s="487">
        <v>12</v>
      </c>
      <c r="W91" s="487">
        <v>12</v>
      </c>
      <c r="X91" s="487" t="s">
        <v>13</v>
      </c>
      <c r="Y91" s="487" t="s">
        <v>7</v>
      </c>
      <c r="Z91" s="487">
        <v>539</v>
      </c>
      <c r="AA91" s="481">
        <f>+IFERROR(VLOOKUP(DAY($X91)&amp;MONTH($X91),Sheet1!$C:$E,3,0),"")</f>
        <v>3</v>
      </c>
      <c r="AC91" s="487">
        <v>120</v>
      </c>
      <c r="AD91" s="487">
        <v>120</v>
      </c>
      <c r="AE91" s="487" t="s">
        <v>13</v>
      </c>
      <c r="AF91" s="487" t="s">
        <v>7</v>
      </c>
      <c r="AG91" s="487">
        <v>507</v>
      </c>
      <c r="AH91" s="481">
        <f>+IFERROR(VLOOKUP(DAY($AE91)&amp;MONTH($AE91),Sheet1!$C:$E,3,0),"")</f>
        <v>3</v>
      </c>
      <c r="AJ91" s="490">
        <v>60</v>
      </c>
      <c r="AK91" s="490">
        <v>60</v>
      </c>
      <c r="AL91" s="490" t="s">
        <v>27</v>
      </c>
      <c r="AM91" s="490" t="s">
        <v>9</v>
      </c>
      <c r="AN91" s="490">
        <v>142</v>
      </c>
      <c r="AO91" s="481">
        <f>+IFERROR(VLOOKUP(DAY($AL91)&amp;MONTH($AL91),Sheet1!$C:$E,3,0),"")</f>
        <v>4</v>
      </c>
      <c r="AQ91" s="490"/>
      <c r="AR91" s="490"/>
      <c r="AS91" s="490"/>
      <c r="AT91" s="490"/>
      <c r="AU91" s="490"/>
      <c r="AV91" s="481" t="str">
        <f>+IFERROR(VLOOKUP(DAY($AS91)&amp;MONTH($AS91),Sheet1!$C:$E,3,0),"")</f>
        <v/>
      </c>
      <c r="AX91" s="487">
        <v>20</v>
      </c>
      <c r="AY91" s="487">
        <v>20</v>
      </c>
      <c r="AZ91" s="487" t="s">
        <v>13</v>
      </c>
      <c r="BA91" s="487" t="s">
        <v>7</v>
      </c>
      <c r="BB91" s="487">
        <v>523</v>
      </c>
      <c r="BC91" s="481">
        <f>+IFERROR(VLOOKUP(DAY($AZ91)&amp;MONTH($AZ91),Sheet1!$C:$E,3,0),"")</f>
        <v>3</v>
      </c>
    </row>
    <row r="92" spans="1:55">
      <c r="A92" s="489">
        <v>12</v>
      </c>
      <c r="B92" s="489">
        <v>12</v>
      </c>
      <c r="C92" s="489" t="s">
        <v>13</v>
      </c>
      <c r="D92" s="489" t="s">
        <v>7</v>
      </c>
      <c r="E92" s="489">
        <v>689</v>
      </c>
      <c r="F92" s="481">
        <f>+IFERROR(VLOOKUP(DAY($C92)&amp;MONTH($C92),Sheet1!$C:$E,3,0),"")</f>
        <v>3</v>
      </c>
      <c r="H92" s="487">
        <v>12</v>
      </c>
      <c r="I92" s="487">
        <v>12</v>
      </c>
      <c r="J92" s="487" t="s">
        <v>13</v>
      </c>
      <c r="K92" s="487" t="s">
        <v>7</v>
      </c>
      <c r="L92" s="487">
        <v>252</v>
      </c>
      <c r="M92" s="481">
        <f>+IFERROR(VLOOKUP(DAY($J92)&amp;MONTH($J92),Sheet1!$C:$E,3,0),"")</f>
        <v>3</v>
      </c>
      <c r="O92" s="487">
        <v>300</v>
      </c>
      <c r="P92" s="487">
        <v>300</v>
      </c>
      <c r="Q92" s="487" t="s">
        <v>11</v>
      </c>
      <c r="R92" s="487" t="s">
        <v>7</v>
      </c>
      <c r="S92" s="487">
        <v>135</v>
      </c>
      <c r="T92" s="481">
        <f>+IFERROR(VLOOKUP(DAY($Q92)&amp;MONTH($Q92),Sheet1!$C:$E,3,0),"")</f>
        <v>2</v>
      </c>
      <c r="V92" s="487">
        <v>12</v>
      </c>
      <c r="W92" s="487">
        <v>12</v>
      </c>
      <c r="X92" s="487" t="s">
        <v>13</v>
      </c>
      <c r="Y92" s="487" t="s">
        <v>7</v>
      </c>
      <c r="Z92" s="487">
        <v>503</v>
      </c>
      <c r="AA92" s="481">
        <f>+IFERROR(VLOOKUP(DAY($X92)&amp;MONTH($X92),Sheet1!$C:$E,3,0),"")</f>
        <v>3</v>
      </c>
      <c r="AC92" s="487">
        <v>60</v>
      </c>
      <c r="AD92" s="487">
        <v>60</v>
      </c>
      <c r="AE92" s="487" t="s">
        <v>13</v>
      </c>
      <c r="AF92" s="487" t="s">
        <v>7</v>
      </c>
      <c r="AG92" s="487">
        <v>505</v>
      </c>
      <c r="AH92" s="481">
        <f>+IFERROR(VLOOKUP(DAY($AE92)&amp;MONTH($AE92),Sheet1!$C:$E,3,0),"")</f>
        <v>3</v>
      </c>
      <c r="AJ92" s="490">
        <v>60</v>
      </c>
      <c r="AK92" s="490">
        <v>60</v>
      </c>
      <c r="AL92" s="490" t="s">
        <v>33</v>
      </c>
      <c r="AM92" s="490" t="s">
        <v>9</v>
      </c>
      <c r="AN92" s="490">
        <v>533</v>
      </c>
      <c r="AO92" s="481" t="str">
        <f>+IFERROR(VLOOKUP(DAY($AL92)&amp;MONTH($AL92),Sheet1!$C:$E,3,0),"")</f>
        <v/>
      </c>
      <c r="AQ92" s="490"/>
      <c r="AR92" s="490"/>
      <c r="AS92" s="490"/>
      <c r="AT92" s="490"/>
      <c r="AU92" s="490"/>
      <c r="AV92" s="481" t="str">
        <f>+IFERROR(VLOOKUP(DAY($AS92)&amp;MONTH($AS92),Sheet1!$C:$E,3,0),"")</f>
        <v/>
      </c>
      <c r="AX92" s="487">
        <v>20</v>
      </c>
      <c r="AY92" s="487">
        <v>20</v>
      </c>
      <c r="AZ92" s="487" t="s">
        <v>13</v>
      </c>
      <c r="BA92" s="487" t="s">
        <v>7</v>
      </c>
      <c r="BB92" s="487">
        <v>2116</v>
      </c>
      <c r="BC92" s="481">
        <f>+IFERROR(VLOOKUP(DAY($AZ92)&amp;MONTH($AZ92),Sheet1!$C:$E,3,0),"")</f>
        <v>3</v>
      </c>
    </row>
    <row r="93" spans="1:55">
      <c r="A93" s="489">
        <v>12</v>
      </c>
      <c r="B93" s="489">
        <v>12</v>
      </c>
      <c r="C93" s="489" t="s">
        <v>13</v>
      </c>
      <c r="D93" s="489" t="s">
        <v>7</v>
      </c>
      <c r="E93" s="489">
        <v>698</v>
      </c>
      <c r="F93" s="481">
        <f>+IFERROR(VLOOKUP(DAY($C93)&amp;MONTH($C93),Sheet1!$C:$E,3,0),"")</f>
        <v>3</v>
      </c>
      <c r="H93" s="487">
        <v>6</v>
      </c>
      <c r="I93" s="487">
        <v>6</v>
      </c>
      <c r="J93" s="487" t="s">
        <v>13</v>
      </c>
      <c r="K93" s="487" t="s">
        <v>7</v>
      </c>
      <c r="L93" s="487">
        <v>69026</v>
      </c>
      <c r="M93" s="481">
        <f>+IFERROR(VLOOKUP(DAY($J93)&amp;MONTH($J93),Sheet1!$C:$E,3,0),"")</f>
        <v>3</v>
      </c>
      <c r="O93" s="487">
        <v>60</v>
      </c>
      <c r="P93" s="487">
        <v>60</v>
      </c>
      <c r="Q93" s="487" t="s">
        <v>13</v>
      </c>
      <c r="R93" s="487" t="s">
        <v>7</v>
      </c>
      <c r="S93" s="487">
        <v>69026</v>
      </c>
      <c r="T93" s="481">
        <f>+IFERROR(VLOOKUP(DAY($Q93)&amp;MONTH($Q93),Sheet1!$C:$E,3,0),"")</f>
        <v>3</v>
      </c>
      <c r="V93" s="487">
        <v>30</v>
      </c>
      <c r="W93" s="487">
        <v>30</v>
      </c>
      <c r="X93" s="487" t="s">
        <v>13</v>
      </c>
      <c r="Y93" s="487" t="s">
        <v>7</v>
      </c>
      <c r="Z93" s="487">
        <v>155</v>
      </c>
      <c r="AA93" s="481">
        <f>+IFERROR(VLOOKUP(DAY($X93)&amp;MONTH($X93),Sheet1!$C:$E,3,0),"")</f>
        <v>3</v>
      </c>
      <c r="AC93" s="487">
        <v>300</v>
      </c>
      <c r="AD93" s="487">
        <v>300</v>
      </c>
      <c r="AE93" s="487" t="s">
        <v>13</v>
      </c>
      <c r="AF93" s="487" t="s">
        <v>7</v>
      </c>
      <c r="AG93" s="487">
        <v>529</v>
      </c>
      <c r="AH93" s="481">
        <f>+IFERROR(VLOOKUP(DAY($AE93)&amp;MONTH($AE93),Sheet1!$C:$E,3,0),"")</f>
        <v>3</v>
      </c>
      <c r="AJ93" s="490"/>
      <c r="AK93" s="490"/>
      <c r="AL93" s="490"/>
      <c r="AM93" s="490"/>
      <c r="AN93" s="490"/>
      <c r="AO93" s="481" t="str">
        <f>+IFERROR(VLOOKUP(DAY($AL93)&amp;MONTH($AL93),Sheet1!$C:$E,3,0),"")</f>
        <v/>
      </c>
      <c r="AQ93" s="490"/>
      <c r="AR93" s="490"/>
      <c r="AS93" s="490"/>
      <c r="AT93" s="490"/>
      <c r="AU93" s="490"/>
      <c r="AV93" s="481" t="str">
        <f>+IFERROR(VLOOKUP(DAY($AS93)&amp;MONTH($AS93),Sheet1!$C:$E,3,0),"")</f>
        <v/>
      </c>
      <c r="AX93" s="487">
        <v>20</v>
      </c>
      <c r="AY93" s="487">
        <v>20</v>
      </c>
      <c r="AZ93" s="487" t="s">
        <v>13</v>
      </c>
      <c r="BA93" s="487" t="s">
        <v>7</v>
      </c>
      <c r="BB93" s="487">
        <v>157</v>
      </c>
      <c r="BC93" s="481">
        <f>+IFERROR(VLOOKUP(DAY($AZ93)&amp;MONTH($AZ93),Sheet1!$C:$E,3,0),"")</f>
        <v>3</v>
      </c>
    </row>
    <row r="94" spans="1:55">
      <c r="A94" s="487">
        <v>12</v>
      </c>
      <c r="B94" s="487">
        <v>12</v>
      </c>
      <c r="C94" s="487" t="s">
        <v>13</v>
      </c>
      <c r="D94" s="487" t="s">
        <v>7</v>
      </c>
      <c r="E94" s="487">
        <v>9406</v>
      </c>
      <c r="F94" s="481">
        <f>+IFERROR(VLOOKUP(DAY($C94)&amp;MONTH($C94),Sheet1!$C:$E,3,0),"")</f>
        <v>3</v>
      </c>
      <c r="H94" s="487">
        <v>6</v>
      </c>
      <c r="I94" s="487">
        <v>6</v>
      </c>
      <c r="J94" s="487" t="s">
        <v>14</v>
      </c>
      <c r="K94" s="487" t="s">
        <v>9</v>
      </c>
      <c r="L94" s="487">
        <v>263</v>
      </c>
      <c r="M94" s="481">
        <f>+IFERROR(VLOOKUP(DAY($J94)&amp;MONTH($J94),Sheet1!$C:$E,3,0),"")</f>
        <v>3</v>
      </c>
      <c r="O94" s="487">
        <v>120</v>
      </c>
      <c r="P94" s="487">
        <v>120</v>
      </c>
      <c r="Q94" s="487" t="s">
        <v>13</v>
      </c>
      <c r="R94" s="487" t="s">
        <v>7</v>
      </c>
      <c r="S94" s="487">
        <v>189</v>
      </c>
      <c r="T94" s="481">
        <f>+IFERROR(VLOOKUP(DAY($Q94)&amp;MONTH($Q94),Sheet1!$C:$E,3,0),"")</f>
        <v>3</v>
      </c>
      <c r="V94" s="487">
        <v>6</v>
      </c>
      <c r="W94" s="487">
        <v>6</v>
      </c>
      <c r="X94" s="487" t="s">
        <v>14</v>
      </c>
      <c r="Y94" s="487" t="s">
        <v>9</v>
      </c>
      <c r="Z94" s="487">
        <v>2028</v>
      </c>
      <c r="AA94" s="481">
        <f>+IFERROR(VLOOKUP(DAY($X94)&amp;MONTH($X94),Sheet1!$C:$E,3,0),"")</f>
        <v>3</v>
      </c>
      <c r="AC94" s="487">
        <v>120</v>
      </c>
      <c r="AD94" s="487">
        <v>120</v>
      </c>
      <c r="AE94" s="487" t="s">
        <v>22</v>
      </c>
      <c r="AF94" s="487" t="s">
        <v>7</v>
      </c>
      <c r="AG94" s="487">
        <v>135</v>
      </c>
      <c r="AH94" s="481">
        <f>+IFERROR(VLOOKUP(DAY($AE94)&amp;MONTH($AE94),Sheet1!$C:$E,3,0),"")</f>
        <v>3</v>
      </c>
      <c r="AO94" s="481" t="str">
        <f>+IFERROR(VLOOKUP(DAY($AL94)&amp;MONTH($AL94),Sheet1!$C:$E,3,0),"")</f>
        <v/>
      </c>
      <c r="AV94" s="481" t="str">
        <f>+IFERROR(VLOOKUP(DAY($AS94)&amp;MONTH($AS94),Sheet1!$C:$E,3,0),"")</f>
        <v/>
      </c>
      <c r="AX94" s="487">
        <v>100</v>
      </c>
      <c r="AY94" s="487">
        <v>100</v>
      </c>
      <c r="AZ94" s="487" t="s">
        <v>22</v>
      </c>
      <c r="BA94" s="487" t="s">
        <v>7</v>
      </c>
      <c r="BB94" s="487">
        <v>135</v>
      </c>
      <c r="BC94" s="481">
        <f>+IFERROR(VLOOKUP(DAY($AZ94)&amp;MONTH($AZ94),Sheet1!$C:$E,3,0),"")</f>
        <v>3</v>
      </c>
    </row>
    <row r="95" spans="1:55">
      <c r="A95" s="487">
        <v>12</v>
      </c>
      <c r="B95" s="487">
        <v>12</v>
      </c>
      <c r="C95" s="487" t="s">
        <v>13</v>
      </c>
      <c r="D95" s="487" t="s">
        <v>9</v>
      </c>
      <c r="E95" s="487">
        <v>691</v>
      </c>
      <c r="F95" s="481">
        <f>+IFERROR(VLOOKUP(DAY($C95)&amp;MONTH($C95),Sheet1!$C:$E,3,0),"")</f>
        <v>3</v>
      </c>
      <c r="H95" s="487">
        <v>120</v>
      </c>
      <c r="I95" s="487">
        <v>120</v>
      </c>
      <c r="J95" s="487" t="s">
        <v>16</v>
      </c>
      <c r="K95" s="487" t="s">
        <v>7</v>
      </c>
      <c r="L95" s="487">
        <v>124</v>
      </c>
      <c r="M95" s="481">
        <f>+IFERROR(VLOOKUP(DAY($J95)&amp;MONTH($J95),Sheet1!$C:$E,3,0),"")</f>
        <v>3</v>
      </c>
      <c r="O95" s="487">
        <v>180</v>
      </c>
      <c r="P95" s="487">
        <v>180</v>
      </c>
      <c r="Q95" s="487" t="s">
        <v>13</v>
      </c>
      <c r="R95" s="487" t="s">
        <v>7</v>
      </c>
      <c r="S95" s="487">
        <v>130</v>
      </c>
      <c r="T95" s="481">
        <f>+IFERROR(VLOOKUP(DAY($Q95)&amp;MONTH($Q95),Sheet1!$C:$E,3,0),"")</f>
        <v>3</v>
      </c>
      <c r="V95" s="487">
        <v>6</v>
      </c>
      <c r="W95" s="487">
        <v>6</v>
      </c>
      <c r="X95" s="487" t="s">
        <v>14</v>
      </c>
      <c r="Y95" s="487" t="s">
        <v>9</v>
      </c>
      <c r="Z95" s="487">
        <v>637</v>
      </c>
      <c r="AA95" s="481">
        <f>+IFERROR(VLOOKUP(DAY($X95)&amp;MONTH($X95),Sheet1!$C:$E,3,0),"")</f>
        <v>3</v>
      </c>
      <c r="AC95" s="487">
        <v>60</v>
      </c>
      <c r="AD95" s="487">
        <v>60</v>
      </c>
      <c r="AE95" s="487" t="s">
        <v>22</v>
      </c>
      <c r="AF95" s="487" t="s">
        <v>7</v>
      </c>
      <c r="AG95" s="487">
        <v>625</v>
      </c>
      <c r="AH95" s="481">
        <f>+IFERROR(VLOOKUP(DAY($AE95)&amp;MONTH($AE95),Sheet1!$C:$E,3,0),"")</f>
        <v>3</v>
      </c>
      <c r="AO95" s="481" t="str">
        <f>+IFERROR(VLOOKUP(DAY($AL95)&amp;MONTH($AL95),Sheet1!$C:$E,3,0),"")</f>
        <v/>
      </c>
      <c r="AV95" s="481" t="str">
        <f>+IFERROR(VLOOKUP(DAY($AS95)&amp;MONTH($AS95),Sheet1!$C:$E,3,0),"")</f>
        <v/>
      </c>
      <c r="AX95" s="487">
        <v>20</v>
      </c>
      <c r="AY95" s="487">
        <v>20</v>
      </c>
      <c r="AZ95" s="487" t="s">
        <v>22</v>
      </c>
      <c r="BA95" s="487" t="s">
        <v>7</v>
      </c>
      <c r="BB95" s="487">
        <v>625</v>
      </c>
      <c r="BC95" s="481">
        <f>+IFERROR(VLOOKUP(DAY($AZ95)&amp;MONTH($AZ95),Sheet1!$C:$E,3,0),"")</f>
        <v>3</v>
      </c>
    </row>
    <row r="96" spans="1:55">
      <c r="A96" s="489">
        <v>18</v>
      </c>
      <c r="B96" s="489">
        <v>18</v>
      </c>
      <c r="C96" s="489" t="s">
        <v>13</v>
      </c>
      <c r="D96" s="489" t="s">
        <v>7</v>
      </c>
      <c r="E96" s="489">
        <v>526</v>
      </c>
      <c r="F96" s="481">
        <f>+IFERROR(VLOOKUP(DAY($C96)&amp;MONTH($C96),Sheet1!$C:$E,3,0),"")</f>
        <v>3</v>
      </c>
      <c r="H96" s="487">
        <v>60</v>
      </c>
      <c r="I96" s="487">
        <v>60</v>
      </c>
      <c r="J96" s="487" t="s">
        <v>13</v>
      </c>
      <c r="K96" s="487" t="s">
        <v>7</v>
      </c>
      <c r="L96" s="487">
        <v>148</v>
      </c>
      <c r="M96" s="481">
        <f>+IFERROR(VLOOKUP(DAY($J96)&amp;MONTH($J96),Sheet1!$C:$E,3,0),"")</f>
        <v>3</v>
      </c>
      <c r="O96" s="487">
        <v>60</v>
      </c>
      <c r="P96" s="487">
        <v>60</v>
      </c>
      <c r="Q96" s="487" t="s">
        <v>13</v>
      </c>
      <c r="R96" s="487" t="s">
        <v>7</v>
      </c>
      <c r="S96" s="487">
        <v>155</v>
      </c>
      <c r="T96" s="481">
        <f>+IFERROR(VLOOKUP(DAY($Q96)&amp;MONTH($Q96),Sheet1!$C:$E,3,0),"")</f>
        <v>3</v>
      </c>
      <c r="V96" s="487">
        <v>6</v>
      </c>
      <c r="W96" s="487">
        <v>6</v>
      </c>
      <c r="X96" s="487" t="s">
        <v>14</v>
      </c>
      <c r="Y96" s="487" t="s">
        <v>9</v>
      </c>
      <c r="Z96" s="487">
        <v>2018</v>
      </c>
      <c r="AA96" s="481">
        <f>+IFERROR(VLOOKUP(DAY($X96)&amp;MONTH($X96),Sheet1!$C:$E,3,0),"")</f>
        <v>3</v>
      </c>
      <c r="AC96" s="487">
        <v>60</v>
      </c>
      <c r="AD96" s="487">
        <v>60</v>
      </c>
      <c r="AE96" s="487" t="s">
        <v>22</v>
      </c>
      <c r="AF96" s="487" t="s">
        <v>7</v>
      </c>
      <c r="AG96" s="487">
        <v>511</v>
      </c>
      <c r="AH96" s="481">
        <f>+IFERROR(VLOOKUP(DAY($AE96)&amp;MONTH($AE96),Sheet1!$C:$E,3,0),"")</f>
        <v>3</v>
      </c>
      <c r="AJ96" s="490"/>
      <c r="AK96" s="490"/>
      <c r="AL96" s="490"/>
      <c r="AM96" s="490"/>
      <c r="AN96" s="490"/>
      <c r="AO96" s="481" t="str">
        <f>+IFERROR(VLOOKUP(DAY($AL96)&amp;MONTH($AL96),Sheet1!$C:$E,3,0),"")</f>
        <v/>
      </c>
      <c r="AQ96" s="490"/>
      <c r="AR96" s="490"/>
      <c r="AS96" s="490"/>
      <c r="AT96" s="490"/>
      <c r="AU96" s="490"/>
      <c r="AV96" s="481" t="str">
        <f>+IFERROR(VLOOKUP(DAY($AS96)&amp;MONTH($AS96),Sheet1!$C:$E,3,0),"")</f>
        <v/>
      </c>
      <c r="AX96" s="487">
        <v>20</v>
      </c>
      <c r="AY96" s="487">
        <v>20</v>
      </c>
      <c r="AZ96" s="487" t="s">
        <v>22</v>
      </c>
      <c r="BA96" s="487" t="s">
        <v>7</v>
      </c>
      <c r="BB96" s="487">
        <v>2133</v>
      </c>
      <c r="BC96" s="481">
        <f>+IFERROR(VLOOKUP(DAY($AZ96)&amp;MONTH($AZ96),Sheet1!$C:$E,3,0),"")</f>
        <v>3</v>
      </c>
    </row>
    <row r="97" spans="1:55">
      <c r="A97" s="487">
        <v>18</v>
      </c>
      <c r="B97" s="487">
        <v>18</v>
      </c>
      <c r="C97" s="487" t="s">
        <v>13</v>
      </c>
      <c r="D97" s="487" t="s">
        <v>7</v>
      </c>
      <c r="E97" s="487">
        <v>142</v>
      </c>
      <c r="F97" s="481">
        <f>+IFERROR(VLOOKUP(DAY($C97)&amp;MONTH($C97),Sheet1!$C:$E,3,0),"")</f>
        <v>3</v>
      </c>
      <c r="H97" s="487">
        <v>12</v>
      </c>
      <c r="I97" s="487">
        <v>12</v>
      </c>
      <c r="J97" s="487" t="s">
        <v>14</v>
      </c>
      <c r="K97" s="487" t="s">
        <v>9</v>
      </c>
      <c r="L97" s="487">
        <v>69024</v>
      </c>
      <c r="M97" s="481">
        <f>+IFERROR(VLOOKUP(DAY($J97)&amp;MONTH($J97),Sheet1!$C:$E,3,0),"")</f>
        <v>3</v>
      </c>
      <c r="O97" s="487">
        <v>60</v>
      </c>
      <c r="P97" s="487">
        <v>60</v>
      </c>
      <c r="Q97" s="487" t="s">
        <v>13</v>
      </c>
      <c r="R97" s="487" t="s">
        <v>7</v>
      </c>
      <c r="S97" s="487">
        <v>9103</v>
      </c>
      <c r="T97" s="481">
        <f>+IFERROR(VLOOKUP(DAY($Q97)&amp;MONTH($Q97),Sheet1!$C:$E,3,0),"")</f>
        <v>3</v>
      </c>
      <c r="V97" s="487">
        <v>30</v>
      </c>
      <c r="W97" s="487">
        <v>30</v>
      </c>
      <c r="X97" s="487" t="s">
        <v>14</v>
      </c>
      <c r="Y97" s="487" t="s">
        <v>9</v>
      </c>
      <c r="Z97" s="487">
        <v>148</v>
      </c>
      <c r="AA97" s="481">
        <f>+IFERROR(VLOOKUP(DAY($X97)&amp;MONTH($X97),Sheet1!$C:$E,3,0),"")</f>
        <v>3</v>
      </c>
      <c r="AC97" s="487">
        <v>60</v>
      </c>
      <c r="AD97" s="487">
        <v>60</v>
      </c>
      <c r="AE97" s="487" t="s">
        <v>14</v>
      </c>
      <c r="AF97" s="487" t="s">
        <v>9</v>
      </c>
      <c r="AG97" s="487">
        <v>2011</v>
      </c>
      <c r="AH97" s="481">
        <f>+IFERROR(VLOOKUP(DAY($AE97)&amp;MONTH($AE97),Sheet1!$C:$E,3,0),"")</f>
        <v>3</v>
      </c>
      <c r="AO97" s="481" t="str">
        <f>+IFERROR(VLOOKUP(DAY($AL97)&amp;MONTH($AL97),Sheet1!$C:$E,3,0),"")</f>
        <v/>
      </c>
      <c r="AV97" s="481" t="str">
        <f>+IFERROR(VLOOKUP(DAY($AS97)&amp;MONTH($AS97),Sheet1!$C:$E,3,0),"")</f>
        <v/>
      </c>
      <c r="AX97" s="487">
        <v>20</v>
      </c>
      <c r="AY97" s="487">
        <v>20</v>
      </c>
      <c r="AZ97" s="487" t="s">
        <v>14</v>
      </c>
      <c r="BA97" s="487" t="s">
        <v>9</v>
      </c>
      <c r="BB97" s="487">
        <v>114</v>
      </c>
      <c r="BC97" s="481">
        <f>+IFERROR(VLOOKUP(DAY($AZ97)&amp;MONTH($AZ97),Sheet1!$C:$E,3,0),"")</f>
        <v>3</v>
      </c>
    </row>
    <row r="98" spans="1:55">
      <c r="A98" s="489">
        <v>24</v>
      </c>
      <c r="B98" s="489">
        <v>24</v>
      </c>
      <c r="C98" s="489" t="s">
        <v>13</v>
      </c>
      <c r="D98" s="489" t="s">
        <v>7</v>
      </c>
      <c r="E98" s="489">
        <v>549</v>
      </c>
      <c r="F98" s="481">
        <f>+IFERROR(VLOOKUP(DAY($C98)&amp;MONTH($C98),Sheet1!$C:$E,3,0),"")</f>
        <v>3</v>
      </c>
      <c r="H98" s="487">
        <v>30</v>
      </c>
      <c r="I98" s="487">
        <v>30</v>
      </c>
      <c r="J98" s="487" t="s">
        <v>13</v>
      </c>
      <c r="K98" s="487" t="s">
        <v>7</v>
      </c>
      <c r="L98" s="487">
        <v>516</v>
      </c>
      <c r="M98" s="481">
        <f>+IFERROR(VLOOKUP(DAY($J98)&amp;MONTH($J98),Sheet1!$C:$E,3,0),"")</f>
        <v>3</v>
      </c>
      <c r="O98" s="487">
        <v>60</v>
      </c>
      <c r="P98" s="487">
        <v>60</v>
      </c>
      <c r="Q98" s="487" t="s">
        <v>22</v>
      </c>
      <c r="R98" s="487" t="s">
        <v>7</v>
      </c>
      <c r="S98" s="487">
        <v>2095</v>
      </c>
      <c r="T98" s="481">
        <f>+IFERROR(VLOOKUP(DAY($Q98)&amp;MONTH($Q98),Sheet1!$C:$E,3,0),"")</f>
        <v>3</v>
      </c>
      <c r="V98" s="487">
        <v>6</v>
      </c>
      <c r="W98" s="487">
        <v>6</v>
      </c>
      <c r="X98" s="487" t="s">
        <v>14</v>
      </c>
      <c r="Y98" s="487" t="s">
        <v>9</v>
      </c>
      <c r="Z98" s="487">
        <v>69045</v>
      </c>
      <c r="AA98" s="481">
        <f>+IFERROR(VLOOKUP(DAY($X98)&amp;MONTH($X98),Sheet1!$C:$E,3,0),"")</f>
        <v>3</v>
      </c>
      <c r="AC98" s="487">
        <v>60</v>
      </c>
      <c r="AD98" s="487">
        <v>60</v>
      </c>
      <c r="AE98" s="487" t="s">
        <v>14</v>
      </c>
      <c r="AF98" s="487" t="s">
        <v>9</v>
      </c>
      <c r="AG98" s="487">
        <v>2091</v>
      </c>
      <c r="AH98" s="481">
        <f>+IFERROR(VLOOKUP(DAY($AE98)&amp;MONTH($AE98),Sheet1!$C:$E,3,0),"")</f>
        <v>3</v>
      </c>
      <c r="AJ98" s="490"/>
      <c r="AK98" s="490"/>
      <c r="AL98" s="490"/>
      <c r="AM98" s="490"/>
      <c r="AN98" s="490"/>
      <c r="AO98" s="481" t="str">
        <f>+IFERROR(VLOOKUP(DAY($AL98)&amp;MONTH($AL98),Sheet1!$C:$E,3,0),"")</f>
        <v/>
      </c>
      <c r="AQ98" s="490"/>
      <c r="AR98" s="490"/>
      <c r="AS98" s="490"/>
      <c r="AT98" s="490"/>
      <c r="AU98" s="490"/>
      <c r="AV98" s="481" t="str">
        <f>+IFERROR(VLOOKUP(DAY($AS98)&amp;MONTH($AS98),Sheet1!$C:$E,3,0),"")</f>
        <v/>
      </c>
      <c r="AX98" s="487">
        <v>20</v>
      </c>
      <c r="AY98" s="487">
        <v>20</v>
      </c>
      <c r="AZ98" s="487" t="s">
        <v>14</v>
      </c>
      <c r="BA98" s="487" t="s">
        <v>9</v>
      </c>
      <c r="BB98" s="487">
        <v>2002</v>
      </c>
      <c r="BC98" s="481">
        <f>+IFERROR(VLOOKUP(DAY($AZ98)&amp;MONTH($AZ98),Sheet1!$C:$E,3,0),"")</f>
        <v>3</v>
      </c>
    </row>
    <row r="99" spans="1:55">
      <c r="A99" s="489">
        <v>24</v>
      </c>
      <c r="B99" s="489">
        <v>24</v>
      </c>
      <c r="C99" s="489" t="s">
        <v>13</v>
      </c>
      <c r="D99" s="489" t="s">
        <v>7</v>
      </c>
      <c r="E99" s="489">
        <v>69004</v>
      </c>
      <c r="F99" s="481">
        <f>+IFERROR(VLOOKUP(DAY($C99)&amp;MONTH($C99),Sheet1!$C:$E,3,0),"")</f>
        <v>3</v>
      </c>
      <c r="H99" s="487">
        <v>30</v>
      </c>
      <c r="I99" s="487">
        <v>30</v>
      </c>
      <c r="J99" s="487" t="s">
        <v>13</v>
      </c>
      <c r="K99" s="487" t="s">
        <v>7</v>
      </c>
      <c r="L99" s="487">
        <v>189</v>
      </c>
      <c r="M99" s="481">
        <f>+IFERROR(VLOOKUP(DAY($J99)&amp;MONTH($J99),Sheet1!$C:$E,3,0),"")</f>
        <v>3</v>
      </c>
      <c r="O99" s="487">
        <v>60</v>
      </c>
      <c r="P99" s="487">
        <v>60</v>
      </c>
      <c r="Q99" s="487" t="s">
        <v>22</v>
      </c>
      <c r="R99" s="487" t="s">
        <v>9</v>
      </c>
      <c r="S99" s="487">
        <v>2073</v>
      </c>
      <c r="T99" s="481">
        <f>+IFERROR(VLOOKUP(DAY($Q99)&amp;MONTH($Q99),Sheet1!$C:$E,3,0),"")</f>
        <v>3</v>
      </c>
      <c r="V99" s="487">
        <v>6</v>
      </c>
      <c r="W99" s="487">
        <v>6</v>
      </c>
      <c r="X99" s="487" t="s">
        <v>13</v>
      </c>
      <c r="Y99" s="487" t="s">
        <v>7</v>
      </c>
      <c r="Z99" s="487">
        <v>9406</v>
      </c>
      <c r="AA99" s="481">
        <f>+IFERROR(VLOOKUP(DAY($X99)&amp;MONTH($X99),Sheet1!$C:$E,3,0),"")</f>
        <v>3</v>
      </c>
      <c r="AC99" s="487">
        <v>60</v>
      </c>
      <c r="AD99" s="487">
        <v>60</v>
      </c>
      <c r="AE99" s="487" t="s">
        <v>14</v>
      </c>
      <c r="AF99" s="487" t="s">
        <v>9</v>
      </c>
      <c r="AG99" s="487">
        <v>2051</v>
      </c>
      <c r="AH99" s="481">
        <f>+IFERROR(VLOOKUP(DAY($AE99)&amp;MONTH($AE99),Sheet1!$C:$E,3,0),"")</f>
        <v>3</v>
      </c>
      <c r="AJ99" s="490"/>
      <c r="AK99" s="490"/>
      <c r="AL99" s="490"/>
      <c r="AM99" s="490"/>
      <c r="AN99" s="490"/>
      <c r="AO99" s="481" t="str">
        <f>+IFERROR(VLOOKUP(DAY($AL99)&amp;MONTH($AL99),Sheet1!$C:$E,3,0),"")</f>
        <v/>
      </c>
      <c r="AQ99" s="490"/>
      <c r="AR99" s="490"/>
      <c r="AS99" s="490"/>
      <c r="AT99" s="490"/>
      <c r="AU99" s="490"/>
      <c r="AV99" s="481" t="str">
        <f>+IFERROR(VLOOKUP(DAY($AS99)&amp;MONTH($AS99),Sheet1!$C:$E,3,0),"")</f>
        <v/>
      </c>
      <c r="AX99" s="487">
        <v>40</v>
      </c>
      <c r="AY99" s="487">
        <v>40</v>
      </c>
      <c r="AZ99" s="487" t="s">
        <v>14</v>
      </c>
      <c r="BA99" s="487" t="s">
        <v>9</v>
      </c>
      <c r="BB99" s="487">
        <v>186</v>
      </c>
      <c r="BC99" s="481">
        <f>+IFERROR(VLOOKUP(DAY($AZ99)&amp;MONTH($AZ99),Sheet1!$C:$E,3,0),"")</f>
        <v>3</v>
      </c>
    </row>
    <row r="100" spans="1:55">
      <c r="A100" s="489">
        <v>30</v>
      </c>
      <c r="B100" s="489">
        <v>30</v>
      </c>
      <c r="C100" s="489" t="s">
        <v>13</v>
      </c>
      <c r="D100" s="489" t="s">
        <v>7</v>
      </c>
      <c r="E100" s="489">
        <v>137</v>
      </c>
      <c r="F100" s="481">
        <f>+IFERROR(VLOOKUP(DAY($C100)&amp;MONTH($C100),Sheet1!$C:$E,3,0),"")</f>
        <v>3</v>
      </c>
      <c r="H100" s="487">
        <v>6</v>
      </c>
      <c r="I100" s="487">
        <v>6</v>
      </c>
      <c r="J100" s="487" t="s">
        <v>13</v>
      </c>
      <c r="K100" s="487" t="s">
        <v>7</v>
      </c>
      <c r="L100" s="487">
        <v>253</v>
      </c>
      <c r="M100" s="481">
        <f>+IFERROR(VLOOKUP(DAY($J100)&amp;MONTH($J100),Sheet1!$C:$E,3,0),"")</f>
        <v>3</v>
      </c>
      <c r="O100" s="487">
        <v>60</v>
      </c>
      <c r="P100" s="487">
        <v>60</v>
      </c>
      <c r="Q100" s="487" t="s">
        <v>22</v>
      </c>
      <c r="R100" s="487" t="s">
        <v>7</v>
      </c>
      <c r="S100" s="487">
        <v>511</v>
      </c>
      <c r="T100" s="481">
        <f>+IFERROR(VLOOKUP(DAY($Q100)&amp;MONTH($Q100),Sheet1!$C:$E,3,0),"")</f>
        <v>3</v>
      </c>
      <c r="V100" s="487">
        <v>12</v>
      </c>
      <c r="W100" s="487">
        <v>12</v>
      </c>
      <c r="X100" s="487" t="s">
        <v>13</v>
      </c>
      <c r="Y100" s="487" t="s">
        <v>7</v>
      </c>
      <c r="Z100" s="487">
        <v>142</v>
      </c>
      <c r="AA100" s="481">
        <f>+IFERROR(VLOOKUP(DAY($X100)&amp;MONTH($X100),Sheet1!$C:$E,3,0),"")</f>
        <v>3</v>
      </c>
      <c r="AC100" s="487">
        <v>60</v>
      </c>
      <c r="AD100" s="487">
        <v>60</v>
      </c>
      <c r="AE100" s="487" t="s">
        <v>14</v>
      </c>
      <c r="AF100" s="487" t="s">
        <v>9</v>
      </c>
      <c r="AG100" s="487">
        <v>69045</v>
      </c>
      <c r="AH100" s="481">
        <f>+IFERROR(VLOOKUP(DAY($AE100)&amp;MONTH($AE100),Sheet1!$C:$E,3,0),"")</f>
        <v>3</v>
      </c>
      <c r="AJ100" s="490"/>
      <c r="AK100" s="490"/>
      <c r="AL100" s="490"/>
      <c r="AM100" s="490"/>
      <c r="AN100" s="490"/>
      <c r="AO100" s="481" t="str">
        <f>+IFERROR(VLOOKUP(DAY($AL100)&amp;MONTH($AL100),Sheet1!$C:$E,3,0),"")</f>
        <v/>
      </c>
      <c r="AQ100" s="490"/>
      <c r="AR100" s="490"/>
      <c r="AS100" s="490"/>
      <c r="AT100" s="490"/>
      <c r="AU100" s="490"/>
      <c r="AV100" s="481" t="str">
        <f>+IFERROR(VLOOKUP(DAY($AS100)&amp;MONTH($AS100),Sheet1!$C:$E,3,0),"")</f>
        <v/>
      </c>
      <c r="AX100" s="487">
        <v>20</v>
      </c>
      <c r="AY100" s="487">
        <v>20</v>
      </c>
      <c r="AZ100" s="487" t="s">
        <v>14</v>
      </c>
      <c r="BA100" s="487" t="s">
        <v>9</v>
      </c>
      <c r="BB100" s="487">
        <v>566</v>
      </c>
      <c r="BC100" s="481">
        <f>+IFERROR(VLOOKUP(DAY($AZ100)&amp;MONTH($AZ100),Sheet1!$C:$E,3,0),"")</f>
        <v>3</v>
      </c>
    </row>
    <row r="101" spans="1:55">
      <c r="A101" s="489">
        <v>30</v>
      </c>
      <c r="B101" s="489">
        <v>30</v>
      </c>
      <c r="C101" s="489" t="s">
        <v>13</v>
      </c>
      <c r="D101" s="489" t="s">
        <v>7</v>
      </c>
      <c r="E101" s="489">
        <v>148</v>
      </c>
      <c r="F101" s="481">
        <f>+IFERROR(VLOOKUP(DAY($C101)&amp;MONTH($C101),Sheet1!$C:$E,3,0),"")</f>
        <v>3</v>
      </c>
      <c r="H101" s="487">
        <v>12</v>
      </c>
      <c r="I101" s="487">
        <v>12</v>
      </c>
      <c r="J101" s="487" t="s">
        <v>13</v>
      </c>
      <c r="K101" s="487" t="s">
        <v>7</v>
      </c>
      <c r="L101" s="487">
        <v>549</v>
      </c>
      <c r="M101" s="481">
        <f>+IFERROR(VLOOKUP(DAY($J101)&amp;MONTH($J101),Sheet1!$C:$E,3,0),"")</f>
        <v>3</v>
      </c>
      <c r="O101" s="487">
        <v>120</v>
      </c>
      <c r="P101" s="487">
        <v>120</v>
      </c>
      <c r="Q101" s="487" t="s">
        <v>22</v>
      </c>
      <c r="R101" s="487" t="s">
        <v>7</v>
      </c>
      <c r="S101" s="487">
        <v>136</v>
      </c>
      <c r="T101" s="481">
        <f>+IFERROR(VLOOKUP(DAY($Q101)&amp;MONTH($Q101),Sheet1!$C:$E,3,0),"")</f>
        <v>3</v>
      </c>
      <c r="V101" s="487">
        <v>12</v>
      </c>
      <c r="W101" s="487">
        <v>12</v>
      </c>
      <c r="X101" s="487" t="s">
        <v>13</v>
      </c>
      <c r="Y101" s="487" t="s">
        <v>7</v>
      </c>
      <c r="Z101" s="487">
        <v>531</v>
      </c>
      <c r="AA101" s="481">
        <f>+IFERROR(VLOOKUP(DAY($X101)&amp;MONTH($X101),Sheet1!$C:$E,3,0),"")</f>
        <v>3</v>
      </c>
      <c r="AC101" s="487">
        <v>60</v>
      </c>
      <c r="AD101" s="487">
        <v>60</v>
      </c>
      <c r="AE101" s="487" t="s">
        <v>13</v>
      </c>
      <c r="AF101" s="487" t="s">
        <v>7</v>
      </c>
      <c r="AG101" s="487">
        <v>9409</v>
      </c>
      <c r="AH101" s="481">
        <f>+IFERROR(VLOOKUP(DAY($AE101)&amp;MONTH($AE101),Sheet1!$C:$E,3,0),"")</f>
        <v>3</v>
      </c>
      <c r="AJ101" s="490"/>
      <c r="AK101" s="490"/>
      <c r="AL101" s="490"/>
      <c r="AM101" s="490"/>
      <c r="AN101" s="490"/>
      <c r="AO101" s="481" t="str">
        <f>+IFERROR(VLOOKUP(DAY($AL101)&amp;MONTH($AL101),Sheet1!$C:$E,3,0),"")</f>
        <v/>
      </c>
      <c r="AQ101" s="490"/>
      <c r="AR101" s="490"/>
      <c r="AS101" s="490"/>
      <c r="AT101" s="490"/>
      <c r="AU101" s="490"/>
      <c r="AV101" s="481" t="str">
        <f>+IFERROR(VLOOKUP(DAY($AS101)&amp;MONTH($AS101),Sheet1!$C:$E,3,0),"")</f>
        <v/>
      </c>
      <c r="AX101" s="487">
        <v>60</v>
      </c>
      <c r="AY101" s="487">
        <v>60</v>
      </c>
      <c r="AZ101" s="487" t="s">
        <v>14</v>
      </c>
      <c r="BA101" s="487" t="s">
        <v>9</v>
      </c>
      <c r="BB101" s="487">
        <v>148</v>
      </c>
      <c r="BC101" s="481">
        <f>+IFERROR(VLOOKUP(DAY($AZ101)&amp;MONTH($AZ101),Sheet1!$C:$E,3,0),"")</f>
        <v>3</v>
      </c>
    </row>
    <row r="102" spans="1:55">
      <c r="A102" s="489">
        <v>30</v>
      </c>
      <c r="B102" s="489">
        <v>30</v>
      </c>
      <c r="C102" s="489" t="s">
        <v>13</v>
      </c>
      <c r="D102" s="489" t="s">
        <v>7</v>
      </c>
      <c r="E102" s="489">
        <v>152</v>
      </c>
      <c r="F102" s="481">
        <f>+IFERROR(VLOOKUP(DAY($C102)&amp;MONTH($C102),Sheet1!$C:$E,3,0),"")</f>
        <v>3</v>
      </c>
      <c r="H102" s="487">
        <v>60</v>
      </c>
      <c r="I102" s="487">
        <v>60</v>
      </c>
      <c r="J102" s="487" t="s">
        <v>13</v>
      </c>
      <c r="K102" s="487" t="s">
        <v>7</v>
      </c>
      <c r="L102" s="487">
        <v>137</v>
      </c>
      <c r="M102" s="481">
        <f>+IFERROR(VLOOKUP(DAY($J102)&amp;MONTH($J102),Sheet1!$C:$E,3,0),"")</f>
        <v>3</v>
      </c>
      <c r="O102" s="487">
        <v>120</v>
      </c>
      <c r="P102" s="487">
        <v>120</v>
      </c>
      <c r="Q102" s="487" t="s">
        <v>22</v>
      </c>
      <c r="R102" s="487" t="s">
        <v>7</v>
      </c>
      <c r="S102" s="487">
        <v>506</v>
      </c>
      <c r="T102" s="481">
        <f>+IFERROR(VLOOKUP(DAY($Q102)&amp;MONTH($Q102),Sheet1!$C:$E,3,0),"")</f>
        <v>3</v>
      </c>
      <c r="V102" s="487">
        <v>6</v>
      </c>
      <c r="W102" s="487">
        <v>6</v>
      </c>
      <c r="X102" s="487" t="s">
        <v>22</v>
      </c>
      <c r="Y102" s="487" t="s">
        <v>7</v>
      </c>
      <c r="Z102" s="487">
        <v>545</v>
      </c>
      <c r="AA102" s="481">
        <f>+IFERROR(VLOOKUP(DAY($X102)&amp;MONTH($X102),Sheet1!$C:$E,3,0),"")</f>
        <v>3</v>
      </c>
      <c r="AC102" s="487">
        <v>60</v>
      </c>
      <c r="AD102" s="487">
        <v>60</v>
      </c>
      <c r="AE102" s="487" t="s">
        <v>22</v>
      </c>
      <c r="AF102" s="487" t="s">
        <v>7</v>
      </c>
      <c r="AG102" s="487">
        <v>536</v>
      </c>
      <c r="AH102" s="481">
        <f>+IFERROR(VLOOKUP(DAY($AE102)&amp;MONTH($AE102),Sheet1!$C:$E,3,0),"")</f>
        <v>3</v>
      </c>
      <c r="AJ102" s="490"/>
      <c r="AK102" s="490"/>
      <c r="AL102" s="490"/>
      <c r="AM102" s="490"/>
      <c r="AN102" s="490"/>
      <c r="AO102" s="481" t="str">
        <f>+IFERROR(VLOOKUP(DAY($AL102)&amp;MONTH($AL102),Sheet1!$C:$E,3,0),"")</f>
        <v/>
      </c>
      <c r="AQ102" s="490"/>
      <c r="AR102" s="490"/>
      <c r="AS102" s="490"/>
      <c r="AT102" s="490"/>
      <c r="AU102" s="490"/>
      <c r="AV102" s="481" t="str">
        <f>+IFERROR(VLOOKUP(DAY($AS102)&amp;MONTH($AS102),Sheet1!$C:$E,3,0),"")</f>
        <v/>
      </c>
      <c r="AX102" s="487">
        <v>20</v>
      </c>
      <c r="AY102" s="487">
        <v>20</v>
      </c>
      <c r="AZ102" s="487" t="s">
        <v>13</v>
      </c>
      <c r="BA102" s="487" t="s">
        <v>7</v>
      </c>
      <c r="BB102" s="487">
        <v>531</v>
      </c>
      <c r="BC102" s="481">
        <f>+IFERROR(VLOOKUP(DAY($AZ102)&amp;MONTH($AZ102),Sheet1!$C:$E,3,0),"")</f>
        <v>3</v>
      </c>
    </row>
    <row r="103" spans="1:55">
      <c r="A103" s="489">
        <v>30</v>
      </c>
      <c r="B103" s="489">
        <v>30</v>
      </c>
      <c r="C103" s="489" t="s">
        <v>13</v>
      </c>
      <c r="D103" s="489" t="s">
        <v>7</v>
      </c>
      <c r="E103" s="489">
        <v>186</v>
      </c>
      <c r="F103" s="481">
        <f>+IFERROR(VLOOKUP(DAY($C103)&amp;MONTH($C103),Sheet1!$C:$E,3,0),"")</f>
        <v>3</v>
      </c>
      <c r="H103" s="487">
        <v>6</v>
      </c>
      <c r="I103" s="487">
        <v>6</v>
      </c>
      <c r="J103" s="487" t="s">
        <v>13</v>
      </c>
      <c r="K103" s="487" t="s">
        <v>7</v>
      </c>
      <c r="L103" s="487">
        <v>2132</v>
      </c>
      <c r="M103" s="481">
        <f>+IFERROR(VLOOKUP(DAY($J103)&amp;MONTH($J103),Sheet1!$C:$E,3,0),"")</f>
        <v>3</v>
      </c>
      <c r="O103" s="487">
        <v>120</v>
      </c>
      <c r="P103" s="487">
        <v>120</v>
      </c>
      <c r="Q103" s="487" t="s">
        <v>22</v>
      </c>
      <c r="R103" s="487" t="s">
        <v>7</v>
      </c>
      <c r="S103" s="487">
        <v>162</v>
      </c>
      <c r="T103" s="481">
        <f>+IFERROR(VLOOKUP(DAY($Q103)&amp;MONTH($Q103),Sheet1!$C:$E,3,0),"")</f>
        <v>3</v>
      </c>
      <c r="V103" s="487">
        <v>30</v>
      </c>
      <c r="W103" s="487">
        <v>30</v>
      </c>
      <c r="X103" s="487" t="s">
        <v>14</v>
      </c>
      <c r="Y103" s="487" t="s">
        <v>9</v>
      </c>
      <c r="Z103" s="487">
        <v>147</v>
      </c>
      <c r="AA103" s="481">
        <f>+IFERROR(VLOOKUP(DAY($X103)&amp;MONTH($X103),Sheet1!$C:$E,3,0),"")</f>
        <v>3</v>
      </c>
      <c r="AC103" s="487">
        <v>120</v>
      </c>
      <c r="AD103" s="487">
        <v>120</v>
      </c>
      <c r="AE103" s="487" t="s">
        <v>14</v>
      </c>
      <c r="AF103" s="487" t="s">
        <v>9</v>
      </c>
      <c r="AG103" s="487">
        <v>517</v>
      </c>
      <c r="AH103" s="481">
        <f>+IFERROR(VLOOKUP(DAY($AE103)&amp;MONTH($AE103),Sheet1!$C:$E,3,0),"")</f>
        <v>3</v>
      </c>
      <c r="AJ103" s="490"/>
      <c r="AK103" s="490"/>
      <c r="AL103" s="490"/>
      <c r="AM103" s="490"/>
      <c r="AN103" s="490"/>
      <c r="AO103" s="481" t="str">
        <f>+IFERROR(VLOOKUP(DAY($AL103)&amp;MONTH($AL103),Sheet1!$C:$E,3,0),"")</f>
        <v/>
      </c>
      <c r="AQ103" s="490"/>
      <c r="AR103" s="490"/>
      <c r="AS103" s="490"/>
      <c r="AT103" s="490"/>
      <c r="AU103" s="490"/>
      <c r="AV103" s="481" t="str">
        <f>+IFERROR(VLOOKUP(DAY($AS103)&amp;MONTH($AS103),Sheet1!$C:$E,3,0),"")</f>
        <v/>
      </c>
      <c r="AX103" s="487">
        <v>20</v>
      </c>
      <c r="AY103" s="487">
        <v>20</v>
      </c>
      <c r="AZ103" s="487" t="s">
        <v>22</v>
      </c>
      <c r="BA103" s="487" t="s">
        <v>7</v>
      </c>
      <c r="BB103" s="487">
        <v>170</v>
      </c>
      <c r="BC103" s="481">
        <f>+IFERROR(VLOOKUP(DAY($AZ103)&amp;MONTH($AZ103),Sheet1!$C:$E,3,0),"")</f>
        <v>3</v>
      </c>
    </row>
    <row r="104" spans="1:55">
      <c r="A104" s="489">
        <v>30</v>
      </c>
      <c r="B104" s="489">
        <v>30</v>
      </c>
      <c r="C104" s="489" t="s">
        <v>13</v>
      </c>
      <c r="D104" s="489" t="s">
        <v>7</v>
      </c>
      <c r="E104" s="489">
        <v>534</v>
      </c>
      <c r="F104" s="481">
        <f>+IFERROR(VLOOKUP(DAY($C104)&amp;MONTH($C104),Sheet1!$C:$E,3,0),"")</f>
        <v>3</v>
      </c>
      <c r="H104" s="487">
        <v>30</v>
      </c>
      <c r="I104" s="487">
        <v>30</v>
      </c>
      <c r="J104" s="487" t="s">
        <v>13</v>
      </c>
      <c r="K104" s="487" t="s">
        <v>7</v>
      </c>
      <c r="L104" s="487">
        <v>515</v>
      </c>
      <c r="M104" s="481">
        <f>+IFERROR(VLOOKUP(DAY($J104)&amp;MONTH($J104),Sheet1!$C:$E,3,0),"")</f>
        <v>3</v>
      </c>
      <c r="O104" s="487">
        <v>60</v>
      </c>
      <c r="P104" s="487">
        <v>60</v>
      </c>
      <c r="Q104" s="487" t="s">
        <v>14</v>
      </c>
      <c r="R104" s="487" t="s">
        <v>9</v>
      </c>
      <c r="S104" s="487">
        <v>2056</v>
      </c>
      <c r="T104" s="481">
        <f>+IFERROR(VLOOKUP(DAY($Q104)&amp;MONTH($Q104),Sheet1!$C:$E,3,0),"")</f>
        <v>3</v>
      </c>
      <c r="V104" s="487">
        <v>6</v>
      </c>
      <c r="W104" s="487">
        <v>6</v>
      </c>
      <c r="X104" s="487" t="s">
        <v>11</v>
      </c>
      <c r="Y104" s="487" t="s">
        <v>7</v>
      </c>
      <c r="Z104" s="487">
        <v>657</v>
      </c>
      <c r="AA104" s="481">
        <f>+IFERROR(VLOOKUP(DAY($X104)&amp;MONTH($X104),Sheet1!$C:$E,3,0),"")</f>
        <v>2</v>
      </c>
      <c r="AC104" s="487">
        <v>60</v>
      </c>
      <c r="AD104" s="487">
        <v>60</v>
      </c>
      <c r="AE104" s="487" t="s">
        <v>14</v>
      </c>
      <c r="AF104" s="487" t="s">
        <v>9</v>
      </c>
      <c r="AG104" s="487">
        <v>121</v>
      </c>
      <c r="AH104" s="481">
        <f>+IFERROR(VLOOKUP(DAY($AE104)&amp;MONTH($AE104),Sheet1!$C:$E,3,0),"")</f>
        <v>3</v>
      </c>
      <c r="AJ104" s="490"/>
      <c r="AK104" s="490"/>
      <c r="AL104" s="490"/>
      <c r="AM104" s="490"/>
      <c r="AN104" s="490"/>
      <c r="AO104" s="481" t="str">
        <f>+IFERROR(VLOOKUP(DAY($AL104)&amp;MONTH($AL104),Sheet1!$C:$E,3,0),"")</f>
        <v/>
      </c>
      <c r="AQ104" s="490"/>
      <c r="AR104" s="490"/>
      <c r="AS104" s="490"/>
      <c r="AT104" s="490"/>
      <c r="AU104" s="490"/>
      <c r="AV104" s="481" t="str">
        <f>+IFERROR(VLOOKUP(DAY($AS104)&amp;MONTH($AS104),Sheet1!$C:$E,3,0),"")</f>
        <v/>
      </c>
      <c r="AX104" s="487">
        <v>160</v>
      </c>
      <c r="AY104" s="487">
        <v>160</v>
      </c>
      <c r="AZ104" s="487" t="s">
        <v>22</v>
      </c>
      <c r="BA104" s="487" t="s">
        <v>7</v>
      </c>
      <c r="BB104" s="487">
        <v>144</v>
      </c>
      <c r="BC104" s="481">
        <f>+IFERROR(VLOOKUP(DAY($AZ104)&amp;MONTH($AZ104),Sheet1!$C:$E,3,0),"")</f>
        <v>3</v>
      </c>
    </row>
    <row r="105" spans="1:55">
      <c r="A105" s="489">
        <v>30</v>
      </c>
      <c r="B105" s="489">
        <v>30</v>
      </c>
      <c r="C105" s="489" t="s">
        <v>13</v>
      </c>
      <c r="D105" s="489" t="s">
        <v>7</v>
      </c>
      <c r="E105" s="489">
        <v>138</v>
      </c>
      <c r="F105" s="481">
        <f>+IFERROR(VLOOKUP(DAY($C105)&amp;MONTH($C105),Sheet1!$C:$E,3,0),"")</f>
        <v>3</v>
      </c>
      <c r="H105" s="487">
        <v>60</v>
      </c>
      <c r="I105" s="487">
        <v>60</v>
      </c>
      <c r="J105" s="487" t="s">
        <v>13</v>
      </c>
      <c r="K105" s="487" t="s">
        <v>7</v>
      </c>
      <c r="L105" s="487">
        <v>133</v>
      </c>
      <c r="M105" s="481">
        <f>+IFERROR(VLOOKUP(DAY($J105)&amp;MONTH($J105),Sheet1!$C:$E,3,0),"")</f>
        <v>3</v>
      </c>
      <c r="O105" s="487">
        <v>60</v>
      </c>
      <c r="P105" s="487">
        <v>60</v>
      </c>
      <c r="Q105" s="487" t="s">
        <v>14</v>
      </c>
      <c r="R105" s="487" t="s">
        <v>9</v>
      </c>
      <c r="S105" s="487">
        <v>678</v>
      </c>
      <c r="T105" s="481">
        <f>+IFERROR(VLOOKUP(DAY($Q105)&amp;MONTH($Q105),Sheet1!$C:$E,3,0),"")</f>
        <v>3</v>
      </c>
      <c r="V105" s="487">
        <v>6</v>
      </c>
      <c r="W105" s="487">
        <v>6</v>
      </c>
      <c r="X105" s="487" t="s">
        <v>11</v>
      </c>
      <c r="Y105" s="487" t="s">
        <v>9</v>
      </c>
      <c r="Z105" s="487">
        <v>269</v>
      </c>
      <c r="AA105" s="481">
        <f>+IFERROR(VLOOKUP(DAY($X105)&amp;MONTH($X105),Sheet1!$C:$E,3,0),"")</f>
        <v>2</v>
      </c>
      <c r="AC105" s="487">
        <v>60</v>
      </c>
      <c r="AD105" s="487">
        <v>60</v>
      </c>
      <c r="AE105" s="487" t="s">
        <v>11</v>
      </c>
      <c r="AF105" s="487" t="s">
        <v>7</v>
      </c>
      <c r="AG105" s="487">
        <v>2061</v>
      </c>
      <c r="AH105" s="481">
        <f>+IFERROR(VLOOKUP(DAY($AE105)&amp;MONTH($AE105),Sheet1!$C:$E,3,0),"")</f>
        <v>2</v>
      </c>
      <c r="AJ105" s="490"/>
      <c r="AK105" s="490"/>
      <c r="AL105" s="490"/>
      <c r="AM105" s="490"/>
      <c r="AN105" s="490"/>
      <c r="AO105" s="481" t="str">
        <f>+IFERROR(VLOOKUP(DAY($AL105)&amp;MONTH($AL105),Sheet1!$C:$E,3,0),"")</f>
        <v/>
      </c>
      <c r="AQ105" s="490"/>
      <c r="AR105" s="490"/>
      <c r="AS105" s="490"/>
      <c r="AT105" s="490"/>
      <c r="AU105" s="490"/>
      <c r="AV105" s="481" t="str">
        <f>+IFERROR(VLOOKUP(DAY($AS105)&amp;MONTH($AS105),Sheet1!$C:$E,3,0),"")</f>
        <v/>
      </c>
      <c r="AX105" s="487">
        <v>20</v>
      </c>
      <c r="AY105" s="487">
        <v>20</v>
      </c>
      <c r="AZ105" s="487" t="s">
        <v>22</v>
      </c>
      <c r="BA105" s="487" t="s">
        <v>7</v>
      </c>
      <c r="BB105" s="487">
        <v>545</v>
      </c>
      <c r="BC105" s="481">
        <f>+IFERROR(VLOOKUP(DAY($AZ105)&amp;MONTH($AZ105),Sheet1!$C:$E,3,0),"")</f>
        <v>3</v>
      </c>
    </row>
    <row r="106" spans="1:55">
      <c r="A106" s="489">
        <v>30</v>
      </c>
      <c r="B106" s="489">
        <v>30</v>
      </c>
      <c r="C106" s="489" t="s">
        <v>13</v>
      </c>
      <c r="D106" s="489" t="s">
        <v>7</v>
      </c>
      <c r="E106" s="489">
        <v>527</v>
      </c>
      <c r="F106" s="481">
        <f>+IFERROR(VLOOKUP(DAY($C106)&amp;MONTH($C106),Sheet1!$C:$E,3,0),"")</f>
        <v>3</v>
      </c>
      <c r="H106" s="487">
        <v>18</v>
      </c>
      <c r="I106" s="487">
        <v>18</v>
      </c>
      <c r="J106" s="487" t="s">
        <v>13</v>
      </c>
      <c r="K106" s="487" t="s">
        <v>7</v>
      </c>
      <c r="L106" s="487">
        <v>508</v>
      </c>
      <c r="M106" s="481">
        <f>+IFERROR(VLOOKUP(DAY($J106)&amp;MONTH($J106),Sheet1!$C:$E,3,0),"")</f>
        <v>3</v>
      </c>
      <c r="O106" s="487">
        <v>60</v>
      </c>
      <c r="P106" s="487">
        <v>60</v>
      </c>
      <c r="Q106" s="487" t="s">
        <v>14</v>
      </c>
      <c r="R106" s="487" t="s">
        <v>9</v>
      </c>
      <c r="S106" s="487">
        <v>641</v>
      </c>
      <c r="T106" s="481">
        <f>+IFERROR(VLOOKUP(DAY($Q106)&amp;MONTH($Q106),Sheet1!$C:$E,3,0),"")</f>
        <v>3</v>
      </c>
      <c r="V106" s="487">
        <v>30</v>
      </c>
      <c r="W106" s="487">
        <v>30</v>
      </c>
      <c r="X106" s="487" t="s">
        <v>11</v>
      </c>
      <c r="Y106" s="487" t="s">
        <v>7</v>
      </c>
      <c r="Z106" s="487">
        <v>173</v>
      </c>
      <c r="AA106" s="481">
        <f>+IFERROR(VLOOKUP(DAY($X106)&amp;MONTH($X106),Sheet1!$C:$E,3,0),"")</f>
        <v>2</v>
      </c>
      <c r="AC106" s="487">
        <v>120</v>
      </c>
      <c r="AD106" s="487">
        <v>120</v>
      </c>
      <c r="AE106" s="487" t="s">
        <v>11</v>
      </c>
      <c r="AF106" s="487" t="s">
        <v>7</v>
      </c>
      <c r="AG106" s="487">
        <v>555</v>
      </c>
      <c r="AH106" s="481">
        <f>+IFERROR(VLOOKUP(DAY($AE106)&amp;MONTH($AE106),Sheet1!$C:$E,3,0),"")</f>
        <v>2</v>
      </c>
      <c r="AJ106" s="490"/>
      <c r="AK106" s="490"/>
      <c r="AL106" s="490"/>
      <c r="AM106" s="490"/>
      <c r="AN106" s="490"/>
      <c r="AO106" s="481" t="str">
        <f>+IFERROR(VLOOKUP(DAY($AL106)&amp;MONTH($AL106),Sheet1!$C:$E,3,0),"")</f>
        <v/>
      </c>
      <c r="AQ106" s="490"/>
      <c r="AR106" s="490"/>
      <c r="AS106" s="490"/>
      <c r="AT106" s="490"/>
      <c r="AU106" s="490"/>
      <c r="AV106" s="481" t="str">
        <f>+IFERROR(VLOOKUP(DAY($AS106)&amp;MONTH($AS106),Sheet1!$C:$E,3,0),"")</f>
        <v/>
      </c>
      <c r="AX106" s="487">
        <v>20</v>
      </c>
      <c r="AY106" s="487">
        <v>20</v>
      </c>
      <c r="AZ106" s="487" t="s">
        <v>11</v>
      </c>
      <c r="BA106" s="487" t="s">
        <v>9</v>
      </c>
      <c r="BB106" s="487">
        <v>2059</v>
      </c>
      <c r="BC106" s="481">
        <f>+IFERROR(VLOOKUP(DAY($AZ106)&amp;MONTH($AZ106),Sheet1!$C:$E,3,0),"")</f>
        <v>2</v>
      </c>
    </row>
    <row r="107" spans="1:55">
      <c r="A107" s="489">
        <v>30</v>
      </c>
      <c r="B107" s="489">
        <v>30</v>
      </c>
      <c r="C107" s="489" t="s">
        <v>13</v>
      </c>
      <c r="D107" s="489" t="s">
        <v>7</v>
      </c>
      <c r="E107" s="489">
        <v>157</v>
      </c>
      <c r="F107" s="481">
        <f>+IFERROR(VLOOKUP(DAY($C107)&amp;MONTH($C107),Sheet1!$C:$E,3,0),"")</f>
        <v>3</v>
      </c>
      <c r="H107" s="487">
        <v>60</v>
      </c>
      <c r="I107" s="487">
        <v>60</v>
      </c>
      <c r="J107" s="487" t="s">
        <v>13</v>
      </c>
      <c r="K107" s="487" t="s">
        <v>7</v>
      </c>
      <c r="L107" s="487">
        <v>529</v>
      </c>
      <c r="M107" s="481">
        <f>+IFERROR(VLOOKUP(DAY($J107)&amp;MONTH($J107),Sheet1!$C:$E,3,0),"")</f>
        <v>3</v>
      </c>
      <c r="O107" s="487">
        <v>60</v>
      </c>
      <c r="P107" s="487">
        <v>60</v>
      </c>
      <c r="Q107" s="487" t="s">
        <v>14</v>
      </c>
      <c r="R107" s="487" t="s">
        <v>9</v>
      </c>
      <c r="S107" s="487">
        <v>2021</v>
      </c>
      <c r="T107" s="481">
        <f>+IFERROR(VLOOKUP(DAY($Q107)&amp;MONTH($Q107),Sheet1!$C:$E,3,0),"")</f>
        <v>3</v>
      </c>
      <c r="V107" s="487">
        <v>30</v>
      </c>
      <c r="W107" s="487">
        <v>30</v>
      </c>
      <c r="X107" s="487" t="s">
        <v>19</v>
      </c>
      <c r="Y107" s="487" t="s">
        <v>7</v>
      </c>
      <c r="Z107" s="487">
        <v>141</v>
      </c>
      <c r="AA107" s="481">
        <f>+IFERROR(VLOOKUP(DAY($X107)&amp;MONTH($X107),Sheet1!$C:$E,3,0),"")</f>
        <v>2</v>
      </c>
      <c r="AC107" s="487">
        <v>120</v>
      </c>
      <c r="AD107" s="487">
        <v>120</v>
      </c>
      <c r="AE107" s="487" t="s">
        <v>19</v>
      </c>
      <c r="AF107" s="487" t="s">
        <v>7</v>
      </c>
      <c r="AG107" s="487">
        <v>141</v>
      </c>
      <c r="AH107" s="481">
        <f>+IFERROR(VLOOKUP(DAY($AE107)&amp;MONTH($AE107),Sheet1!$C:$E,3,0),"")</f>
        <v>2</v>
      </c>
      <c r="AJ107" s="490"/>
      <c r="AK107" s="490"/>
      <c r="AL107" s="490"/>
      <c r="AM107" s="490"/>
      <c r="AN107" s="490"/>
      <c r="AO107" s="481" t="str">
        <f>+IFERROR(VLOOKUP(DAY($AL107)&amp;MONTH($AL107),Sheet1!$C:$E,3,0),"")</f>
        <v/>
      </c>
      <c r="AQ107" s="490"/>
      <c r="AR107" s="490"/>
      <c r="AS107" s="490"/>
      <c r="AT107" s="490"/>
      <c r="AU107" s="490"/>
      <c r="AV107" s="481" t="str">
        <f>+IFERROR(VLOOKUP(DAY($AS107)&amp;MONTH($AS107),Sheet1!$C:$E,3,0),"")</f>
        <v/>
      </c>
      <c r="AX107" s="487">
        <v>60</v>
      </c>
      <c r="AY107" s="487">
        <v>60</v>
      </c>
      <c r="AZ107" s="487" t="s">
        <v>19</v>
      </c>
      <c r="BA107" s="487" t="s">
        <v>7</v>
      </c>
      <c r="BB107" s="487">
        <v>141</v>
      </c>
      <c r="BC107" s="481">
        <f>+IFERROR(VLOOKUP(DAY($AZ107)&amp;MONTH($AZ107),Sheet1!$C:$E,3,0),"")</f>
        <v>2</v>
      </c>
    </row>
    <row r="108" spans="1:55">
      <c r="A108" s="489">
        <v>30</v>
      </c>
      <c r="B108" s="489">
        <v>30</v>
      </c>
      <c r="C108" s="489" t="s">
        <v>13</v>
      </c>
      <c r="D108" s="489" t="s">
        <v>7</v>
      </c>
      <c r="E108" s="489">
        <v>155</v>
      </c>
      <c r="F108" s="481">
        <f>+IFERROR(VLOOKUP(DAY($C108)&amp;MONTH($C108),Sheet1!$C:$E,3,0),"")</f>
        <v>3</v>
      </c>
      <c r="H108" s="487">
        <v>30</v>
      </c>
      <c r="I108" s="487">
        <v>30</v>
      </c>
      <c r="J108" s="487" t="s">
        <v>13</v>
      </c>
      <c r="K108" s="487" t="s">
        <v>7</v>
      </c>
      <c r="L108" s="487">
        <v>162</v>
      </c>
      <c r="M108" s="481">
        <f>+IFERROR(VLOOKUP(DAY($J108)&amp;MONTH($J108),Sheet1!$C:$E,3,0),"")</f>
        <v>3</v>
      </c>
      <c r="O108" s="487">
        <v>60</v>
      </c>
      <c r="P108" s="487">
        <v>60</v>
      </c>
      <c r="Q108" s="487" t="s">
        <v>14</v>
      </c>
      <c r="R108" s="487" t="s">
        <v>9</v>
      </c>
      <c r="S108" s="487">
        <v>2077</v>
      </c>
      <c r="T108" s="481">
        <f>+IFERROR(VLOOKUP(DAY($Q108)&amp;MONTH($Q108),Sheet1!$C:$E,3,0),"")</f>
        <v>3</v>
      </c>
      <c r="V108" s="487">
        <v>6</v>
      </c>
      <c r="W108" s="487">
        <v>6</v>
      </c>
      <c r="X108" s="487" t="s">
        <v>14</v>
      </c>
      <c r="Y108" s="487" t="s">
        <v>9</v>
      </c>
      <c r="Z108" s="487">
        <v>563</v>
      </c>
      <c r="AA108" s="481">
        <f>+IFERROR(VLOOKUP(DAY($X108)&amp;MONTH($X108),Sheet1!$C:$E,3,0),"")</f>
        <v>3</v>
      </c>
      <c r="AC108" s="487">
        <v>60</v>
      </c>
      <c r="AD108" s="487">
        <v>60</v>
      </c>
      <c r="AE108" s="487" t="s">
        <v>14</v>
      </c>
      <c r="AF108" s="487" t="s">
        <v>9</v>
      </c>
      <c r="AG108" s="487">
        <v>678</v>
      </c>
      <c r="AH108" s="481">
        <f>+IFERROR(VLOOKUP(DAY($AE108)&amp;MONTH($AE108),Sheet1!$C:$E,3,0),"")</f>
        <v>3</v>
      </c>
      <c r="AJ108" s="490"/>
      <c r="AK108" s="490"/>
      <c r="AL108" s="490"/>
      <c r="AM108" s="490"/>
      <c r="AN108" s="490"/>
      <c r="AO108" s="481" t="str">
        <f>+IFERROR(VLOOKUP(DAY($AL108)&amp;MONTH($AL108),Sheet1!$C:$E,3,0),"")</f>
        <v/>
      </c>
      <c r="AQ108" s="490"/>
      <c r="AR108" s="490"/>
      <c r="AS108" s="490"/>
      <c r="AT108" s="490"/>
      <c r="AU108" s="490"/>
      <c r="AV108" s="481" t="str">
        <f>+IFERROR(VLOOKUP(DAY($AS108)&amp;MONTH($AS108),Sheet1!$C:$E,3,0),"")</f>
        <v/>
      </c>
      <c r="AX108" s="487">
        <v>20</v>
      </c>
      <c r="AY108" s="487">
        <v>20</v>
      </c>
      <c r="AZ108" s="487" t="s">
        <v>14</v>
      </c>
      <c r="BA108" s="487" t="s">
        <v>9</v>
      </c>
      <c r="BB108" s="487">
        <v>669</v>
      </c>
      <c r="BC108" s="481">
        <f>+IFERROR(VLOOKUP(DAY($AZ108)&amp;MONTH($AZ108),Sheet1!$C:$E,3,0),"")</f>
        <v>3</v>
      </c>
    </row>
    <row r="109" spans="1:55">
      <c r="A109" s="487">
        <v>30</v>
      </c>
      <c r="B109" s="487">
        <v>30</v>
      </c>
      <c r="C109" s="487" t="s">
        <v>13</v>
      </c>
      <c r="D109" s="487" t="s">
        <v>7</v>
      </c>
      <c r="E109" s="487">
        <v>120</v>
      </c>
      <c r="F109" s="481">
        <f>+IFERROR(VLOOKUP(DAY($C109)&amp;MONTH($C109),Sheet1!$C:$E,3,0),"")</f>
        <v>3</v>
      </c>
      <c r="H109" s="487">
        <v>6</v>
      </c>
      <c r="I109" s="487">
        <v>6</v>
      </c>
      <c r="J109" s="487" t="s">
        <v>14</v>
      </c>
      <c r="K109" s="487" t="s">
        <v>9</v>
      </c>
      <c r="L109" s="487">
        <v>2100</v>
      </c>
      <c r="M109" s="481">
        <f>+IFERROR(VLOOKUP(DAY($J109)&amp;MONTH($J109),Sheet1!$C:$E,3,0),"")</f>
        <v>3</v>
      </c>
      <c r="O109" s="487">
        <v>60</v>
      </c>
      <c r="P109" s="487">
        <v>60</v>
      </c>
      <c r="Q109" s="487" t="s">
        <v>14</v>
      </c>
      <c r="R109" s="487" t="s">
        <v>9</v>
      </c>
      <c r="S109" s="487">
        <v>2002</v>
      </c>
      <c r="T109" s="481">
        <f>+IFERROR(VLOOKUP(DAY($Q109)&amp;MONTH($Q109),Sheet1!$C:$E,3,0),"")</f>
        <v>3</v>
      </c>
      <c r="V109" s="487">
        <v>12</v>
      </c>
      <c r="W109" s="487">
        <v>12</v>
      </c>
      <c r="X109" s="487" t="s">
        <v>22</v>
      </c>
      <c r="Y109" s="487" t="s">
        <v>7</v>
      </c>
      <c r="Z109" s="487">
        <v>536</v>
      </c>
      <c r="AA109" s="481">
        <f>+IFERROR(VLOOKUP(DAY($X109)&amp;MONTH($X109),Sheet1!$C:$E,3,0),"")</f>
        <v>3</v>
      </c>
      <c r="AC109" s="487">
        <v>120</v>
      </c>
      <c r="AD109" s="487">
        <v>120</v>
      </c>
      <c r="AE109" s="487" t="s">
        <v>14</v>
      </c>
      <c r="AF109" s="487" t="s">
        <v>9</v>
      </c>
      <c r="AG109" s="487">
        <v>147</v>
      </c>
      <c r="AH109" s="481">
        <f>+IFERROR(VLOOKUP(DAY($AE109)&amp;MONTH($AE109),Sheet1!$C:$E,3,0),"")</f>
        <v>3</v>
      </c>
      <c r="AO109" s="481" t="str">
        <f>+IFERROR(VLOOKUP(DAY($AL109)&amp;MONTH($AL109),Sheet1!$C:$E,3,0),"")</f>
        <v/>
      </c>
      <c r="AV109" s="481" t="str">
        <f>+IFERROR(VLOOKUP(DAY($AS109)&amp;MONTH($AS109),Sheet1!$C:$E,3,0),"")</f>
        <v/>
      </c>
      <c r="AX109" s="487">
        <v>40</v>
      </c>
      <c r="AY109" s="487">
        <v>40</v>
      </c>
      <c r="AZ109" s="487" t="s">
        <v>13</v>
      </c>
      <c r="BA109" s="487" t="s">
        <v>7</v>
      </c>
      <c r="BB109" s="487">
        <v>522</v>
      </c>
      <c r="BC109" s="481">
        <f>+IFERROR(VLOOKUP(DAY($AZ109)&amp;MONTH($AZ109),Sheet1!$C:$E,3,0),"")</f>
        <v>3</v>
      </c>
    </row>
    <row r="110" spans="1:55">
      <c r="A110" s="489">
        <v>36</v>
      </c>
      <c r="B110" s="489">
        <v>36</v>
      </c>
      <c r="C110" s="489" t="s">
        <v>13</v>
      </c>
      <c r="D110" s="489" t="s">
        <v>7</v>
      </c>
      <c r="E110" s="489">
        <v>128</v>
      </c>
      <c r="F110" s="481">
        <f>+IFERROR(VLOOKUP(DAY($C110)&amp;MONTH($C110),Sheet1!$C:$E,3,0),"")</f>
        <v>3</v>
      </c>
      <c r="H110" s="487">
        <v>60</v>
      </c>
      <c r="I110" s="487">
        <v>60</v>
      </c>
      <c r="J110" s="487" t="s">
        <v>13</v>
      </c>
      <c r="K110" s="487" t="s">
        <v>7</v>
      </c>
      <c r="L110" s="487">
        <v>131</v>
      </c>
      <c r="M110" s="481">
        <f>+IFERROR(VLOOKUP(DAY($J110)&amp;MONTH($J110),Sheet1!$C:$E,3,0),"")</f>
        <v>3</v>
      </c>
      <c r="O110" s="487">
        <v>60</v>
      </c>
      <c r="P110" s="487">
        <v>60</v>
      </c>
      <c r="Q110" s="487" t="s">
        <v>22</v>
      </c>
      <c r="R110" s="487" t="s">
        <v>9</v>
      </c>
      <c r="S110" s="487">
        <v>625</v>
      </c>
      <c r="T110" s="481">
        <f>+IFERROR(VLOOKUP(DAY($Q110)&amp;MONTH($Q110),Sheet1!$C:$E,3,0),"")</f>
        <v>3</v>
      </c>
      <c r="V110" s="487">
        <v>18</v>
      </c>
      <c r="W110" s="487">
        <v>18</v>
      </c>
      <c r="X110" s="487" t="s">
        <v>17</v>
      </c>
      <c r="Y110" s="487" t="s">
        <v>9</v>
      </c>
      <c r="Z110" s="487">
        <v>130</v>
      </c>
      <c r="AA110" s="481">
        <f>+IFERROR(VLOOKUP(DAY($X110)&amp;MONTH($X110),Sheet1!$C:$E,3,0),"")</f>
        <v>2</v>
      </c>
      <c r="AC110" s="487">
        <v>60</v>
      </c>
      <c r="AD110" s="487">
        <v>60</v>
      </c>
      <c r="AE110" s="487" t="s">
        <v>12</v>
      </c>
      <c r="AF110" s="487" t="s">
        <v>9</v>
      </c>
      <c r="AG110" s="487">
        <v>546</v>
      </c>
      <c r="AH110" s="481">
        <f>+IFERROR(VLOOKUP(DAY($AE110)&amp;MONTH($AE110),Sheet1!$C:$E,3,0),"")</f>
        <v>2</v>
      </c>
      <c r="AJ110" s="490"/>
      <c r="AK110" s="490"/>
      <c r="AL110" s="490"/>
      <c r="AM110" s="490"/>
      <c r="AN110" s="490"/>
      <c r="AO110" s="481" t="str">
        <f>+IFERROR(VLOOKUP(DAY($AL110)&amp;MONTH($AL110),Sheet1!$C:$E,3,0),"")</f>
        <v/>
      </c>
      <c r="AQ110" s="490"/>
      <c r="AR110" s="490"/>
      <c r="AS110" s="490"/>
      <c r="AT110" s="490"/>
      <c r="AU110" s="490"/>
      <c r="AV110" s="481" t="str">
        <f>+IFERROR(VLOOKUP(DAY($AS110)&amp;MONTH($AS110),Sheet1!$C:$E,3,0),"")</f>
        <v/>
      </c>
      <c r="AX110" s="487">
        <v>100</v>
      </c>
      <c r="AY110" s="487">
        <v>100</v>
      </c>
      <c r="AZ110" s="487" t="s">
        <v>17</v>
      </c>
      <c r="BA110" s="487" t="s">
        <v>9</v>
      </c>
      <c r="BB110" s="487">
        <v>130</v>
      </c>
      <c r="BC110" s="481">
        <f>+IFERROR(VLOOKUP(DAY($AZ110)&amp;MONTH($AZ110),Sheet1!$C:$E,3,0),"")</f>
        <v>2</v>
      </c>
    </row>
    <row r="111" spans="1:55">
      <c r="A111" s="489">
        <v>60</v>
      </c>
      <c r="B111" s="489">
        <v>60</v>
      </c>
      <c r="C111" s="489" t="s">
        <v>13</v>
      </c>
      <c r="D111" s="489" t="s">
        <v>7</v>
      </c>
      <c r="E111" s="489">
        <v>131</v>
      </c>
      <c r="F111" s="481">
        <f>+IFERROR(VLOOKUP(DAY($C111)&amp;MONTH($C111),Sheet1!$C:$E,3,0),"")</f>
        <v>3</v>
      </c>
      <c r="H111" s="487">
        <v>30</v>
      </c>
      <c r="I111" s="487">
        <v>30</v>
      </c>
      <c r="J111" s="487" t="s">
        <v>13</v>
      </c>
      <c r="K111" s="487" t="s">
        <v>7</v>
      </c>
      <c r="L111" s="487">
        <v>509</v>
      </c>
      <c r="M111" s="481">
        <f>+IFERROR(VLOOKUP(DAY($J111)&amp;MONTH($J111),Sheet1!$C:$E,3,0),"")</f>
        <v>3</v>
      </c>
      <c r="O111" s="487">
        <v>60</v>
      </c>
      <c r="P111" s="487">
        <v>60</v>
      </c>
      <c r="Q111" s="487" t="s">
        <v>14</v>
      </c>
      <c r="R111" s="487" t="s">
        <v>9</v>
      </c>
      <c r="S111" s="487">
        <v>406</v>
      </c>
      <c r="T111" s="481">
        <f>+IFERROR(VLOOKUP(DAY($Q111)&amp;MONTH($Q111),Sheet1!$C:$E,3,0),"")</f>
        <v>3</v>
      </c>
      <c r="V111" s="487">
        <v>30</v>
      </c>
      <c r="W111" s="487">
        <v>30</v>
      </c>
      <c r="X111" s="487" t="s">
        <v>22</v>
      </c>
      <c r="Y111" s="487" t="s">
        <v>7</v>
      </c>
      <c r="Z111" s="487">
        <v>187</v>
      </c>
      <c r="AA111" s="481">
        <f>+IFERROR(VLOOKUP(DAY($X111)&amp;MONTH($X111),Sheet1!$C:$E,3,0),"")</f>
        <v>3</v>
      </c>
      <c r="AC111" s="487">
        <v>120</v>
      </c>
      <c r="AD111" s="487">
        <v>120</v>
      </c>
      <c r="AE111" s="487" t="s">
        <v>22</v>
      </c>
      <c r="AF111" s="487" t="s">
        <v>7</v>
      </c>
      <c r="AG111" s="487">
        <v>187</v>
      </c>
      <c r="AH111" s="481">
        <f>+IFERROR(VLOOKUP(DAY($AE111)&amp;MONTH($AE111),Sheet1!$C:$E,3,0),"")</f>
        <v>3</v>
      </c>
      <c r="AJ111" s="490"/>
      <c r="AK111" s="490"/>
      <c r="AL111" s="490"/>
      <c r="AM111" s="490"/>
      <c r="AN111" s="490"/>
      <c r="AO111" s="481" t="str">
        <f>+IFERROR(VLOOKUP(DAY($AL111)&amp;MONTH($AL111),Sheet1!$C:$E,3,0),"")</f>
        <v/>
      </c>
      <c r="AQ111" s="490"/>
      <c r="AR111" s="490"/>
      <c r="AS111" s="490"/>
      <c r="AT111" s="490"/>
      <c r="AU111" s="490"/>
      <c r="AV111" s="481" t="str">
        <f>+IFERROR(VLOOKUP(DAY($AS111)&amp;MONTH($AS111),Sheet1!$C:$E,3,0),"")</f>
        <v/>
      </c>
      <c r="AX111" s="487">
        <v>40</v>
      </c>
      <c r="AY111" s="487">
        <v>40</v>
      </c>
      <c r="AZ111" s="487" t="s">
        <v>13</v>
      </c>
      <c r="BA111" s="487" t="s">
        <v>7</v>
      </c>
      <c r="BB111" s="487">
        <v>184</v>
      </c>
      <c r="BC111" s="481">
        <f>+IFERROR(VLOOKUP(DAY($AZ111)&amp;MONTH($AZ111),Sheet1!$C:$E,3,0),"")</f>
        <v>3</v>
      </c>
    </row>
    <row r="112" spans="1:55">
      <c r="A112" s="489">
        <v>60</v>
      </c>
      <c r="B112" s="489">
        <v>60</v>
      </c>
      <c r="C112" s="489" t="s">
        <v>13</v>
      </c>
      <c r="D112" s="489" t="s">
        <v>7</v>
      </c>
      <c r="E112" s="489">
        <v>189</v>
      </c>
      <c r="F112" s="481">
        <f>+IFERROR(VLOOKUP(DAY($C112)&amp;MONTH($C112),Sheet1!$C:$E,3,0),"")</f>
        <v>3</v>
      </c>
      <c r="H112" s="487">
        <v>48</v>
      </c>
      <c r="I112" s="487">
        <v>48</v>
      </c>
      <c r="J112" s="487" t="s">
        <v>13</v>
      </c>
      <c r="K112" s="487" t="s">
        <v>7</v>
      </c>
      <c r="L112" s="487">
        <v>128</v>
      </c>
      <c r="M112" s="481">
        <f>+IFERROR(VLOOKUP(DAY($J112)&amp;MONTH($J112),Sheet1!$C:$E,3,0),"")</f>
        <v>3</v>
      </c>
      <c r="O112" s="487">
        <v>60</v>
      </c>
      <c r="P112" s="487">
        <v>60</v>
      </c>
      <c r="Q112" s="487" t="s">
        <v>16</v>
      </c>
      <c r="R112" s="487" t="s">
        <v>9</v>
      </c>
      <c r="S112" s="487">
        <v>9311</v>
      </c>
      <c r="T112" s="481">
        <f>+IFERROR(VLOOKUP(DAY($Q112)&amp;MONTH($Q112),Sheet1!$C:$E,3,0),"")</f>
        <v>3</v>
      </c>
      <c r="V112" s="487">
        <v>18</v>
      </c>
      <c r="W112" s="487">
        <v>18</v>
      </c>
      <c r="X112" s="487" t="s">
        <v>11</v>
      </c>
      <c r="Y112" s="487" t="s">
        <v>7</v>
      </c>
      <c r="Z112" s="487">
        <v>305</v>
      </c>
      <c r="AA112" s="481">
        <f>+IFERROR(VLOOKUP(DAY($X112)&amp;MONTH($X112),Sheet1!$C:$E,3,0),"")</f>
        <v>2</v>
      </c>
      <c r="AC112" s="487">
        <v>60</v>
      </c>
      <c r="AD112" s="487">
        <v>60</v>
      </c>
      <c r="AE112" s="487" t="s">
        <v>11</v>
      </c>
      <c r="AF112" s="487" t="s">
        <v>7</v>
      </c>
      <c r="AG112" s="487">
        <v>114</v>
      </c>
      <c r="AH112" s="481">
        <f>+IFERROR(VLOOKUP(DAY($AE112)&amp;MONTH($AE112),Sheet1!$C:$E,3,0),"")</f>
        <v>2</v>
      </c>
      <c r="AJ112" s="490"/>
      <c r="AK112" s="490"/>
      <c r="AL112" s="490"/>
      <c r="AM112" s="490"/>
      <c r="AN112" s="490"/>
      <c r="AO112" s="481" t="str">
        <f>+IFERROR(VLOOKUP(DAY($AL112)&amp;MONTH($AL112),Sheet1!$C:$E,3,0),"")</f>
        <v/>
      </c>
      <c r="AQ112" s="490"/>
      <c r="AR112" s="490"/>
      <c r="AS112" s="490"/>
      <c r="AT112" s="490"/>
      <c r="AU112" s="490"/>
      <c r="AV112" s="481" t="str">
        <f>+IFERROR(VLOOKUP(DAY($AS112)&amp;MONTH($AS112),Sheet1!$C:$E,3,0),"")</f>
        <v/>
      </c>
      <c r="AX112" s="487">
        <v>60</v>
      </c>
      <c r="AY112" s="487">
        <v>60</v>
      </c>
      <c r="AZ112" s="487" t="s">
        <v>11</v>
      </c>
      <c r="BA112" s="487" t="s">
        <v>9</v>
      </c>
      <c r="BB112" s="487">
        <v>174</v>
      </c>
      <c r="BC112" s="481">
        <f>+IFERROR(VLOOKUP(DAY($AZ112)&amp;MONTH($AZ112),Sheet1!$C:$E,3,0),"")</f>
        <v>2</v>
      </c>
    </row>
    <row r="113" spans="1:55">
      <c r="A113" s="489">
        <v>60</v>
      </c>
      <c r="B113" s="489">
        <v>60</v>
      </c>
      <c r="C113" s="489" t="s">
        <v>13</v>
      </c>
      <c r="D113" s="489" t="s">
        <v>7</v>
      </c>
      <c r="E113" s="489">
        <v>529</v>
      </c>
      <c r="F113" s="481">
        <f>+IFERROR(VLOOKUP(DAY($C113)&amp;MONTH($C113),Sheet1!$C:$E,3,0),"")</f>
        <v>3</v>
      </c>
      <c r="H113" s="487">
        <v>12</v>
      </c>
      <c r="I113" s="487">
        <v>12</v>
      </c>
      <c r="J113" s="487" t="s">
        <v>13</v>
      </c>
      <c r="K113" s="487" t="s">
        <v>7</v>
      </c>
      <c r="L113" s="487">
        <v>698</v>
      </c>
      <c r="M113" s="481">
        <f>+IFERROR(VLOOKUP(DAY($J113)&amp;MONTH($J113),Sheet1!$C:$E,3,0),"")</f>
        <v>3</v>
      </c>
      <c r="O113" s="487">
        <v>120</v>
      </c>
      <c r="P113" s="487">
        <v>120</v>
      </c>
      <c r="Q113" s="487" t="s">
        <v>22</v>
      </c>
      <c r="R113" s="487" t="s">
        <v>7</v>
      </c>
      <c r="S113" s="487">
        <v>180</v>
      </c>
      <c r="T113" s="481">
        <f>+IFERROR(VLOOKUP(DAY($Q113)&amp;MONTH($Q113),Sheet1!$C:$E,3,0),"")</f>
        <v>3</v>
      </c>
      <c r="V113" s="487">
        <v>6</v>
      </c>
      <c r="W113" s="487">
        <v>6</v>
      </c>
      <c r="X113" s="487" t="s">
        <v>22</v>
      </c>
      <c r="Y113" s="487" t="s">
        <v>7</v>
      </c>
      <c r="Z113" s="487">
        <v>170</v>
      </c>
      <c r="AA113" s="481">
        <f>+IFERROR(VLOOKUP(DAY($X113)&amp;MONTH($X113),Sheet1!$C:$E,3,0),"")</f>
        <v>3</v>
      </c>
      <c r="AC113" s="487">
        <v>60</v>
      </c>
      <c r="AD113" s="487">
        <v>60</v>
      </c>
      <c r="AE113" s="487" t="s">
        <v>13</v>
      </c>
      <c r="AF113" s="487" t="s">
        <v>7</v>
      </c>
      <c r="AG113" s="487">
        <v>184</v>
      </c>
      <c r="AH113" s="481">
        <f>+IFERROR(VLOOKUP(DAY($AE113)&amp;MONTH($AE113),Sheet1!$C:$E,3,0),"")</f>
        <v>3</v>
      </c>
      <c r="AJ113" s="490"/>
      <c r="AK113" s="490"/>
      <c r="AL113" s="490"/>
      <c r="AM113" s="490"/>
      <c r="AN113" s="490"/>
      <c r="AO113" s="481" t="str">
        <f>+IFERROR(VLOOKUP(DAY($AL113)&amp;MONTH($AL113),Sheet1!$C:$E,3,0),"")</f>
        <v/>
      </c>
      <c r="AQ113" s="490"/>
      <c r="AR113" s="490"/>
      <c r="AS113" s="490"/>
      <c r="AT113" s="490"/>
      <c r="AU113" s="490"/>
      <c r="AV113" s="481" t="str">
        <f>+IFERROR(VLOOKUP(DAY($AS113)&amp;MONTH($AS113),Sheet1!$C:$E,3,0),"")</f>
        <v/>
      </c>
      <c r="AX113" s="487">
        <v>20</v>
      </c>
      <c r="AY113" s="487">
        <v>20</v>
      </c>
      <c r="AZ113" s="487" t="s">
        <v>13</v>
      </c>
      <c r="BA113" s="487" t="s">
        <v>7</v>
      </c>
      <c r="BB113" s="487">
        <v>120</v>
      </c>
      <c r="BC113" s="481">
        <f>+IFERROR(VLOOKUP(DAY($AZ113)&amp;MONTH($AZ113),Sheet1!$C:$E,3,0),"")</f>
        <v>3</v>
      </c>
    </row>
    <row r="114" spans="1:55">
      <c r="A114" s="489">
        <v>60</v>
      </c>
      <c r="B114" s="489">
        <v>60</v>
      </c>
      <c r="C114" s="489" t="s">
        <v>13</v>
      </c>
      <c r="D114" s="489" t="s">
        <v>7</v>
      </c>
      <c r="E114" s="489">
        <v>162</v>
      </c>
      <c r="F114" s="481">
        <f>+IFERROR(VLOOKUP(DAY($C114)&amp;MONTH($C114),Sheet1!$C:$E,3,0),"")</f>
        <v>3</v>
      </c>
      <c r="H114" s="487">
        <v>30</v>
      </c>
      <c r="I114" s="487">
        <v>30</v>
      </c>
      <c r="J114" s="487" t="s">
        <v>13</v>
      </c>
      <c r="K114" s="487" t="s">
        <v>7</v>
      </c>
      <c r="L114" s="487">
        <v>534</v>
      </c>
      <c r="M114" s="481">
        <f>+IFERROR(VLOOKUP(DAY($J114)&amp;MONTH($J114),Sheet1!$C:$E,3,0),"")</f>
        <v>3</v>
      </c>
      <c r="O114" s="487">
        <v>60</v>
      </c>
      <c r="P114" s="487">
        <v>60</v>
      </c>
      <c r="Q114" s="487" t="s">
        <v>14</v>
      </c>
      <c r="R114" s="487" t="s">
        <v>9</v>
      </c>
      <c r="S114" s="487">
        <v>263</v>
      </c>
      <c r="T114" s="481">
        <f>+IFERROR(VLOOKUP(DAY($Q114)&amp;MONTH($Q114),Sheet1!$C:$E,3,0),"")</f>
        <v>3</v>
      </c>
      <c r="V114" s="487">
        <v>30</v>
      </c>
      <c r="W114" s="487">
        <v>30</v>
      </c>
      <c r="X114" s="487" t="s">
        <v>11</v>
      </c>
      <c r="Y114" s="487" t="s">
        <v>7</v>
      </c>
      <c r="Z114" s="487">
        <v>505</v>
      </c>
      <c r="AA114" s="481">
        <f>+IFERROR(VLOOKUP(DAY($X114)&amp;MONTH($X114),Sheet1!$C:$E,3,0),"")</f>
        <v>2</v>
      </c>
      <c r="AC114" s="487">
        <v>60</v>
      </c>
      <c r="AD114" s="487">
        <v>60</v>
      </c>
      <c r="AE114" s="487" t="s">
        <v>11</v>
      </c>
      <c r="AF114" s="487" t="s">
        <v>9</v>
      </c>
      <c r="AG114" s="487">
        <v>2074</v>
      </c>
      <c r="AH114" s="481">
        <f>+IFERROR(VLOOKUP(DAY($AE114)&amp;MONTH($AE114),Sheet1!$C:$E,3,0),"")</f>
        <v>2</v>
      </c>
      <c r="AJ114" s="490"/>
      <c r="AK114" s="490"/>
      <c r="AL114" s="490"/>
      <c r="AM114" s="490"/>
      <c r="AN114" s="490"/>
      <c r="AO114" s="481" t="str">
        <f>+IFERROR(VLOOKUP(DAY($AL114)&amp;MONTH($AL114),Sheet1!$C:$E,3,0),"")</f>
        <v/>
      </c>
      <c r="AQ114" s="490"/>
      <c r="AR114" s="490"/>
      <c r="AS114" s="490"/>
      <c r="AT114" s="490"/>
      <c r="AU114" s="490"/>
      <c r="AV114" s="481" t="str">
        <f>+IFERROR(VLOOKUP(DAY($AS114)&amp;MONTH($AS114),Sheet1!$C:$E,3,0),"")</f>
        <v/>
      </c>
      <c r="AX114" s="487">
        <v>20</v>
      </c>
      <c r="AY114" s="487">
        <v>20</v>
      </c>
      <c r="AZ114" s="487" t="s">
        <v>11</v>
      </c>
      <c r="BA114" s="487" t="s">
        <v>7</v>
      </c>
      <c r="BB114" s="487">
        <v>2043</v>
      </c>
      <c r="BC114" s="481">
        <f>+IFERROR(VLOOKUP(DAY($AZ114)&amp;MONTH($AZ114),Sheet1!$C:$E,3,0),"")</f>
        <v>2</v>
      </c>
    </row>
    <row r="115" spans="1:55">
      <c r="A115" s="489">
        <v>60</v>
      </c>
      <c r="B115" s="489">
        <v>60</v>
      </c>
      <c r="C115" s="489" t="s">
        <v>13</v>
      </c>
      <c r="D115" s="489" t="s">
        <v>7</v>
      </c>
      <c r="E115" s="489">
        <v>127</v>
      </c>
      <c r="F115" s="481">
        <f>+IFERROR(VLOOKUP(DAY($C115)&amp;MONTH($C115),Sheet1!$C:$E,3,0),"")</f>
        <v>3</v>
      </c>
      <c r="H115" s="487">
        <v>30</v>
      </c>
      <c r="I115" s="487">
        <v>30</v>
      </c>
      <c r="J115" s="487" t="s">
        <v>13</v>
      </c>
      <c r="K115" s="487" t="s">
        <v>7</v>
      </c>
      <c r="L115" s="487">
        <v>138</v>
      </c>
      <c r="M115" s="481">
        <f>+IFERROR(VLOOKUP(DAY($J115)&amp;MONTH($J115),Sheet1!$C:$E,3,0),"")</f>
        <v>3</v>
      </c>
      <c r="O115" s="487">
        <v>120</v>
      </c>
      <c r="P115" s="487">
        <v>120</v>
      </c>
      <c r="Q115" s="487" t="s">
        <v>22</v>
      </c>
      <c r="R115" s="487" t="s">
        <v>7</v>
      </c>
      <c r="S115" s="487">
        <v>134</v>
      </c>
      <c r="T115" s="481">
        <f>+IFERROR(VLOOKUP(DAY($Q115)&amp;MONTH($Q115),Sheet1!$C:$E,3,0),"")</f>
        <v>3</v>
      </c>
      <c r="V115" s="487">
        <v>18</v>
      </c>
      <c r="W115" s="487">
        <v>18</v>
      </c>
      <c r="X115" s="487" t="s">
        <v>11</v>
      </c>
      <c r="Y115" s="487" t="s">
        <v>7</v>
      </c>
      <c r="Z115" s="487">
        <v>507</v>
      </c>
      <c r="AA115" s="481">
        <f>+IFERROR(VLOOKUP(DAY($X115)&amp;MONTH($X115),Sheet1!$C:$E,3,0),"")</f>
        <v>2</v>
      </c>
      <c r="AC115" s="487">
        <v>60</v>
      </c>
      <c r="AD115" s="487">
        <v>60</v>
      </c>
      <c r="AE115" s="487" t="s">
        <v>11</v>
      </c>
      <c r="AF115" s="487" t="s">
        <v>7</v>
      </c>
      <c r="AG115" s="487">
        <v>9210</v>
      </c>
      <c r="AH115" s="481">
        <f>+IFERROR(VLOOKUP(DAY($AE115)&amp;MONTH($AE115),Sheet1!$C:$E,3,0),"")</f>
        <v>2</v>
      </c>
      <c r="AJ115" s="490"/>
      <c r="AK115" s="490"/>
      <c r="AL115" s="490"/>
      <c r="AM115" s="490"/>
      <c r="AN115" s="490"/>
      <c r="AO115" s="481" t="str">
        <f>+IFERROR(VLOOKUP(DAY($AL115)&amp;MONTH($AL115),Sheet1!$C:$E,3,0),"")</f>
        <v/>
      </c>
      <c r="AQ115" s="490"/>
      <c r="AR115" s="490"/>
      <c r="AS115" s="490"/>
      <c r="AT115" s="490"/>
      <c r="AU115" s="490"/>
      <c r="AV115" s="481" t="str">
        <f>+IFERROR(VLOOKUP(DAY($AS115)&amp;MONTH($AS115),Sheet1!$C:$E,3,0),"")</f>
        <v/>
      </c>
      <c r="AX115" s="487">
        <v>20</v>
      </c>
      <c r="AY115" s="487">
        <v>20</v>
      </c>
      <c r="AZ115" s="487" t="s">
        <v>11</v>
      </c>
      <c r="BA115" s="487" t="s">
        <v>9</v>
      </c>
      <c r="BB115" s="487">
        <v>648</v>
      </c>
      <c r="BC115" s="481">
        <f>+IFERROR(VLOOKUP(DAY($AZ115)&amp;MONTH($AZ115),Sheet1!$C:$E,3,0),"")</f>
        <v>2</v>
      </c>
    </row>
    <row r="116" spans="1:55">
      <c r="A116" s="489">
        <v>6</v>
      </c>
      <c r="B116" s="489">
        <v>6</v>
      </c>
      <c r="C116" s="489" t="s">
        <v>22</v>
      </c>
      <c r="D116" s="489" t="s">
        <v>7</v>
      </c>
      <c r="E116" s="489">
        <v>217</v>
      </c>
      <c r="F116" s="481">
        <f>+IFERROR(VLOOKUP(DAY($C116)&amp;MONTH($C116),Sheet1!$C:$E,3,0),"")</f>
        <v>3</v>
      </c>
      <c r="H116" s="487">
        <v>30</v>
      </c>
      <c r="I116" s="487">
        <v>30</v>
      </c>
      <c r="J116" s="487" t="s">
        <v>13</v>
      </c>
      <c r="K116" s="487" t="s">
        <v>7</v>
      </c>
      <c r="L116" s="487">
        <v>539</v>
      </c>
      <c r="M116" s="481">
        <f>+IFERROR(VLOOKUP(DAY($J116)&amp;MONTH($J116),Sheet1!$C:$E,3,0),"")</f>
        <v>3</v>
      </c>
      <c r="O116" s="487">
        <v>60</v>
      </c>
      <c r="P116" s="487">
        <v>60</v>
      </c>
      <c r="Q116" s="487" t="s">
        <v>14</v>
      </c>
      <c r="R116" s="487" t="s">
        <v>9</v>
      </c>
      <c r="S116" s="487">
        <v>2028</v>
      </c>
      <c r="T116" s="481">
        <f>+IFERROR(VLOOKUP(DAY($Q116)&amp;MONTH($Q116),Sheet1!$C:$E,3,0),"")</f>
        <v>3</v>
      </c>
      <c r="V116" s="487">
        <v>12</v>
      </c>
      <c r="W116" s="487">
        <v>12</v>
      </c>
      <c r="X116" s="487" t="s">
        <v>11</v>
      </c>
      <c r="Y116" s="487" t="s">
        <v>9</v>
      </c>
      <c r="Z116" s="487">
        <v>148</v>
      </c>
      <c r="AA116" s="481">
        <f>+IFERROR(VLOOKUP(DAY($X116)&amp;MONTH($X116),Sheet1!$C:$E,3,0),"")</f>
        <v>2</v>
      </c>
      <c r="AC116" s="487">
        <v>60</v>
      </c>
      <c r="AD116" s="487">
        <v>60</v>
      </c>
      <c r="AE116" s="487" t="s">
        <v>11</v>
      </c>
      <c r="AF116" s="487" t="s">
        <v>7</v>
      </c>
      <c r="AG116" s="487">
        <v>503</v>
      </c>
      <c r="AH116" s="481">
        <f>+IFERROR(VLOOKUP(DAY($AE116)&amp;MONTH($AE116),Sheet1!$C:$E,3,0),"")</f>
        <v>2</v>
      </c>
      <c r="AJ116" s="490"/>
      <c r="AK116" s="490"/>
      <c r="AL116" s="490"/>
      <c r="AM116" s="490"/>
      <c r="AN116" s="490"/>
      <c r="AO116" s="481" t="str">
        <f>+IFERROR(VLOOKUP(DAY($AL116)&amp;MONTH($AL116),Sheet1!$C:$E,3,0),"")</f>
        <v/>
      </c>
      <c r="AQ116" s="490"/>
      <c r="AR116" s="490"/>
      <c r="AS116" s="490"/>
      <c r="AT116" s="490"/>
      <c r="AU116" s="490"/>
      <c r="AV116" s="481" t="str">
        <f>+IFERROR(VLOOKUP(DAY($AS116)&amp;MONTH($AS116),Sheet1!$C:$E,3,0),"")</f>
        <v/>
      </c>
      <c r="AX116" s="487">
        <v>60</v>
      </c>
      <c r="AY116" s="487">
        <v>60</v>
      </c>
      <c r="AZ116" s="487" t="s">
        <v>11</v>
      </c>
      <c r="BA116" s="487" t="s">
        <v>7</v>
      </c>
      <c r="BB116" s="487">
        <v>305</v>
      </c>
      <c r="BC116" s="481">
        <f>+IFERROR(VLOOKUP(DAY($AZ116)&amp;MONTH($AZ116),Sheet1!$C:$E,3,0),"")</f>
        <v>2</v>
      </c>
    </row>
    <row r="117" spans="1:55">
      <c r="A117" s="489">
        <v>6</v>
      </c>
      <c r="B117" s="489">
        <v>6</v>
      </c>
      <c r="C117" s="489" t="s">
        <v>22</v>
      </c>
      <c r="D117" s="489" t="s">
        <v>9</v>
      </c>
      <c r="E117" s="489">
        <v>254</v>
      </c>
      <c r="F117" s="481">
        <f>+IFERROR(VLOOKUP(DAY($C117)&amp;MONTH($C117),Sheet1!$C:$E,3,0),"")</f>
        <v>3</v>
      </c>
      <c r="H117" s="487">
        <v>60</v>
      </c>
      <c r="I117" s="487">
        <v>60</v>
      </c>
      <c r="J117" s="487" t="s">
        <v>13</v>
      </c>
      <c r="K117" s="487" t="s">
        <v>7</v>
      </c>
      <c r="L117" s="487">
        <v>157</v>
      </c>
      <c r="M117" s="481">
        <f>+IFERROR(VLOOKUP(DAY($J117)&amp;MONTH($J117),Sheet1!$C:$E,3,0),"")</f>
        <v>3</v>
      </c>
      <c r="O117" s="487">
        <v>60</v>
      </c>
      <c r="P117" s="487">
        <v>60</v>
      </c>
      <c r="Q117" s="487" t="s">
        <v>14</v>
      </c>
      <c r="R117" s="487" t="s">
        <v>9</v>
      </c>
      <c r="S117" s="487">
        <v>637</v>
      </c>
      <c r="T117" s="481">
        <f>+IFERROR(VLOOKUP(DAY($Q117)&amp;MONTH($Q117),Sheet1!$C:$E,3,0),"")</f>
        <v>3</v>
      </c>
      <c r="V117" s="487">
        <v>12</v>
      </c>
      <c r="W117" s="487">
        <v>0</v>
      </c>
      <c r="X117" s="487" t="s">
        <v>19</v>
      </c>
      <c r="Y117" s="487" t="s">
        <v>7</v>
      </c>
      <c r="Z117" s="487">
        <v>148</v>
      </c>
      <c r="AA117" s="481">
        <f>+IFERROR(VLOOKUP(DAY($X117)&amp;MONTH($X117),Sheet1!$C:$E,3,0),"")</f>
        <v>2</v>
      </c>
      <c r="AC117" s="487">
        <v>60</v>
      </c>
      <c r="AD117" s="487">
        <v>60</v>
      </c>
      <c r="AE117" s="487" t="s">
        <v>11</v>
      </c>
      <c r="AF117" s="487" t="s">
        <v>7</v>
      </c>
      <c r="AG117" s="487">
        <v>305</v>
      </c>
      <c r="AH117" s="481">
        <f>+IFERROR(VLOOKUP(DAY($AE117)&amp;MONTH($AE117),Sheet1!$C:$E,3,0),"")</f>
        <v>2</v>
      </c>
      <c r="AJ117" s="490"/>
      <c r="AK117" s="490"/>
      <c r="AL117" s="490"/>
      <c r="AM117" s="490"/>
      <c r="AN117" s="490"/>
      <c r="AO117" s="481" t="str">
        <f>+IFERROR(VLOOKUP(DAY($AL117)&amp;MONTH($AL117),Sheet1!$C:$E,3,0),"")</f>
        <v/>
      </c>
      <c r="AQ117" s="490"/>
      <c r="AR117" s="490"/>
      <c r="AS117" s="490"/>
      <c r="AT117" s="490"/>
      <c r="AU117" s="490"/>
      <c r="AV117" s="481" t="str">
        <f>+IFERROR(VLOOKUP(DAY($AS117)&amp;MONTH($AS117),Sheet1!$C:$E,3,0),"")</f>
        <v/>
      </c>
      <c r="AX117" s="487">
        <v>60</v>
      </c>
      <c r="AY117" s="487">
        <v>60</v>
      </c>
      <c r="AZ117" s="487" t="s">
        <v>19</v>
      </c>
      <c r="BA117" s="487" t="s">
        <v>7</v>
      </c>
      <c r="BB117" s="487">
        <v>306</v>
      </c>
      <c r="BC117" s="481">
        <f>+IFERROR(VLOOKUP(DAY($AZ117)&amp;MONTH($AZ117),Sheet1!$C:$E,3,0),"")</f>
        <v>2</v>
      </c>
    </row>
    <row r="118" spans="1:55">
      <c r="A118" s="489">
        <v>6</v>
      </c>
      <c r="B118" s="489">
        <v>6</v>
      </c>
      <c r="C118" s="489" t="s">
        <v>22</v>
      </c>
      <c r="D118" s="489" t="s">
        <v>7</v>
      </c>
      <c r="E118" s="489">
        <v>2075</v>
      </c>
      <c r="F118" s="481">
        <f>+IFERROR(VLOOKUP(DAY($C118)&amp;MONTH($C118),Sheet1!$C:$E,3,0),"")</f>
        <v>3</v>
      </c>
      <c r="H118" s="487">
        <v>60</v>
      </c>
      <c r="I118" s="487">
        <v>60</v>
      </c>
      <c r="J118" s="487" t="s">
        <v>13</v>
      </c>
      <c r="K118" s="487" t="s">
        <v>7</v>
      </c>
      <c r="L118" s="487">
        <v>199</v>
      </c>
      <c r="M118" s="481">
        <f>+IFERROR(VLOOKUP(DAY($J118)&amp;MONTH($J118),Sheet1!$C:$E,3,0),"")</f>
        <v>3</v>
      </c>
      <c r="O118" s="487">
        <v>60</v>
      </c>
      <c r="P118" s="487">
        <v>60</v>
      </c>
      <c r="Q118" s="487" t="s">
        <v>14</v>
      </c>
      <c r="R118" s="487" t="s">
        <v>9</v>
      </c>
      <c r="S118" s="487">
        <v>669</v>
      </c>
      <c r="T118" s="481">
        <f>+IFERROR(VLOOKUP(DAY($Q118)&amp;MONTH($Q118),Sheet1!$C:$E,3,0),"")</f>
        <v>3</v>
      </c>
      <c r="V118" s="487">
        <v>30</v>
      </c>
      <c r="W118" s="487">
        <v>30</v>
      </c>
      <c r="X118" s="487" t="s">
        <v>15</v>
      </c>
      <c r="Y118" s="487" t="s">
        <v>7</v>
      </c>
      <c r="Z118" s="487">
        <v>304</v>
      </c>
      <c r="AA118" s="481">
        <f>+IFERROR(VLOOKUP(DAY($X118)&amp;MONTH($X118),Sheet1!$C:$E,3,0),"")</f>
        <v>2</v>
      </c>
      <c r="AC118" s="487">
        <v>60</v>
      </c>
      <c r="AD118" s="487">
        <v>60</v>
      </c>
      <c r="AE118" s="487" t="s">
        <v>12</v>
      </c>
      <c r="AF118" s="487" t="s">
        <v>9</v>
      </c>
      <c r="AG118" s="487">
        <v>137</v>
      </c>
      <c r="AH118" s="481">
        <f>+IFERROR(VLOOKUP(DAY($AE118)&amp;MONTH($AE118),Sheet1!$C:$E,3,0),"")</f>
        <v>2</v>
      </c>
      <c r="AJ118" s="490"/>
      <c r="AK118" s="490"/>
      <c r="AL118" s="490"/>
      <c r="AM118" s="490"/>
      <c r="AN118" s="490"/>
      <c r="AO118" s="481" t="str">
        <f>+IFERROR(VLOOKUP(DAY($AL118)&amp;MONTH($AL118),Sheet1!$C:$E,3,0),"")</f>
        <v/>
      </c>
      <c r="AQ118" s="490"/>
      <c r="AR118" s="490"/>
      <c r="AS118" s="490"/>
      <c r="AT118" s="490"/>
      <c r="AU118" s="490"/>
      <c r="AV118" s="481" t="str">
        <f>+IFERROR(VLOOKUP(DAY($AS118)&amp;MONTH($AS118),Sheet1!$C:$E,3,0),"")</f>
        <v/>
      </c>
      <c r="AX118" s="487">
        <v>20</v>
      </c>
      <c r="AY118" s="487">
        <v>20</v>
      </c>
      <c r="AZ118" s="487" t="s">
        <v>15</v>
      </c>
      <c r="BA118" s="487" t="s">
        <v>7</v>
      </c>
      <c r="BB118" s="487">
        <v>2017</v>
      </c>
      <c r="BC118" s="481">
        <f>+IFERROR(VLOOKUP(DAY($AZ118)&amp;MONTH($AZ118),Sheet1!$C:$E,3,0),"")</f>
        <v>2</v>
      </c>
    </row>
    <row r="119" spans="1:55">
      <c r="A119" s="489">
        <v>6</v>
      </c>
      <c r="B119" s="489">
        <v>6</v>
      </c>
      <c r="C119" s="489" t="s">
        <v>22</v>
      </c>
      <c r="D119" s="489" t="s">
        <v>9</v>
      </c>
      <c r="E119" s="489">
        <v>229</v>
      </c>
      <c r="F119" s="481">
        <f>+IFERROR(VLOOKUP(DAY($C119)&amp;MONTH($C119),Sheet1!$C:$E,3,0),"")</f>
        <v>3</v>
      </c>
      <c r="H119" s="487">
        <v>30</v>
      </c>
      <c r="I119" s="487">
        <v>30</v>
      </c>
      <c r="J119" s="487" t="s">
        <v>13</v>
      </c>
      <c r="K119" s="487" t="s">
        <v>7</v>
      </c>
      <c r="L119" s="487">
        <v>155</v>
      </c>
      <c r="M119" s="481">
        <f>+IFERROR(VLOOKUP(DAY($J119)&amp;MONTH($J119),Sheet1!$C:$E,3,0),"")</f>
        <v>3</v>
      </c>
      <c r="O119" s="487">
        <v>180</v>
      </c>
      <c r="P119" s="487">
        <v>180</v>
      </c>
      <c r="Q119" s="487" t="s">
        <v>14</v>
      </c>
      <c r="R119" s="487" t="s">
        <v>9</v>
      </c>
      <c r="S119" s="487">
        <v>505</v>
      </c>
      <c r="T119" s="481">
        <f>+IFERROR(VLOOKUP(DAY($Q119)&amp;MONTH($Q119),Sheet1!$C:$E,3,0),"")</f>
        <v>3</v>
      </c>
      <c r="V119" s="487">
        <v>6</v>
      </c>
      <c r="W119" s="487">
        <v>6</v>
      </c>
      <c r="X119" s="487" t="s">
        <v>17</v>
      </c>
      <c r="Y119" s="487" t="s">
        <v>9</v>
      </c>
      <c r="Z119" s="487">
        <v>695</v>
      </c>
      <c r="AA119" s="481">
        <f>+IFERROR(VLOOKUP(DAY($X119)&amp;MONTH($X119),Sheet1!$C:$E,3,0),"")</f>
        <v>2</v>
      </c>
      <c r="AC119" s="487">
        <v>60</v>
      </c>
      <c r="AD119" s="487">
        <v>60</v>
      </c>
      <c r="AE119" s="487" t="s">
        <v>12</v>
      </c>
      <c r="AF119" s="487" t="s">
        <v>9</v>
      </c>
      <c r="AG119" s="487">
        <v>199</v>
      </c>
      <c r="AH119" s="481">
        <f>+IFERROR(VLOOKUP(DAY($AE119)&amp;MONTH($AE119),Sheet1!$C:$E,3,0),"")</f>
        <v>2</v>
      </c>
      <c r="AJ119" s="490"/>
      <c r="AK119" s="490"/>
      <c r="AL119" s="490"/>
      <c r="AM119" s="490"/>
      <c r="AN119" s="490"/>
      <c r="AO119" s="481" t="str">
        <f>+IFERROR(VLOOKUP(DAY($AL119)&amp;MONTH($AL119),Sheet1!$C:$E,3,0),"")</f>
        <v/>
      </c>
      <c r="AQ119" s="490"/>
      <c r="AR119" s="490"/>
      <c r="AS119" s="490"/>
      <c r="AT119" s="490"/>
      <c r="AU119" s="490"/>
      <c r="AV119" s="481" t="str">
        <f>+IFERROR(VLOOKUP(DAY($AS119)&amp;MONTH($AS119),Sheet1!$C:$E,3,0),"")</f>
        <v/>
      </c>
      <c r="AX119" s="487">
        <v>20</v>
      </c>
      <c r="AY119" s="487">
        <v>20</v>
      </c>
      <c r="AZ119" s="487" t="s">
        <v>17</v>
      </c>
      <c r="BA119" s="487" t="s">
        <v>9</v>
      </c>
      <c r="BB119" s="487">
        <v>680</v>
      </c>
      <c r="BC119" s="481">
        <f>+IFERROR(VLOOKUP(DAY($AZ119)&amp;MONTH($AZ119),Sheet1!$C:$E,3,0),"")</f>
        <v>2</v>
      </c>
    </row>
    <row r="120" spans="1:55">
      <c r="A120" s="489">
        <v>6</v>
      </c>
      <c r="B120" s="489">
        <v>6</v>
      </c>
      <c r="C120" s="489" t="s">
        <v>22</v>
      </c>
      <c r="D120" s="489" t="s">
        <v>9</v>
      </c>
      <c r="E120" s="489">
        <v>661</v>
      </c>
      <c r="F120" s="481">
        <f>+IFERROR(VLOOKUP(DAY($C120)&amp;MONTH($C120),Sheet1!$C:$E,3,0),"")</f>
        <v>3</v>
      </c>
      <c r="H120" s="487">
        <v>12</v>
      </c>
      <c r="I120" s="487">
        <v>12</v>
      </c>
      <c r="J120" s="487" t="s">
        <v>13</v>
      </c>
      <c r="K120" s="487" t="s">
        <v>7</v>
      </c>
      <c r="L120" s="487">
        <v>179</v>
      </c>
      <c r="M120" s="481">
        <f>+IFERROR(VLOOKUP(DAY($J120)&amp;MONTH($J120),Sheet1!$C:$E,3,0),"")</f>
        <v>3</v>
      </c>
      <c r="O120" s="487">
        <v>180</v>
      </c>
      <c r="P120" s="487">
        <v>180</v>
      </c>
      <c r="Q120" s="487" t="s">
        <v>19</v>
      </c>
      <c r="R120" s="487" t="s">
        <v>7</v>
      </c>
      <c r="S120" s="487">
        <v>506</v>
      </c>
      <c r="T120" s="481">
        <f>+IFERROR(VLOOKUP(DAY($Q120)&amp;MONTH($Q120),Sheet1!$C:$E,3,0),"")</f>
        <v>2</v>
      </c>
      <c r="V120" s="487">
        <v>6</v>
      </c>
      <c r="W120" s="487">
        <v>6</v>
      </c>
      <c r="X120" s="487" t="s">
        <v>17</v>
      </c>
      <c r="Y120" s="487" t="s">
        <v>9</v>
      </c>
      <c r="Z120" s="487">
        <v>217</v>
      </c>
      <c r="AA120" s="481">
        <f>+IFERROR(VLOOKUP(DAY($X120)&amp;MONTH($X120),Sheet1!$C:$E,3,0),"")</f>
        <v>2</v>
      </c>
      <c r="AC120" s="487">
        <v>60</v>
      </c>
      <c r="AD120" s="487">
        <v>60</v>
      </c>
      <c r="AE120" s="487" t="s">
        <v>12</v>
      </c>
      <c r="AF120" s="487" t="s">
        <v>9</v>
      </c>
      <c r="AG120" s="487">
        <v>515</v>
      </c>
      <c r="AH120" s="481">
        <f>+IFERROR(VLOOKUP(DAY($AE120)&amp;MONTH($AE120),Sheet1!$C:$E,3,0),"")</f>
        <v>2</v>
      </c>
      <c r="AJ120" s="490"/>
      <c r="AK120" s="490"/>
      <c r="AL120" s="490"/>
      <c r="AM120" s="490"/>
      <c r="AN120" s="490"/>
      <c r="AO120" s="481" t="str">
        <f>+IFERROR(VLOOKUP(DAY($AL120)&amp;MONTH($AL120),Sheet1!$C:$E,3,0),"")</f>
        <v/>
      </c>
      <c r="AQ120" s="490"/>
      <c r="AR120" s="490"/>
      <c r="AS120" s="490"/>
      <c r="AT120" s="490"/>
      <c r="AU120" s="490"/>
      <c r="AV120" s="481" t="str">
        <f>+IFERROR(VLOOKUP(DAY($AS120)&amp;MONTH($AS120),Sheet1!$C:$E,3,0),"")</f>
        <v/>
      </c>
      <c r="AX120" s="487">
        <v>20</v>
      </c>
      <c r="AY120" s="487">
        <v>20</v>
      </c>
      <c r="AZ120" s="487" t="s">
        <v>15</v>
      </c>
      <c r="BA120" s="487" t="s">
        <v>7</v>
      </c>
      <c r="BB120" s="487">
        <v>523</v>
      </c>
      <c r="BC120" s="481">
        <f>+IFERROR(VLOOKUP(DAY($AZ120)&amp;MONTH($AZ120),Sheet1!$C:$E,3,0),"")</f>
        <v>2</v>
      </c>
    </row>
    <row r="121" spans="1:55">
      <c r="A121" s="489">
        <v>6</v>
      </c>
      <c r="B121" s="489">
        <v>6</v>
      </c>
      <c r="C121" s="489" t="s">
        <v>22</v>
      </c>
      <c r="D121" s="489" t="s">
        <v>9</v>
      </c>
      <c r="E121" s="489">
        <v>684</v>
      </c>
      <c r="F121" s="481">
        <f>+IFERROR(VLOOKUP(DAY($C121)&amp;MONTH($C121),Sheet1!$C:$E,3,0),"")</f>
        <v>3</v>
      </c>
      <c r="H121" s="487">
        <v>6</v>
      </c>
      <c r="I121" s="487">
        <v>6</v>
      </c>
      <c r="J121" s="487" t="s">
        <v>13</v>
      </c>
      <c r="K121" s="487" t="s">
        <v>7</v>
      </c>
      <c r="L121" s="487">
        <v>9113</v>
      </c>
      <c r="M121" s="481">
        <f>+IFERROR(VLOOKUP(DAY($J121)&amp;MONTH($J121),Sheet1!$C:$E,3,0),"")</f>
        <v>3</v>
      </c>
      <c r="O121" s="487">
        <v>300</v>
      </c>
      <c r="P121" s="487">
        <v>300</v>
      </c>
      <c r="Q121" s="487" t="s">
        <v>16</v>
      </c>
      <c r="R121" s="487" t="s">
        <v>7</v>
      </c>
      <c r="S121" s="487">
        <v>301</v>
      </c>
      <c r="T121" s="481">
        <f>+IFERROR(VLOOKUP(DAY($Q121)&amp;MONTH($Q121),Sheet1!$C:$E,3,0),"")</f>
        <v>3</v>
      </c>
      <c r="V121" s="487">
        <v>18</v>
      </c>
      <c r="W121" s="487">
        <v>18</v>
      </c>
      <c r="X121" s="487" t="s">
        <v>19</v>
      </c>
      <c r="Y121" s="487" t="s">
        <v>7</v>
      </c>
      <c r="Z121" s="487">
        <v>506</v>
      </c>
      <c r="AA121" s="481">
        <f>+IFERROR(VLOOKUP(DAY($X121)&amp;MONTH($X121),Sheet1!$C:$E,3,0),"")</f>
        <v>2</v>
      </c>
      <c r="AC121" s="487">
        <v>60</v>
      </c>
      <c r="AD121" s="487">
        <v>60</v>
      </c>
      <c r="AE121" s="487" t="s">
        <v>16</v>
      </c>
      <c r="AF121" s="487" t="s">
        <v>7</v>
      </c>
      <c r="AG121" s="487">
        <v>301</v>
      </c>
      <c r="AH121" s="481">
        <f>+IFERROR(VLOOKUP(DAY($AE121)&amp;MONTH($AE121),Sheet1!$C:$E,3,0),"")</f>
        <v>3</v>
      </c>
      <c r="AJ121" s="490"/>
      <c r="AK121" s="490"/>
      <c r="AL121" s="490"/>
      <c r="AM121" s="490"/>
      <c r="AN121" s="490"/>
      <c r="AO121" s="481" t="str">
        <f>+IFERROR(VLOOKUP(DAY($AL121)&amp;MONTH($AL121),Sheet1!$C:$E,3,0),"")</f>
        <v/>
      </c>
      <c r="AQ121" s="490"/>
      <c r="AR121" s="490"/>
      <c r="AS121" s="490"/>
      <c r="AT121" s="490"/>
      <c r="AU121" s="490"/>
      <c r="AV121" s="481" t="str">
        <f>+IFERROR(VLOOKUP(DAY($AS121)&amp;MONTH($AS121),Sheet1!$C:$E,3,0),"")</f>
        <v/>
      </c>
      <c r="AX121" s="487">
        <v>60</v>
      </c>
      <c r="AY121" s="487">
        <v>60</v>
      </c>
      <c r="AZ121" s="487" t="s">
        <v>16</v>
      </c>
      <c r="BA121" s="487" t="s">
        <v>7</v>
      </c>
      <c r="BB121" s="487">
        <v>516</v>
      </c>
      <c r="BC121" s="481">
        <f>+IFERROR(VLOOKUP(DAY($AZ121)&amp;MONTH($AZ121),Sheet1!$C:$E,3,0),"")</f>
        <v>3</v>
      </c>
    </row>
    <row r="122" spans="1:55">
      <c r="A122" s="489">
        <v>6</v>
      </c>
      <c r="B122" s="489">
        <v>6</v>
      </c>
      <c r="C122" s="489" t="s">
        <v>22</v>
      </c>
      <c r="D122" s="489" t="s">
        <v>7</v>
      </c>
      <c r="E122" s="489">
        <v>259</v>
      </c>
      <c r="F122" s="481">
        <f>+IFERROR(VLOOKUP(DAY($C122)&amp;MONTH($C122),Sheet1!$C:$E,3,0),"")</f>
        <v>3</v>
      </c>
      <c r="H122" s="487">
        <v>6</v>
      </c>
      <c r="I122" s="487">
        <v>6</v>
      </c>
      <c r="J122" s="487" t="s">
        <v>22</v>
      </c>
      <c r="K122" s="487" t="s">
        <v>7</v>
      </c>
      <c r="L122" s="487">
        <v>2075</v>
      </c>
      <c r="M122" s="481">
        <f>+IFERROR(VLOOKUP(DAY($J122)&amp;MONTH($J122),Sheet1!$C:$E,3,0),"")</f>
        <v>3</v>
      </c>
      <c r="O122" s="487">
        <v>120</v>
      </c>
      <c r="P122" s="487">
        <v>120</v>
      </c>
      <c r="Q122" s="487" t="s">
        <v>19</v>
      </c>
      <c r="R122" s="487" t="s">
        <v>7</v>
      </c>
      <c r="S122" s="487">
        <v>155</v>
      </c>
      <c r="T122" s="481">
        <f>+IFERROR(VLOOKUP(DAY($Q122)&amp;MONTH($Q122),Sheet1!$C:$E,3,0),"")</f>
        <v>2</v>
      </c>
      <c r="V122" s="487">
        <v>12</v>
      </c>
      <c r="W122" s="487">
        <v>12</v>
      </c>
      <c r="X122" s="487" t="s">
        <v>19</v>
      </c>
      <c r="Y122" s="487" t="s">
        <v>7</v>
      </c>
      <c r="Z122" s="487">
        <v>186</v>
      </c>
      <c r="AA122" s="481">
        <f>+IFERROR(VLOOKUP(DAY($X122)&amp;MONTH($X122),Sheet1!$C:$E,3,0),"")</f>
        <v>2</v>
      </c>
      <c r="AC122" s="487">
        <v>60</v>
      </c>
      <c r="AD122" s="487">
        <v>60</v>
      </c>
      <c r="AE122" s="487" t="s">
        <v>16</v>
      </c>
      <c r="AF122" s="487" t="s">
        <v>9</v>
      </c>
      <c r="AG122" s="487">
        <v>9311</v>
      </c>
      <c r="AH122" s="481">
        <f>+IFERROR(VLOOKUP(DAY($AE122)&amp;MONTH($AE122),Sheet1!$C:$E,3,0),"")</f>
        <v>3</v>
      </c>
      <c r="AJ122" s="490"/>
      <c r="AK122" s="490"/>
      <c r="AL122" s="490"/>
      <c r="AM122" s="490"/>
      <c r="AN122" s="490"/>
      <c r="AO122" s="481" t="str">
        <f>+IFERROR(VLOOKUP(DAY($AL122)&amp;MONTH($AL122),Sheet1!$C:$E,3,0),"")</f>
        <v/>
      </c>
      <c r="AQ122" s="490"/>
      <c r="AR122" s="490"/>
      <c r="AS122" s="490"/>
      <c r="AT122" s="490"/>
      <c r="AU122" s="490"/>
      <c r="AV122" s="481" t="str">
        <f>+IFERROR(VLOOKUP(DAY($AS122)&amp;MONTH($AS122),Sheet1!$C:$E,3,0),"")</f>
        <v/>
      </c>
      <c r="AX122" s="487">
        <v>20</v>
      </c>
      <c r="AY122" s="487">
        <v>20</v>
      </c>
      <c r="AZ122" s="487" t="s">
        <v>16</v>
      </c>
      <c r="BA122" s="487" t="s">
        <v>9</v>
      </c>
      <c r="BB122" s="487">
        <v>69002</v>
      </c>
      <c r="BC122" s="481">
        <f>+IFERROR(VLOOKUP(DAY($AZ122)&amp;MONTH($AZ122),Sheet1!$C:$E,3,0),"")</f>
        <v>3</v>
      </c>
    </row>
    <row r="123" spans="1:55">
      <c r="A123" s="489">
        <v>6</v>
      </c>
      <c r="B123" s="489">
        <v>6</v>
      </c>
      <c r="C123" s="489" t="s">
        <v>22</v>
      </c>
      <c r="D123" s="489" t="s">
        <v>7</v>
      </c>
      <c r="E123" s="489">
        <v>2133</v>
      </c>
      <c r="F123" s="481">
        <f>+IFERROR(VLOOKUP(DAY($C123)&amp;MONTH($C123),Sheet1!$C:$E,3,0),"")</f>
        <v>3</v>
      </c>
      <c r="H123" s="487">
        <v>180</v>
      </c>
      <c r="I123" s="487">
        <v>180</v>
      </c>
      <c r="J123" s="487" t="s">
        <v>22</v>
      </c>
      <c r="K123" s="487" t="s">
        <v>7</v>
      </c>
      <c r="L123" s="487">
        <v>306</v>
      </c>
      <c r="M123" s="481">
        <f>+IFERROR(VLOOKUP(DAY($J123)&amp;MONTH($J123),Sheet1!$C:$E,3,0),"")</f>
        <v>3</v>
      </c>
      <c r="O123" s="487">
        <v>60</v>
      </c>
      <c r="P123" s="487">
        <v>60</v>
      </c>
      <c r="Q123" s="487" t="s">
        <v>14</v>
      </c>
      <c r="R123" s="487" t="s">
        <v>9</v>
      </c>
      <c r="S123" s="487">
        <v>222</v>
      </c>
      <c r="T123" s="481">
        <f>+IFERROR(VLOOKUP(DAY($Q123)&amp;MONTH($Q123),Sheet1!$C:$E,3,0),"")</f>
        <v>3</v>
      </c>
      <c r="V123" s="487">
        <v>30</v>
      </c>
      <c r="W123" s="487">
        <v>30</v>
      </c>
      <c r="X123" s="487" t="s">
        <v>16</v>
      </c>
      <c r="Y123" s="487" t="s">
        <v>7</v>
      </c>
      <c r="Z123" s="487">
        <v>516</v>
      </c>
      <c r="AA123" s="481">
        <f>+IFERROR(VLOOKUP(DAY($X123)&amp;MONTH($X123),Sheet1!$C:$E,3,0),"")</f>
        <v>3</v>
      </c>
      <c r="AC123" s="487">
        <v>120</v>
      </c>
      <c r="AD123" s="487">
        <v>120</v>
      </c>
      <c r="AE123" s="487" t="s">
        <v>16</v>
      </c>
      <c r="AF123" s="487" t="s">
        <v>9</v>
      </c>
      <c r="AG123" s="487">
        <v>69002</v>
      </c>
      <c r="AH123" s="481">
        <f>+IFERROR(VLOOKUP(DAY($AE123)&amp;MONTH($AE123),Sheet1!$C:$E,3,0),"")</f>
        <v>3</v>
      </c>
      <c r="AJ123" s="490"/>
      <c r="AK123" s="490"/>
      <c r="AL123" s="490"/>
      <c r="AM123" s="490"/>
      <c r="AN123" s="490"/>
      <c r="AO123" s="481" t="str">
        <f>+IFERROR(VLOOKUP(DAY($AL123)&amp;MONTH($AL123),Sheet1!$C:$E,3,0),"")</f>
        <v/>
      </c>
      <c r="AQ123" s="490"/>
      <c r="AR123" s="490"/>
      <c r="AS123" s="490"/>
      <c r="AT123" s="490"/>
      <c r="AU123" s="490"/>
      <c r="AV123" s="481" t="str">
        <f>+IFERROR(VLOOKUP(DAY($AS123)&amp;MONTH($AS123),Sheet1!$C:$E,3,0),"")</f>
        <v/>
      </c>
      <c r="AX123" s="487">
        <v>60</v>
      </c>
      <c r="AY123" s="487">
        <v>60</v>
      </c>
      <c r="AZ123" s="487" t="s">
        <v>16</v>
      </c>
      <c r="BA123" s="487" t="s">
        <v>9</v>
      </c>
      <c r="BB123" s="487">
        <v>69064</v>
      </c>
      <c r="BC123" s="481">
        <f>+IFERROR(VLOOKUP(DAY($AZ123)&amp;MONTH($AZ123),Sheet1!$C:$E,3,0),"")</f>
        <v>3</v>
      </c>
    </row>
    <row r="124" spans="1:55">
      <c r="A124" s="489">
        <v>6</v>
      </c>
      <c r="B124" s="489">
        <v>6</v>
      </c>
      <c r="C124" s="489" t="s">
        <v>22</v>
      </c>
      <c r="D124" s="489" t="s">
        <v>7</v>
      </c>
      <c r="E124" s="489">
        <v>2040</v>
      </c>
      <c r="F124" s="481">
        <f>+IFERROR(VLOOKUP(DAY($C124)&amp;MONTH($C124),Sheet1!$C:$E,3,0),"")</f>
        <v>3</v>
      </c>
      <c r="H124" s="487">
        <v>6</v>
      </c>
      <c r="I124" s="487">
        <v>6</v>
      </c>
      <c r="J124" s="487" t="s">
        <v>22</v>
      </c>
      <c r="K124" s="487" t="s">
        <v>7</v>
      </c>
      <c r="L124" s="487">
        <v>239</v>
      </c>
      <c r="M124" s="481">
        <f>+IFERROR(VLOOKUP(DAY($J124)&amp;MONTH($J124),Sheet1!$C:$E,3,0),"")</f>
        <v>3</v>
      </c>
      <c r="O124" s="487">
        <v>60</v>
      </c>
      <c r="P124" s="487">
        <v>60</v>
      </c>
      <c r="Q124" s="487" t="s">
        <v>14</v>
      </c>
      <c r="R124" s="487" t="s">
        <v>9</v>
      </c>
      <c r="S124" s="487">
        <v>236</v>
      </c>
      <c r="T124" s="481">
        <f>+IFERROR(VLOOKUP(DAY($Q124)&amp;MONTH($Q124),Sheet1!$C:$E,3,0),"")</f>
        <v>3</v>
      </c>
      <c r="V124" s="487">
        <v>6</v>
      </c>
      <c r="W124" s="487">
        <v>6</v>
      </c>
      <c r="X124" s="487" t="s">
        <v>16</v>
      </c>
      <c r="Y124" s="487" t="s">
        <v>9</v>
      </c>
      <c r="Z124" s="487">
        <v>69064</v>
      </c>
      <c r="AA124" s="481">
        <f>+IFERROR(VLOOKUP(DAY($X124)&amp;MONTH($X124),Sheet1!$C:$E,3,0),"")</f>
        <v>3</v>
      </c>
      <c r="AC124" s="487">
        <v>60</v>
      </c>
      <c r="AD124" s="487">
        <v>60</v>
      </c>
      <c r="AE124" s="487" t="s">
        <v>16</v>
      </c>
      <c r="AF124" s="487" t="s">
        <v>9</v>
      </c>
      <c r="AG124" s="487">
        <v>69064</v>
      </c>
      <c r="AH124" s="481">
        <f>+IFERROR(VLOOKUP(DAY($AE124)&amp;MONTH($AE124),Sheet1!$C:$E,3,0),"")</f>
        <v>3</v>
      </c>
      <c r="AJ124" s="490"/>
      <c r="AK124" s="490"/>
      <c r="AL124" s="490"/>
      <c r="AM124" s="490"/>
      <c r="AN124" s="490"/>
      <c r="AO124" s="481" t="str">
        <f>+IFERROR(VLOOKUP(DAY($AL124)&amp;MONTH($AL124),Sheet1!$C:$E,3,0),"")</f>
        <v/>
      </c>
      <c r="AQ124" s="490"/>
      <c r="AR124" s="490"/>
      <c r="AS124" s="490"/>
      <c r="AT124" s="490"/>
      <c r="AU124" s="490"/>
      <c r="AV124" s="481" t="str">
        <f>+IFERROR(VLOOKUP(DAY($AS124)&amp;MONTH($AS124),Sheet1!$C:$E,3,0),"")</f>
        <v/>
      </c>
      <c r="AX124" s="487">
        <v>20</v>
      </c>
      <c r="AY124" s="487">
        <v>20</v>
      </c>
      <c r="AZ124" s="487" t="s">
        <v>16</v>
      </c>
      <c r="BA124" s="487" t="s">
        <v>7</v>
      </c>
      <c r="BB124" s="487">
        <v>159</v>
      </c>
      <c r="BC124" s="481">
        <f>+IFERROR(VLOOKUP(DAY($AZ124)&amp;MONTH($AZ124),Sheet1!$C:$E,3,0),"")</f>
        <v>3</v>
      </c>
    </row>
    <row r="125" spans="1:55">
      <c r="A125" s="489">
        <v>6</v>
      </c>
      <c r="B125" s="489">
        <v>6</v>
      </c>
      <c r="C125" s="489" t="s">
        <v>22</v>
      </c>
      <c r="D125" s="489" t="s">
        <v>9</v>
      </c>
      <c r="E125" s="489">
        <v>540</v>
      </c>
      <c r="F125" s="481">
        <f>+IFERROR(VLOOKUP(DAY($C125)&amp;MONTH($C125),Sheet1!$C:$E,3,0),"")</f>
        <v>3</v>
      </c>
      <c r="H125" s="487">
        <v>6</v>
      </c>
      <c r="I125" s="487">
        <v>6</v>
      </c>
      <c r="J125" s="487" t="s">
        <v>22</v>
      </c>
      <c r="K125" s="487" t="s">
        <v>9</v>
      </c>
      <c r="L125" s="487">
        <v>642</v>
      </c>
      <c r="M125" s="481">
        <f>+IFERROR(VLOOKUP(DAY($J125)&amp;MONTH($J125),Sheet1!$C:$E,3,0),"")</f>
        <v>3</v>
      </c>
      <c r="O125" s="487">
        <v>60</v>
      </c>
      <c r="P125" s="487">
        <v>60</v>
      </c>
      <c r="Q125" s="487" t="s">
        <v>14</v>
      </c>
      <c r="R125" s="487" t="s">
        <v>9</v>
      </c>
      <c r="S125" s="487">
        <v>2006</v>
      </c>
      <c r="T125" s="481">
        <f>+IFERROR(VLOOKUP(DAY($Q125)&amp;MONTH($Q125),Sheet1!$C:$E,3,0),"")</f>
        <v>3</v>
      </c>
      <c r="V125" s="487">
        <v>12</v>
      </c>
      <c r="W125" s="487">
        <v>12</v>
      </c>
      <c r="X125" s="487" t="s">
        <v>16</v>
      </c>
      <c r="Y125" s="487" t="s">
        <v>7</v>
      </c>
      <c r="Z125" s="487">
        <v>159</v>
      </c>
      <c r="AA125" s="481">
        <f>+IFERROR(VLOOKUP(DAY($X125)&amp;MONTH($X125),Sheet1!$C:$E,3,0),"")</f>
        <v>3</v>
      </c>
      <c r="AC125" s="487">
        <v>60</v>
      </c>
      <c r="AD125" s="487">
        <v>60</v>
      </c>
      <c r="AE125" s="487" t="s">
        <v>16</v>
      </c>
      <c r="AF125" s="487" t="s">
        <v>7</v>
      </c>
      <c r="AG125" s="487">
        <v>161</v>
      </c>
      <c r="AH125" s="481">
        <f>+IFERROR(VLOOKUP(DAY($AE125)&amp;MONTH($AE125),Sheet1!$C:$E,3,0),"")</f>
        <v>3</v>
      </c>
      <c r="AJ125" s="490"/>
      <c r="AK125" s="490"/>
      <c r="AL125" s="490"/>
      <c r="AM125" s="490"/>
      <c r="AN125" s="490"/>
      <c r="AO125" s="481" t="str">
        <f>+IFERROR(VLOOKUP(DAY($AL125)&amp;MONTH($AL125),Sheet1!$C:$E,3,0),"")</f>
        <v/>
      </c>
      <c r="AV125" s="481" t="str">
        <f>+IFERROR(VLOOKUP(DAY($AS125)&amp;MONTH($AS125),Sheet1!$C:$E,3,0),"")</f>
        <v/>
      </c>
      <c r="AX125" s="487">
        <v>40</v>
      </c>
      <c r="AY125" s="487">
        <v>40</v>
      </c>
      <c r="AZ125" s="487" t="s">
        <v>16</v>
      </c>
      <c r="BA125" s="487" t="s">
        <v>7</v>
      </c>
      <c r="BB125" s="487">
        <v>161</v>
      </c>
      <c r="BC125" s="481">
        <f>+IFERROR(VLOOKUP(DAY($AZ125)&amp;MONTH($AZ125),Sheet1!$C:$E,3,0),"")</f>
        <v>3</v>
      </c>
    </row>
    <row r="126" spans="1:55">
      <c r="A126" s="489">
        <v>6</v>
      </c>
      <c r="B126" s="489">
        <v>6</v>
      </c>
      <c r="C126" s="489" t="s">
        <v>22</v>
      </c>
      <c r="D126" s="489" t="s">
        <v>7</v>
      </c>
      <c r="E126" s="489">
        <v>2094</v>
      </c>
      <c r="F126" s="481">
        <f>+IFERROR(VLOOKUP(DAY($C126)&amp;MONTH($C126),Sheet1!$C:$E,3,0),"")</f>
        <v>3</v>
      </c>
      <c r="H126" s="487">
        <v>6</v>
      </c>
      <c r="I126" s="487">
        <v>6</v>
      </c>
      <c r="J126" s="487" t="s">
        <v>22</v>
      </c>
      <c r="K126" s="487" t="s">
        <v>9</v>
      </c>
      <c r="L126" s="487">
        <v>684</v>
      </c>
      <c r="M126" s="481">
        <f>+IFERROR(VLOOKUP(DAY($J126)&amp;MONTH($J126),Sheet1!$C:$E,3,0),"")</f>
        <v>3</v>
      </c>
      <c r="O126" s="487">
        <v>60</v>
      </c>
      <c r="P126" s="487">
        <v>60</v>
      </c>
      <c r="Q126" s="487" t="s">
        <v>14</v>
      </c>
      <c r="R126" s="487" t="s">
        <v>9</v>
      </c>
      <c r="S126" s="487">
        <v>563</v>
      </c>
      <c r="T126" s="481">
        <f>+IFERROR(VLOOKUP(DAY($Q126)&amp;MONTH($Q126),Sheet1!$C:$E,3,0),"")</f>
        <v>3</v>
      </c>
      <c r="V126" s="487">
        <v>12</v>
      </c>
      <c r="W126" s="487">
        <v>12</v>
      </c>
      <c r="X126" s="487" t="s">
        <v>16</v>
      </c>
      <c r="Y126" s="487" t="s">
        <v>7</v>
      </c>
      <c r="Z126" s="487">
        <v>161</v>
      </c>
      <c r="AA126" s="481">
        <f>+IFERROR(VLOOKUP(DAY($X126)&amp;MONTH($X126),Sheet1!$C:$E,3,0),"")</f>
        <v>3</v>
      </c>
      <c r="AC126" s="487">
        <v>120</v>
      </c>
      <c r="AD126" s="487">
        <v>120</v>
      </c>
      <c r="AE126" s="487" t="s">
        <v>16</v>
      </c>
      <c r="AF126" s="487" t="s">
        <v>9</v>
      </c>
      <c r="AG126" s="487">
        <v>2111</v>
      </c>
      <c r="AH126" s="481">
        <f>+IFERROR(VLOOKUP(DAY($AE126)&amp;MONTH($AE126),Sheet1!$C:$E,3,0),"")</f>
        <v>3</v>
      </c>
      <c r="AJ126" s="490"/>
      <c r="AK126" s="490"/>
      <c r="AL126" s="490"/>
      <c r="AM126" s="490"/>
      <c r="AN126" s="490"/>
      <c r="AO126" s="481" t="str">
        <f>+IFERROR(VLOOKUP(DAY($AL126)&amp;MONTH($AL126),Sheet1!$C:$E,3,0),"")</f>
        <v/>
      </c>
      <c r="AV126" s="481" t="str">
        <f>+IFERROR(VLOOKUP(DAY($AS126)&amp;MONTH($AS126),Sheet1!$C:$E,3,0),"")</f>
        <v/>
      </c>
      <c r="AX126" s="487">
        <v>40</v>
      </c>
      <c r="AY126" s="487">
        <v>40</v>
      </c>
      <c r="AZ126" s="487" t="s">
        <v>16</v>
      </c>
      <c r="BA126" s="487" t="s">
        <v>9</v>
      </c>
      <c r="BB126" s="487">
        <v>505</v>
      </c>
      <c r="BC126" s="481">
        <f>+IFERROR(VLOOKUP(DAY($AZ126)&amp;MONTH($AZ126),Sheet1!$C:$E,3,0),"")</f>
        <v>3</v>
      </c>
    </row>
    <row r="127" spans="1:55">
      <c r="A127" s="489">
        <v>12</v>
      </c>
      <c r="B127" s="489">
        <v>12</v>
      </c>
      <c r="C127" s="489" t="s">
        <v>22</v>
      </c>
      <c r="D127" s="489" t="s">
        <v>7</v>
      </c>
      <c r="E127" s="489">
        <v>559</v>
      </c>
      <c r="F127" s="481">
        <f>+IFERROR(VLOOKUP(DAY($C127)&amp;MONTH($C127),Sheet1!$C:$E,3,0),"")</f>
        <v>3</v>
      </c>
      <c r="H127" s="487">
        <v>30</v>
      </c>
      <c r="I127" s="487">
        <v>30</v>
      </c>
      <c r="J127" s="487" t="s">
        <v>13</v>
      </c>
      <c r="K127" s="487" t="s">
        <v>7</v>
      </c>
      <c r="L127" s="487">
        <v>523</v>
      </c>
      <c r="M127" s="481">
        <f>+IFERROR(VLOOKUP(DAY($J127)&amp;MONTH($J127),Sheet1!$C:$E,3,0),"")</f>
        <v>3</v>
      </c>
      <c r="O127" s="487">
        <v>180</v>
      </c>
      <c r="P127" s="487">
        <v>180</v>
      </c>
      <c r="Q127" s="487" t="s">
        <v>14</v>
      </c>
      <c r="R127" s="487" t="s">
        <v>9</v>
      </c>
      <c r="S127" s="487">
        <v>148</v>
      </c>
      <c r="T127" s="481">
        <f>+IFERROR(VLOOKUP(DAY($Q127)&amp;MONTH($Q127),Sheet1!$C:$E,3,0),"")</f>
        <v>3</v>
      </c>
      <c r="V127" s="487">
        <v>12</v>
      </c>
      <c r="W127" s="487">
        <v>12</v>
      </c>
      <c r="X127" s="487" t="s">
        <v>16</v>
      </c>
      <c r="Y127" s="487" t="s">
        <v>9</v>
      </c>
      <c r="Z127" s="487">
        <v>565</v>
      </c>
      <c r="AA127" s="481">
        <f>+IFERROR(VLOOKUP(DAY($X127)&amp;MONTH($X127),Sheet1!$C:$E,3,0),"")</f>
        <v>3</v>
      </c>
      <c r="AC127" s="487">
        <v>60</v>
      </c>
      <c r="AD127" s="487">
        <v>60</v>
      </c>
      <c r="AE127" s="487" t="s">
        <v>16</v>
      </c>
      <c r="AF127" s="487" t="s">
        <v>9</v>
      </c>
      <c r="AG127" s="487">
        <v>521</v>
      </c>
      <c r="AH127" s="481">
        <f>+IFERROR(VLOOKUP(DAY($AE127)&amp;MONTH($AE127),Sheet1!$C:$E,3,0),"")</f>
        <v>3</v>
      </c>
      <c r="AJ127" s="490"/>
      <c r="AK127" s="490"/>
      <c r="AL127" s="490"/>
      <c r="AM127" s="490"/>
      <c r="AN127" s="490"/>
      <c r="AO127" s="481" t="str">
        <f>+IFERROR(VLOOKUP(DAY($AL127)&amp;MONTH($AL127),Sheet1!$C:$E,3,0),"")</f>
        <v/>
      </c>
      <c r="AQ127" s="490"/>
      <c r="AR127" s="490"/>
      <c r="AS127" s="490"/>
      <c r="AT127" s="490"/>
      <c r="AU127" s="490"/>
      <c r="AV127" s="481" t="str">
        <f>+IFERROR(VLOOKUP(DAY($AS127)&amp;MONTH($AS127),Sheet1!$C:$E,3,0),"")</f>
        <v/>
      </c>
      <c r="AX127" s="487">
        <v>20</v>
      </c>
      <c r="AY127" s="487">
        <v>20</v>
      </c>
      <c r="AZ127" s="487" t="s">
        <v>16</v>
      </c>
      <c r="BA127" s="487" t="s">
        <v>9</v>
      </c>
      <c r="BB127" s="487">
        <v>2111</v>
      </c>
      <c r="BC127" s="481">
        <f>+IFERROR(VLOOKUP(DAY($AZ127)&amp;MONTH($AZ127),Sheet1!$C:$E,3,0),"")</f>
        <v>3</v>
      </c>
    </row>
    <row r="128" spans="1:55">
      <c r="A128" s="489">
        <v>12</v>
      </c>
      <c r="B128" s="489">
        <v>12</v>
      </c>
      <c r="C128" s="489" t="s">
        <v>22</v>
      </c>
      <c r="D128" s="489" t="s">
        <v>9</v>
      </c>
      <c r="E128" s="489">
        <v>625</v>
      </c>
      <c r="F128" s="481">
        <f>+IFERROR(VLOOKUP(DAY($C128)&amp;MONTH($C128),Sheet1!$C:$E,3,0),"")</f>
        <v>3</v>
      </c>
      <c r="H128" s="487">
        <v>60</v>
      </c>
      <c r="I128" s="487">
        <v>60</v>
      </c>
      <c r="J128" s="487" t="s">
        <v>22</v>
      </c>
      <c r="K128" s="487" t="s">
        <v>7</v>
      </c>
      <c r="L128" s="487">
        <v>559</v>
      </c>
      <c r="M128" s="481">
        <f>+IFERROR(VLOOKUP(DAY($J128)&amp;MONTH($J128),Sheet1!$C:$E,3,0),"")</f>
        <v>3</v>
      </c>
      <c r="O128" s="487">
        <v>180</v>
      </c>
      <c r="P128" s="487">
        <v>180</v>
      </c>
      <c r="Q128" s="487" t="s">
        <v>13</v>
      </c>
      <c r="R128" s="487" t="s">
        <v>7</v>
      </c>
      <c r="S128" s="487">
        <v>120</v>
      </c>
      <c r="T128" s="481">
        <f>+IFERROR(VLOOKUP(DAY($Q128)&amp;MONTH($Q128),Sheet1!$C:$E,3,0),"")</f>
        <v>3</v>
      </c>
      <c r="V128" s="487">
        <v>12</v>
      </c>
      <c r="W128" s="487">
        <v>12</v>
      </c>
      <c r="X128" s="487" t="s">
        <v>16</v>
      </c>
      <c r="Y128" s="487" t="s">
        <v>9</v>
      </c>
      <c r="Z128" s="487">
        <v>153</v>
      </c>
      <c r="AA128" s="481">
        <f>+IFERROR(VLOOKUP(DAY($X128)&amp;MONTH($X128),Sheet1!$C:$E,3,0),"")</f>
        <v>3</v>
      </c>
      <c r="AC128" s="487">
        <v>60</v>
      </c>
      <c r="AD128" s="487">
        <v>60</v>
      </c>
      <c r="AE128" s="487" t="s">
        <v>16</v>
      </c>
      <c r="AF128" s="487" t="s">
        <v>7</v>
      </c>
      <c r="AG128" s="487">
        <v>133</v>
      </c>
      <c r="AH128" s="481">
        <f>+IFERROR(VLOOKUP(DAY($AE128)&amp;MONTH($AE128),Sheet1!$C:$E,3,0),"")</f>
        <v>3</v>
      </c>
      <c r="AJ128" s="490"/>
      <c r="AK128" s="490"/>
      <c r="AL128" s="490"/>
      <c r="AM128" s="490"/>
      <c r="AN128" s="490"/>
      <c r="AO128" s="481" t="str">
        <f>+IFERROR(VLOOKUP(DAY($AL128)&amp;MONTH($AL128),Sheet1!$C:$E,3,0),"")</f>
        <v/>
      </c>
      <c r="AQ128" s="490"/>
      <c r="AR128" s="490"/>
      <c r="AS128" s="490"/>
      <c r="AT128" s="490"/>
      <c r="AU128" s="490"/>
      <c r="AV128" s="481" t="str">
        <f>+IFERROR(VLOOKUP(DAY($AS128)&amp;MONTH($AS128),Sheet1!$C:$E,3,0),"")</f>
        <v/>
      </c>
      <c r="AX128" s="487">
        <v>20</v>
      </c>
      <c r="AY128" s="487">
        <v>20</v>
      </c>
      <c r="AZ128" s="487" t="s">
        <v>16</v>
      </c>
      <c r="BA128" s="487" t="s">
        <v>9</v>
      </c>
      <c r="BB128" s="487">
        <v>632</v>
      </c>
      <c r="BC128" s="481">
        <f>+IFERROR(VLOOKUP(DAY($AZ128)&amp;MONTH($AZ128),Sheet1!$C:$E,3,0),"")</f>
        <v>3</v>
      </c>
    </row>
    <row r="129" spans="1:55">
      <c r="A129" s="487">
        <v>12</v>
      </c>
      <c r="B129" s="487">
        <v>12</v>
      </c>
      <c r="C129" s="487" t="s">
        <v>22</v>
      </c>
      <c r="D129" s="487" t="s">
        <v>7</v>
      </c>
      <c r="E129" s="487">
        <v>545</v>
      </c>
      <c r="F129" s="481">
        <f>+IFERROR(VLOOKUP(DAY($C129)&amp;MONTH($C129),Sheet1!$C:$E,3,0),"")</f>
        <v>3</v>
      </c>
      <c r="H129" s="487">
        <v>30</v>
      </c>
      <c r="I129" s="487">
        <v>30</v>
      </c>
      <c r="J129" s="487" t="s">
        <v>14</v>
      </c>
      <c r="K129" s="487" t="s">
        <v>9</v>
      </c>
      <c r="L129" s="487">
        <v>186</v>
      </c>
      <c r="M129" s="481">
        <f>+IFERROR(VLOOKUP(DAY($J129)&amp;MONTH($J129),Sheet1!$C:$E,3,0),"")</f>
        <v>3</v>
      </c>
      <c r="O129" s="487">
        <v>60</v>
      </c>
      <c r="P129" s="487">
        <v>60</v>
      </c>
      <c r="Q129" s="487" t="s">
        <v>13</v>
      </c>
      <c r="R129" s="487" t="s">
        <v>7</v>
      </c>
      <c r="S129" s="487">
        <v>9409</v>
      </c>
      <c r="T129" s="481">
        <f>+IFERROR(VLOOKUP(DAY($Q129)&amp;MONTH($Q129),Sheet1!$C:$E,3,0),"")</f>
        <v>3</v>
      </c>
      <c r="V129" s="487">
        <v>6</v>
      </c>
      <c r="W129" s="487">
        <v>6</v>
      </c>
      <c r="X129" s="487" t="s">
        <v>16</v>
      </c>
      <c r="Y129" s="487" t="s">
        <v>9</v>
      </c>
      <c r="Z129" s="487">
        <v>255</v>
      </c>
      <c r="AA129" s="481">
        <f>+IFERROR(VLOOKUP(DAY($X129)&amp;MONTH($X129),Sheet1!$C:$E,3,0),"")</f>
        <v>3</v>
      </c>
      <c r="AC129" s="487">
        <v>60</v>
      </c>
      <c r="AD129" s="487">
        <v>60</v>
      </c>
      <c r="AE129" s="487" t="s">
        <v>16</v>
      </c>
      <c r="AF129" s="487" t="s">
        <v>9</v>
      </c>
      <c r="AG129" s="487">
        <v>510</v>
      </c>
      <c r="AH129" s="481">
        <f>+IFERROR(VLOOKUP(DAY($AE129)&amp;MONTH($AE129),Sheet1!$C:$E,3,0),"")</f>
        <v>3</v>
      </c>
      <c r="AO129" s="481" t="str">
        <f>+IFERROR(VLOOKUP(DAY($AL129)&amp;MONTH($AL129),Sheet1!$C:$E,3,0),"")</f>
        <v/>
      </c>
      <c r="AV129" s="481" t="str">
        <f>+IFERROR(VLOOKUP(DAY($AS129)&amp;MONTH($AS129),Sheet1!$C:$E,3,0),"")</f>
        <v/>
      </c>
      <c r="AX129" s="487">
        <v>40</v>
      </c>
      <c r="AY129" s="487">
        <v>40</v>
      </c>
      <c r="AZ129" s="487" t="s">
        <v>16</v>
      </c>
      <c r="BA129" s="487" t="s">
        <v>9</v>
      </c>
      <c r="BB129" s="487">
        <v>196</v>
      </c>
      <c r="BC129" s="481">
        <f>+IFERROR(VLOOKUP(DAY($AZ129)&amp;MONTH($AZ129),Sheet1!$C:$E,3,0),"")</f>
        <v>3</v>
      </c>
    </row>
    <row r="130" spans="1:55">
      <c r="A130" s="489">
        <v>18</v>
      </c>
      <c r="B130" s="489">
        <v>18</v>
      </c>
      <c r="C130" s="489" t="s">
        <v>22</v>
      </c>
      <c r="D130" s="489" t="s">
        <v>9</v>
      </c>
      <c r="E130" s="489">
        <v>501</v>
      </c>
      <c r="F130" s="481">
        <f>+IFERROR(VLOOKUP(DAY($C130)&amp;MONTH($C130),Sheet1!$C:$E,3,0),"")</f>
        <v>3</v>
      </c>
      <c r="H130" s="487">
        <v>6</v>
      </c>
      <c r="I130" s="487">
        <v>6</v>
      </c>
      <c r="J130" s="487" t="s">
        <v>13</v>
      </c>
      <c r="K130" s="487" t="s">
        <v>7</v>
      </c>
      <c r="L130" s="487">
        <v>9162</v>
      </c>
      <c r="M130" s="481">
        <f>+IFERROR(VLOOKUP(DAY($J130)&amp;MONTH($J130),Sheet1!$C:$E,3,0),"")</f>
        <v>3</v>
      </c>
      <c r="O130" s="487">
        <v>60</v>
      </c>
      <c r="P130" s="487">
        <v>60</v>
      </c>
      <c r="Q130" s="487" t="s">
        <v>13</v>
      </c>
      <c r="R130" s="487" t="s">
        <v>7</v>
      </c>
      <c r="S130" s="487">
        <v>142</v>
      </c>
      <c r="T130" s="481">
        <f>+IFERROR(VLOOKUP(DAY($Q130)&amp;MONTH($Q130),Sheet1!$C:$E,3,0),"")</f>
        <v>3</v>
      </c>
      <c r="V130" s="487">
        <v>18</v>
      </c>
      <c r="W130" s="487">
        <v>18</v>
      </c>
      <c r="X130" s="487" t="s">
        <v>16</v>
      </c>
      <c r="Y130" s="487" t="s">
        <v>9</v>
      </c>
      <c r="Z130" s="487">
        <v>518</v>
      </c>
      <c r="AA130" s="481">
        <f>+IFERROR(VLOOKUP(DAY($X130)&amp;MONTH($X130),Sheet1!$C:$E,3,0),"")</f>
        <v>3</v>
      </c>
      <c r="AC130" s="487">
        <v>120</v>
      </c>
      <c r="AD130" s="487">
        <v>120</v>
      </c>
      <c r="AE130" s="487" t="s">
        <v>16</v>
      </c>
      <c r="AF130" s="487" t="s">
        <v>9</v>
      </c>
      <c r="AG130" s="487">
        <v>176</v>
      </c>
      <c r="AH130" s="481">
        <f>+IFERROR(VLOOKUP(DAY($AE130)&amp;MONTH($AE130),Sheet1!$C:$E,3,0),"")</f>
        <v>3</v>
      </c>
      <c r="AJ130" s="490"/>
      <c r="AK130" s="490"/>
      <c r="AL130" s="490"/>
      <c r="AM130" s="490"/>
      <c r="AN130" s="490"/>
      <c r="AO130" s="481" t="str">
        <f>+IFERROR(VLOOKUP(DAY($AL130)&amp;MONTH($AL130),Sheet1!$C:$E,3,0),"")</f>
        <v/>
      </c>
      <c r="AQ130" s="490"/>
      <c r="AR130" s="490"/>
      <c r="AS130" s="490"/>
      <c r="AT130" s="490"/>
      <c r="AU130" s="490"/>
      <c r="AV130" s="481" t="str">
        <f>+IFERROR(VLOOKUP(DAY($AS130)&amp;MONTH($AS130),Sheet1!$C:$E,3,0),"")</f>
        <v/>
      </c>
      <c r="AX130" s="487">
        <v>100</v>
      </c>
      <c r="AY130" s="487">
        <v>100</v>
      </c>
      <c r="AZ130" s="487" t="s">
        <v>16</v>
      </c>
      <c r="BA130" s="487" t="s">
        <v>9</v>
      </c>
      <c r="BB130" s="487">
        <v>304</v>
      </c>
      <c r="BC130" s="481">
        <f>+IFERROR(VLOOKUP(DAY($AZ130)&amp;MONTH($AZ130),Sheet1!$C:$E,3,0),"")</f>
        <v>3</v>
      </c>
    </row>
    <row r="131" spans="1:55">
      <c r="A131" s="489">
        <v>24</v>
      </c>
      <c r="B131" s="489">
        <v>24</v>
      </c>
      <c r="C131" s="489" t="s">
        <v>22</v>
      </c>
      <c r="D131" s="489" t="s">
        <v>9</v>
      </c>
      <c r="E131" s="489">
        <v>540</v>
      </c>
      <c r="F131" s="481">
        <f>+IFERROR(VLOOKUP(DAY($C131)&amp;MONTH($C131),Sheet1!$C:$E,3,0),"")</f>
        <v>3</v>
      </c>
      <c r="H131" s="487">
        <v>30</v>
      </c>
      <c r="I131" s="487">
        <v>30</v>
      </c>
      <c r="J131" s="487" t="s">
        <v>22</v>
      </c>
      <c r="K131" s="487" t="s">
        <v>9</v>
      </c>
      <c r="L131" s="487">
        <v>514</v>
      </c>
      <c r="M131" s="481">
        <f>+IFERROR(VLOOKUP(DAY($J131)&amp;MONTH($J131),Sheet1!$C:$E,3,0),"")</f>
        <v>3</v>
      </c>
      <c r="O131" s="487">
        <v>120</v>
      </c>
      <c r="P131" s="487">
        <v>120</v>
      </c>
      <c r="Q131" s="487" t="s">
        <v>13</v>
      </c>
      <c r="R131" s="487" t="s">
        <v>7</v>
      </c>
      <c r="S131" s="487">
        <v>531</v>
      </c>
      <c r="T131" s="481">
        <f>+IFERROR(VLOOKUP(DAY($Q131)&amp;MONTH($Q131),Sheet1!$C:$E,3,0),"")</f>
        <v>3</v>
      </c>
      <c r="V131" s="487">
        <v>6</v>
      </c>
      <c r="W131" s="487">
        <v>6</v>
      </c>
      <c r="X131" s="487" t="s">
        <v>16</v>
      </c>
      <c r="Y131" s="487" t="s">
        <v>9</v>
      </c>
      <c r="Z131" s="487">
        <v>521</v>
      </c>
      <c r="AA131" s="481">
        <f>+IFERROR(VLOOKUP(DAY($X131)&amp;MONTH($X131),Sheet1!$C:$E,3,0),"")</f>
        <v>3</v>
      </c>
      <c r="AC131" s="487">
        <v>120</v>
      </c>
      <c r="AD131" s="487">
        <v>120</v>
      </c>
      <c r="AE131" s="487" t="s">
        <v>16</v>
      </c>
      <c r="AF131" s="487" t="s">
        <v>9</v>
      </c>
      <c r="AG131" s="487">
        <v>178</v>
      </c>
      <c r="AH131" s="481">
        <f>+IFERROR(VLOOKUP(DAY($AE131)&amp;MONTH($AE131),Sheet1!$C:$E,3,0),"")</f>
        <v>3</v>
      </c>
      <c r="AJ131" s="490"/>
      <c r="AK131" s="490"/>
      <c r="AL131" s="490"/>
      <c r="AM131" s="490"/>
      <c r="AN131" s="490"/>
      <c r="AO131" s="481" t="str">
        <f>+IFERROR(VLOOKUP(DAY($AL131)&amp;MONTH($AL131),Sheet1!$C:$E,3,0),"")</f>
        <v/>
      </c>
      <c r="AV131" s="481" t="str">
        <f>+IFERROR(VLOOKUP(DAY($AS131)&amp;MONTH($AS131),Sheet1!$C:$E,3,0),"")</f>
        <v/>
      </c>
      <c r="AX131" s="487">
        <v>20</v>
      </c>
      <c r="AY131" s="487">
        <v>20</v>
      </c>
      <c r="AZ131" s="487" t="s">
        <v>13</v>
      </c>
      <c r="BA131" s="487" t="s">
        <v>9</v>
      </c>
      <c r="BB131" s="487">
        <v>226</v>
      </c>
      <c r="BC131" s="481">
        <f>+IFERROR(VLOOKUP(DAY($AZ131)&amp;MONTH($AZ131),Sheet1!$C:$E,3,0),"")</f>
        <v>3</v>
      </c>
    </row>
    <row r="132" spans="1:55">
      <c r="A132" s="489">
        <v>30</v>
      </c>
      <c r="B132" s="489">
        <v>30</v>
      </c>
      <c r="C132" s="489" t="s">
        <v>22</v>
      </c>
      <c r="D132" s="489" t="s">
        <v>9</v>
      </c>
      <c r="E132" s="489">
        <v>514</v>
      </c>
      <c r="F132" s="481">
        <f>+IFERROR(VLOOKUP(DAY($C132)&amp;MONTH($C132),Sheet1!$C:$E,3,0),"")</f>
        <v>3</v>
      </c>
      <c r="H132" s="487">
        <v>12</v>
      </c>
      <c r="I132" s="487">
        <v>12</v>
      </c>
      <c r="J132" s="487" t="s">
        <v>13</v>
      </c>
      <c r="K132" s="487" t="s">
        <v>7</v>
      </c>
      <c r="L132" s="487">
        <v>9104</v>
      </c>
      <c r="M132" s="481">
        <f>+IFERROR(VLOOKUP(DAY($J132)&amp;MONTH($J132),Sheet1!$C:$E,3,0),"")</f>
        <v>3</v>
      </c>
      <c r="O132" s="487">
        <v>180</v>
      </c>
      <c r="P132" s="487">
        <v>180</v>
      </c>
      <c r="Q132" s="487" t="s">
        <v>13</v>
      </c>
      <c r="R132" s="487" t="s">
        <v>7</v>
      </c>
      <c r="S132" s="487">
        <v>522</v>
      </c>
      <c r="T132" s="481">
        <f>+IFERROR(VLOOKUP(DAY($Q132)&amp;MONTH($Q132),Sheet1!$C:$E,3,0),"")</f>
        <v>3</v>
      </c>
      <c r="V132" s="487">
        <v>6</v>
      </c>
      <c r="W132" s="487">
        <v>6</v>
      </c>
      <c r="X132" s="487" t="s">
        <v>16</v>
      </c>
      <c r="Y132" s="487" t="s">
        <v>9</v>
      </c>
      <c r="Z132" s="487">
        <v>510</v>
      </c>
      <c r="AA132" s="481">
        <f>+IFERROR(VLOOKUP(DAY($X132)&amp;MONTH($X132),Sheet1!$C:$E,3,0),"")</f>
        <v>3</v>
      </c>
      <c r="AC132" s="487">
        <v>60</v>
      </c>
      <c r="AD132" s="487">
        <v>60</v>
      </c>
      <c r="AE132" s="487" t="s">
        <v>13</v>
      </c>
      <c r="AF132" s="487" t="s">
        <v>9</v>
      </c>
      <c r="AG132" s="487">
        <v>630</v>
      </c>
      <c r="AH132" s="481">
        <f>+IFERROR(VLOOKUP(DAY($AE132)&amp;MONTH($AE132),Sheet1!$C:$E,3,0),"")</f>
        <v>3</v>
      </c>
      <c r="AJ132" s="490"/>
      <c r="AK132" s="490"/>
      <c r="AL132" s="490"/>
      <c r="AM132" s="490"/>
      <c r="AN132" s="490"/>
      <c r="AO132" s="481" t="str">
        <f>+IFERROR(VLOOKUP(DAY($AL132)&amp;MONTH($AL132),Sheet1!$C:$E,3,0),"")</f>
        <v/>
      </c>
      <c r="AQ132" s="490"/>
      <c r="AR132" s="490"/>
      <c r="AS132" s="490"/>
      <c r="AT132" s="490"/>
      <c r="AU132" s="490"/>
      <c r="AV132" s="481" t="str">
        <f>+IFERROR(VLOOKUP(DAY($AS132)&amp;MONTH($AS132),Sheet1!$C:$E,3,0),"")</f>
        <v/>
      </c>
      <c r="AX132" s="487">
        <v>40</v>
      </c>
      <c r="AY132" s="487">
        <v>40</v>
      </c>
      <c r="AZ132" s="487" t="s">
        <v>11</v>
      </c>
      <c r="BA132" s="487" t="s">
        <v>7</v>
      </c>
      <c r="BB132" s="487">
        <v>147</v>
      </c>
      <c r="BC132" s="481">
        <f>+IFERROR(VLOOKUP(DAY($AZ132)&amp;MONTH($AZ132),Sheet1!$C:$E,3,0),"")</f>
        <v>2</v>
      </c>
    </row>
    <row r="133" spans="1:55">
      <c r="A133" s="489">
        <v>30</v>
      </c>
      <c r="B133" s="489">
        <v>30</v>
      </c>
      <c r="C133" s="489" t="s">
        <v>22</v>
      </c>
      <c r="D133" s="489" t="s">
        <v>7</v>
      </c>
      <c r="E133" s="489">
        <v>511</v>
      </c>
      <c r="F133" s="481">
        <f>+IFERROR(VLOOKUP(DAY($C133)&amp;MONTH($C133),Sheet1!$C:$E,3,0),"")</f>
        <v>3</v>
      </c>
      <c r="H133" s="487">
        <v>60</v>
      </c>
      <c r="I133" s="487">
        <v>60</v>
      </c>
      <c r="J133" s="487" t="s">
        <v>22</v>
      </c>
      <c r="K133" s="487" t="s">
        <v>9</v>
      </c>
      <c r="L133" s="487">
        <v>518</v>
      </c>
      <c r="M133" s="481">
        <f>+IFERROR(VLOOKUP(DAY($J133)&amp;MONTH($J133),Sheet1!$C:$E,3,0),"")</f>
        <v>3</v>
      </c>
      <c r="O133" s="487">
        <v>60</v>
      </c>
      <c r="P133" s="487">
        <v>60</v>
      </c>
      <c r="Q133" s="487" t="s">
        <v>22</v>
      </c>
      <c r="R133" s="487" t="s">
        <v>7</v>
      </c>
      <c r="S133" s="487">
        <v>170</v>
      </c>
      <c r="T133" s="481">
        <f>+IFERROR(VLOOKUP(DAY($Q133)&amp;MONTH($Q133),Sheet1!$C:$E,3,0),"")</f>
        <v>3</v>
      </c>
      <c r="V133" s="487">
        <v>12</v>
      </c>
      <c r="W133" s="487">
        <v>12</v>
      </c>
      <c r="X133" s="487" t="s">
        <v>16</v>
      </c>
      <c r="Y133" s="487" t="s">
        <v>9</v>
      </c>
      <c r="Z133" s="487">
        <v>176</v>
      </c>
      <c r="AA133" s="481">
        <f>+IFERROR(VLOOKUP(DAY($X133)&amp;MONTH($X133),Sheet1!$C:$E,3,0),"")</f>
        <v>3</v>
      </c>
      <c r="AC133" s="487">
        <v>60</v>
      </c>
      <c r="AD133" s="487">
        <v>60</v>
      </c>
      <c r="AE133" s="487" t="s">
        <v>13</v>
      </c>
      <c r="AF133" s="487" t="s">
        <v>9</v>
      </c>
      <c r="AG133" s="487">
        <v>2069</v>
      </c>
      <c r="AH133" s="481">
        <f>+IFERROR(VLOOKUP(DAY($AE133)&amp;MONTH($AE133),Sheet1!$C:$E,3,0),"")</f>
        <v>3</v>
      </c>
      <c r="AJ133" s="490"/>
      <c r="AK133" s="490"/>
      <c r="AL133" s="490"/>
      <c r="AM133" s="490"/>
      <c r="AN133" s="490"/>
      <c r="AO133" s="481" t="str">
        <f>+IFERROR(VLOOKUP(DAY($AL133)&amp;MONTH($AL133),Sheet1!$C:$E,3,0),"")</f>
        <v/>
      </c>
      <c r="AQ133" s="490"/>
      <c r="AR133" s="490"/>
      <c r="AS133" s="490"/>
      <c r="AT133" s="490"/>
      <c r="AU133" s="490"/>
      <c r="AV133" s="481" t="str">
        <f>+IFERROR(VLOOKUP(DAY($AS133)&amp;MONTH($AS133),Sheet1!$C:$E,3,0),"")</f>
        <v/>
      </c>
      <c r="AX133" s="487">
        <v>20</v>
      </c>
      <c r="AY133" s="487">
        <v>20</v>
      </c>
      <c r="AZ133" s="487" t="s">
        <v>16</v>
      </c>
      <c r="BA133" s="487" t="s">
        <v>9</v>
      </c>
      <c r="BB133" s="487">
        <v>197</v>
      </c>
      <c r="BC133" s="481">
        <f>+IFERROR(VLOOKUP(DAY($AZ133)&amp;MONTH($AZ133),Sheet1!$C:$E,3,0),"")</f>
        <v>3</v>
      </c>
    </row>
    <row r="134" spans="1:55">
      <c r="A134" s="489">
        <v>30</v>
      </c>
      <c r="B134" s="489">
        <v>30</v>
      </c>
      <c r="C134" s="489" t="s">
        <v>22</v>
      </c>
      <c r="D134" s="489" t="s">
        <v>7</v>
      </c>
      <c r="E134" s="489">
        <v>154</v>
      </c>
      <c r="F134" s="481">
        <f>+IFERROR(VLOOKUP(DAY($C134)&amp;MONTH($C134),Sheet1!$C:$E,3,0),"")</f>
        <v>3</v>
      </c>
      <c r="H134" s="487">
        <v>6</v>
      </c>
      <c r="I134" s="487">
        <v>6</v>
      </c>
      <c r="J134" s="487" t="s">
        <v>22</v>
      </c>
      <c r="K134" s="487" t="s">
        <v>9</v>
      </c>
      <c r="L134" s="487">
        <v>229</v>
      </c>
      <c r="M134" s="481">
        <f>+IFERROR(VLOOKUP(DAY($J134)&amp;MONTH($J134),Sheet1!$C:$E,3,0),"")</f>
        <v>3</v>
      </c>
      <c r="O134" s="487">
        <v>120</v>
      </c>
      <c r="P134" s="487">
        <v>120</v>
      </c>
      <c r="Q134" s="487" t="s">
        <v>22</v>
      </c>
      <c r="R134" s="487" t="s">
        <v>7</v>
      </c>
      <c r="S134" s="487">
        <v>187</v>
      </c>
      <c r="T134" s="481">
        <f>+IFERROR(VLOOKUP(DAY($Q134)&amp;MONTH($Q134),Sheet1!$C:$E,3,0),"")</f>
        <v>3</v>
      </c>
      <c r="V134" s="487">
        <v>30</v>
      </c>
      <c r="W134" s="487">
        <v>30</v>
      </c>
      <c r="X134" s="487" t="s">
        <v>16</v>
      </c>
      <c r="Y134" s="487" t="s">
        <v>9</v>
      </c>
      <c r="Z134" s="487">
        <v>140</v>
      </c>
      <c r="AA134" s="481">
        <f>+IFERROR(VLOOKUP(DAY($X134)&amp;MONTH($X134),Sheet1!$C:$E,3,0),"")</f>
        <v>3</v>
      </c>
      <c r="AC134" s="487">
        <v>60</v>
      </c>
      <c r="AD134" s="487">
        <v>60</v>
      </c>
      <c r="AE134" s="487" t="s">
        <v>13</v>
      </c>
      <c r="AF134" s="487" t="s">
        <v>9</v>
      </c>
      <c r="AG134" s="487">
        <v>258</v>
      </c>
      <c r="AH134" s="481">
        <f>+IFERROR(VLOOKUP(DAY($AE134)&amp;MONTH($AE134),Sheet1!$C:$E,3,0),"")</f>
        <v>3</v>
      </c>
      <c r="AJ134" s="490"/>
      <c r="AK134" s="490"/>
      <c r="AL134" s="490"/>
      <c r="AM134" s="490"/>
      <c r="AN134" s="490"/>
      <c r="AO134" s="481" t="str">
        <f>+IFERROR(VLOOKUP(DAY($AL134)&amp;MONTH($AL134),Sheet1!$C:$E,3,0),"")</f>
        <v/>
      </c>
      <c r="AQ134" s="490"/>
      <c r="AR134" s="490"/>
      <c r="AS134" s="490"/>
      <c r="AT134" s="490"/>
      <c r="AU134" s="490"/>
      <c r="AV134" s="481" t="str">
        <f>+IFERROR(VLOOKUP(DAY($AS134)&amp;MONTH($AS134),Sheet1!$C:$E,3,0),"")</f>
        <v/>
      </c>
      <c r="AX134" s="487">
        <v>20</v>
      </c>
      <c r="AY134" s="487">
        <v>20</v>
      </c>
      <c r="AZ134" s="487" t="s">
        <v>15</v>
      </c>
      <c r="BA134" s="487" t="s">
        <v>7</v>
      </c>
      <c r="BB134" s="487">
        <v>654</v>
      </c>
      <c r="BC134" s="481">
        <f>+IFERROR(VLOOKUP(DAY($AZ134)&amp;MONTH($AZ134),Sheet1!$C:$E,3,0),"")</f>
        <v>2</v>
      </c>
    </row>
    <row r="135" spans="1:55">
      <c r="A135" s="489">
        <v>30</v>
      </c>
      <c r="B135" s="489">
        <v>30</v>
      </c>
      <c r="C135" s="489" t="s">
        <v>22</v>
      </c>
      <c r="D135" s="489" t="s">
        <v>7</v>
      </c>
      <c r="E135" s="489">
        <v>506</v>
      </c>
      <c r="F135" s="481">
        <f>+IFERROR(VLOOKUP(DAY($C135)&amp;MONTH($C135),Sheet1!$C:$E,3,0),"")</f>
        <v>3</v>
      </c>
      <c r="H135" s="487">
        <v>18</v>
      </c>
      <c r="I135" s="487">
        <v>18</v>
      </c>
      <c r="J135" s="487" t="s">
        <v>22</v>
      </c>
      <c r="K135" s="487" t="s">
        <v>9</v>
      </c>
      <c r="L135" s="487">
        <v>501</v>
      </c>
      <c r="M135" s="481">
        <f>+IFERROR(VLOOKUP(DAY($J135)&amp;MONTH($J135),Sheet1!$C:$E,3,0),"")</f>
        <v>3</v>
      </c>
      <c r="O135" s="487">
        <v>60</v>
      </c>
      <c r="P135" s="487">
        <v>60</v>
      </c>
      <c r="Q135" s="487" t="s">
        <v>22</v>
      </c>
      <c r="R135" s="487" t="s">
        <v>7</v>
      </c>
      <c r="S135" s="487">
        <v>536</v>
      </c>
      <c r="T135" s="481">
        <f>+IFERROR(VLOOKUP(DAY($Q135)&amp;MONTH($Q135),Sheet1!$C:$E,3,0),"")</f>
        <v>3</v>
      </c>
      <c r="V135" s="487">
        <v>30</v>
      </c>
      <c r="W135" s="487">
        <v>30</v>
      </c>
      <c r="X135" s="487" t="s">
        <v>16</v>
      </c>
      <c r="Y135" s="487" t="s">
        <v>9</v>
      </c>
      <c r="Z135" s="487">
        <v>122</v>
      </c>
      <c r="AA135" s="481">
        <f>+IFERROR(VLOOKUP(DAY($X135)&amp;MONTH($X135),Sheet1!$C:$E,3,0),"")</f>
        <v>3</v>
      </c>
      <c r="AC135" s="487">
        <v>60</v>
      </c>
      <c r="AD135" s="487">
        <v>60</v>
      </c>
      <c r="AE135" s="487" t="s">
        <v>11</v>
      </c>
      <c r="AF135" s="487" t="s">
        <v>9</v>
      </c>
      <c r="AG135" s="487">
        <v>2061</v>
      </c>
      <c r="AH135" s="481">
        <f>+IFERROR(VLOOKUP(DAY($AE135)&amp;MONTH($AE135),Sheet1!$C:$E,3,0),"")</f>
        <v>2</v>
      </c>
      <c r="AJ135" s="490"/>
      <c r="AK135" s="490"/>
      <c r="AL135" s="490"/>
      <c r="AM135" s="490"/>
      <c r="AN135" s="490"/>
      <c r="AO135" s="481" t="str">
        <f>+IFERROR(VLOOKUP(DAY($AL135)&amp;MONTH($AL135),Sheet1!$C:$E,3,0),"")</f>
        <v/>
      </c>
      <c r="AV135" s="481" t="str">
        <f>+IFERROR(VLOOKUP(DAY($AS135)&amp;MONTH($AS135),Sheet1!$C:$E,3,0),"")</f>
        <v/>
      </c>
      <c r="AX135" s="487">
        <v>20</v>
      </c>
      <c r="AY135" s="487">
        <v>20</v>
      </c>
      <c r="AZ135" s="487" t="s">
        <v>15</v>
      </c>
      <c r="BA135" s="487" t="s">
        <v>7</v>
      </c>
      <c r="BB135" s="487">
        <v>2077</v>
      </c>
      <c r="BC135" s="481">
        <f>+IFERROR(VLOOKUP(DAY($AZ135)&amp;MONTH($AZ135),Sheet1!$C:$E,3,0),"")</f>
        <v>2</v>
      </c>
    </row>
    <row r="136" spans="1:55">
      <c r="A136" s="489">
        <v>30</v>
      </c>
      <c r="B136" s="489">
        <v>30</v>
      </c>
      <c r="C136" s="489" t="s">
        <v>22</v>
      </c>
      <c r="D136" s="489" t="s">
        <v>7</v>
      </c>
      <c r="E136" s="489">
        <v>180</v>
      </c>
      <c r="F136" s="481">
        <f>+IFERROR(VLOOKUP(DAY($C136)&amp;MONTH($C136),Sheet1!$C:$E,3,0),"")</f>
        <v>3</v>
      </c>
      <c r="H136" s="487">
        <v>30</v>
      </c>
      <c r="I136" s="487">
        <v>30</v>
      </c>
      <c r="J136" s="487" t="s">
        <v>22</v>
      </c>
      <c r="K136" s="487" t="s">
        <v>7</v>
      </c>
      <c r="L136" s="487">
        <v>135</v>
      </c>
      <c r="M136" s="481">
        <f>+IFERROR(VLOOKUP(DAY($J136)&amp;MONTH($J136),Sheet1!$C:$E,3,0),"")</f>
        <v>3</v>
      </c>
      <c r="O136" s="487">
        <v>120</v>
      </c>
      <c r="P136" s="487">
        <v>120</v>
      </c>
      <c r="Q136" s="487" t="s">
        <v>14</v>
      </c>
      <c r="R136" s="487" t="s">
        <v>9</v>
      </c>
      <c r="S136" s="487">
        <v>147</v>
      </c>
      <c r="T136" s="481">
        <f>+IFERROR(VLOOKUP(DAY($Q136)&amp;MONTH($Q136),Sheet1!$C:$E,3,0),"")</f>
        <v>3</v>
      </c>
      <c r="V136" s="487">
        <v>30</v>
      </c>
      <c r="W136" s="487">
        <v>30</v>
      </c>
      <c r="X136" s="487" t="s">
        <v>16</v>
      </c>
      <c r="Y136" s="487" t="s">
        <v>9</v>
      </c>
      <c r="Z136" s="487">
        <v>304</v>
      </c>
      <c r="AA136" s="481">
        <f>+IFERROR(VLOOKUP(DAY($X136)&amp;MONTH($X136),Sheet1!$C:$E,3,0),"")</f>
        <v>3</v>
      </c>
      <c r="AC136" s="487">
        <v>60</v>
      </c>
      <c r="AD136" s="487">
        <v>60</v>
      </c>
      <c r="AE136" s="487" t="s">
        <v>15</v>
      </c>
      <c r="AF136" s="487" t="s">
        <v>7</v>
      </c>
      <c r="AG136" s="487">
        <v>170</v>
      </c>
      <c r="AH136" s="481">
        <f>+IFERROR(VLOOKUP(DAY($AE136)&amp;MONTH($AE136),Sheet1!$C:$E,3,0),"")</f>
        <v>2</v>
      </c>
      <c r="AJ136" s="490"/>
      <c r="AK136" s="490"/>
      <c r="AL136" s="490"/>
      <c r="AM136" s="490"/>
      <c r="AN136" s="490"/>
      <c r="AO136" s="481" t="str">
        <f>+IFERROR(VLOOKUP(DAY($AL136)&amp;MONTH($AL136),Sheet1!$C:$E,3,0),"")</f>
        <v/>
      </c>
      <c r="AV136" s="481" t="str">
        <f>+IFERROR(VLOOKUP(DAY($AS136)&amp;MONTH($AS136),Sheet1!$C:$E,3,0),"")</f>
        <v/>
      </c>
      <c r="AX136" s="487">
        <v>20</v>
      </c>
      <c r="AY136" s="487">
        <v>20</v>
      </c>
      <c r="AZ136" s="487" t="s">
        <v>15</v>
      </c>
      <c r="BA136" s="487" t="s">
        <v>7</v>
      </c>
      <c r="BB136" s="487">
        <v>2091</v>
      </c>
      <c r="BC136" s="481">
        <f>+IFERROR(VLOOKUP(DAY($AZ136)&amp;MONTH($AZ136),Sheet1!$C:$E,3,0),"")</f>
        <v>2</v>
      </c>
    </row>
    <row r="137" spans="1:55">
      <c r="A137" s="487">
        <v>30</v>
      </c>
      <c r="B137" s="487">
        <v>30</v>
      </c>
      <c r="C137" s="487" t="s">
        <v>22</v>
      </c>
      <c r="D137" s="487" t="s">
        <v>7</v>
      </c>
      <c r="E137" s="487">
        <v>170</v>
      </c>
      <c r="F137" s="481">
        <f>+IFERROR(VLOOKUP(DAY($C137)&amp;MONTH($C137),Sheet1!$C:$E,3,0),"")</f>
        <v>3</v>
      </c>
      <c r="H137" s="487">
        <v>6</v>
      </c>
      <c r="I137" s="487">
        <v>6</v>
      </c>
      <c r="J137" s="487" t="s">
        <v>14</v>
      </c>
      <c r="K137" s="487" t="s">
        <v>9</v>
      </c>
      <c r="L137" s="487">
        <v>2103</v>
      </c>
      <c r="M137" s="481">
        <f>+IFERROR(VLOOKUP(DAY($J137)&amp;MONTH($J137),Sheet1!$C:$E,3,0),"")</f>
        <v>3</v>
      </c>
      <c r="O137" s="487">
        <v>60</v>
      </c>
      <c r="P137" s="487">
        <v>60</v>
      </c>
      <c r="Q137" s="487" t="s">
        <v>14</v>
      </c>
      <c r="R137" s="487" t="s">
        <v>9</v>
      </c>
      <c r="S137" s="487">
        <v>142</v>
      </c>
      <c r="T137" s="481">
        <f>+IFERROR(VLOOKUP(DAY($Q137)&amp;MONTH($Q137),Sheet1!$C:$E,3,0),"")</f>
        <v>3</v>
      </c>
      <c r="V137" s="487">
        <v>6</v>
      </c>
      <c r="W137" s="487">
        <v>6</v>
      </c>
      <c r="X137" s="487" t="s">
        <v>16</v>
      </c>
      <c r="Y137" s="487" t="s">
        <v>9</v>
      </c>
      <c r="Z137" s="487">
        <v>289</v>
      </c>
      <c r="AA137" s="481">
        <f>+IFERROR(VLOOKUP(DAY($X137)&amp;MONTH($X137),Sheet1!$C:$E,3,0),"")</f>
        <v>3</v>
      </c>
      <c r="AC137" s="490">
        <v>60</v>
      </c>
      <c r="AD137" s="490">
        <v>60</v>
      </c>
      <c r="AE137" s="490" t="s">
        <v>18</v>
      </c>
      <c r="AF137" s="490" t="s">
        <v>7</v>
      </c>
      <c r="AG137" s="490">
        <v>9503</v>
      </c>
      <c r="AH137" s="481">
        <f>+IFERROR(VLOOKUP(DAY($AE137)&amp;MONTH($AE137),Sheet1!$C:$E,3,0),"")</f>
        <v>2</v>
      </c>
      <c r="AO137" s="481" t="str">
        <f>+IFERROR(VLOOKUP(DAY($AL137)&amp;MONTH($AL137),Sheet1!$C:$E,3,0),"")</f>
        <v/>
      </c>
      <c r="AV137" s="481" t="str">
        <f>+IFERROR(VLOOKUP(DAY($AS137)&amp;MONTH($AS137),Sheet1!$C:$E,3,0),"")</f>
        <v/>
      </c>
      <c r="AX137" s="487">
        <v>20</v>
      </c>
      <c r="AY137" s="487">
        <v>20</v>
      </c>
      <c r="AZ137" s="487" t="s">
        <v>15</v>
      </c>
      <c r="BA137" s="487" t="s">
        <v>7</v>
      </c>
      <c r="BB137" s="487">
        <v>218</v>
      </c>
      <c r="BC137" s="481">
        <f>+IFERROR(VLOOKUP(DAY($AZ137)&amp;MONTH($AZ137),Sheet1!$C:$E,3,0),"")</f>
        <v>2</v>
      </c>
    </row>
    <row r="138" spans="1:55">
      <c r="A138" s="487">
        <v>60</v>
      </c>
      <c r="B138" s="487">
        <v>60</v>
      </c>
      <c r="C138" s="487" t="s">
        <v>22</v>
      </c>
      <c r="D138" s="487" t="s">
        <v>7</v>
      </c>
      <c r="E138" s="487">
        <v>187</v>
      </c>
      <c r="F138" s="481">
        <f>+IFERROR(VLOOKUP(DAY($C138)&amp;MONTH($C138),Sheet1!$C:$E,3,0),"")</f>
        <v>3</v>
      </c>
      <c r="H138" s="487">
        <v>60</v>
      </c>
      <c r="I138" s="487">
        <v>60</v>
      </c>
      <c r="J138" s="487" t="s">
        <v>14</v>
      </c>
      <c r="K138" s="487" t="s">
        <v>9</v>
      </c>
      <c r="L138" s="487">
        <v>175</v>
      </c>
      <c r="M138" s="481">
        <f>+IFERROR(VLOOKUP(DAY($J138)&amp;MONTH($J138),Sheet1!$C:$E,3,0),"")</f>
        <v>3</v>
      </c>
      <c r="O138" s="487">
        <v>60</v>
      </c>
      <c r="P138" s="487">
        <v>60</v>
      </c>
      <c r="Q138" s="487" t="s">
        <v>11</v>
      </c>
      <c r="R138" s="487" t="s">
        <v>7</v>
      </c>
      <c r="S138" s="487">
        <v>247</v>
      </c>
      <c r="T138" s="481">
        <f>+IFERROR(VLOOKUP(DAY($Q138)&amp;MONTH($Q138),Sheet1!$C:$E,3,0),"")</f>
        <v>2</v>
      </c>
      <c r="V138" s="487">
        <v>6</v>
      </c>
      <c r="W138" s="487">
        <v>6</v>
      </c>
      <c r="X138" s="487" t="s">
        <v>13</v>
      </c>
      <c r="Y138" s="487" t="s">
        <v>9</v>
      </c>
      <c r="Z138" s="487">
        <v>691</v>
      </c>
      <c r="AA138" s="481">
        <f>+IFERROR(VLOOKUP(DAY($X138)&amp;MONTH($X138),Sheet1!$C:$E,3,0),"")</f>
        <v>3</v>
      </c>
      <c r="AC138" s="490">
        <v>60</v>
      </c>
      <c r="AD138" s="490">
        <v>60</v>
      </c>
      <c r="AE138" s="490" t="s">
        <v>18</v>
      </c>
      <c r="AF138" s="490" t="s">
        <v>9</v>
      </c>
      <c r="AG138" s="490">
        <v>136</v>
      </c>
      <c r="AH138" s="481">
        <f>+IFERROR(VLOOKUP(DAY($AE138)&amp;MONTH($AE138),Sheet1!$C:$E,3,0),"")</f>
        <v>2</v>
      </c>
      <c r="AO138" s="481" t="str">
        <f>+IFERROR(VLOOKUP(DAY($AL138)&amp;MONTH($AL138),Sheet1!$C:$E,3,0),"")</f>
        <v/>
      </c>
      <c r="AV138" s="481" t="str">
        <f>+IFERROR(VLOOKUP(DAY($AS138)&amp;MONTH($AS138),Sheet1!$C:$E,3,0),"")</f>
        <v/>
      </c>
      <c r="AX138" s="487">
        <v>20</v>
      </c>
      <c r="AY138" s="487">
        <v>20</v>
      </c>
      <c r="AZ138" s="487" t="s">
        <v>15</v>
      </c>
      <c r="BA138" s="487" t="s">
        <v>7</v>
      </c>
      <c r="BB138" s="487">
        <v>527</v>
      </c>
      <c r="BC138" s="481">
        <f>+IFERROR(VLOOKUP(DAY($AZ138)&amp;MONTH($AZ138),Sheet1!$C:$E,3,0),"")</f>
        <v>2</v>
      </c>
    </row>
    <row r="139" spans="1:55">
      <c r="A139" s="487">
        <v>90</v>
      </c>
      <c r="B139" s="487">
        <v>90</v>
      </c>
      <c r="C139" s="487" t="s">
        <v>22</v>
      </c>
      <c r="D139" s="487" t="s">
        <v>7</v>
      </c>
      <c r="E139" s="487">
        <v>144</v>
      </c>
      <c r="F139" s="481">
        <f>+IFERROR(VLOOKUP(DAY($C139)&amp;MONTH($C139),Sheet1!$C:$E,3,0),"")</f>
        <v>3</v>
      </c>
      <c r="H139" s="487">
        <v>6</v>
      </c>
      <c r="I139" s="487">
        <v>6</v>
      </c>
      <c r="J139" s="487" t="s">
        <v>14</v>
      </c>
      <c r="K139" s="487" t="s">
        <v>9</v>
      </c>
      <c r="L139" s="487">
        <v>2108</v>
      </c>
      <c r="M139" s="481">
        <f>+IFERROR(VLOOKUP(DAY($J139)&amp;MONTH($J139),Sheet1!$C:$E,3,0),"")</f>
        <v>3</v>
      </c>
      <c r="O139" s="487">
        <v>60</v>
      </c>
      <c r="P139" s="487">
        <v>60</v>
      </c>
      <c r="Q139" s="487" t="s">
        <v>11</v>
      </c>
      <c r="R139" s="487" t="s">
        <v>7</v>
      </c>
      <c r="S139" s="487">
        <v>2061</v>
      </c>
      <c r="T139" s="481">
        <f>+IFERROR(VLOOKUP(DAY($Q139)&amp;MONTH($Q139),Sheet1!$C:$E,3,0),"")</f>
        <v>2</v>
      </c>
      <c r="V139" s="487">
        <v>6</v>
      </c>
      <c r="W139" s="487">
        <v>6</v>
      </c>
      <c r="X139" s="487" t="s">
        <v>13</v>
      </c>
      <c r="Y139" s="487" t="s">
        <v>9</v>
      </c>
      <c r="Z139" s="487">
        <v>226</v>
      </c>
      <c r="AA139" s="481">
        <f>+IFERROR(VLOOKUP(DAY($X139)&amp;MONTH($X139),Sheet1!$C:$E,3,0),"")</f>
        <v>3</v>
      </c>
      <c r="AC139" s="490">
        <v>60</v>
      </c>
      <c r="AD139" s="490">
        <v>60</v>
      </c>
      <c r="AE139" s="490" t="s">
        <v>18</v>
      </c>
      <c r="AF139" s="490" t="s">
        <v>7</v>
      </c>
      <c r="AG139" s="490">
        <v>161</v>
      </c>
      <c r="AH139" s="481">
        <f>+IFERROR(VLOOKUP(DAY($AE139)&amp;MONTH($AE139),Sheet1!$C:$E,3,0),"")</f>
        <v>2</v>
      </c>
      <c r="AO139" s="481" t="str">
        <f>+IFERROR(VLOOKUP(DAY($AL139)&amp;MONTH($AL139),Sheet1!$C:$E,3,0),"")</f>
        <v/>
      </c>
      <c r="AV139" s="481" t="str">
        <f>+IFERROR(VLOOKUP(DAY($AS139)&amp;MONTH($AS139),Sheet1!$C:$E,3,0),"")</f>
        <v/>
      </c>
      <c r="AX139" s="487">
        <v>20</v>
      </c>
      <c r="AY139" s="487">
        <v>20</v>
      </c>
      <c r="AZ139" s="487" t="s">
        <v>15</v>
      </c>
      <c r="BA139" s="487" t="s">
        <v>7</v>
      </c>
      <c r="BB139" s="487">
        <v>2115</v>
      </c>
      <c r="BC139" s="481">
        <f>+IFERROR(VLOOKUP(DAY($AZ139)&amp;MONTH($AZ139),Sheet1!$C:$E,3,0),"")</f>
        <v>2</v>
      </c>
    </row>
    <row r="140" spans="1:55">
      <c r="A140" s="489">
        <v>6</v>
      </c>
      <c r="B140" s="489">
        <v>6</v>
      </c>
      <c r="C140" s="489" t="s">
        <v>14</v>
      </c>
      <c r="D140" s="489" t="s">
        <v>9</v>
      </c>
      <c r="E140" s="489">
        <v>244</v>
      </c>
      <c r="F140" s="481">
        <f>+IFERROR(VLOOKUP(DAY($C140)&amp;MONTH($C140),Sheet1!$C:$E,3,0),"")</f>
        <v>3</v>
      </c>
      <c r="H140" s="487">
        <v>12</v>
      </c>
      <c r="I140" s="487">
        <v>12</v>
      </c>
      <c r="J140" s="487" t="s">
        <v>22</v>
      </c>
      <c r="K140" s="487" t="s">
        <v>9</v>
      </c>
      <c r="L140" s="487">
        <v>625</v>
      </c>
      <c r="M140" s="481">
        <f>+IFERROR(VLOOKUP(DAY($J140)&amp;MONTH($J140),Sheet1!$C:$E,3,0),"")</f>
        <v>3</v>
      </c>
      <c r="O140" s="487">
        <v>120</v>
      </c>
      <c r="P140" s="487">
        <v>120</v>
      </c>
      <c r="Q140" s="487" t="s">
        <v>11</v>
      </c>
      <c r="R140" s="487" t="s">
        <v>7</v>
      </c>
      <c r="S140" s="487">
        <v>555</v>
      </c>
      <c r="T140" s="481">
        <f>+IFERROR(VLOOKUP(DAY($Q140)&amp;MONTH($Q140),Sheet1!$C:$E,3,0),"")</f>
        <v>2</v>
      </c>
      <c r="V140" s="487">
        <v>36</v>
      </c>
      <c r="W140" s="487">
        <v>36</v>
      </c>
      <c r="X140" s="487" t="s">
        <v>17</v>
      </c>
      <c r="Y140" s="487" t="s">
        <v>9</v>
      </c>
      <c r="Z140" s="487">
        <v>554</v>
      </c>
      <c r="AA140" s="481">
        <f>+IFERROR(VLOOKUP(DAY($X140)&amp;MONTH($X140),Sheet1!$C:$E,3,0),"")</f>
        <v>2</v>
      </c>
      <c r="AC140" s="490">
        <v>60</v>
      </c>
      <c r="AD140" s="490">
        <v>60</v>
      </c>
      <c r="AE140" s="490" t="s">
        <v>12</v>
      </c>
      <c r="AF140" s="490" t="s">
        <v>9</v>
      </c>
      <c r="AG140" s="490">
        <v>531</v>
      </c>
      <c r="AH140" s="481">
        <f>+IFERROR(VLOOKUP(DAY($AE140)&amp;MONTH($AE140),Sheet1!$C:$E,3,0),"")</f>
        <v>2</v>
      </c>
      <c r="AJ140" s="490"/>
      <c r="AK140" s="490"/>
      <c r="AL140" s="490"/>
      <c r="AM140" s="490"/>
      <c r="AN140" s="490"/>
      <c r="AO140" s="481" t="str">
        <f>+IFERROR(VLOOKUP(DAY($AL140)&amp;MONTH($AL140),Sheet1!$C:$E,3,0),"")</f>
        <v/>
      </c>
      <c r="AV140" s="481" t="str">
        <f>+IFERROR(VLOOKUP(DAY($AS140)&amp;MONTH($AS140),Sheet1!$C:$E,3,0),"")</f>
        <v/>
      </c>
      <c r="AX140" s="487">
        <v>20</v>
      </c>
      <c r="AY140" s="487">
        <v>20</v>
      </c>
      <c r="AZ140" s="487" t="s">
        <v>17</v>
      </c>
      <c r="BA140" s="487" t="s">
        <v>9</v>
      </c>
      <c r="BB140" s="487">
        <v>2112</v>
      </c>
      <c r="BC140" s="481">
        <f>+IFERROR(VLOOKUP(DAY($AZ140)&amp;MONTH($AZ140),Sheet1!$C:$E,3,0),"")</f>
        <v>2</v>
      </c>
    </row>
    <row r="141" spans="1:55">
      <c r="A141" s="489">
        <v>6</v>
      </c>
      <c r="B141" s="489">
        <v>6</v>
      </c>
      <c r="C141" s="489" t="s">
        <v>14</v>
      </c>
      <c r="D141" s="489" t="s">
        <v>9</v>
      </c>
      <c r="E141" s="489">
        <v>406</v>
      </c>
      <c r="F141" s="481">
        <f>+IFERROR(VLOOKUP(DAY($C141)&amp;MONTH($C141),Sheet1!$C:$E,3,0),"")</f>
        <v>3</v>
      </c>
      <c r="H141" s="487">
        <v>6</v>
      </c>
      <c r="I141" s="487">
        <v>6</v>
      </c>
      <c r="J141" s="487" t="s">
        <v>22</v>
      </c>
      <c r="K141" s="487" t="s">
        <v>7</v>
      </c>
      <c r="L141" s="487">
        <v>259</v>
      </c>
      <c r="M141" s="481">
        <f>+IFERROR(VLOOKUP(DAY($J141)&amp;MONTH($J141),Sheet1!$C:$E,3,0),"")</f>
        <v>3</v>
      </c>
      <c r="O141" s="487">
        <v>60</v>
      </c>
      <c r="P141" s="487">
        <v>60</v>
      </c>
      <c r="Q141" s="487" t="s">
        <v>11</v>
      </c>
      <c r="R141" s="487" t="s">
        <v>7</v>
      </c>
      <c r="S141" s="487">
        <v>2098</v>
      </c>
      <c r="T141" s="481">
        <f>+IFERROR(VLOOKUP(DAY($Q141)&amp;MONTH($Q141),Sheet1!$C:$E,3,0),"")</f>
        <v>2</v>
      </c>
      <c r="V141" s="487">
        <v>6</v>
      </c>
      <c r="W141" s="487">
        <v>6</v>
      </c>
      <c r="X141" s="487" t="s">
        <v>13</v>
      </c>
      <c r="Y141" s="487" t="s">
        <v>9</v>
      </c>
      <c r="Z141" s="487">
        <v>638</v>
      </c>
      <c r="AA141" s="481">
        <f>+IFERROR(VLOOKUP(DAY($X141)&amp;MONTH($X141),Sheet1!$C:$E,3,0),"")</f>
        <v>3</v>
      </c>
      <c r="AC141" s="490">
        <v>60</v>
      </c>
      <c r="AD141" s="490">
        <v>60</v>
      </c>
      <c r="AE141" s="490" t="s">
        <v>18</v>
      </c>
      <c r="AF141" s="490" t="s">
        <v>7</v>
      </c>
      <c r="AG141" s="490">
        <v>2008</v>
      </c>
      <c r="AH141" s="481">
        <f>+IFERROR(VLOOKUP(DAY($AE141)&amp;MONTH($AE141),Sheet1!$C:$E,3,0),"")</f>
        <v>2</v>
      </c>
      <c r="AJ141" s="490"/>
      <c r="AK141" s="490"/>
      <c r="AL141" s="490"/>
      <c r="AM141" s="490"/>
      <c r="AN141" s="490"/>
      <c r="AO141" s="481" t="str">
        <f>+IFERROR(VLOOKUP(DAY($AL141)&amp;MONTH($AL141),Sheet1!$C:$E,3,0),"")</f>
        <v/>
      </c>
      <c r="AV141" s="481" t="str">
        <f>+IFERROR(VLOOKUP(DAY($AS141)&amp;MONTH($AS141),Sheet1!$C:$E,3,0),"")</f>
        <v/>
      </c>
      <c r="AX141" s="487">
        <v>20</v>
      </c>
      <c r="AY141" s="487">
        <v>20</v>
      </c>
      <c r="AZ141" s="487" t="s">
        <v>15</v>
      </c>
      <c r="BA141" s="487" t="s">
        <v>7</v>
      </c>
      <c r="BB141" s="487">
        <v>222</v>
      </c>
      <c r="BC141" s="481">
        <f>+IFERROR(VLOOKUP(DAY($AZ141)&amp;MONTH($AZ141),Sheet1!$C:$E,3,0),"")</f>
        <v>2</v>
      </c>
    </row>
    <row r="142" spans="1:55">
      <c r="A142" s="489">
        <v>6</v>
      </c>
      <c r="B142" s="489">
        <v>6</v>
      </c>
      <c r="C142" s="489" t="s">
        <v>14</v>
      </c>
      <c r="D142" s="489" t="s">
        <v>9</v>
      </c>
      <c r="E142" s="489">
        <v>678</v>
      </c>
      <c r="F142" s="481">
        <f>+IFERROR(VLOOKUP(DAY($C142)&amp;MONTH($C142),Sheet1!$C:$E,3,0),"")</f>
        <v>3</v>
      </c>
      <c r="H142" s="487">
        <v>6</v>
      </c>
      <c r="I142" s="487">
        <v>6</v>
      </c>
      <c r="J142" s="487" t="s">
        <v>22</v>
      </c>
      <c r="K142" s="487" t="s">
        <v>7</v>
      </c>
      <c r="L142" s="487">
        <v>2133</v>
      </c>
      <c r="M142" s="481">
        <f>+IFERROR(VLOOKUP(DAY($J142)&amp;MONTH($J142),Sheet1!$C:$E,3,0),"")</f>
        <v>3</v>
      </c>
      <c r="O142" s="487">
        <v>300</v>
      </c>
      <c r="P142" s="487">
        <v>300</v>
      </c>
      <c r="Q142" s="487" t="s">
        <v>16</v>
      </c>
      <c r="R142" s="487" t="s">
        <v>7</v>
      </c>
      <c r="S142" s="487">
        <v>516</v>
      </c>
      <c r="T142" s="481">
        <f>+IFERROR(VLOOKUP(DAY($Q142)&amp;MONTH($Q142),Sheet1!$C:$E,3,0),"")</f>
        <v>3</v>
      </c>
      <c r="V142" s="487">
        <v>6</v>
      </c>
      <c r="W142" s="487">
        <v>6</v>
      </c>
      <c r="X142" s="487" t="s">
        <v>11</v>
      </c>
      <c r="Y142" s="487" t="s">
        <v>7</v>
      </c>
      <c r="Z142" s="487">
        <v>531</v>
      </c>
      <c r="AA142" s="481">
        <f>+IFERROR(VLOOKUP(DAY($X142)&amp;MONTH($X142),Sheet1!$C:$E,3,0),"")</f>
        <v>2</v>
      </c>
      <c r="AC142" s="490">
        <v>60</v>
      </c>
      <c r="AD142" s="490">
        <v>60</v>
      </c>
      <c r="AE142" s="490" t="s">
        <v>18</v>
      </c>
      <c r="AF142" s="490" t="s">
        <v>9</v>
      </c>
      <c r="AG142" s="490">
        <v>128</v>
      </c>
      <c r="AH142" s="481">
        <f>+IFERROR(VLOOKUP(DAY($AE142)&amp;MONTH($AE142),Sheet1!$C:$E,3,0),"")</f>
        <v>2</v>
      </c>
      <c r="AJ142" s="490"/>
      <c r="AK142" s="490"/>
      <c r="AL142" s="490"/>
      <c r="AM142" s="490"/>
      <c r="AN142" s="490"/>
      <c r="AO142" s="481" t="str">
        <f>+IFERROR(VLOOKUP(DAY($AL142)&amp;MONTH($AL142),Sheet1!$C:$E,3,0),"")</f>
        <v/>
      </c>
      <c r="AV142" s="481" t="str">
        <f>+IFERROR(VLOOKUP(DAY($AS142)&amp;MONTH($AS142),Sheet1!$C:$E,3,0),"")</f>
        <v/>
      </c>
      <c r="AX142" s="487">
        <v>100</v>
      </c>
      <c r="AY142" s="487"/>
      <c r="AZ142" s="487" t="s">
        <v>15</v>
      </c>
      <c r="BA142" s="487" t="s">
        <v>7</v>
      </c>
      <c r="BB142" s="487">
        <v>161</v>
      </c>
      <c r="BC142" s="481">
        <f>+IFERROR(VLOOKUP(DAY($AZ142)&amp;MONTH($AZ142),Sheet1!$C:$E,3,0),"")</f>
        <v>2</v>
      </c>
    </row>
    <row r="143" spans="1:55">
      <c r="A143" s="489">
        <v>6</v>
      </c>
      <c r="B143" s="489">
        <v>6</v>
      </c>
      <c r="C143" s="489" t="s">
        <v>14</v>
      </c>
      <c r="D143" s="489" t="s">
        <v>9</v>
      </c>
      <c r="E143" s="489">
        <v>641</v>
      </c>
      <c r="F143" s="481">
        <f>+IFERROR(VLOOKUP(DAY($C143)&amp;MONTH($C143),Sheet1!$C:$E,3,0),"")</f>
        <v>3</v>
      </c>
      <c r="H143" s="487">
        <v>60</v>
      </c>
      <c r="I143" s="487">
        <v>60</v>
      </c>
      <c r="J143" s="487" t="s">
        <v>22</v>
      </c>
      <c r="K143" s="487" t="s">
        <v>7</v>
      </c>
      <c r="L143" s="487">
        <v>511</v>
      </c>
      <c r="M143" s="481">
        <f>+IFERROR(VLOOKUP(DAY($J143)&amp;MONTH($J143),Sheet1!$C:$E,3,0),"")</f>
        <v>3</v>
      </c>
      <c r="O143" s="487">
        <v>60</v>
      </c>
      <c r="P143" s="487">
        <v>60</v>
      </c>
      <c r="Q143" s="487" t="s">
        <v>11</v>
      </c>
      <c r="R143" s="487" t="s">
        <v>7</v>
      </c>
      <c r="S143" s="487">
        <v>9206</v>
      </c>
      <c r="T143" s="481">
        <f>+IFERROR(VLOOKUP(DAY($Q143)&amp;MONTH($Q143),Sheet1!$C:$E,3,0),"")</f>
        <v>2</v>
      </c>
      <c r="V143" s="490">
        <v>30</v>
      </c>
      <c r="W143" s="490">
        <v>30</v>
      </c>
      <c r="X143" s="490" t="s">
        <v>21</v>
      </c>
      <c r="Y143" s="490" t="s">
        <v>7</v>
      </c>
      <c r="Z143" s="490">
        <v>511</v>
      </c>
      <c r="AA143" s="481">
        <f>+IFERROR(VLOOKUP(DAY($X143)&amp;MONTH($X143),Sheet1!$C:$E,3,0),"")</f>
        <v>1</v>
      </c>
      <c r="AC143" s="490">
        <v>60</v>
      </c>
      <c r="AD143" s="490">
        <v>60</v>
      </c>
      <c r="AE143" s="490" t="s">
        <v>26</v>
      </c>
      <c r="AF143" s="490" t="s">
        <v>7</v>
      </c>
      <c r="AG143" s="490">
        <v>2052</v>
      </c>
      <c r="AH143" s="481">
        <f>+IFERROR(VLOOKUP(DAY($AE143)&amp;MONTH($AE143),Sheet1!$C:$E,3,0),"")</f>
        <v>4</v>
      </c>
      <c r="AJ143" s="490"/>
      <c r="AK143" s="490"/>
      <c r="AL143" s="490"/>
      <c r="AM143" s="490"/>
      <c r="AN143" s="490"/>
      <c r="AO143" s="481" t="str">
        <f>+IFERROR(VLOOKUP(DAY($AL143)&amp;MONTH($AL143),Sheet1!$C:$E,3,0),"")</f>
        <v/>
      </c>
      <c r="AV143" s="481" t="str">
        <f>+IFERROR(VLOOKUP(DAY($AS143)&amp;MONTH($AS143),Sheet1!$C:$E,3,0),"")</f>
        <v/>
      </c>
      <c r="AX143" s="490">
        <v>20</v>
      </c>
      <c r="AY143" s="490">
        <v>20</v>
      </c>
      <c r="AZ143" s="490" t="s">
        <v>26</v>
      </c>
      <c r="BA143" s="490" t="s">
        <v>7</v>
      </c>
      <c r="BB143" s="490">
        <v>9324</v>
      </c>
      <c r="BC143" s="481">
        <f>+IFERROR(VLOOKUP(DAY($AZ143)&amp;MONTH($AZ143),Sheet1!$C:$E,3,0),"")</f>
        <v>4</v>
      </c>
    </row>
    <row r="144" spans="1:55">
      <c r="A144" s="489">
        <v>6</v>
      </c>
      <c r="B144" s="489">
        <v>6</v>
      </c>
      <c r="C144" s="489" t="s">
        <v>14</v>
      </c>
      <c r="D144" s="489" t="s">
        <v>9</v>
      </c>
      <c r="E144" s="489">
        <v>2023</v>
      </c>
      <c r="F144" s="481">
        <f>+IFERROR(VLOOKUP(DAY($C144)&amp;MONTH($C144),Sheet1!$C:$E,3,0),"")</f>
        <v>3</v>
      </c>
      <c r="H144" s="487">
        <v>60</v>
      </c>
      <c r="I144" s="487">
        <v>60</v>
      </c>
      <c r="J144" s="487" t="s">
        <v>22</v>
      </c>
      <c r="K144" s="487" t="s">
        <v>7</v>
      </c>
      <c r="L144" s="487">
        <v>154</v>
      </c>
      <c r="M144" s="481">
        <f>+IFERROR(VLOOKUP(DAY($J144)&amp;MONTH($J144),Sheet1!$C:$E,3,0),"")</f>
        <v>3</v>
      </c>
      <c r="O144" s="487">
        <v>60</v>
      </c>
      <c r="P144" s="487">
        <v>60</v>
      </c>
      <c r="Q144" s="487" t="s">
        <v>11</v>
      </c>
      <c r="R144" s="487" t="s">
        <v>7</v>
      </c>
      <c r="S144" s="487">
        <v>114</v>
      </c>
      <c r="T144" s="481">
        <f>+IFERROR(VLOOKUP(DAY($Q144)&amp;MONTH($Q144),Sheet1!$C:$E,3,0),"")</f>
        <v>2</v>
      </c>
      <c r="V144" s="490">
        <v>12</v>
      </c>
      <c r="W144" s="490">
        <v>12</v>
      </c>
      <c r="X144" s="490" t="s">
        <v>21</v>
      </c>
      <c r="Y144" s="490" t="s">
        <v>7</v>
      </c>
      <c r="Z144" s="490">
        <v>305</v>
      </c>
      <c r="AA144" s="481">
        <f>+IFERROR(VLOOKUP(DAY($X144)&amp;MONTH($X144),Sheet1!$C:$E,3,0),"")</f>
        <v>1</v>
      </c>
      <c r="AC144" s="490">
        <v>60</v>
      </c>
      <c r="AD144" s="490">
        <v>60</v>
      </c>
      <c r="AE144" s="490" t="s">
        <v>26</v>
      </c>
      <c r="AF144" s="490" t="s">
        <v>7</v>
      </c>
      <c r="AG144" s="490">
        <v>157</v>
      </c>
      <c r="AH144" s="481">
        <f>+IFERROR(VLOOKUP(DAY($AE144)&amp;MONTH($AE144),Sheet1!$C:$E,3,0),"")</f>
        <v>4</v>
      </c>
      <c r="AJ144" s="490"/>
      <c r="AK144" s="490"/>
      <c r="AL144" s="490"/>
      <c r="AM144" s="490"/>
      <c r="AN144" s="490"/>
      <c r="AO144" s="481" t="str">
        <f>+IFERROR(VLOOKUP(DAY($AL144)&amp;MONTH($AL144),Sheet1!$C:$E,3,0),"")</f>
        <v/>
      </c>
      <c r="AV144" s="481" t="str">
        <f>+IFERROR(VLOOKUP(DAY($AS144)&amp;MONTH($AS144),Sheet1!$C:$E,3,0),"")</f>
        <v/>
      </c>
      <c r="AX144" s="490">
        <v>40</v>
      </c>
      <c r="AY144" s="490">
        <v>40</v>
      </c>
      <c r="AZ144" s="490" t="s">
        <v>26</v>
      </c>
      <c r="BA144" s="490" t="s">
        <v>7</v>
      </c>
      <c r="BB144" s="490">
        <v>301</v>
      </c>
      <c r="BC144" s="481">
        <f>+IFERROR(VLOOKUP(DAY($AZ144)&amp;MONTH($AZ144),Sheet1!$C:$E,3,0),"")</f>
        <v>4</v>
      </c>
    </row>
    <row r="145" spans="1:55">
      <c r="A145" s="489">
        <v>6</v>
      </c>
      <c r="B145" s="489">
        <v>6</v>
      </c>
      <c r="C145" s="489" t="s">
        <v>14</v>
      </c>
      <c r="D145" s="489" t="s">
        <v>9</v>
      </c>
      <c r="E145" s="489">
        <v>693</v>
      </c>
      <c r="F145" s="481">
        <f>+IFERROR(VLOOKUP(DAY($C145)&amp;MONTH($C145),Sheet1!$C:$E,3,0),"")</f>
        <v>3</v>
      </c>
      <c r="H145" s="487">
        <v>60</v>
      </c>
      <c r="I145" s="487">
        <v>60</v>
      </c>
      <c r="J145" s="487" t="s">
        <v>22</v>
      </c>
      <c r="K145" s="487" t="s">
        <v>7</v>
      </c>
      <c r="L145" s="487">
        <v>136</v>
      </c>
      <c r="M145" s="481">
        <f>+IFERROR(VLOOKUP(DAY($J145)&amp;MONTH($J145),Sheet1!$C:$E,3,0),"")</f>
        <v>3</v>
      </c>
      <c r="O145" s="487">
        <v>60</v>
      </c>
      <c r="P145" s="487">
        <v>60</v>
      </c>
      <c r="Q145" s="487" t="s">
        <v>23</v>
      </c>
      <c r="R145" s="487" t="s">
        <v>9</v>
      </c>
      <c r="S145" s="487">
        <v>400</v>
      </c>
      <c r="T145" s="481">
        <f>+IFERROR(VLOOKUP(DAY($Q145)&amp;MONTH($Q145),Sheet1!$C:$E,3,0),"")</f>
        <v>3</v>
      </c>
      <c r="V145" s="490">
        <v>6</v>
      </c>
      <c r="W145" s="490">
        <v>6</v>
      </c>
      <c r="X145" s="490" t="s">
        <v>21</v>
      </c>
      <c r="Y145" s="490" t="s">
        <v>7</v>
      </c>
      <c r="Z145" s="490">
        <v>179</v>
      </c>
      <c r="AA145" s="481">
        <f>+IFERROR(VLOOKUP(DAY($X145)&amp;MONTH($X145),Sheet1!$C:$E,3,0),"")</f>
        <v>1</v>
      </c>
      <c r="AC145" s="490">
        <v>60</v>
      </c>
      <c r="AD145" s="490">
        <v>60</v>
      </c>
      <c r="AE145" s="490" t="s">
        <v>26</v>
      </c>
      <c r="AF145" s="490" t="s">
        <v>7</v>
      </c>
      <c r="AG145" s="490">
        <v>2089</v>
      </c>
      <c r="AH145" s="481">
        <f>+IFERROR(VLOOKUP(DAY($AE145)&amp;MONTH($AE145),Sheet1!$C:$E,3,0),"")</f>
        <v>4</v>
      </c>
      <c r="AJ145" s="490"/>
      <c r="AK145" s="490"/>
      <c r="AL145" s="490"/>
      <c r="AM145" s="490"/>
      <c r="AN145" s="490"/>
      <c r="AO145" s="481" t="str">
        <f>+IFERROR(VLOOKUP(DAY($AL145)&amp;MONTH($AL145),Sheet1!$C:$E,3,0),"")</f>
        <v/>
      </c>
      <c r="AV145" s="481" t="str">
        <f>+IFERROR(VLOOKUP(DAY($AS145)&amp;MONTH($AS145),Sheet1!$C:$E,3,0),"")</f>
        <v/>
      </c>
      <c r="AX145" s="490">
        <v>20</v>
      </c>
      <c r="AY145" s="490">
        <v>20</v>
      </c>
      <c r="AZ145" s="490" t="s">
        <v>26</v>
      </c>
      <c r="BA145" s="490" t="s">
        <v>7</v>
      </c>
      <c r="BB145" s="490">
        <v>157</v>
      </c>
      <c r="BC145" s="481">
        <f>+IFERROR(VLOOKUP(DAY($AZ145)&amp;MONTH($AZ145),Sheet1!$C:$E,3,0),"")</f>
        <v>4</v>
      </c>
    </row>
    <row r="146" spans="1:55">
      <c r="A146" s="489">
        <v>6</v>
      </c>
      <c r="B146" s="489">
        <v>6</v>
      </c>
      <c r="C146" s="489" t="s">
        <v>14</v>
      </c>
      <c r="D146" s="489" t="s">
        <v>9</v>
      </c>
      <c r="E146" s="489">
        <v>2028</v>
      </c>
      <c r="F146" s="481">
        <f>+IFERROR(VLOOKUP(DAY($C146)&amp;MONTH($C146),Sheet1!$C:$E,3,0),"")</f>
        <v>3</v>
      </c>
      <c r="H146" s="487">
        <v>30</v>
      </c>
      <c r="I146" s="487">
        <v>30</v>
      </c>
      <c r="J146" s="487" t="s">
        <v>22</v>
      </c>
      <c r="K146" s="487" t="s">
        <v>7</v>
      </c>
      <c r="L146" s="487">
        <v>506</v>
      </c>
      <c r="M146" s="481">
        <f>+IFERROR(VLOOKUP(DAY($J146)&amp;MONTH($J146),Sheet1!$C:$E,3,0),"")</f>
        <v>3</v>
      </c>
      <c r="O146" s="487">
        <v>120</v>
      </c>
      <c r="P146" s="487">
        <v>120</v>
      </c>
      <c r="Q146" s="487" t="s">
        <v>23</v>
      </c>
      <c r="R146" s="487" t="s">
        <v>7</v>
      </c>
      <c r="S146" s="487">
        <v>504</v>
      </c>
      <c r="T146" s="481">
        <f>+IFERROR(VLOOKUP(DAY($Q146)&amp;MONTH($Q146),Sheet1!$C:$E,3,0),"")</f>
        <v>3</v>
      </c>
      <c r="V146" s="490">
        <v>6</v>
      </c>
      <c r="W146" s="490">
        <v>6</v>
      </c>
      <c r="X146" s="490" t="s">
        <v>24</v>
      </c>
      <c r="Y146" s="490" t="s">
        <v>7</v>
      </c>
      <c r="Z146" s="490">
        <v>249</v>
      </c>
      <c r="AA146" s="481">
        <f>+IFERROR(VLOOKUP(DAY($X146)&amp;MONTH($X146),Sheet1!$C:$E,3,0),"")</f>
        <v>1</v>
      </c>
      <c r="AC146" s="490">
        <v>60</v>
      </c>
      <c r="AD146" s="490">
        <v>60</v>
      </c>
      <c r="AE146" s="490" t="s">
        <v>26</v>
      </c>
      <c r="AF146" s="490" t="s">
        <v>7</v>
      </c>
      <c r="AG146" s="490">
        <v>237</v>
      </c>
      <c r="AH146" s="481">
        <f>+IFERROR(VLOOKUP(DAY($AE146)&amp;MONTH($AE146),Sheet1!$C:$E,3,0),"")</f>
        <v>4</v>
      </c>
      <c r="AJ146" s="490"/>
      <c r="AK146" s="490"/>
      <c r="AL146" s="490"/>
      <c r="AM146" s="490"/>
      <c r="AN146" s="490"/>
      <c r="AO146" s="481" t="str">
        <f>+IFERROR(VLOOKUP(DAY($AL146)&amp;MONTH($AL146),Sheet1!$C:$E,3,0),"")</f>
        <v/>
      </c>
      <c r="AV146" s="481" t="str">
        <f>+IFERROR(VLOOKUP(DAY($AS146)&amp;MONTH($AS146),Sheet1!$C:$E,3,0),"")</f>
        <v/>
      </c>
      <c r="AX146" s="490">
        <v>20</v>
      </c>
      <c r="AY146" s="490">
        <v>20</v>
      </c>
      <c r="AZ146" s="490" t="s">
        <v>26</v>
      </c>
      <c r="BA146" s="490" t="s">
        <v>7</v>
      </c>
      <c r="BB146" s="490">
        <v>2089</v>
      </c>
      <c r="BC146" s="481">
        <f>+IFERROR(VLOOKUP(DAY($AZ146)&amp;MONTH($AZ146),Sheet1!$C:$E,3,0),"")</f>
        <v>4</v>
      </c>
    </row>
    <row r="147" spans="1:55">
      <c r="A147" s="489">
        <v>6</v>
      </c>
      <c r="B147" s="489">
        <v>6</v>
      </c>
      <c r="C147" s="489" t="s">
        <v>14</v>
      </c>
      <c r="D147" s="489" t="s">
        <v>9</v>
      </c>
      <c r="E147" s="489">
        <v>659</v>
      </c>
      <c r="F147" s="481">
        <f>+IFERROR(VLOOKUP(DAY($C147)&amp;MONTH($C147),Sheet1!$C:$E,3,0),"")</f>
        <v>3</v>
      </c>
      <c r="H147" s="487">
        <v>120</v>
      </c>
      <c r="I147" s="487">
        <v>120</v>
      </c>
      <c r="J147" s="487" t="s">
        <v>22</v>
      </c>
      <c r="K147" s="487" t="s">
        <v>7</v>
      </c>
      <c r="L147" s="487">
        <v>134</v>
      </c>
      <c r="M147" s="481">
        <f>+IFERROR(VLOOKUP(DAY($J147)&amp;MONTH($J147),Sheet1!$C:$E,3,0),"")</f>
        <v>3</v>
      </c>
      <c r="O147" s="487">
        <v>60</v>
      </c>
      <c r="P147" s="487">
        <v>60</v>
      </c>
      <c r="Q147" s="487" t="s">
        <v>23</v>
      </c>
      <c r="R147" s="487" t="s">
        <v>9</v>
      </c>
      <c r="S147" s="487">
        <v>531</v>
      </c>
      <c r="T147" s="481">
        <f>+IFERROR(VLOOKUP(DAY($Q147)&amp;MONTH($Q147),Sheet1!$C:$E,3,0),"")</f>
        <v>3</v>
      </c>
      <c r="V147" s="490">
        <v>6</v>
      </c>
      <c r="W147" s="490">
        <v>6</v>
      </c>
      <c r="X147" s="490" t="s">
        <v>24</v>
      </c>
      <c r="Y147" s="490" t="s">
        <v>9</v>
      </c>
      <c r="Z147" s="490">
        <v>2007</v>
      </c>
      <c r="AA147" s="481">
        <f>+IFERROR(VLOOKUP(DAY($X147)&amp;MONTH($X147),Sheet1!$C:$E,3,0),"")</f>
        <v>1</v>
      </c>
      <c r="AC147" s="490">
        <v>60</v>
      </c>
      <c r="AD147" s="490">
        <v>60</v>
      </c>
      <c r="AE147" s="490" t="s">
        <v>26</v>
      </c>
      <c r="AF147" s="490" t="s">
        <v>7</v>
      </c>
      <c r="AG147" s="490">
        <v>2029</v>
      </c>
      <c r="AH147" s="481">
        <f>+IFERROR(VLOOKUP(DAY($AE147)&amp;MONTH($AE147),Sheet1!$C:$E,3,0),"")</f>
        <v>4</v>
      </c>
      <c r="AJ147" s="490"/>
      <c r="AK147" s="490"/>
      <c r="AL147" s="490"/>
      <c r="AM147" s="490"/>
      <c r="AN147" s="490"/>
      <c r="AO147" s="481" t="str">
        <f>+IFERROR(VLOOKUP(DAY($AL147)&amp;MONTH($AL147),Sheet1!$C:$E,3,0),"")</f>
        <v/>
      </c>
      <c r="AV147" s="481" t="str">
        <f>+IFERROR(VLOOKUP(DAY($AS147)&amp;MONTH($AS147),Sheet1!$C:$E,3,0),"")</f>
        <v/>
      </c>
      <c r="AX147" s="490">
        <v>20</v>
      </c>
      <c r="AY147" s="490">
        <v>20</v>
      </c>
      <c r="AZ147" s="490" t="s">
        <v>26</v>
      </c>
      <c r="BA147" s="490" t="s">
        <v>9</v>
      </c>
      <c r="BB147" s="490">
        <v>253</v>
      </c>
      <c r="BC147" s="481">
        <f>+IFERROR(VLOOKUP(DAY($AZ147)&amp;MONTH($AZ147),Sheet1!$C:$E,3,0),"")</f>
        <v>4</v>
      </c>
    </row>
    <row r="148" spans="1:55">
      <c r="A148" s="489">
        <v>6</v>
      </c>
      <c r="B148" s="489">
        <v>6</v>
      </c>
      <c r="C148" s="489" t="s">
        <v>14</v>
      </c>
      <c r="D148" s="489" t="s">
        <v>9</v>
      </c>
      <c r="E148" s="489">
        <v>637</v>
      </c>
      <c r="F148" s="481">
        <f>+IFERROR(VLOOKUP(DAY($C148)&amp;MONTH($C148),Sheet1!$C:$E,3,0),"")</f>
        <v>3</v>
      </c>
      <c r="H148" s="487">
        <v>6</v>
      </c>
      <c r="I148" s="487">
        <v>6</v>
      </c>
      <c r="J148" s="487" t="s">
        <v>22</v>
      </c>
      <c r="K148" s="487" t="s">
        <v>7</v>
      </c>
      <c r="L148" s="487">
        <v>2094</v>
      </c>
      <c r="M148" s="481">
        <f>+IFERROR(VLOOKUP(DAY($J148)&amp;MONTH($J148),Sheet1!$C:$E,3,0),"")</f>
        <v>3</v>
      </c>
      <c r="O148" s="487">
        <v>120</v>
      </c>
      <c r="P148" s="487">
        <v>120</v>
      </c>
      <c r="Q148" s="487" t="s">
        <v>23</v>
      </c>
      <c r="R148" s="487" t="s">
        <v>9</v>
      </c>
      <c r="S148" s="487">
        <v>1471</v>
      </c>
      <c r="T148" s="481">
        <f>+IFERROR(VLOOKUP(DAY($Q148)&amp;MONTH($Q148),Sheet1!$C:$E,3,0),"")</f>
        <v>3</v>
      </c>
      <c r="V148" s="490">
        <v>30</v>
      </c>
      <c r="W148" s="490">
        <v>30</v>
      </c>
      <c r="X148" s="490" t="s">
        <v>24</v>
      </c>
      <c r="Y148" s="490" t="s">
        <v>7</v>
      </c>
      <c r="Z148" s="490">
        <v>505</v>
      </c>
      <c r="AA148" s="481">
        <f>+IFERROR(VLOOKUP(DAY($X148)&amp;MONTH($X148),Sheet1!$C:$E,3,0),"")</f>
        <v>1</v>
      </c>
      <c r="AC148" s="490">
        <v>60</v>
      </c>
      <c r="AD148" s="490">
        <v>0</v>
      </c>
      <c r="AE148" s="490" t="s">
        <v>26</v>
      </c>
      <c r="AF148" s="490" t="s">
        <v>7</v>
      </c>
      <c r="AG148" s="490">
        <v>645</v>
      </c>
      <c r="AH148" s="481">
        <f>+IFERROR(VLOOKUP(DAY($AE148)&amp;MONTH($AE148),Sheet1!$C:$E,3,0),"")</f>
        <v>4</v>
      </c>
      <c r="AJ148" s="490"/>
      <c r="AK148" s="490"/>
      <c r="AL148" s="490"/>
      <c r="AM148" s="490"/>
      <c r="AN148" s="490"/>
      <c r="AO148" s="481" t="str">
        <f>+IFERROR(VLOOKUP(DAY($AL148)&amp;MONTH($AL148),Sheet1!$C:$E,3,0),"")</f>
        <v/>
      </c>
      <c r="AV148" s="481" t="str">
        <f>+IFERROR(VLOOKUP(DAY($AS148)&amp;MONTH($AS148),Sheet1!$C:$E,3,0),"")</f>
        <v/>
      </c>
      <c r="AX148" s="490">
        <v>20</v>
      </c>
      <c r="AY148" s="490">
        <v>20</v>
      </c>
      <c r="AZ148" s="490" t="s">
        <v>26</v>
      </c>
      <c r="BA148" s="490" t="s">
        <v>7</v>
      </c>
      <c r="BB148" s="490">
        <v>256</v>
      </c>
      <c r="BC148" s="481">
        <f>+IFERROR(VLOOKUP(DAY($AZ148)&amp;MONTH($AZ148),Sheet1!$C:$E,3,0),"")</f>
        <v>4</v>
      </c>
    </row>
    <row r="149" spans="1:55">
      <c r="A149" s="489">
        <v>6</v>
      </c>
      <c r="B149" s="489">
        <v>6</v>
      </c>
      <c r="C149" s="489" t="s">
        <v>14</v>
      </c>
      <c r="D149" s="489" t="s">
        <v>9</v>
      </c>
      <c r="E149" s="489">
        <v>263</v>
      </c>
      <c r="F149" s="481">
        <f>+IFERROR(VLOOKUP(DAY($C149)&amp;MONTH($C149),Sheet1!$C:$E,3,0),"")</f>
        <v>3</v>
      </c>
      <c r="H149" s="487">
        <v>12</v>
      </c>
      <c r="I149" s="487">
        <v>12</v>
      </c>
      <c r="J149" s="487" t="s">
        <v>14</v>
      </c>
      <c r="K149" s="487" t="s">
        <v>9</v>
      </c>
      <c r="L149" s="487">
        <v>167</v>
      </c>
      <c r="M149" s="481">
        <f>+IFERROR(VLOOKUP(DAY($J149)&amp;MONTH($J149),Sheet1!$C:$E,3,0),"")</f>
        <v>3</v>
      </c>
      <c r="O149" s="487">
        <v>60</v>
      </c>
      <c r="P149" s="487">
        <v>60</v>
      </c>
      <c r="Q149" s="487" t="s">
        <v>23</v>
      </c>
      <c r="R149" s="487" t="s">
        <v>9</v>
      </c>
      <c r="S149" s="487">
        <v>4202</v>
      </c>
      <c r="T149" s="481">
        <f>+IFERROR(VLOOKUP(DAY($Q149)&amp;MONTH($Q149),Sheet1!$C:$E,3,0),"")</f>
        <v>3</v>
      </c>
      <c r="V149" s="490">
        <v>6</v>
      </c>
      <c r="W149" s="490">
        <v>6</v>
      </c>
      <c r="X149" s="490" t="s">
        <v>24</v>
      </c>
      <c r="Y149" s="490" t="s">
        <v>9</v>
      </c>
      <c r="Z149" s="490">
        <v>636</v>
      </c>
      <c r="AA149" s="481">
        <f>+IFERROR(VLOOKUP(DAY($X149)&amp;MONTH($X149),Sheet1!$C:$E,3,0),"")</f>
        <v>1</v>
      </c>
      <c r="AC149" s="490">
        <v>60</v>
      </c>
      <c r="AD149" s="490">
        <v>60</v>
      </c>
      <c r="AE149" s="490" t="s">
        <v>26</v>
      </c>
      <c r="AF149" s="490" t="s">
        <v>7</v>
      </c>
      <c r="AG149" s="490">
        <v>548</v>
      </c>
      <c r="AH149" s="481">
        <f>+IFERROR(VLOOKUP(DAY($AE149)&amp;MONTH($AE149),Sheet1!$C:$E,3,0),"")</f>
        <v>4</v>
      </c>
      <c r="AJ149" s="490"/>
      <c r="AK149" s="490"/>
      <c r="AL149" s="490"/>
      <c r="AM149" s="490"/>
      <c r="AN149" s="490"/>
      <c r="AO149" s="481" t="str">
        <f>+IFERROR(VLOOKUP(DAY($AL149)&amp;MONTH($AL149),Sheet1!$C:$E,3,0),"")</f>
        <v/>
      </c>
      <c r="AV149" s="481" t="str">
        <f>+IFERROR(VLOOKUP(DAY($AS149)&amp;MONTH($AS149),Sheet1!$C:$E,3,0),"")</f>
        <v/>
      </c>
      <c r="AX149" s="490">
        <v>40</v>
      </c>
      <c r="AY149" s="490">
        <v>40</v>
      </c>
      <c r="AZ149" s="490" t="s">
        <v>26</v>
      </c>
      <c r="BA149" s="490" t="s">
        <v>7</v>
      </c>
      <c r="BB149" s="490">
        <v>548</v>
      </c>
      <c r="BC149" s="481">
        <f>+IFERROR(VLOOKUP(DAY($AZ149)&amp;MONTH($AZ149),Sheet1!$C:$E,3,0),"")</f>
        <v>4</v>
      </c>
    </row>
    <row r="150" spans="1:55">
      <c r="A150" s="489">
        <v>6</v>
      </c>
      <c r="B150" s="489">
        <v>6</v>
      </c>
      <c r="C150" s="489" t="s">
        <v>14</v>
      </c>
      <c r="D150" s="489" t="s">
        <v>9</v>
      </c>
      <c r="E150" s="489">
        <v>669</v>
      </c>
      <c r="F150" s="481">
        <f>+IFERROR(VLOOKUP(DAY($C150)&amp;MONTH($C150),Sheet1!$C:$E,3,0),"")</f>
        <v>3</v>
      </c>
      <c r="H150" s="487">
        <v>6</v>
      </c>
      <c r="I150" s="487">
        <v>6</v>
      </c>
      <c r="J150" s="487" t="s">
        <v>14</v>
      </c>
      <c r="K150" s="487" t="s">
        <v>9</v>
      </c>
      <c r="L150" s="487">
        <v>291</v>
      </c>
      <c r="M150" s="481">
        <f>+IFERROR(VLOOKUP(DAY($J150)&amp;MONTH($J150),Sheet1!$C:$E,3,0),"")</f>
        <v>3</v>
      </c>
      <c r="O150" s="487">
        <v>60</v>
      </c>
      <c r="P150" s="487">
        <v>60</v>
      </c>
      <c r="Q150" s="487" t="s">
        <v>20</v>
      </c>
      <c r="R150" s="487" t="s">
        <v>7</v>
      </c>
      <c r="S150" s="487">
        <v>2035</v>
      </c>
      <c r="T150" s="481">
        <f>+IFERROR(VLOOKUP(DAY($Q150)&amp;MONTH($Q150),Sheet1!$C:$E,3,0),"")</f>
        <v>3</v>
      </c>
      <c r="V150" s="490">
        <v>6</v>
      </c>
      <c r="W150" s="490">
        <v>6</v>
      </c>
      <c r="X150" s="490" t="s">
        <v>8</v>
      </c>
      <c r="Y150" s="490" t="s">
        <v>9</v>
      </c>
      <c r="Z150" s="490">
        <v>259</v>
      </c>
      <c r="AA150" s="481">
        <f>+IFERROR(VLOOKUP(DAY($X150)&amp;MONTH($X150),Sheet1!$C:$E,3,0),"")</f>
        <v>2</v>
      </c>
      <c r="AC150" s="490">
        <v>60</v>
      </c>
      <c r="AD150" s="490">
        <v>60</v>
      </c>
      <c r="AE150" s="490" t="s">
        <v>26</v>
      </c>
      <c r="AF150" s="490" t="s">
        <v>7</v>
      </c>
      <c r="AG150" s="490">
        <v>2116</v>
      </c>
      <c r="AH150" s="481">
        <f>+IFERROR(VLOOKUP(DAY($AE150)&amp;MONTH($AE150),Sheet1!$C:$E,3,0),"")</f>
        <v>4</v>
      </c>
      <c r="AJ150" s="490"/>
      <c r="AK150" s="490"/>
      <c r="AL150" s="490"/>
      <c r="AM150" s="490"/>
      <c r="AN150" s="490"/>
      <c r="AO150" s="481" t="str">
        <f>+IFERROR(VLOOKUP(DAY($AL150)&amp;MONTH($AL150),Sheet1!$C:$E,3,0),"")</f>
        <v/>
      </c>
      <c r="AV150" s="481" t="str">
        <f>+IFERROR(VLOOKUP(DAY($AS150)&amp;MONTH($AS150),Sheet1!$C:$E,3,0),"")</f>
        <v/>
      </c>
      <c r="AX150" s="490">
        <v>20</v>
      </c>
      <c r="AY150" s="490">
        <v>20</v>
      </c>
      <c r="AZ150" s="490" t="s">
        <v>26</v>
      </c>
      <c r="BA150" s="490" t="s">
        <v>7</v>
      </c>
      <c r="BB150" s="490">
        <v>556</v>
      </c>
      <c r="BC150" s="481">
        <f>+IFERROR(VLOOKUP(DAY($AZ150)&amp;MONTH($AZ150),Sheet1!$C:$E,3,0),"")</f>
        <v>4</v>
      </c>
    </row>
    <row r="151" spans="1:55">
      <c r="A151" s="489">
        <v>6</v>
      </c>
      <c r="B151" s="489">
        <v>6</v>
      </c>
      <c r="C151" s="489" t="s">
        <v>14</v>
      </c>
      <c r="D151" s="489" t="s">
        <v>9</v>
      </c>
      <c r="E151" s="489">
        <v>2002</v>
      </c>
      <c r="F151" s="481">
        <f>+IFERROR(VLOOKUP(DAY($C151)&amp;MONTH($C151),Sheet1!$C:$E,3,0),"")</f>
        <v>3</v>
      </c>
      <c r="H151" s="487">
        <v>6</v>
      </c>
      <c r="I151" s="487">
        <v>6</v>
      </c>
      <c r="J151" s="487" t="s">
        <v>14</v>
      </c>
      <c r="K151" s="487" t="s">
        <v>9</v>
      </c>
      <c r="L151" s="487">
        <v>244</v>
      </c>
      <c r="M151" s="481">
        <f>+IFERROR(VLOOKUP(DAY($J151)&amp;MONTH($J151),Sheet1!$C:$E,3,0),"")</f>
        <v>3</v>
      </c>
      <c r="O151" s="487">
        <v>60</v>
      </c>
      <c r="P151" s="487">
        <v>60</v>
      </c>
      <c r="Q151" s="487" t="s">
        <v>26</v>
      </c>
      <c r="R151" s="487" t="s">
        <v>9</v>
      </c>
      <c r="S151" s="487">
        <v>157</v>
      </c>
      <c r="T151" s="481">
        <f>+IFERROR(VLOOKUP(DAY($Q151)&amp;MONTH($Q151),Sheet1!$C:$E,3,0),"")</f>
        <v>4</v>
      </c>
      <c r="V151" s="490">
        <v>18</v>
      </c>
      <c r="W151" s="490">
        <v>18</v>
      </c>
      <c r="X151" s="490" t="s">
        <v>8</v>
      </c>
      <c r="Y151" s="490" t="s">
        <v>9</v>
      </c>
      <c r="Z151" s="490">
        <v>530</v>
      </c>
      <c r="AA151" s="481">
        <f>+IFERROR(VLOOKUP(DAY($X151)&amp;MONTH($X151),Sheet1!$C:$E,3,0),"")</f>
        <v>2</v>
      </c>
      <c r="AC151" s="490">
        <v>180</v>
      </c>
      <c r="AD151" s="490">
        <v>180</v>
      </c>
      <c r="AE151" s="490" t="s">
        <v>26</v>
      </c>
      <c r="AF151" s="490" t="s">
        <v>7</v>
      </c>
      <c r="AG151" s="490">
        <v>505</v>
      </c>
      <c r="AH151" s="481">
        <f>+IFERROR(VLOOKUP(DAY($AE151)&amp;MONTH($AE151),Sheet1!$C:$E,3,0),"")</f>
        <v>4</v>
      </c>
      <c r="AJ151" s="490"/>
      <c r="AK151" s="490"/>
      <c r="AL151" s="490"/>
      <c r="AM151" s="490"/>
      <c r="AN151" s="490"/>
      <c r="AO151" s="481" t="str">
        <f>+IFERROR(VLOOKUP(DAY($AL151)&amp;MONTH($AL151),Sheet1!$C:$E,3,0),"")</f>
        <v/>
      </c>
      <c r="AV151" s="481" t="str">
        <f>+IFERROR(VLOOKUP(DAY($AS151)&amp;MONTH($AS151),Sheet1!$C:$E,3,0),"")</f>
        <v/>
      </c>
      <c r="AX151" s="490">
        <v>40</v>
      </c>
      <c r="AY151" s="490">
        <v>40</v>
      </c>
      <c r="AZ151" s="490" t="s">
        <v>26</v>
      </c>
      <c r="BA151" s="490" t="s">
        <v>7</v>
      </c>
      <c r="BB151" s="490">
        <v>505</v>
      </c>
      <c r="BC151" s="481">
        <f>+IFERROR(VLOOKUP(DAY($AZ151)&amp;MONTH($AZ151),Sheet1!$C:$E,3,0),"")</f>
        <v>4</v>
      </c>
    </row>
    <row r="152" spans="1:55">
      <c r="A152" s="489">
        <v>6</v>
      </c>
      <c r="B152" s="489">
        <v>6</v>
      </c>
      <c r="C152" s="489" t="s">
        <v>14</v>
      </c>
      <c r="D152" s="489" t="s">
        <v>9</v>
      </c>
      <c r="E152" s="489">
        <v>2051</v>
      </c>
      <c r="F152" s="481">
        <f>+IFERROR(VLOOKUP(DAY($C152)&amp;MONTH($C152),Sheet1!$C:$E,3,0),"")</f>
        <v>3</v>
      </c>
      <c r="H152" s="487">
        <v>6</v>
      </c>
      <c r="I152" s="487">
        <v>6</v>
      </c>
      <c r="J152" s="487" t="s">
        <v>14</v>
      </c>
      <c r="K152" s="487" t="s">
        <v>9</v>
      </c>
      <c r="L152" s="487">
        <v>406</v>
      </c>
      <c r="M152" s="481">
        <f>+IFERROR(VLOOKUP(DAY($J152)&amp;MONTH($J152),Sheet1!$C:$E,3,0),"")</f>
        <v>3</v>
      </c>
      <c r="O152" s="489"/>
      <c r="P152" s="489"/>
      <c r="Q152" s="489"/>
      <c r="R152" s="489"/>
      <c r="S152" s="489"/>
      <c r="T152" s="481" t="str">
        <f>+IFERROR(VLOOKUP(DAY($Q152)&amp;MONTH($Q152),Sheet1!$C:$E,3,0),"")</f>
        <v/>
      </c>
      <c r="V152" s="490">
        <v>30</v>
      </c>
      <c r="W152" s="490">
        <v>30</v>
      </c>
      <c r="X152" s="490" t="s">
        <v>6</v>
      </c>
      <c r="Y152" s="490" t="s">
        <v>7</v>
      </c>
      <c r="Z152" s="490">
        <v>187</v>
      </c>
      <c r="AA152" s="481">
        <f>+IFERROR(VLOOKUP(DAY($X152)&amp;MONTH($X152),Sheet1!$C:$E,3,0),"")</f>
        <v>1</v>
      </c>
      <c r="AC152" s="490">
        <v>60</v>
      </c>
      <c r="AD152" s="490">
        <v>60</v>
      </c>
      <c r="AE152" s="490" t="s">
        <v>26</v>
      </c>
      <c r="AF152" s="490" t="s">
        <v>7</v>
      </c>
      <c r="AG152" s="490">
        <v>538</v>
      </c>
      <c r="AH152" s="481">
        <f>+IFERROR(VLOOKUP(DAY($AE152)&amp;MONTH($AE152),Sheet1!$C:$E,3,0),"")</f>
        <v>4</v>
      </c>
      <c r="AJ152" s="490"/>
      <c r="AK152" s="490"/>
      <c r="AL152" s="490"/>
      <c r="AM152" s="490"/>
      <c r="AN152" s="490"/>
      <c r="AO152" s="481" t="str">
        <f>+IFERROR(VLOOKUP(DAY($AL152)&amp;MONTH($AL152),Sheet1!$C:$E,3,0),"")</f>
        <v/>
      </c>
      <c r="AV152" s="481" t="str">
        <f>+IFERROR(VLOOKUP(DAY($AS152)&amp;MONTH($AS152),Sheet1!$C:$E,3,0),"")</f>
        <v/>
      </c>
      <c r="AX152" s="490">
        <v>100</v>
      </c>
      <c r="AY152" s="490">
        <v>100</v>
      </c>
      <c r="AZ152" s="490" t="s">
        <v>26</v>
      </c>
      <c r="BA152" s="490" t="s">
        <v>9</v>
      </c>
      <c r="BB152" s="490">
        <v>123</v>
      </c>
      <c r="BC152" s="481">
        <f>+IFERROR(VLOOKUP(DAY($AZ152)&amp;MONTH($AZ152),Sheet1!$C:$E,3,0),"")</f>
        <v>4</v>
      </c>
    </row>
    <row r="153" spans="1:55">
      <c r="A153" s="489">
        <v>6</v>
      </c>
      <c r="B153" s="489">
        <v>6</v>
      </c>
      <c r="C153" s="489" t="s">
        <v>14</v>
      </c>
      <c r="D153" s="489" t="s">
        <v>9</v>
      </c>
      <c r="E153" s="489">
        <v>236</v>
      </c>
      <c r="F153" s="481">
        <f>+IFERROR(VLOOKUP(DAY($C153)&amp;MONTH($C153),Sheet1!$C:$E,3,0),"")</f>
        <v>3</v>
      </c>
      <c r="H153" s="487">
        <v>6</v>
      </c>
      <c r="I153" s="487">
        <v>6</v>
      </c>
      <c r="J153" s="487" t="s">
        <v>14</v>
      </c>
      <c r="K153" s="487" t="s">
        <v>9</v>
      </c>
      <c r="L153" s="487">
        <v>678</v>
      </c>
      <c r="M153" s="481">
        <f>+IFERROR(VLOOKUP(DAY($J153)&amp;MONTH($J153),Sheet1!$C:$E,3,0),"")</f>
        <v>3</v>
      </c>
      <c r="O153" s="487">
        <v>60</v>
      </c>
      <c r="P153" s="487">
        <v>60</v>
      </c>
      <c r="Q153" s="487" t="s">
        <v>23</v>
      </c>
      <c r="R153" s="487" t="s">
        <v>9</v>
      </c>
      <c r="S153" s="487">
        <v>2032</v>
      </c>
      <c r="T153" s="481">
        <f>+IFERROR(VLOOKUP(DAY($Q153)&amp;MONTH($Q153),Sheet1!$C:$E,3,0),"")</f>
        <v>3</v>
      </c>
      <c r="V153" s="490">
        <v>6</v>
      </c>
      <c r="W153" s="490">
        <v>6</v>
      </c>
      <c r="X153" s="490" t="s">
        <v>21</v>
      </c>
      <c r="Y153" s="490" t="s">
        <v>7</v>
      </c>
      <c r="Z153" s="490">
        <v>147</v>
      </c>
      <c r="AA153" s="481">
        <f>+IFERROR(VLOOKUP(DAY($X153)&amp;MONTH($X153),Sheet1!$C:$E,3,0),"")</f>
        <v>1</v>
      </c>
      <c r="AC153" s="490">
        <v>60</v>
      </c>
      <c r="AD153" s="490">
        <v>60</v>
      </c>
      <c r="AE153" s="490" t="s">
        <v>26</v>
      </c>
      <c r="AF153" s="490" t="s">
        <v>7</v>
      </c>
      <c r="AG153" s="490">
        <v>566</v>
      </c>
      <c r="AH153" s="481">
        <f>+IFERROR(VLOOKUP(DAY($AE153)&amp;MONTH($AE153),Sheet1!$C:$E,3,0),"")</f>
        <v>4</v>
      </c>
      <c r="AJ153" s="490"/>
      <c r="AK153" s="490"/>
      <c r="AL153" s="490"/>
      <c r="AM153" s="490"/>
      <c r="AN153" s="490"/>
      <c r="AO153" s="481" t="str">
        <f>+IFERROR(VLOOKUP(DAY($AL153)&amp;MONTH($AL153),Sheet1!$C:$E,3,0),"")</f>
        <v/>
      </c>
      <c r="AV153" s="481" t="str">
        <f>+IFERROR(VLOOKUP(DAY($AS153)&amp;MONTH($AS153),Sheet1!$C:$E,3,0),"")</f>
        <v/>
      </c>
      <c r="AX153" s="490">
        <v>60</v>
      </c>
      <c r="AY153" s="490">
        <v>60</v>
      </c>
      <c r="AZ153" s="490" t="s">
        <v>26</v>
      </c>
      <c r="BA153" s="490" t="s">
        <v>9</v>
      </c>
      <c r="BB153" s="490">
        <v>138</v>
      </c>
      <c r="BC153" s="481">
        <f>+IFERROR(VLOOKUP(DAY($AZ153)&amp;MONTH($AZ153),Sheet1!$C:$E,3,0),"")</f>
        <v>4</v>
      </c>
    </row>
    <row r="154" spans="1:55">
      <c r="A154" s="489">
        <v>6</v>
      </c>
      <c r="B154" s="489">
        <v>6</v>
      </c>
      <c r="C154" s="489" t="s">
        <v>14</v>
      </c>
      <c r="D154" s="489" t="s">
        <v>9</v>
      </c>
      <c r="E154" s="489">
        <v>634</v>
      </c>
      <c r="F154" s="481">
        <f>+IFERROR(VLOOKUP(DAY($C154)&amp;MONTH($C154),Sheet1!$C:$E,3,0),"")</f>
        <v>3</v>
      </c>
      <c r="H154" s="487">
        <v>12</v>
      </c>
      <c r="I154" s="487">
        <v>12</v>
      </c>
      <c r="J154" s="487" t="s">
        <v>14</v>
      </c>
      <c r="K154" s="487" t="s">
        <v>9</v>
      </c>
      <c r="L154" s="487">
        <v>2010</v>
      </c>
      <c r="M154" s="481">
        <f>+IFERROR(VLOOKUP(DAY($J154)&amp;MONTH($J154),Sheet1!$C:$E,3,0),"")</f>
        <v>3</v>
      </c>
      <c r="O154" s="487">
        <v>60</v>
      </c>
      <c r="P154" s="487">
        <v>60</v>
      </c>
      <c r="Q154" s="487" t="s">
        <v>23</v>
      </c>
      <c r="R154" s="487" t="s">
        <v>9</v>
      </c>
      <c r="S154" s="487">
        <v>9141</v>
      </c>
      <c r="T154" s="481">
        <f>+IFERROR(VLOOKUP(DAY($Q154)&amp;MONTH($Q154),Sheet1!$C:$E,3,0),"")</f>
        <v>3</v>
      </c>
      <c r="V154" s="490">
        <v>6</v>
      </c>
      <c r="W154" s="490">
        <v>6</v>
      </c>
      <c r="X154" s="490" t="s">
        <v>20</v>
      </c>
      <c r="Y154" s="490" t="s">
        <v>7</v>
      </c>
      <c r="Z154" s="490">
        <v>556</v>
      </c>
      <c r="AA154" s="481">
        <f>+IFERROR(VLOOKUP(DAY($X154)&amp;MONTH($X154),Sheet1!$C:$E,3,0),"")</f>
        <v>3</v>
      </c>
      <c r="AC154" s="490">
        <v>180</v>
      </c>
      <c r="AD154" s="490">
        <v>180</v>
      </c>
      <c r="AE154" s="490" t="s">
        <v>26</v>
      </c>
      <c r="AF154" s="490" t="s">
        <v>9</v>
      </c>
      <c r="AG154" s="490">
        <v>138</v>
      </c>
      <c r="AH154" s="481">
        <f>+IFERROR(VLOOKUP(DAY($AE154)&amp;MONTH($AE154),Sheet1!$C:$E,3,0),"")</f>
        <v>4</v>
      </c>
      <c r="AJ154" s="490"/>
      <c r="AK154" s="490"/>
      <c r="AL154" s="490"/>
      <c r="AM154" s="490"/>
      <c r="AN154" s="490"/>
      <c r="AO154" s="481" t="str">
        <f>+IFERROR(VLOOKUP(DAY($AL154)&amp;MONTH($AL154),Sheet1!$C:$E,3,0),"")</f>
        <v/>
      </c>
      <c r="AV154" s="481" t="str">
        <f>+IFERROR(VLOOKUP(DAY($AS154)&amp;MONTH($AS154),Sheet1!$C:$E,3,0),"")</f>
        <v/>
      </c>
      <c r="AX154" s="490">
        <v>40</v>
      </c>
      <c r="AY154" s="490">
        <v>40</v>
      </c>
      <c r="AZ154" s="490" t="s">
        <v>26</v>
      </c>
      <c r="BA154" s="490" t="s">
        <v>7</v>
      </c>
      <c r="BB154" s="490">
        <v>127</v>
      </c>
      <c r="BC154" s="481">
        <f>+IFERROR(VLOOKUP(DAY($AZ154)&amp;MONTH($AZ154),Sheet1!$C:$E,3,0),"")</f>
        <v>4</v>
      </c>
    </row>
    <row r="155" spans="1:55">
      <c r="A155" s="489">
        <v>6</v>
      </c>
      <c r="B155" s="489">
        <v>6</v>
      </c>
      <c r="C155" s="489" t="s">
        <v>14</v>
      </c>
      <c r="D155" s="489" t="s">
        <v>9</v>
      </c>
      <c r="E155" s="489">
        <v>2006</v>
      </c>
      <c r="F155" s="481">
        <f>+IFERROR(VLOOKUP(DAY($C155)&amp;MONTH($C155),Sheet1!$C:$E,3,0),"")</f>
        <v>3</v>
      </c>
      <c r="H155" s="487">
        <v>60</v>
      </c>
      <c r="I155" s="487">
        <v>60</v>
      </c>
      <c r="J155" s="487" t="s">
        <v>14</v>
      </c>
      <c r="K155" s="487" t="s">
        <v>9</v>
      </c>
      <c r="L155" s="487">
        <v>151</v>
      </c>
      <c r="M155" s="481">
        <f>+IFERROR(VLOOKUP(DAY($J155)&amp;MONTH($J155),Sheet1!$C:$E,3,0),"")</f>
        <v>3</v>
      </c>
      <c r="O155" s="489"/>
      <c r="P155" s="489"/>
      <c r="Q155" s="489"/>
      <c r="R155" s="489"/>
      <c r="S155" s="489"/>
      <c r="T155" s="481" t="str">
        <f>+IFERROR(VLOOKUP(DAY($Q155)&amp;MONTH($Q155),Sheet1!$C:$E,3,0),"")</f>
        <v/>
      </c>
      <c r="AA155" s="481" t="str">
        <f>+IFERROR(VLOOKUP(DAY($X155)&amp;MONTH($X155),Sheet1!$C:$E,3,0),"")</f>
        <v/>
      </c>
      <c r="AC155" s="490">
        <v>180</v>
      </c>
      <c r="AD155" s="490">
        <v>180</v>
      </c>
      <c r="AE155" s="490" t="s">
        <v>26</v>
      </c>
      <c r="AF155" s="490" t="s">
        <v>7</v>
      </c>
      <c r="AG155" s="490">
        <v>127</v>
      </c>
      <c r="AH155" s="481">
        <f>+IFERROR(VLOOKUP(DAY($AE155)&amp;MONTH($AE155),Sheet1!$C:$E,3,0),"")</f>
        <v>4</v>
      </c>
      <c r="AJ155" s="490"/>
      <c r="AK155" s="490"/>
      <c r="AL155" s="490"/>
      <c r="AM155" s="490"/>
      <c r="AN155" s="490"/>
      <c r="AO155" s="481" t="str">
        <f>+IFERROR(VLOOKUP(DAY($AL155)&amp;MONTH($AL155),Sheet1!$C:$E,3,0),"")</f>
        <v/>
      </c>
      <c r="AV155" s="481" t="str">
        <f>+IFERROR(VLOOKUP(DAY($AS155)&amp;MONTH($AS155),Sheet1!$C:$E,3,0),"")</f>
        <v/>
      </c>
      <c r="AX155" s="490">
        <v>60</v>
      </c>
      <c r="AY155" s="490">
        <v>60</v>
      </c>
      <c r="AZ155" s="490" t="s">
        <v>26</v>
      </c>
      <c r="BA155" s="490" t="s">
        <v>7</v>
      </c>
      <c r="BB155" s="490">
        <v>158</v>
      </c>
      <c r="BC155" s="481">
        <f>+IFERROR(VLOOKUP(DAY($AZ155)&amp;MONTH($AZ155),Sheet1!$C:$E,3,0),"")</f>
        <v>4</v>
      </c>
    </row>
    <row r="156" spans="1:55">
      <c r="A156" s="489">
        <v>6</v>
      </c>
      <c r="B156" s="489">
        <v>6</v>
      </c>
      <c r="C156" s="489" t="s">
        <v>14</v>
      </c>
      <c r="D156" s="489" t="s">
        <v>9</v>
      </c>
      <c r="E156" s="489">
        <v>563</v>
      </c>
      <c r="F156" s="481">
        <f>+IFERROR(VLOOKUP(DAY($C156)&amp;MONTH($C156),Sheet1!$C:$E,3,0),"")</f>
        <v>3</v>
      </c>
      <c r="H156" s="487">
        <v>6</v>
      </c>
      <c r="I156" s="487">
        <v>6</v>
      </c>
      <c r="J156" s="487" t="s">
        <v>14</v>
      </c>
      <c r="K156" s="487" t="s">
        <v>9</v>
      </c>
      <c r="L156" s="487">
        <v>2023</v>
      </c>
      <c r="M156" s="481">
        <f>+IFERROR(VLOOKUP(DAY($J156)&amp;MONTH($J156),Sheet1!$C:$E,3,0),"")</f>
        <v>3</v>
      </c>
      <c r="O156" s="487">
        <v>60</v>
      </c>
      <c r="P156" s="487">
        <v>60</v>
      </c>
      <c r="Q156" s="487" t="s">
        <v>20</v>
      </c>
      <c r="R156" s="487" t="s">
        <v>7</v>
      </c>
      <c r="S156" s="487">
        <v>635</v>
      </c>
      <c r="T156" s="481">
        <f>+IFERROR(VLOOKUP(DAY($Q156)&amp;MONTH($Q156),Sheet1!$C:$E,3,0),"")</f>
        <v>3</v>
      </c>
      <c r="V156" s="489"/>
      <c r="W156" s="489"/>
      <c r="X156" s="489"/>
      <c r="Y156" s="489"/>
      <c r="Z156" s="489"/>
      <c r="AA156" s="481" t="str">
        <f>+IFERROR(VLOOKUP(DAY($X156)&amp;MONTH($X156),Sheet1!$C:$E,3,0),"")</f>
        <v/>
      </c>
      <c r="AC156" s="490">
        <v>60</v>
      </c>
      <c r="AD156" s="490">
        <v>60</v>
      </c>
      <c r="AE156" s="490" t="s">
        <v>26</v>
      </c>
      <c r="AF156" s="490" t="s">
        <v>7</v>
      </c>
      <c r="AG156" s="490">
        <v>537</v>
      </c>
      <c r="AH156" s="481">
        <f>+IFERROR(VLOOKUP(DAY($AE156)&amp;MONTH($AE156),Sheet1!$C:$E,3,0),"")</f>
        <v>4</v>
      </c>
      <c r="AJ156" s="490"/>
      <c r="AK156" s="490"/>
      <c r="AL156" s="490"/>
      <c r="AM156" s="490"/>
      <c r="AN156" s="490"/>
      <c r="AO156" s="481" t="str">
        <f>+IFERROR(VLOOKUP(DAY($AL156)&amp;MONTH($AL156),Sheet1!$C:$E,3,0),"")</f>
        <v/>
      </c>
      <c r="AV156" s="481" t="str">
        <f>+IFERROR(VLOOKUP(DAY($AS156)&amp;MONTH($AS156),Sheet1!$C:$E,3,0),"")</f>
        <v/>
      </c>
      <c r="AX156" s="490">
        <v>20</v>
      </c>
      <c r="AY156" s="490">
        <v>20</v>
      </c>
      <c r="AZ156" s="490" t="s">
        <v>27</v>
      </c>
      <c r="BA156" s="490" t="s">
        <v>9</v>
      </c>
      <c r="BB156" s="490">
        <v>2094</v>
      </c>
      <c r="BC156" s="481">
        <f>+IFERROR(VLOOKUP(DAY($AZ156)&amp;MONTH($AZ156),Sheet1!$C:$E,3,0),"")</f>
        <v>4</v>
      </c>
    </row>
    <row r="157" spans="1:55">
      <c r="A157" s="489">
        <v>6</v>
      </c>
      <c r="B157" s="489">
        <v>6</v>
      </c>
      <c r="C157" s="489" t="s">
        <v>14</v>
      </c>
      <c r="D157" s="489" t="s">
        <v>9</v>
      </c>
      <c r="E157" s="489">
        <v>69045</v>
      </c>
      <c r="F157" s="481">
        <f>+IFERROR(VLOOKUP(DAY($C157)&amp;MONTH($C157),Sheet1!$C:$E,3,0),"")</f>
        <v>3</v>
      </c>
      <c r="H157" s="487">
        <v>30</v>
      </c>
      <c r="I157" s="487">
        <v>30</v>
      </c>
      <c r="J157" s="487" t="s">
        <v>14</v>
      </c>
      <c r="K157" s="487" t="s">
        <v>9</v>
      </c>
      <c r="L157" s="487">
        <v>513</v>
      </c>
      <c r="M157" s="481">
        <f>+IFERROR(VLOOKUP(DAY($J157)&amp;MONTH($J157),Sheet1!$C:$E,3,0),"")</f>
        <v>3</v>
      </c>
      <c r="O157" s="487">
        <v>60</v>
      </c>
      <c r="P157" s="487">
        <v>60</v>
      </c>
      <c r="Q157" s="487" t="s">
        <v>23</v>
      </c>
      <c r="R157" s="487" t="s">
        <v>7</v>
      </c>
      <c r="S157" s="487">
        <v>656</v>
      </c>
      <c r="T157" s="481">
        <f>+IFERROR(VLOOKUP(DAY($Q157)&amp;MONTH($Q157),Sheet1!$C:$E,3,0),"")</f>
        <v>3</v>
      </c>
      <c r="V157" s="489"/>
      <c r="W157" s="489"/>
      <c r="X157" s="489"/>
      <c r="Y157" s="489"/>
      <c r="Z157" s="489"/>
      <c r="AA157" s="481" t="str">
        <f>+IFERROR(VLOOKUP(DAY($X157)&amp;MONTH($X157),Sheet1!$C:$E,3,0),"")</f>
        <v/>
      </c>
      <c r="AC157" s="490">
        <v>60</v>
      </c>
      <c r="AD157" s="490">
        <v>60</v>
      </c>
      <c r="AE157" s="490" t="s">
        <v>26</v>
      </c>
      <c r="AF157" s="490" t="s">
        <v>7</v>
      </c>
      <c r="AG157" s="490">
        <v>9116</v>
      </c>
      <c r="AH157" s="481">
        <f>+IFERROR(VLOOKUP(DAY($AE157)&amp;MONTH($AE157),Sheet1!$C:$E,3,0),"")</f>
        <v>4</v>
      </c>
      <c r="AO157" s="481" t="str">
        <f>+IFERROR(VLOOKUP(DAY($AL157)&amp;MONTH($AL157),Sheet1!$C:$E,3,0),"")</f>
        <v/>
      </c>
      <c r="AV157" s="481" t="str">
        <f>+IFERROR(VLOOKUP(DAY($AS157)&amp;MONTH($AS157),Sheet1!$C:$E,3,0),"")</f>
        <v/>
      </c>
      <c r="AX157" s="490">
        <v>20</v>
      </c>
      <c r="AY157" s="490">
        <v>20</v>
      </c>
      <c r="AZ157" s="490" t="s">
        <v>27</v>
      </c>
      <c r="BA157" s="490" t="s">
        <v>9</v>
      </c>
      <c r="BB157" s="490">
        <v>242</v>
      </c>
      <c r="BC157" s="481">
        <f>+IFERROR(VLOOKUP(DAY($AZ157)&amp;MONTH($AZ157),Sheet1!$C:$E,3,0),"")</f>
        <v>4</v>
      </c>
    </row>
    <row r="158" spans="1:55">
      <c r="A158" s="489">
        <v>12</v>
      </c>
      <c r="B158" s="489">
        <v>12</v>
      </c>
      <c r="C158" s="489" t="s">
        <v>14</v>
      </c>
      <c r="D158" s="489" t="s">
        <v>9</v>
      </c>
      <c r="E158" s="489">
        <v>566</v>
      </c>
      <c r="F158" s="481">
        <f>+IFERROR(VLOOKUP(DAY($C158)&amp;MONTH($C158),Sheet1!$C:$E,3,0),"")</f>
        <v>3</v>
      </c>
      <c r="H158" s="487">
        <v>6</v>
      </c>
      <c r="I158" s="487">
        <v>6</v>
      </c>
      <c r="J158" s="487" t="s">
        <v>14</v>
      </c>
      <c r="K158" s="487" t="s">
        <v>9</v>
      </c>
      <c r="L158" s="487">
        <v>693</v>
      </c>
      <c r="M158" s="481">
        <f>+IFERROR(VLOOKUP(DAY($J158)&amp;MONTH($J158),Sheet1!$C:$E,3,0),"")</f>
        <v>3</v>
      </c>
      <c r="O158" s="487">
        <v>60</v>
      </c>
      <c r="P158" s="487">
        <v>60</v>
      </c>
      <c r="Q158" s="487" t="s">
        <v>23</v>
      </c>
      <c r="R158" s="487" t="s">
        <v>7</v>
      </c>
      <c r="S158" s="487">
        <v>69070</v>
      </c>
      <c r="T158" s="481">
        <f>+IFERROR(VLOOKUP(DAY($Q158)&amp;MONTH($Q158),Sheet1!$C:$E,3,0),"")</f>
        <v>3</v>
      </c>
      <c r="V158" s="489"/>
      <c r="W158" s="489"/>
      <c r="X158" s="489"/>
      <c r="Y158" s="489"/>
      <c r="Z158" s="489"/>
      <c r="AA158" s="481" t="str">
        <f>+IFERROR(VLOOKUP(DAY($X158)&amp;MONTH($X158),Sheet1!$C:$E,3,0),"")</f>
        <v/>
      </c>
      <c r="AC158" s="490">
        <v>60</v>
      </c>
      <c r="AD158" s="490">
        <v>60</v>
      </c>
      <c r="AE158" s="490" t="s">
        <v>27</v>
      </c>
      <c r="AF158" s="490" t="s">
        <v>9</v>
      </c>
      <c r="AG158" s="490">
        <v>254</v>
      </c>
      <c r="AH158" s="481">
        <f>+IFERROR(VLOOKUP(DAY($AE158)&amp;MONTH($AE158),Sheet1!$C:$E,3,0),"")</f>
        <v>4</v>
      </c>
      <c r="AJ158" s="490"/>
      <c r="AK158" s="490"/>
      <c r="AL158" s="490"/>
      <c r="AM158" s="490"/>
      <c r="AN158" s="490"/>
      <c r="AO158" s="481" t="str">
        <f>+IFERROR(VLOOKUP(DAY($AL158)&amp;MONTH($AL158),Sheet1!$C:$E,3,0),"")</f>
        <v/>
      </c>
      <c r="AV158" s="481" t="str">
        <f>+IFERROR(VLOOKUP(DAY($AS158)&amp;MONTH($AS158),Sheet1!$C:$E,3,0),"")</f>
        <v/>
      </c>
      <c r="AX158" s="490">
        <v>20</v>
      </c>
      <c r="AY158" s="490">
        <v>20</v>
      </c>
      <c r="AZ158" s="490" t="s">
        <v>27</v>
      </c>
      <c r="BA158" s="490" t="s">
        <v>9</v>
      </c>
      <c r="BB158" s="490">
        <v>2096</v>
      </c>
      <c r="BC158" s="481">
        <f>+IFERROR(VLOOKUP(DAY($AZ158)&amp;MONTH($AZ158),Sheet1!$C:$E,3,0),"")</f>
        <v>4</v>
      </c>
    </row>
    <row r="159" spans="1:55">
      <c r="A159" s="487">
        <v>12</v>
      </c>
      <c r="B159" s="487">
        <v>12</v>
      </c>
      <c r="C159" s="487" t="s">
        <v>14</v>
      </c>
      <c r="D159" s="487" t="s">
        <v>9</v>
      </c>
      <c r="E159" s="487">
        <v>517</v>
      </c>
      <c r="F159" s="481">
        <f>+IFERROR(VLOOKUP(DAY($C159)&amp;MONTH($C159),Sheet1!$C:$E,3,0),"")</f>
        <v>3</v>
      </c>
      <c r="H159" s="487">
        <v>6</v>
      </c>
      <c r="I159" s="487">
        <v>6</v>
      </c>
      <c r="J159" s="487" t="s">
        <v>14</v>
      </c>
      <c r="K159" s="487" t="s">
        <v>9</v>
      </c>
      <c r="L159" s="487">
        <v>563</v>
      </c>
      <c r="M159" s="481">
        <f>+IFERROR(VLOOKUP(DAY($J159)&amp;MONTH($J159),Sheet1!$C:$E,3,0),"")</f>
        <v>3</v>
      </c>
      <c r="O159" s="487">
        <v>60</v>
      </c>
      <c r="P159" s="487">
        <v>60</v>
      </c>
      <c r="Q159" s="487" t="s">
        <v>20</v>
      </c>
      <c r="R159" s="487" t="s">
        <v>7</v>
      </c>
      <c r="S159" s="487">
        <v>508</v>
      </c>
      <c r="T159" s="481">
        <f>+IFERROR(VLOOKUP(DAY($Q159)&amp;MONTH($Q159),Sheet1!$C:$E,3,0),"")</f>
        <v>3</v>
      </c>
      <c r="V159" s="489"/>
      <c r="W159" s="489"/>
      <c r="X159" s="489"/>
      <c r="Y159" s="489"/>
      <c r="Z159" s="489"/>
      <c r="AA159" s="481" t="str">
        <f>+IFERROR(VLOOKUP(DAY($X159)&amp;MONTH($X159),Sheet1!$C:$E,3,0),"")</f>
        <v/>
      </c>
      <c r="AC159" s="490">
        <v>60</v>
      </c>
      <c r="AD159" s="490">
        <v>60</v>
      </c>
      <c r="AE159" s="490" t="s">
        <v>27</v>
      </c>
      <c r="AF159" s="490" t="s">
        <v>9</v>
      </c>
      <c r="AG159" s="490">
        <v>2087</v>
      </c>
      <c r="AH159" s="481">
        <f>+IFERROR(VLOOKUP(DAY($AE159)&amp;MONTH($AE159),Sheet1!$C:$E,3,0),"")</f>
        <v>4</v>
      </c>
      <c r="AO159" s="481" t="str">
        <f>+IFERROR(VLOOKUP(DAY($AL159)&amp;MONTH($AL159),Sheet1!$C:$E,3,0),"")</f>
        <v/>
      </c>
      <c r="AV159" s="481" t="str">
        <f>+IFERROR(VLOOKUP(DAY($AS159)&amp;MONTH($AS159),Sheet1!$C:$E,3,0),"")</f>
        <v/>
      </c>
      <c r="AX159" s="490">
        <v>20</v>
      </c>
      <c r="AY159" s="490">
        <v>20</v>
      </c>
      <c r="AZ159" s="490" t="s">
        <v>27</v>
      </c>
      <c r="BA159" s="490" t="s">
        <v>9</v>
      </c>
      <c r="BB159" s="490">
        <v>114</v>
      </c>
      <c r="BC159" s="481">
        <f>+IFERROR(VLOOKUP(DAY($AZ159)&amp;MONTH($AZ159),Sheet1!$C:$E,3,0),"")</f>
        <v>4</v>
      </c>
    </row>
    <row r="160" spans="1:55">
      <c r="A160" s="489">
        <v>30</v>
      </c>
      <c r="B160" s="489">
        <v>30</v>
      </c>
      <c r="C160" s="489" t="s">
        <v>14</v>
      </c>
      <c r="D160" s="489" t="s">
        <v>9</v>
      </c>
      <c r="E160" s="489">
        <v>148</v>
      </c>
      <c r="F160" s="481">
        <f>+IFERROR(VLOOKUP(DAY($C160)&amp;MONTH($C160),Sheet1!$C:$E,3,0),"")</f>
        <v>3</v>
      </c>
      <c r="H160" s="487">
        <v>6</v>
      </c>
      <c r="I160" s="487">
        <v>6</v>
      </c>
      <c r="J160" s="487" t="s">
        <v>14</v>
      </c>
      <c r="K160" s="487" t="s">
        <v>9</v>
      </c>
      <c r="L160" s="487">
        <v>2028</v>
      </c>
      <c r="M160" s="481">
        <f>+IFERROR(VLOOKUP(DAY($J160)&amp;MONTH($J160),Sheet1!$C:$E,3,0),"")</f>
        <v>3</v>
      </c>
      <c r="O160" s="487">
        <v>120</v>
      </c>
      <c r="P160" s="487">
        <v>120</v>
      </c>
      <c r="Q160" s="487" t="s">
        <v>10</v>
      </c>
      <c r="R160" s="487" t="s">
        <v>9</v>
      </c>
      <c r="S160" s="487">
        <v>167</v>
      </c>
      <c r="T160" s="481">
        <f>+IFERROR(VLOOKUP(DAY($Q160)&amp;MONTH($Q160),Sheet1!$C:$E,3,0),"")</f>
        <v>4</v>
      </c>
      <c r="V160" s="487">
        <v>6</v>
      </c>
      <c r="W160" s="487">
        <v>6</v>
      </c>
      <c r="X160" s="487" t="s">
        <v>24</v>
      </c>
      <c r="Y160" s="487" t="s">
        <v>7</v>
      </c>
      <c r="Z160" s="487">
        <v>2035</v>
      </c>
      <c r="AA160" s="481">
        <f>+IFERROR(VLOOKUP(DAY($X160)&amp;MONTH($X160),Sheet1!$C:$E,3,0),"")</f>
        <v>1</v>
      </c>
      <c r="AC160" s="490">
        <v>60</v>
      </c>
      <c r="AD160" s="490">
        <v>60</v>
      </c>
      <c r="AE160" s="490" t="s">
        <v>27</v>
      </c>
      <c r="AF160" s="490" t="s">
        <v>7</v>
      </c>
      <c r="AG160" s="490">
        <v>645</v>
      </c>
      <c r="AH160" s="481">
        <f>+IFERROR(VLOOKUP(DAY($AE160)&amp;MONTH($AE160),Sheet1!$C:$E,3,0),"")</f>
        <v>4</v>
      </c>
      <c r="AO160" s="481" t="str">
        <f>+IFERROR(VLOOKUP(DAY($AL160)&amp;MONTH($AL160),Sheet1!$C:$E,3,0),"")</f>
        <v/>
      </c>
      <c r="AV160" s="481" t="str">
        <f>+IFERROR(VLOOKUP(DAY($AS160)&amp;MONTH($AS160),Sheet1!$C:$E,3,0),"")</f>
        <v/>
      </c>
      <c r="AX160" s="490">
        <v>40</v>
      </c>
      <c r="AY160" s="490">
        <v>40</v>
      </c>
      <c r="AZ160" s="490" t="s">
        <v>27</v>
      </c>
      <c r="BA160" s="490" t="s">
        <v>9</v>
      </c>
      <c r="BB160" s="490">
        <v>152</v>
      </c>
      <c r="BC160" s="481">
        <f>+IFERROR(VLOOKUP(DAY($AZ160)&amp;MONTH($AZ160),Sheet1!$C:$E,3,0),"")</f>
        <v>4</v>
      </c>
    </row>
    <row r="161" spans="1:55">
      <c r="A161" s="487">
        <v>6</v>
      </c>
      <c r="B161" s="487">
        <v>6</v>
      </c>
      <c r="C161" s="487" t="s">
        <v>23</v>
      </c>
      <c r="D161" s="487" t="s">
        <v>9</v>
      </c>
      <c r="E161" s="487">
        <v>224</v>
      </c>
      <c r="F161" s="481">
        <f>+IFERROR(VLOOKUP(DAY($C161)&amp;MONTH($C161),Sheet1!$C:$E,3,0),"")</f>
        <v>3</v>
      </c>
      <c r="H161" s="487">
        <v>12</v>
      </c>
      <c r="I161" s="487">
        <v>12</v>
      </c>
      <c r="J161" s="487" t="s">
        <v>24</v>
      </c>
      <c r="K161" s="487" t="s">
        <v>7</v>
      </c>
      <c r="L161" s="487">
        <v>2098</v>
      </c>
      <c r="M161" s="481">
        <f>+IFERROR(VLOOKUP(DAY($J161)&amp;MONTH($J161),Sheet1!$C:$E,3,0),"")</f>
        <v>1</v>
      </c>
      <c r="O161" s="487">
        <v>60</v>
      </c>
      <c r="P161" s="487">
        <v>60</v>
      </c>
      <c r="Q161" s="487" t="s">
        <v>10</v>
      </c>
      <c r="R161" s="487" t="s">
        <v>9</v>
      </c>
      <c r="S161" s="487">
        <v>2101</v>
      </c>
      <c r="T161" s="481">
        <f>+IFERROR(VLOOKUP(DAY($Q161)&amp;MONTH($Q161),Sheet1!$C:$E,3,0),"")</f>
        <v>4</v>
      </c>
      <c r="V161" s="487">
        <v>6</v>
      </c>
      <c r="W161" s="487">
        <v>6</v>
      </c>
      <c r="X161" s="487" t="s">
        <v>24</v>
      </c>
      <c r="Y161" s="487" t="s">
        <v>7</v>
      </c>
      <c r="Z161" s="487">
        <v>277</v>
      </c>
      <c r="AA161" s="481">
        <f>+IFERROR(VLOOKUP(DAY($X161)&amp;MONTH($X161),Sheet1!$C:$E,3,0),"")</f>
        <v>1</v>
      </c>
      <c r="AC161" s="490">
        <v>60</v>
      </c>
      <c r="AD161" s="490">
        <v>60</v>
      </c>
      <c r="AE161" s="490" t="s">
        <v>27</v>
      </c>
      <c r="AF161" s="490" t="s">
        <v>9</v>
      </c>
      <c r="AG161" s="490">
        <v>130</v>
      </c>
      <c r="AH161" s="481">
        <f>+IFERROR(VLOOKUP(DAY($AE161)&amp;MONTH($AE161),Sheet1!$C:$E,3,0),"")</f>
        <v>4</v>
      </c>
      <c r="AO161" s="481" t="str">
        <f>+IFERROR(VLOOKUP(DAY($AL161)&amp;MONTH($AL161),Sheet1!$C:$E,3,0),"")</f>
        <v/>
      </c>
      <c r="AV161" s="481" t="str">
        <f>+IFERROR(VLOOKUP(DAY($AS161)&amp;MONTH($AS161),Sheet1!$C:$E,3,0),"")</f>
        <v/>
      </c>
      <c r="AX161" s="490">
        <v>20</v>
      </c>
      <c r="AY161" s="490">
        <v>20</v>
      </c>
      <c r="AZ161" s="490" t="s">
        <v>27</v>
      </c>
      <c r="BA161" s="490" t="s">
        <v>9</v>
      </c>
      <c r="BB161" s="490">
        <v>521</v>
      </c>
      <c r="BC161" s="481">
        <f>+IFERROR(VLOOKUP(DAY($AZ161)&amp;MONTH($AZ161),Sheet1!$C:$E,3,0),"")</f>
        <v>4</v>
      </c>
    </row>
    <row r="162" spans="1:55">
      <c r="A162" s="487">
        <v>6</v>
      </c>
      <c r="B162" s="487">
        <v>6</v>
      </c>
      <c r="C162" s="487" t="s">
        <v>23</v>
      </c>
      <c r="D162" s="487" t="s">
        <v>9</v>
      </c>
      <c r="E162" s="487">
        <v>2032</v>
      </c>
      <c r="F162" s="481">
        <f>+IFERROR(VLOOKUP(DAY($C162)&amp;MONTH($C162),Sheet1!$C:$E,3,0),"")</f>
        <v>3</v>
      </c>
      <c r="H162" s="487">
        <v>12</v>
      </c>
      <c r="I162" s="487">
        <v>12</v>
      </c>
      <c r="J162" s="487" t="s">
        <v>24</v>
      </c>
      <c r="K162" s="487" t="s">
        <v>7</v>
      </c>
      <c r="L162" s="487">
        <v>69024</v>
      </c>
      <c r="M162" s="481">
        <f>+IFERROR(VLOOKUP(DAY($J162)&amp;MONTH($J162),Sheet1!$C:$E,3,0),"")</f>
        <v>1</v>
      </c>
      <c r="O162" s="487">
        <v>60</v>
      </c>
      <c r="P162" s="487">
        <v>60</v>
      </c>
      <c r="Q162" s="487" t="s">
        <v>10</v>
      </c>
      <c r="R162" s="487" t="s">
        <v>9</v>
      </c>
      <c r="S162" s="487">
        <v>298</v>
      </c>
      <c r="T162" s="481">
        <f>+IFERROR(VLOOKUP(DAY($Q162)&amp;MONTH($Q162),Sheet1!$C:$E,3,0),"")</f>
        <v>4</v>
      </c>
      <c r="V162" s="487">
        <v>12</v>
      </c>
      <c r="W162" s="487">
        <v>12</v>
      </c>
      <c r="X162" s="487" t="s">
        <v>8</v>
      </c>
      <c r="Y162" s="487" t="s">
        <v>9</v>
      </c>
      <c r="Z162" s="487">
        <v>220</v>
      </c>
      <c r="AA162" s="481">
        <f>+IFERROR(VLOOKUP(DAY($X162)&amp;MONTH($X162),Sheet1!$C:$E,3,0),"")</f>
        <v>2</v>
      </c>
      <c r="AC162" s="490">
        <v>60</v>
      </c>
      <c r="AD162" s="490">
        <v>60</v>
      </c>
      <c r="AE162" s="490" t="s">
        <v>27</v>
      </c>
      <c r="AF162" s="490" t="s">
        <v>9</v>
      </c>
      <c r="AG162" s="490">
        <v>152</v>
      </c>
      <c r="AH162" s="481">
        <f>+IFERROR(VLOOKUP(DAY($AE162)&amp;MONTH($AE162),Sheet1!$C:$E,3,0),"")</f>
        <v>4</v>
      </c>
      <c r="AO162" s="481" t="str">
        <f>+IFERROR(VLOOKUP(DAY($AL162)&amp;MONTH($AL162),Sheet1!$C:$E,3,0),"")</f>
        <v/>
      </c>
      <c r="AV162" s="481" t="str">
        <f>+IFERROR(VLOOKUP(DAY($AS162)&amp;MONTH($AS162),Sheet1!$C:$E,3,0),"")</f>
        <v/>
      </c>
      <c r="AX162" s="490">
        <v>60</v>
      </c>
      <c r="AY162" s="490">
        <v>60</v>
      </c>
      <c r="AZ162" s="490" t="s">
        <v>28</v>
      </c>
      <c r="BA162" s="490" t="s">
        <v>9</v>
      </c>
      <c r="BB162" s="490">
        <v>306</v>
      </c>
      <c r="BC162" s="481">
        <f>+IFERROR(VLOOKUP(DAY($AZ162)&amp;MONTH($AZ162),Sheet1!$C:$E,3,0),"")</f>
        <v>4</v>
      </c>
    </row>
    <row r="163" spans="1:55">
      <c r="A163" s="487">
        <v>6</v>
      </c>
      <c r="B163" s="487">
        <v>6</v>
      </c>
      <c r="C163" s="487" t="s">
        <v>23</v>
      </c>
      <c r="D163" s="487" t="s">
        <v>9</v>
      </c>
      <c r="E163" s="487">
        <v>2025</v>
      </c>
      <c r="F163" s="481">
        <f>+IFERROR(VLOOKUP(DAY($C163)&amp;MONTH($C163),Sheet1!$C:$E,3,0),"")</f>
        <v>3</v>
      </c>
      <c r="H163" s="487">
        <v>6</v>
      </c>
      <c r="I163" s="487">
        <v>6</v>
      </c>
      <c r="J163" s="487" t="s">
        <v>24</v>
      </c>
      <c r="K163" s="487" t="s">
        <v>7</v>
      </c>
      <c r="L163" s="487">
        <v>652</v>
      </c>
      <c r="M163" s="481">
        <f>+IFERROR(VLOOKUP(DAY($J163)&amp;MONTH($J163),Sheet1!$C:$E,3,0),"")</f>
        <v>1</v>
      </c>
      <c r="O163" s="487">
        <v>300</v>
      </c>
      <c r="P163" s="487">
        <v>300</v>
      </c>
      <c r="Q163" s="487" t="s">
        <v>10</v>
      </c>
      <c r="R163" s="487" t="s">
        <v>7</v>
      </c>
      <c r="S163" s="487">
        <v>173</v>
      </c>
      <c r="T163" s="481">
        <f>+IFERROR(VLOOKUP(DAY($Q163)&amp;MONTH($Q163),Sheet1!$C:$E,3,0),"")</f>
        <v>4</v>
      </c>
      <c r="V163" s="489"/>
      <c r="W163" s="489"/>
      <c r="X163" s="489"/>
      <c r="Y163" s="489"/>
      <c r="Z163" s="489"/>
      <c r="AA163" s="481" t="str">
        <f>+IFERROR(VLOOKUP(DAY($X163)&amp;MONTH($X163),Sheet1!$C:$E,3,0),"")</f>
        <v/>
      </c>
      <c r="AC163" s="490">
        <v>60</v>
      </c>
      <c r="AD163" s="490">
        <v>60</v>
      </c>
      <c r="AE163" s="490" t="s">
        <v>27</v>
      </c>
      <c r="AF163" s="490" t="s">
        <v>9</v>
      </c>
      <c r="AG163" s="490">
        <v>178</v>
      </c>
      <c r="AH163" s="481">
        <f>+IFERROR(VLOOKUP(DAY($AE163)&amp;MONTH($AE163),Sheet1!$C:$E,3,0),"")</f>
        <v>4</v>
      </c>
      <c r="AO163" s="481" t="str">
        <f>+IFERROR(VLOOKUP(DAY($AL163)&amp;MONTH($AL163),Sheet1!$C:$E,3,0),"")</f>
        <v/>
      </c>
      <c r="AV163" s="481" t="str">
        <f>+IFERROR(VLOOKUP(DAY($AS163)&amp;MONTH($AS163),Sheet1!$C:$E,3,0),"")</f>
        <v/>
      </c>
      <c r="AX163" s="490">
        <v>20</v>
      </c>
      <c r="AY163" s="490">
        <v>20</v>
      </c>
      <c r="AZ163" s="490" t="s">
        <v>28</v>
      </c>
      <c r="BA163" s="490" t="s">
        <v>9</v>
      </c>
      <c r="BB163" s="490">
        <v>2028</v>
      </c>
      <c r="BC163" s="481">
        <f>+IFERROR(VLOOKUP(DAY($AZ163)&amp;MONTH($AZ163),Sheet1!$C:$E,3,0),"")</f>
        <v>4</v>
      </c>
    </row>
    <row r="164" spans="1:55">
      <c r="A164" s="487">
        <v>6</v>
      </c>
      <c r="B164" s="487">
        <v>6</v>
      </c>
      <c r="C164" s="487" t="s">
        <v>23</v>
      </c>
      <c r="D164" s="487" t="s">
        <v>9</v>
      </c>
      <c r="E164" s="487">
        <v>2080</v>
      </c>
      <c r="F164" s="481">
        <f>+IFERROR(VLOOKUP(DAY($C164)&amp;MONTH($C164),Sheet1!$C:$E,3,0),"")</f>
        <v>3</v>
      </c>
      <c r="H164" s="487">
        <v>12</v>
      </c>
      <c r="I164" s="487">
        <v>12</v>
      </c>
      <c r="J164" s="487" t="s">
        <v>24</v>
      </c>
      <c r="K164" s="487" t="s">
        <v>9</v>
      </c>
      <c r="L164" s="487">
        <v>651</v>
      </c>
      <c r="M164" s="481">
        <f>+IFERROR(VLOOKUP(DAY($J164)&amp;MONTH($J164),Sheet1!$C:$E,3,0),"")</f>
        <v>1</v>
      </c>
      <c r="O164" s="487">
        <v>60</v>
      </c>
      <c r="P164" s="487">
        <v>60</v>
      </c>
      <c r="Q164" s="487" t="s">
        <v>26</v>
      </c>
      <c r="R164" s="487" t="s">
        <v>9</v>
      </c>
      <c r="S164" s="487">
        <v>2089</v>
      </c>
      <c r="T164" s="481">
        <f>+IFERROR(VLOOKUP(DAY($Q164)&amp;MONTH($Q164),Sheet1!$C:$E,3,0),"")</f>
        <v>4</v>
      </c>
      <c r="AA164" s="481" t="str">
        <f>+IFERROR(VLOOKUP(DAY($X164)&amp;MONTH($X164),Sheet1!$C:$E,3,0),"")</f>
        <v/>
      </c>
      <c r="AC164" s="490">
        <v>120</v>
      </c>
      <c r="AD164" s="490">
        <v>120</v>
      </c>
      <c r="AE164" s="490" t="s">
        <v>27</v>
      </c>
      <c r="AF164" s="490" t="s">
        <v>7</v>
      </c>
      <c r="AG164" s="490">
        <v>305</v>
      </c>
      <c r="AH164" s="481">
        <f>+IFERROR(VLOOKUP(DAY($AE164)&amp;MONTH($AE164),Sheet1!$C:$E,3,0),"")</f>
        <v>4</v>
      </c>
      <c r="AO164" s="481" t="str">
        <f>+IFERROR(VLOOKUP(DAY($AL164)&amp;MONTH($AL164),Sheet1!$C:$E,3,0),"")</f>
        <v/>
      </c>
      <c r="AV164" s="481" t="str">
        <f>+IFERROR(VLOOKUP(DAY($AS164)&amp;MONTH($AS164),Sheet1!$C:$E,3,0),"")</f>
        <v/>
      </c>
      <c r="AX164" s="490">
        <v>40</v>
      </c>
      <c r="AY164" s="490">
        <v>40</v>
      </c>
      <c r="AZ164" s="490" t="s">
        <v>28</v>
      </c>
      <c r="BA164" s="490" t="s">
        <v>9</v>
      </c>
      <c r="BB164" s="490">
        <v>69004</v>
      </c>
      <c r="BC164" s="481">
        <f>+IFERROR(VLOOKUP(DAY($AZ164)&amp;MONTH($AZ164),Sheet1!$C:$E,3,0),"")</f>
        <v>4</v>
      </c>
    </row>
    <row r="165" spans="1:55">
      <c r="A165" s="487">
        <v>6</v>
      </c>
      <c r="B165" s="487">
        <v>6</v>
      </c>
      <c r="C165" s="487" t="s">
        <v>23</v>
      </c>
      <c r="D165" s="487" t="s">
        <v>9</v>
      </c>
      <c r="E165" s="487">
        <v>199</v>
      </c>
      <c r="F165" s="481">
        <f>+IFERROR(VLOOKUP(DAY($C165)&amp;MONTH($C165),Sheet1!$C:$E,3,0),"")</f>
        <v>3</v>
      </c>
      <c r="H165" s="487">
        <v>6</v>
      </c>
      <c r="I165" s="487">
        <v>6</v>
      </c>
      <c r="J165" s="487" t="s">
        <v>24</v>
      </c>
      <c r="K165" s="487" t="s">
        <v>9</v>
      </c>
      <c r="L165" s="487">
        <v>636</v>
      </c>
      <c r="M165" s="481">
        <f>+IFERROR(VLOOKUP(DAY($J165)&amp;MONTH($J165),Sheet1!$C:$E,3,0),"")</f>
        <v>1</v>
      </c>
      <c r="O165" s="489"/>
      <c r="P165" s="489"/>
      <c r="Q165" s="489"/>
      <c r="R165" s="489"/>
      <c r="S165" s="489"/>
      <c r="T165" s="481" t="str">
        <f>+IFERROR(VLOOKUP(DAY($Q165)&amp;MONTH($Q165),Sheet1!$C:$E,3,0),"")</f>
        <v/>
      </c>
      <c r="V165" s="490">
        <v>6</v>
      </c>
      <c r="W165" s="490">
        <v>6</v>
      </c>
      <c r="X165" s="490" t="s">
        <v>21</v>
      </c>
      <c r="Y165" s="490" t="s">
        <v>7</v>
      </c>
      <c r="Z165" s="490">
        <v>553</v>
      </c>
      <c r="AA165" s="481">
        <f>+IFERROR(VLOOKUP(DAY($X165)&amp;MONTH($X165),Sheet1!$C:$E,3,0),"")</f>
        <v>1</v>
      </c>
      <c r="AC165" s="490">
        <v>60</v>
      </c>
      <c r="AD165" s="490">
        <v>60</v>
      </c>
      <c r="AE165" s="490" t="s">
        <v>28</v>
      </c>
      <c r="AF165" s="490" t="s">
        <v>9</v>
      </c>
      <c r="AG165" s="490">
        <v>301</v>
      </c>
      <c r="AH165" s="481">
        <f>+IFERROR(VLOOKUP(DAY($AE165)&amp;MONTH($AE165),Sheet1!$C:$E,3,0),"")</f>
        <v>4</v>
      </c>
      <c r="AO165" s="481" t="str">
        <f>+IFERROR(VLOOKUP(DAY($AL165)&amp;MONTH($AL165),Sheet1!$C:$E,3,0),"")</f>
        <v/>
      </c>
      <c r="AV165" s="481" t="str">
        <f>+IFERROR(VLOOKUP(DAY($AS165)&amp;MONTH($AS165),Sheet1!$C:$E,3,0),"")</f>
        <v/>
      </c>
      <c r="AX165" s="490">
        <v>60</v>
      </c>
      <c r="AY165" s="490"/>
      <c r="AZ165" s="490" t="s">
        <v>28</v>
      </c>
      <c r="BA165" s="490" t="s">
        <v>7</v>
      </c>
      <c r="BB165" s="490">
        <v>306</v>
      </c>
      <c r="BC165" s="481">
        <f>+IFERROR(VLOOKUP(DAY($AZ165)&amp;MONTH($AZ165),Sheet1!$C:$E,3,0),"")</f>
        <v>4</v>
      </c>
    </row>
    <row r="166" spans="1:55">
      <c r="A166" s="487">
        <v>6</v>
      </c>
      <c r="B166" s="487">
        <v>6</v>
      </c>
      <c r="C166" s="487" t="s">
        <v>23</v>
      </c>
      <c r="D166" s="487" t="s">
        <v>9</v>
      </c>
      <c r="E166" s="487">
        <v>9141</v>
      </c>
      <c r="F166" s="481">
        <f>+IFERROR(VLOOKUP(DAY($C166)&amp;MONTH($C166),Sheet1!$C:$E,3,0),"")</f>
        <v>3</v>
      </c>
      <c r="H166" s="487">
        <v>30</v>
      </c>
      <c r="I166" s="487">
        <v>30</v>
      </c>
      <c r="J166" s="487" t="s">
        <v>24</v>
      </c>
      <c r="K166" s="487" t="s">
        <v>7</v>
      </c>
      <c r="L166" s="487">
        <v>141</v>
      </c>
      <c r="M166" s="481">
        <f>+IFERROR(VLOOKUP(DAY($J166)&amp;MONTH($J166),Sheet1!$C:$E,3,0),"")</f>
        <v>1</v>
      </c>
      <c r="O166" s="489"/>
      <c r="P166" s="489"/>
      <c r="Q166" s="489"/>
      <c r="R166" s="489"/>
      <c r="S166" s="489"/>
      <c r="T166" s="481" t="str">
        <f>+IFERROR(VLOOKUP(DAY($Q166)&amp;MONTH($Q166),Sheet1!$C:$E,3,0),"")</f>
        <v/>
      </c>
      <c r="AA166" s="481" t="str">
        <f>+IFERROR(VLOOKUP(DAY($X166)&amp;MONTH($X166),Sheet1!$C:$E,3,0),"")</f>
        <v/>
      </c>
      <c r="AC166" s="490">
        <v>60</v>
      </c>
      <c r="AD166" s="490">
        <v>60</v>
      </c>
      <c r="AE166" s="490" t="s">
        <v>28</v>
      </c>
      <c r="AF166" s="490" t="s">
        <v>9</v>
      </c>
      <c r="AG166" s="490">
        <v>640</v>
      </c>
      <c r="AH166" s="481">
        <f>+IFERROR(VLOOKUP(DAY($AE166)&amp;MONTH($AE166),Sheet1!$C:$E,3,0),"")</f>
        <v>4</v>
      </c>
      <c r="AO166" s="481" t="str">
        <f>+IFERROR(VLOOKUP(DAY($AL166)&amp;MONTH($AL166),Sheet1!$C:$E,3,0),"")</f>
        <v/>
      </c>
      <c r="AV166" s="481" t="str">
        <f>+IFERROR(VLOOKUP(DAY($AS166)&amp;MONTH($AS166),Sheet1!$C:$E,3,0),"")</f>
        <v/>
      </c>
      <c r="AX166" s="490">
        <v>20</v>
      </c>
      <c r="AY166" s="490"/>
      <c r="AZ166" s="490" t="s">
        <v>28</v>
      </c>
      <c r="BA166" s="490" t="s">
        <v>9</v>
      </c>
      <c r="BB166" s="490">
        <v>2028</v>
      </c>
      <c r="BC166" s="481">
        <f>+IFERROR(VLOOKUP(DAY($AZ166)&amp;MONTH($AZ166),Sheet1!$C:$E,3,0),"")</f>
        <v>4</v>
      </c>
    </row>
    <row r="167" spans="1:55">
      <c r="A167" s="487">
        <v>6</v>
      </c>
      <c r="B167" s="487">
        <v>6</v>
      </c>
      <c r="C167" s="487" t="s">
        <v>23</v>
      </c>
      <c r="D167" s="487" t="s">
        <v>9</v>
      </c>
      <c r="E167" s="487">
        <v>9414</v>
      </c>
      <c r="F167" s="481">
        <f>+IFERROR(VLOOKUP(DAY($C167)&amp;MONTH($C167),Sheet1!$C:$E,3,0),"")</f>
        <v>3</v>
      </c>
      <c r="H167" s="487">
        <v>90</v>
      </c>
      <c r="I167" s="487">
        <v>90</v>
      </c>
      <c r="J167" s="487" t="s">
        <v>25</v>
      </c>
      <c r="K167" s="487" t="s">
        <v>7</v>
      </c>
      <c r="L167" s="487">
        <v>306</v>
      </c>
      <c r="M167" s="481">
        <f>+IFERROR(VLOOKUP(DAY($J167)&amp;MONTH($J167),Sheet1!$C:$E,3,0),"")</f>
        <v>1</v>
      </c>
      <c r="O167" s="489"/>
      <c r="P167" s="489"/>
      <c r="Q167" s="489"/>
      <c r="R167" s="489"/>
      <c r="S167" s="489"/>
      <c r="T167" s="481" t="str">
        <f>+IFERROR(VLOOKUP(DAY($Q167)&amp;MONTH($Q167),Sheet1!$C:$E,3,0),"")</f>
        <v/>
      </c>
      <c r="AA167" s="481" t="str">
        <f>+IFERROR(VLOOKUP(DAY($X167)&amp;MONTH($X167),Sheet1!$C:$E,3,0),"")</f>
        <v/>
      </c>
      <c r="AC167" s="490">
        <v>60</v>
      </c>
      <c r="AD167" s="490">
        <v>60</v>
      </c>
      <c r="AE167" s="490" t="s">
        <v>28</v>
      </c>
      <c r="AF167" s="490" t="s">
        <v>9</v>
      </c>
      <c r="AG167" s="490">
        <v>2056</v>
      </c>
      <c r="AH167" s="481">
        <f>+IFERROR(VLOOKUP(DAY($AE167)&amp;MONTH($AE167),Sheet1!$C:$E,3,0),"")</f>
        <v>4</v>
      </c>
      <c r="AO167" s="481" t="str">
        <f>+IFERROR(VLOOKUP(DAY($AL167)&amp;MONTH($AL167),Sheet1!$C:$E,3,0),"")</f>
        <v/>
      </c>
      <c r="AV167" s="481" t="str">
        <f>+IFERROR(VLOOKUP(DAY($AS167)&amp;MONTH($AS167),Sheet1!$C:$E,3,0),"")</f>
        <v/>
      </c>
      <c r="AX167" s="490">
        <v>20</v>
      </c>
      <c r="AY167" s="490">
        <v>20</v>
      </c>
      <c r="AZ167" s="490" t="s">
        <v>28</v>
      </c>
      <c r="BA167" s="490" t="s">
        <v>9</v>
      </c>
      <c r="BB167" s="490">
        <v>549</v>
      </c>
      <c r="BC167" s="481">
        <f>+IFERROR(VLOOKUP(DAY($AZ167)&amp;MONTH($AZ167),Sheet1!$C:$E,3,0),"")</f>
        <v>4</v>
      </c>
    </row>
    <row r="168" spans="1:55">
      <c r="A168" s="487">
        <v>12</v>
      </c>
      <c r="B168" s="487">
        <v>12</v>
      </c>
      <c r="C168" s="487" t="s">
        <v>23</v>
      </c>
      <c r="D168" s="487" t="s">
        <v>7</v>
      </c>
      <c r="E168" s="487">
        <v>656</v>
      </c>
      <c r="F168" s="481">
        <f>+IFERROR(VLOOKUP(DAY($C168)&amp;MONTH($C168),Sheet1!$C:$E,3,0),"")</f>
        <v>3</v>
      </c>
      <c r="H168" s="487">
        <v>6</v>
      </c>
      <c r="I168" s="487">
        <v>6</v>
      </c>
      <c r="J168" s="487" t="s">
        <v>24</v>
      </c>
      <c r="K168" s="487" t="s">
        <v>7</v>
      </c>
      <c r="L168" s="487">
        <v>249</v>
      </c>
      <c r="M168" s="481">
        <f>+IFERROR(VLOOKUP(DAY($J168)&amp;MONTH($J168),Sheet1!$C:$E,3,0),"")</f>
        <v>1</v>
      </c>
      <c r="O168" s="487">
        <v>60</v>
      </c>
      <c r="P168" s="487">
        <v>60</v>
      </c>
      <c r="Q168" s="487" t="s">
        <v>20</v>
      </c>
      <c r="R168" s="487" t="s">
        <v>7</v>
      </c>
      <c r="S168" s="487">
        <v>403</v>
      </c>
      <c r="T168" s="481">
        <f>+IFERROR(VLOOKUP(DAY($Q168)&amp;MONTH($Q168),Sheet1!$C:$E,3,0),"")</f>
        <v>3</v>
      </c>
      <c r="V168" s="490">
        <v>18</v>
      </c>
      <c r="W168" s="490">
        <v>18</v>
      </c>
      <c r="X168" s="490" t="s">
        <v>24</v>
      </c>
      <c r="Y168" s="490" t="s">
        <v>7</v>
      </c>
      <c r="Z168" s="490">
        <v>529</v>
      </c>
      <c r="AA168" s="481">
        <f>+IFERROR(VLOOKUP(DAY($X168)&amp;MONTH($X168),Sheet1!$C:$E,3,0),"")</f>
        <v>1</v>
      </c>
      <c r="AC168" s="490">
        <v>60</v>
      </c>
      <c r="AD168" s="490">
        <v>60</v>
      </c>
      <c r="AE168" s="490" t="s">
        <v>28</v>
      </c>
      <c r="AF168" s="490" t="s">
        <v>9</v>
      </c>
      <c r="AG168" s="490">
        <v>2014</v>
      </c>
      <c r="AH168" s="481">
        <f>+IFERROR(VLOOKUP(DAY($AE168)&amp;MONTH($AE168),Sheet1!$C:$E,3,0),"")</f>
        <v>4</v>
      </c>
      <c r="AO168" s="481" t="str">
        <f>+IFERROR(VLOOKUP(DAY($AL168)&amp;MONTH($AL168),Sheet1!$C:$E,3,0),"")</f>
        <v/>
      </c>
      <c r="AV168" s="481" t="str">
        <f>+IFERROR(VLOOKUP(DAY($AS168)&amp;MONTH($AS168),Sheet1!$C:$E,3,0),"")</f>
        <v/>
      </c>
      <c r="AX168" s="490">
        <v>20</v>
      </c>
      <c r="AY168" s="490">
        <v>20</v>
      </c>
      <c r="AZ168" s="490" t="s">
        <v>28</v>
      </c>
      <c r="BA168" s="490" t="s">
        <v>7</v>
      </c>
      <c r="BB168" s="490">
        <v>528</v>
      </c>
      <c r="BC168" s="481">
        <f>+IFERROR(VLOOKUP(DAY($AZ168)&amp;MONTH($AZ168),Sheet1!$C:$E,3,0),"")</f>
        <v>4</v>
      </c>
    </row>
    <row r="169" spans="1:55">
      <c r="A169" s="487">
        <v>12</v>
      </c>
      <c r="B169" s="487">
        <v>12</v>
      </c>
      <c r="C169" s="487" t="s">
        <v>23</v>
      </c>
      <c r="D169" s="487" t="s">
        <v>9</v>
      </c>
      <c r="E169" s="487">
        <v>2034</v>
      </c>
      <c r="F169" s="481">
        <f>+IFERROR(VLOOKUP(DAY($C169)&amp;MONTH($C169),Sheet1!$C:$E,3,0),"")</f>
        <v>3</v>
      </c>
      <c r="H169" s="487">
        <v>6</v>
      </c>
      <c r="I169" s="487">
        <v>6</v>
      </c>
      <c r="J169" s="487" t="s">
        <v>24</v>
      </c>
      <c r="K169" s="487" t="s">
        <v>7</v>
      </c>
      <c r="L169" s="487">
        <v>648</v>
      </c>
      <c r="M169" s="481">
        <f>+IFERROR(VLOOKUP(DAY($J169)&amp;MONTH($J169),Sheet1!$C:$E,3,0),"")</f>
        <v>1</v>
      </c>
      <c r="O169" s="487">
        <v>300</v>
      </c>
      <c r="P169" s="487">
        <v>300</v>
      </c>
      <c r="Q169" s="487" t="s">
        <v>23</v>
      </c>
      <c r="R169" s="487" t="s">
        <v>7</v>
      </c>
      <c r="S169" s="487">
        <v>130</v>
      </c>
      <c r="T169" s="481">
        <f>+IFERROR(VLOOKUP(DAY($Q169)&amp;MONTH($Q169),Sheet1!$C:$E,3,0),"")</f>
        <v>3</v>
      </c>
      <c r="V169" s="487">
        <v>18</v>
      </c>
      <c r="W169" s="487">
        <v>18</v>
      </c>
      <c r="X169" s="487" t="s">
        <v>20</v>
      </c>
      <c r="Y169" s="487" t="s">
        <v>7</v>
      </c>
      <c r="Z169" s="487">
        <v>124</v>
      </c>
      <c r="AA169" s="481">
        <f>+IFERROR(VLOOKUP(DAY($X169)&amp;MONTH($X169),Sheet1!$C:$E,3,0),"")</f>
        <v>3</v>
      </c>
      <c r="AC169" s="490">
        <v>60</v>
      </c>
      <c r="AD169" s="490">
        <v>60</v>
      </c>
      <c r="AE169" s="490" t="s">
        <v>28</v>
      </c>
      <c r="AF169" s="490" t="s">
        <v>9</v>
      </c>
      <c r="AG169" s="490">
        <v>2028</v>
      </c>
      <c r="AH169" s="481">
        <f>+IFERROR(VLOOKUP(DAY($AE169)&amp;MONTH($AE169),Sheet1!$C:$E,3,0),"")</f>
        <v>4</v>
      </c>
      <c r="AO169" s="481" t="str">
        <f>+IFERROR(VLOOKUP(DAY($AL169)&amp;MONTH($AL169),Sheet1!$C:$E,3,0),"")</f>
        <v/>
      </c>
      <c r="AV169" s="481" t="str">
        <f>+IFERROR(VLOOKUP(DAY($AS169)&amp;MONTH($AS169),Sheet1!$C:$E,3,0),"")</f>
        <v/>
      </c>
      <c r="AX169" s="490">
        <v>40</v>
      </c>
      <c r="AY169" s="490">
        <v>40</v>
      </c>
      <c r="AZ169" s="490" t="s">
        <v>28</v>
      </c>
      <c r="BA169" s="490" t="s">
        <v>7</v>
      </c>
      <c r="BB169" s="490">
        <v>514</v>
      </c>
      <c r="BC169" s="481">
        <f>+IFERROR(VLOOKUP(DAY($AZ169)&amp;MONTH($AZ169),Sheet1!$C:$E,3,0),"")</f>
        <v>4</v>
      </c>
    </row>
    <row r="170" spans="1:55">
      <c r="A170" s="487">
        <v>12</v>
      </c>
      <c r="B170" s="487">
        <v>12</v>
      </c>
      <c r="C170" s="487" t="s">
        <v>23</v>
      </c>
      <c r="D170" s="487" t="s">
        <v>7</v>
      </c>
      <c r="E170" s="487">
        <v>4201</v>
      </c>
      <c r="F170" s="481">
        <f>+IFERROR(VLOOKUP(DAY($C170)&amp;MONTH($C170),Sheet1!$C:$E,3,0),"")</f>
        <v>3</v>
      </c>
      <c r="H170" s="487">
        <v>60</v>
      </c>
      <c r="I170" s="487">
        <v>60</v>
      </c>
      <c r="J170" s="487" t="s">
        <v>25</v>
      </c>
      <c r="K170" s="487" t="s">
        <v>9</v>
      </c>
      <c r="L170" s="487">
        <v>186</v>
      </c>
      <c r="M170" s="481">
        <f>+IFERROR(VLOOKUP(DAY($J170)&amp;MONTH($J170),Sheet1!$C:$E,3,0),"")</f>
        <v>1</v>
      </c>
      <c r="O170" s="487">
        <v>60</v>
      </c>
      <c r="P170" s="487">
        <v>60</v>
      </c>
      <c r="Q170" s="487" t="s">
        <v>20</v>
      </c>
      <c r="R170" s="487" t="s">
        <v>7</v>
      </c>
      <c r="S170" s="487">
        <v>627</v>
      </c>
      <c r="T170" s="481">
        <f>+IFERROR(VLOOKUP(DAY($Q170)&amp;MONTH($Q170),Sheet1!$C:$E,3,0),"")</f>
        <v>3</v>
      </c>
      <c r="V170" s="487">
        <v>6</v>
      </c>
      <c r="W170" s="487">
        <v>6</v>
      </c>
      <c r="X170" s="487" t="s">
        <v>20</v>
      </c>
      <c r="Y170" s="487" t="s">
        <v>7</v>
      </c>
      <c r="Z170" s="487">
        <v>2079</v>
      </c>
      <c r="AA170" s="481">
        <f>+IFERROR(VLOOKUP(DAY($X170)&amp;MONTH($X170),Sheet1!$C:$E,3,0),"")</f>
        <v>3</v>
      </c>
      <c r="AC170" s="490">
        <v>60</v>
      </c>
      <c r="AD170" s="490">
        <v>60</v>
      </c>
      <c r="AE170" s="490" t="s">
        <v>26</v>
      </c>
      <c r="AF170" s="490" t="s">
        <v>7</v>
      </c>
      <c r="AG170" s="490">
        <v>119</v>
      </c>
      <c r="AH170" s="481">
        <f>+IFERROR(VLOOKUP(DAY($AE170)&amp;MONTH($AE170),Sheet1!$C:$E,3,0),"")</f>
        <v>4</v>
      </c>
      <c r="AO170" s="481" t="str">
        <f>+IFERROR(VLOOKUP(DAY($AL170)&amp;MONTH($AL170),Sheet1!$C:$E,3,0),"")</f>
        <v/>
      </c>
      <c r="AV170" s="481" t="str">
        <f>+IFERROR(VLOOKUP(DAY($AS170)&amp;MONTH($AS170),Sheet1!$C:$E,3,0),"")</f>
        <v/>
      </c>
      <c r="AX170" s="490">
        <v>20</v>
      </c>
      <c r="AY170" s="490">
        <v>20</v>
      </c>
      <c r="AZ170" s="490" t="s">
        <v>28</v>
      </c>
      <c r="BA170" s="490" t="s">
        <v>7</v>
      </c>
      <c r="BB170" s="490">
        <v>563</v>
      </c>
      <c r="BC170" s="481">
        <f>+IFERROR(VLOOKUP(DAY($AZ170)&amp;MONTH($AZ170),Sheet1!$C:$E,3,0),"")</f>
        <v>4</v>
      </c>
    </row>
    <row r="171" spans="1:55">
      <c r="A171" s="487">
        <v>30</v>
      </c>
      <c r="B171" s="487">
        <v>30</v>
      </c>
      <c r="C171" s="487" t="s">
        <v>23</v>
      </c>
      <c r="D171" s="487" t="s">
        <v>9</v>
      </c>
      <c r="E171" s="487">
        <v>158</v>
      </c>
      <c r="F171" s="481">
        <f>+IFERROR(VLOOKUP(DAY($C171)&amp;MONTH($C171),Sheet1!$C:$E,3,0),"")</f>
        <v>3</v>
      </c>
      <c r="H171" s="487">
        <v>6</v>
      </c>
      <c r="I171" s="487">
        <v>6</v>
      </c>
      <c r="J171" s="487" t="s">
        <v>24</v>
      </c>
      <c r="K171" s="487" t="s">
        <v>7</v>
      </c>
      <c r="L171" s="487">
        <v>9208</v>
      </c>
      <c r="M171" s="481">
        <f>+IFERROR(VLOOKUP(DAY($J171)&amp;MONTH($J171),Sheet1!$C:$E,3,0),"")</f>
        <v>1</v>
      </c>
      <c r="O171" s="487">
        <v>180</v>
      </c>
      <c r="P171" s="487">
        <v>180</v>
      </c>
      <c r="Q171" s="487" t="s">
        <v>20</v>
      </c>
      <c r="R171" s="487" t="s">
        <v>7</v>
      </c>
      <c r="S171" s="487">
        <v>304</v>
      </c>
      <c r="T171" s="481">
        <f>+IFERROR(VLOOKUP(DAY($Q171)&amp;MONTH($Q171),Sheet1!$C:$E,3,0),"")</f>
        <v>3</v>
      </c>
      <c r="V171" s="487">
        <v>30</v>
      </c>
      <c r="W171" s="487">
        <v>30</v>
      </c>
      <c r="X171" s="487" t="s">
        <v>20</v>
      </c>
      <c r="Y171" s="487" t="s">
        <v>7</v>
      </c>
      <c r="Z171" s="487">
        <v>127</v>
      </c>
      <c r="AA171" s="481">
        <f>+IFERROR(VLOOKUP(DAY($X171)&amp;MONTH($X171),Sheet1!$C:$E,3,0),"")</f>
        <v>3</v>
      </c>
      <c r="AC171" s="490">
        <v>60</v>
      </c>
      <c r="AD171" s="490">
        <v>60</v>
      </c>
      <c r="AE171" s="490" t="s">
        <v>26</v>
      </c>
      <c r="AF171" s="490" t="s">
        <v>7</v>
      </c>
      <c r="AG171" s="490">
        <v>120</v>
      </c>
      <c r="AH171" s="481">
        <f>+IFERROR(VLOOKUP(DAY($AE171)&amp;MONTH($AE171),Sheet1!$C:$E,3,0),"")</f>
        <v>4</v>
      </c>
      <c r="AO171" s="481" t="str">
        <f>+IFERROR(VLOOKUP(DAY($AL171)&amp;MONTH($AL171),Sheet1!$C:$E,3,0),"")</f>
        <v/>
      </c>
      <c r="AV171" s="481" t="str">
        <f>+IFERROR(VLOOKUP(DAY($AS171)&amp;MONTH($AS171),Sheet1!$C:$E,3,0),"")</f>
        <v/>
      </c>
      <c r="AX171" s="490">
        <v>40</v>
      </c>
      <c r="AY171" s="490">
        <v>40</v>
      </c>
      <c r="AZ171" s="490" t="s">
        <v>28</v>
      </c>
      <c r="BA171" s="490" t="s">
        <v>7</v>
      </c>
      <c r="BB171" s="490">
        <v>160</v>
      </c>
      <c r="BC171" s="481">
        <f>+IFERROR(VLOOKUP(DAY($AZ171)&amp;MONTH($AZ171),Sheet1!$C:$E,3,0),"")</f>
        <v>4</v>
      </c>
    </row>
    <row r="172" spans="1:55">
      <c r="A172" s="489">
        <v>36</v>
      </c>
      <c r="B172" s="489">
        <v>36</v>
      </c>
      <c r="C172" s="489" t="s">
        <v>23</v>
      </c>
      <c r="D172" s="489" t="s">
        <v>9</v>
      </c>
      <c r="E172" s="489">
        <v>524</v>
      </c>
      <c r="F172" s="481">
        <f>+IFERROR(VLOOKUP(DAY($C172)&amp;MONTH($C172),Sheet1!$C:$E,3,0),"")</f>
        <v>3</v>
      </c>
      <c r="H172" s="487">
        <v>6</v>
      </c>
      <c r="I172" s="487">
        <v>6</v>
      </c>
      <c r="J172" s="487" t="s">
        <v>14</v>
      </c>
      <c r="K172" s="487" t="s">
        <v>9</v>
      </c>
      <c r="L172" s="487">
        <v>2018</v>
      </c>
      <c r="M172" s="481">
        <f>+IFERROR(VLOOKUP(DAY($J172)&amp;MONTH($J172),Sheet1!$C:$E,3,0),"")</f>
        <v>3</v>
      </c>
      <c r="O172" s="487">
        <v>180</v>
      </c>
      <c r="P172" s="487">
        <v>180</v>
      </c>
      <c r="Q172" s="487" t="s">
        <v>10</v>
      </c>
      <c r="R172" s="487" t="s">
        <v>7</v>
      </c>
      <c r="S172" s="487">
        <v>161</v>
      </c>
      <c r="T172" s="481">
        <f>+IFERROR(VLOOKUP(DAY($Q172)&amp;MONTH($Q172),Sheet1!$C:$E,3,0),"")</f>
        <v>4</v>
      </c>
      <c r="V172" s="487">
        <v>6</v>
      </c>
      <c r="W172" s="487">
        <v>6</v>
      </c>
      <c r="X172" s="487" t="s">
        <v>24</v>
      </c>
      <c r="Y172" s="487" t="s">
        <v>7</v>
      </c>
      <c r="Z172" s="487">
        <v>401</v>
      </c>
      <c r="AA172" s="481">
        <f>+IFERROR(VLOOKUP(DAY($X172)&amp;MONTH($X172),Sheet1!$C:$E,3,0),"")</f>
        <v>1</v>
      </c>
      <c r="AC172" s="490">
        <v>60</v>
      </c>
      <c r="AD172" s="490">
        <v>60</v>
      </c>
      <c r="AE172" s="490" t="s">
        <v>26</v>
      </c>
      <c r="AF172" s="490" t="s">
        <v>7</v>
      </c>
      <c r="AG172" s="490">
        <v>9413</v>
      </c>
      <c r="AH172" s="481">
        <f>+IFERROR(VLOOKUP(DAY($AE172)&amp;MONTH($AE172),Sheet1!$C:$E,3,0),"")</f>
        <v>4</v>
      </c>
      <c r="AO172" s="481" t="str">
        <f>+IFERROR(VLOOKUP(DAY($AL172)&amp;MONTH($AL172),Sheet1!$C:$E,3,0),"")</f>
        <v/>
      </c>
      <c r="AV172" s="481" t="str">
        <f>+IFERROR(VLOOKUP(DAY($AS172)&amp;MONTH($AS172),Sheet1!$C:$E,3,0),"")</f>
        <v/>
      </c>
      <c r="AX172" s="490">
        <v>60</v>
      </c>
      <c r="AY172" s="490">
        <v>60</v>
      </c>
      <c r="AZ172" s="490" t="s">
        <v>28</v>
      </c>
      <c r="BA172" s="490" t="s">
        <v>7</v>
      </c>
      <c r="BB172" s="490">
        <v>134</v>
      </c>
      <c r="BC172" s="481">
        <f>+IFERROR(VLOOKUP(DAY($AZ172)&amp;MONTH($AZ172),Sheet1!$C:$E,3,0),"")</f>
        <v>4</v>
      </c>
    </row>
    <row r="173" spans="1:55">
      <c r="A173" s="487">
        <v>36</v>
      </c>
      <c r="B173" s="487">
        <v>36</v>
      </c>
      <c r="C173" s="487" t="s">
        <v>23</v>
      </c>
      <c r="D173" s="487" t="s">
        <v>7</v>
      </c>
      <c r="E173" s="487">
        <v>524</v>
      </c>
      <c r="F173" s="481">
        <f>+IFERROR(VLOOKUP(DAY($C173)&amp;MONTH($C173),Sheet1!$C:$E,3,0),"")</f>
        <v>3</v>
      </c>
      <c r="H173" s="487">
        <v>6</v>
      </c>
      <c r="I173" s="487">
        <v>6</v>
      </c>
      <c r="J173" s="487" t="s">
        <v>24</v>
      </c>
      <c r="K173" s="487" t="s">
        <v>9</v>
      </c>
      <c r="L173" s="487">
        <v>410</v>
      </c>
      <c r="M173" s="481">
        <f>+IFERROR(VLOOKUP(DAY($J173)&amp;MONTH($J173),Sheet1!$C:$E,3,0),"")</f>
        <v>1</v>
      </c>
      <c r="O173" s="489"/>
      <c r="P173" s="489"/>
      <c r="Q173" s="489"/>
      <c r="R173" s="489"/>
      <c r="S173" s="489"/>
      <c r="T173" s="481" t="str">
        <f>+IFERROR(VLOOKUP(DAY($Q173)&amp;MONTH($Q173),Sheet1!$C:$E,3,0),"")</f>
        <v/>
      </c>
      <c r="V173" s="489"/>
      <c r="W173" s="489"/>
      <c r="X173" s="489"/>
      <c r="Y173" s="489"/>
      <c r="Z173" s="489"/>
      <c r="AA173" s="481" t="str">
        <f>+IFERROR(VLOOKUP(DAY($X173)&amp;MONTH($X173),Sheet1!$C:$E,3,0),"")</f>
        <v/>
      </c>
      <c r="AC173" s="490">
        <v>120</v>
      </c>
      <c r="AD173" s="490">
        <v>120</v>
      </c>
      <c r="AE173" s="490" t="s">
        <v>27</v>
      </c>
      <c r="AF173" s="490" t="s">
        <v>9</v>
      </c>
      <c r="AG173" s="490">
        <v>121</v>
      </c>
      <c r="AH173" s="481">
        <f>+IFERROR(VLOOKUP(DAY($AE173)&amp;MONTH($AE173),Sheet1!$C:$E,3,0),"")</f>
        <v>4</v>
      </c>
      <c r="AO173" s="481" t="str">
        <f>+IFERROR(VLOOKUP(DAY($AL173)&amp;MONTH($AL173),Sheet1!$C:$E,3,0),"")</f>
        <v/>
      </c>
      <c r="AV173" s="481" t="str">
        <f>+IFERROR(VLOOKUP(DAY($AS173)&amp;MONTH($AS173),Sheet1!$C:$E,3,0),"")</f>
        <v/>
      </c>
      <c r="AX173" s="490">
        <v>60</v>
      </c>
      <c r="AY173" s="490">
        <v>60</v>
      </c>
      <c r="AZ173" s="490" t="s">
        <v>28</v>
      </c>
      <c r="BA173" s="490" t="s">
        <v>7</v>
      </c>
      <c r="BB173" s="490">
        <v>304</v>
      </c>
      <c r="BC173" s="481">
        <f>+IFERROR(VLOOKUP(DAY($AZ173)&amp;MONTH($AZ173),Sheet1!$C:$E,3,0),"")</f>
        <v>4</v>
      </c>
    </row>
    <row r="174" spans="1:55">
      <c r="A174" s="487">
        <v>54</v>
      </c>
      <c r="B174" s="487">
        <v>54</v>
      </c>
      <c r="C174" s="487" t="s">
        <v>23</v>
      </c>
      <c r="D174" s="487" t="s">
        <v>9</v>
      </c>
      <c r="E174" s="487">
        <v>199</v>
      </c>
      <c r="F174" s="481">
        <f>+IFERROR(VLOOKUP(DAY($C174)&amp;MONTH($C174),Sheet1!$C:$E,3,0),"")</f>
        <v>3</v>
      </c>
      <c r="H174" s="487">
        <v>30</v>
      </c>
      <c r="I174" s="487">
        <v>30</v>
      </c>
      <c r="J174" s="487" t="s">
        <v>24</v>
      </c>
      <c r="K174" s="487" t="s">
        <v>7</v>
      </c>
      <c r="L174" s="487">
        <v>158</v>
      </c>
      <c r="M174" s="481">
        <f>+IFERROR(VLOOKUP(DAY($J174)&amp;MONTH($J174),Sheet1!$C:$E,3,0),"")</f>
        <v>1</v>
      </c>
      <c r="O174" s="487">
        <v>180</v>
      </c>
      <c r="P174" s="487">
        <v>180</v>
      </c>
      <c r="Q174" s="487" t="s">
        <v>23</v>
      </c>
      <c r="R174" s="487" t="s">
        <v>9</v>
      </c>
      <c r="S174" s="487">
        <v>178</v>
      </c>
      <c r="T174" s="481">
        <f>+IFERROR(VLOOKUP(DAY($Q174)&amp;MONTH($Q174),Sheet1!$C:$E,3,0),"")</f>
        <v>3</v>
      </c>
      <c r="V174" s="490">
        <v>12</v>
      </c>
      <c r="W174" s="490">
        <v>12</v>
      </c>
      <c r="X174" s="490" t="s">
        <v>21</v>
      </c>
      <c r="Y174" s="490" t="s">
        <v>7</v>
      </c>
      <c r="Z174" s="490">
        <v>9160</v>
      </c>
      <c r="AA174" s="481">
        <f>+IFERROR(VLOOKUP(DAY($X174)&amp;MONTH($X174),Sheet1!$C:$E,3,0),"")</f>
        <v>1</v>
      </c>
      <c r="AC174" s="490">
        <v>60</v>
      </c>
      <c r="AD174" s="490">
        <v>60</v>
      </c>
      <c r="AE174" s="490" t="s">
        <v>28</v>
      </c>
      <c r="AF174" s="490" t="s">
        <v>7</v>
      </c>
      <c r="AG174" s="490">
        <v>301</v>
      </c>
      <c r="AH174" s="481">
        <f>+IFERROR(VLOOKUP(DAY($AE174)&amp;MONTH($AE174),Sheet1!$C:$E,3,0),"")</f>
        <v>4</v>
      </c>
      <c r="AO174" s="481" t="str">
        <f>+IFERROR(VLOOKUP(DAY($AL174)&amp;MONTH($AL174),Sheet1!$C:$E,3,0),"")</f>
        <v/>
      </c>
      <c r="AV174" s="481" t="str">
        <f>+IFERROR(VLOOKUP(DAY($AS174)&amp;MONTH($AS174),Sheet1!$C:$E,3,0),"")</f>
        <v/>
      </c>
      <c r="AX174" s="490">
        <v>20</v>
      </c>
      <c r="AY174" s="490">
        <v>20</v>
      </c>
      <c r="AZ174" s="490" t="s">
        <v>29</v>
      </c>
      <c r="BA174" s="490" t="s">
        <v>9</v>
      </c>
      <c r="BB174" s="490">
        <v>297</v>
      </c>
      <c r="BC174" s="481">
        <f>+IFERROR(VLOOKUP(DAY($AZ174)&amp;MONTH($AZ174),Sheet1!$C:$E,3,0),"")</f>
        <v>4</v>
      </c>
    </row>
    <row r="175" spans="1:55">
      <c r="A175" s="487">
        <v>60</v>
      </c>
      <c r="B175" s="487">
        <v>60</v>
      </c>
      <c r="C175" s="487" t="s">
        <v>23</v>
      </c>
      <c r="D175" s="487" t="s">
        <v>7</v>
      </c>
      <c r="E175" s="487">
        <v>301</v>
      </c>
      <c r="F175" s="481">
        <f>+IFERROR(VLOOKUP(DAY($C175)&amp;MONTH($C175),Sheet1!$C:$E,3,0),"")</f>
        <v>3</v>
      </c>
      <c r="H175" s="487">
        <v>12</v>
      </c>
      <c r="I175" s="487">
        <v>12</v>
      </c>
      <c r="J175" s="487" t="s">
        <v>24</v>
      </c>
      <c r="K175" s="487" t="s">
        <v>9</v>
      </c>
      <c r="L175" s="487">
        <v>688</v>
      </c>
      <c r="M175" s="481">
        <f>+IFERROR(VLOOKUP(DAY($J175)&amp;MONTH($J175),Sheet1!$C:$E,3,0),"")</f>
        <v>1</v>
      </c>
      <c r="O175" s="487">
        <v>300</v>
      </c>
      <c r="P175" s="487">
        <v>300</v>
      </c>
      <c r="Q175" s="487" t="s">
        <v>23</v>
      </c>
      <c r="R175" s="487" t="s">
        <v>7</v>
      </c>
      <c r="S175" s="487">
        <v>516</v>
      </c>
      <c r="T175" s="481">
        <f>+IFERROR(VLOOKUP(DAY($Q175)&amp;MONTH($Q175),Sheet1!$C:$E,3,0),"")</f>
        <v>3</v>
      </c>
      <c r="V175" s="490">
        <v>24</v>
      </c>
      <c r="W175" s="490">
        <v>24</v>
      </c>
      <c r="X175" s="490" t="s">
        <v>24</v>
      </c>
      <c r="Y175" s="490" t="s">
        <v>7</v>
      </c>
      <c r="Z175" s="490">
        <v>515</v>
      </c>
      <c r="AA175" s="481">
        <f>+IFERROR(VLOOKUP(DAY($X175)&amp;MONTH($X175),Sheet1!$C:$E,3,0),"")</f>
        <v>1</v>
      </c>
      <c r="AC175" s="490">
        <v>60</v>
      </c>
      <c r="AD175" s="490">
        <v>60</v>
      </c>
      <c r="AE175" s="490" t="s">
        <v>28</v>
      </c>
      <c r="AF175" s="490" t="s">
        <v>7</v>
      </c>
      <c r="AG175" s="490">
        <v>640</v>
      </c>
      <c r="AH175" s="481">
        <f>+IFERROR(VLOOKUP(DAY($AE175)&amp;MONTH($AE175),Sheet1!$C:$E,3,0),"")</f>
        <v>4</v>
      </c>
      <c r="AO175" s="481" t="str">
        <f>+IFERROR(VLOOKUP(DAY($AL175)&amp;MONTH($AL175),Sheet1!$C:$E,3,0),"")</f>
        <v/>
      </c>
      <c r="AV175" s="481" t="str">
        <f>+IFERROR(VLOOKUP(DAY($AS175)&amp;MONTH($AS175),Sheet1!$C:$E,3,0),"")</f>
        <v/>
      </c>
      <c r="AX175" s="490">
        <v>60</v>
      </c>
      <c r="AY175" s="490">
        <v>60</v>
      </c>
      <c r="AZ175" s="490" t="s">
        <v>29</v>
      </c>
      <c r="BA175" s="490" t="s">
        <v>9</v>
      </c>
      <c r="BB175" s="490">
        <v>511</v>
      </c>
      <c r="BC175" s="481">
        <f>+IFERROR(VLOOKUP(DAY($AZ175)&amp;MONTH($AZ175),Sheet1!$C:$E,3,0),"")</f>
        <v>4</v>
      </c>
    </row>
    <row r="176" spans="1:55">
      <c r="A176" s="487">
        <v>120</v>
      </c>
      <c r="B176" s="487">
        <v>120</v>
      </c>
      <c r="C176" s="487" t="s">
        <v>23</v>
      </c>
      <c r="D176" s="487" t="s">
        <v>7</v>
      </c>
      <c r="E176" s="487">
        <v>135</v>
      </c>
      <c r="F176" s="481">
        <f>+IFERROR(VLOOKUP(DAY($C176)&amp;MONTH($C176),Sheet1!$C:$E,3,0),"")</f>
        <v>3</v>
      </c>
      <c r="H176" s="487">
        <v>6</v>
      </c>
      <c r="I176" s="487">
        <v>6</v>
      </c>
      <c r="J176" s="487" t="s">
        <v>24</v>
      </c>
      <c r="K176" s="487" t="s">
        <v>7</v>
      </c>
      <c r="L176" s="487">
        <v>696</v>
      </c>
      <c r="M176" s="481">
        <f>+IFERROR(VLOOKUP(DAY($J176)&amp;MONTH($J176),Sheet1!$C:$E,3,0),"")</f>
        <v>1</v>
      </c>
      <c r="O176" s="487">
        <v>60</v>
      </c>
      <c r="P176" s="487">
        <v>60</v>
      </c>
      <c r="Q176" s="487" t="s">
        <v>23</v>
      </c>
      <c r="R176" s="487" t="s">
        <v>9</v>
      </c>
      <c r="S176" s="487">
        <v>245</v>
      </c>
      <c r="T176" s="481">
        <f>+IFERROR(VLOOKUP(DAY($Q176)&amp;MONTH($Q176),Sheet1!$C:$E,3,0),"")</f>
        <v>3</v>
      </c>
      <c r="AA176" s="481" t="str">
        <f>+IFERROR(VLOOKUP(DAY($X176)&amp;MONTH($X176),Sheet1!$C:$E,3,0),"")</f>
        <v/>
      </c>
      <c r="AC176" s="490">
        <v>60</v>
      </c>
      <c r="AD176" s="490">
        <v>60</v>
      </c>
      <c r="AE176" s="490" t="s">
        <v>28</v>
      </c>
      <c r="AF176" s="490" t="s">
        <v>7</v>
      </c>
      <c r="AG176" s="490">
        <v>2056</v>
      </c>
      <c r="AH176" s="481">
        <f>+IFERROR(VLOOKUP(DAY($AE176)&amp;MONTH($AE176),Sheet1!$C:$E,3,0),"")</f>
        <v>4</v>
      </c>
      <c r="AO176" s="481" t="str">
        <f>+IFERROR(VLOOKUP(DAY($AL176)&amp;MONTH($AL176),Sheet1!$C:$E,3,0),"")</f>
        <v/>
      </c>
      <c r="AV176" s="481" t="str">
        <f>+IFERROR(VLOOKUP(DAY($AS176)&amp;MONTH($AS176),Sheet1!$C:$E,3,0),"")</f>
        <v/>
      </c>
      <c r="AX176" s="490">
        <v>20</v>
      </c>
      <c r="AY176" s="490">
        <v>20</v>
      </c>
      <c r="AZ176" s="490" t="s">
        <v>29</v>
      </c>
      <c r="BA176" s="490" t="s">
        <v>9</v>
      </c>
      <c r="BB176" s="490">
        <v>2008</v>
      </c>
      <c r="BC176" s="481">
        <f>+IFERROR(VLOOKUP(DAY($AZ176)&amp;MONTH($AZ176),Sheet1!$C:$E,3,0),"")</f>
        <v>4</v>
      </c>
    </row>
    <row r="177" spans="1:55">
      <c r="A177" s="487">
        <v>6</v>
      </c>
      <c r="B177" s="487">
        <v>6</v>
      </c>
      <c r="C177" s="487" t="s">
        <v>20</v>
      </c>
      <c r="D177" s="487" t="s">
        <v>7</v>
      </c>
      <c r="E177" s="487">
        <v>219</v>
      </c>
      <c r="F177" s="481">
        <f>+IFERROR(VLOOKUP(DAY($C177)&amp;MONTH($C177),Sheet1!$C:$E,3,0),"")</f>
        <v>3</v>
      </c>
      <c r="H177" s="487">
        <v>30</v>
      </c>
      <c r="I177" s="487">
        <v>30</v>
      </c>
      <c r="J177" s="487" t="s">
        <v>25</v>
      </c>
      <c r="K177" s="487" t="s">
        <v>9</v>
      </c>
      <c r="L177" s="487">
        <v>506</v>
      </c>
      <c r="M177" s="481">
        <f>+IFERROR(VLOOKUP(DAY($J177)&amp;MONTH($J177),Sheet1!$C:$E,3,0),"")</f>
        <v>1</v>
      </c>
      <c r="O177" s="487">
        <v>60</v>
      </c>
      <c r="P177" s="487">
        <v>60</v>
      </c>
      <c r="Q177" s="487" t="s">
        <v>20</v>
      </c>
      <c r="R177" s="487" t="s">
        <v>7</v>
      </c>
      <c r="S177" s="487">
        <v>648</v>
      </c>
      <c r="T177" s="481">
        <f>+IFERROR(VLOOKUP(DAY($Q177)&amp;MONTH($Q177),Sheet1!$C:$E,3,0),"")</f>
        <v>3</v>
      </c>
      <c r="V177" s="490">
        <v>18</v>
      </c>
      <c r="W177" s="490">
        <v>18</v>
      </c>
      <c r="X177" s="490" t="s">
        <v>35</v>
      </c>
      <c r="Y177" s="490" t="s">
        <v>7</v>
      </c>
      <c r="Z177" s="490">
        <v>506</v>
      </c>
      <c r="AA177" s="481">
        <f>+IFERROR(VLOOKUP(DAY($X177)&amp;MONTH($X177),Sheet1!$C:$E,3,0),"")</f>
        <v>3</v>
      </c>
      <c r="AC177" s="490">
        <v>60</v>
      </c>
      <c r="AD177" s="490">
        <v>60</v>
      </c>
      <c r="AE177" s="490" t="s">
        <v>28</v>
      </c>
      <c r="AF177" s="490" t="s">
        <v>7</v>
      </c>
      <c r="AG177" s="490">
        <v>2014</v>
      </c>
      <c r="AH177" s="481">
        <f>+IFERROR(VLOOKUP(DAY($AE177)&amp;MONTH($AE177),Sheet1!$C:$E,3,0),"")</f>
        <v>4</v>
      </c>
      <c r="AJ177" s="489"/>
      <c r="AK177" s="489"/>
      <c r="AL177" s="489"/>
      <c r="AM177" s="489"/>
      <c r="AN177" s="489"/>
      <c r="AO177" s="481" t="str">
        <f>+IFERROR(VLOOKUP(DAY($AL177)&amp;MONTH($AL177),Sheet1!$C:$E,3,0),"")</f>
        <v/>
      </c>
      <c r="AQ177" s="489"/>
      <c r="AR177" s="489"/>
      <c r="AS177" s="489"/>
      <c r="AT177" s="489"/>
      <c r="AU177" s="489"/>
      <c r="AV177" s="481" t="str">
        <f>+IFERROR(VLOOKUP(DAY($AS177)&amp;MONTH($AS177),Sheet1!$C:$E,3,0),"")</f>
        <v/>
      </c>
      <c r="AX177" s="490">
        <v>20</v>
      </c>
      <c r="AY177" s="490">
        <v>20</v>
      </c>
      <c r="AZ177" s="490" t="s">
        <v>29</v>
      </c>
      <c r="BA177" s="490" t="s">
        <v>9</v>
      </c>
      <c r="BB177" s="490">
        <v>295</v>
      </c>
      <c r="BC177" s="481">
        <f>+IFERROR(VLOOKUP(DAY($AZ177)&amp;MONTH($AZ177),Sheet1!$C:$E,3,0),"")</f>
        <v>4</v>
      </c>
    </row>
    <row r="178" spans="1:55">
      <c r="A178" s="487">
        <v>6</v>
      </c>
      <c r="B178" s="487">
        <v>6</v>
      </c>
      <c r="C178" s="487" t="s">
        <v>20</v>
      </c>
      <c r="D178" s="487" t="s">
        <v>7</v>
      </c>
      <c r="E178" s="487">
        <v>277</v>
      </c>
      <c r="F178" s="481">
        <f>+IFERROR(VLOOKUP(DAY($C178)&amp;MONTH($C178),Sheet1!$C:$E,3,0),"")</f>
        <v>3</v>
      </c>
      <c r="H178" s="487">
        <v>18</v>
      </c>
      <c r="I178" s="487">
        <v>18</v>
      </c>
      <c r="J178" s="487" t="s">
        <v>8</v>
      </c>
      <c r="K178" s="487" t="s">
        <v>9</v>
      </c>
      <c r="L178" s="487">
        <v>152</v>
      </c>
      <c r="M178" s="481">
        <f>+IFERROR(VLOOKUP(DAY($J178)&amp;MONTH($J178),Sheet1!$C:$E,3,0),"")</f>
        <v>2</v>
      </c>
      <c r="O178" s="487">
        <v>60</v>
      </c>
      <c r="P178" s="487">
        <v>60</v>
      </c>
      <c r="Q178" s="487" t="s">
        <v>35</v>
      </c>
      <c r="R178" s="487" t="s">
        <v>7</v>
      </c>
      <c r="S178" s="487">
        <v>159</v>
      </c>
      <c r="T178" s="481">
        <f>+IFERROR(VLOOKUP(DAY($Q178)&amp;MONTH($Q178),Sheet1!$C:$E,3,0),"")</f>
        <v>3</v>
      </c>
      <c r="V178" s="490">
        <v>18</v>
      </c>
      <c r="W178" s="490">
        <v>18</v>
      </c>
      <c r="X178" s="490" t="s">
        <v>10</v>
      </c>
      <c r="Y178" s="490" t="s">
        <v>7</v>
      </c>
      <c r="Z178" s="490">
        <v>161</v>
      </c>
      <c r="AA178" s="481">
        <f>+IFERROR(VLOOKUP(DAY($X178)&amp;MONTH($X178),Sheet1!$C:$E,3,0),"")</f>
        <v>4</v>
      </c>
      <c r="AC178" s="490">
        <v>60</v>
      </c>
      <c r="AD178" s="490">
        <v>60</v>
      </c>
      <c r="AE178" s="490" t="s">
        <v>28</v>
      </c>
      <c r="AF178" s="490" t="s">
        <v>9</v>
      </c>
      <c r="AG178" s="490">
        <v>2028</v>
      </c>
      <c r="AH178" s="481">
        <f>+IFERROR(VLOOKUP(DAY($AE178)&amp;MONTH($AE178),Sheet1!$C:$E,3,0),"")</f>
        <v>4</v>
      </c>
      <c r="AJ178" s="489"/>
      <c r="AK178" s="489"/>
      <c r="AL178" s="489"/>
      <c r="AM178" s="489"/>
      <c r="AN178" s="489"/>
      <c r="AO178" s="481" t="str">
        <f>+IFERROR(VLOOKUP(DAY($AL178)&amp;MONTH($AL178),Sheet1!$C:$E,3,0),"")</f>
        <v/>
      </c>
      <c r="AQ178" s="489"/>
      <c r="AR178" s="489"/>
      <c r="AS178" s="489"/>
      <c r="AT178" s="489"/>
      <c r="AU178" s="489"/>
      <c r="AV178" s="481" t="str">
        <f>+IFERROR(VLOOKUP(DAY($AS178)&amp;MONTH($AS178),Sheet1!$C:$E,3,0),"")</f>
        <v/>
      </c>
      <c r="AX178" s="490">
        <v>60</v>
      </c>
      <c r="AY178" s="490">
        <v>60</v>
      </c>
      <c r="AZ178" s="490" t="s">
        <v>29</v>
      </c>
      <c r="BA178" s="490" t="s">
        <v>9</v>
      </c>
      <c r="BB178" s="490">
        <v>122</v>
      </c>
      <c r="BC178" s="481">
        <f>+IFERROR(VLOOKUP(DAY($AZ178)&amp;MONTH($AZ178),Sheet1!$C:$E,3,0),"")</f>
        <v>4</v>
      </c>
    </row>
    <row r="179" spans="1:55">
      <c r="A179" s="487">
        <v>6</v>
      </c>
      <c r="B179" s="487">
        <v>6</v>
      </c>
      <c r="C179" s="487" t="s">
        <v>20</v>
      </c>
      <c r="D179" s="487" t="s">
        <v>7</v>
      </c>
      <c r="E179" s="487">
        <v>2066</v>
      </c>
      <c r="F179" s="481">
        <f>+IFERROR(VLOOKUP(DAY($C179)&amp;MONTH($C179),Sheet1!$C:$E,3,0),"")</f>
        <v>3</v>
      </c>
      <c r="H179" s="487">
        <v>6</v>
      </c>
      <c r="I179" s="487">
        <v>6</v>
      </c>
      <c r="J179" s="487" t="s">
        <v>8</v>
      </c>
      <c r="K179" s="487" t="s">
        <v>9</v>
      </c>
      <c r="L179" s="487">
        <v>259</v>
      </c>
      <c r="M179" s="481">
        <f>+IFERROR(VLOOKUP(DAY($J179)&amp;MONTH($J179),Sheet1!$C:$E,3,0),"")</f>
        <v>2</v>
      </c>
      <c r="O179" s="487">
        <v>60</v>
      </c>
      <c r="P179" s="487">
        <v>60</v>
      </c>
      <c r="Q179" s="487" t="s">
        <v>10</v>
      </c>
      <c r="R179" s="487" t="s">
        <v>9</v>
      </c>
      <c r="S179" s="487">
        <v>632</v>
      </c>
      <c r="T179" s="481">
        <f>+IFERROR(VLOOKUP(DAY($Q179)&amp;MONTH($Q179),Sheet1!$C:$E,3,0),"")</f>
        <v>4</v>
      </c>
      <c r="V179" s="490">
        <v>6</v>
      </c>
      <c r="W179" s="490">
        <v>6</v>
      </c>
      <c r="X179" s="490" t="s">
        <v>10</v>
      </c>
      <c r="Y179" s="490" t="s">
        <v>9</v>
      </c>
      <c r="Z179" s="490">
        <v>2101</v>
      </c>
      <c r="AA179" s="481">
        <f>+IFERROR(VLOOKUP(DAY($X179)&amp;MONTH($X179),Sheet1!$C:$E,3,0),"")</f>
        <v>4</v>
      </c>
      <c r="AC179" s="490">
        <v>60</v>
      </c>
      <c r="AD179" s="490">
        <v>60</v>
      </c>
      <c r="AE179" s="490" t="s">
        <v>28</v>
      </c>
      <c r="AF179" s="490" t="s">
        <v>9</v>
      </c>
      <c r="AG179" s="490">
        <v>2048</v>
      </c>
      <c r="AH179" s="481">
        <f>+IFERROR(VLOOKUP(DAY($AE179)&amp;MONTH($AE179),Sheet1!$C:$E,3,0),"")</f>
        <v>4</v>
      </c>
      <c r="AJ179" s="489"/>
      <c r="AK179" s="489"/>
      <c r="AL179" s="489"/>
      <c r="AM179" s="489"/>
      <c r="AN179" s="489"/>
      <c r="AO179" s="481" t="str">
        <f>+IFERROR(VLOOKUP(DAY($AL179)&amp;MONTH($AL179),Sheet1!$C:$E,3,0),"")</f>
        <v/>
      </c>
      <c r="AQ179" s="489"/>
      <c r="AR179" s="489"/>
      <c r="AS179" s="489"/>
      <c r="AT179" s="489"/>
      <c r="AU179" s="489"/>
      <c r="AV179" s="481" t="str">
        <f>+IFERROR(VLOOKUP(DAY($AS179)&amp;MONTH($AS179),Sheet1!$C:$E,3,0),"")</f>
        <v/>
      </c>
      <c r="AX179" s="490">
        <v>60</v>
      </c>
      <c r="AY179" s="490">
        <v>60</v>
      </c>
      <c r="AZ179" s="490" t="s">
        <v>29</v>
      </c>
      <c r="BA179" s="490" t="s">
        <v>9</v>
      </c>
      <c r="BB179" s="490">
        <v>118</v>
      </c>
      <c r="BC179" s="481">
        <f>+IFERROR(VLOOKUP(DAY($AZ179)&amp;MONTH($AZ179),Sheet1!$C:$E,3,0),"")</f>
        <v>4</v>
      </c>
    </row>
    <row r="180" spans="1:55">
      <c r="A180" s="487">
        <v>6</v>
      </c>
      <c r="B180" s="487">
        <v>6</v>
      </c>
      <c r="C180" s="487" t="s">
        <v>20</v>
      </c>
      <c r="D180" s="487" t="s">
        <v>7</v>
      </c>
      <c r="E180" s="487">
        <v>654</v>
      </c>
      <c r="F180" s="481">
        <f>+IFERROR(VLOOKUP(DAY($C180)&amp;MONTH($C180),Sheet1!$C:$E,3,0),"")</f>
        <v>3</v>
      </c>
      <c r="H180" s="487">
        <v>12</v>
      </c>
      <c r="I180" s="487">
        <v>12</v>
      </c>
      <c r="J180" s="487" t="s">
        <v>8</v>
      </c>
      <c r="K180" s="487" t="s">
        <v>9</v>
      </c>
      <c r="L180" s="487">
        <v>565</v>
      </c>
      <c r="M180" s="481">
        <f>+IFERROR(VLOOKUP(DAY($J180)&amp;MONTH($J180),Sheet1!$C:$E,3,0),"")</f>
        <v>2</v>
      </c>
      <c r="O180" s="487">
        <v>60</v>
      </c>
      <c r="P180" s="487">
        <v>60</v>
      </c>
      <c r="Q180" s="487" t="s">
        <v>26</v>
      </c>
      <c r="R180" s="487" t="s">
        <v>9</v>
      </c>
      <c r="S180" s="487">
        <v>689</v>
      </c>
      <c r="T180" s="481">
        <f>+IFERROR(VLOOKUP(DAY($Q180)&amp;MONTH($Q180),Sheet1!$C:$E,3,0),"")</f>
        <v>4</v>
      </c>
      <c r="V180" s="490">
        <v>6</v>
      </c>
      <c r="W180" s="490">
        <v>6</v>
      </c>
      <c r="X180" s="490" t="s">
        <v>10</v>
      </c>
      <c r="Y180" s="490" t="s">
        <v>9</v>
      </c>
      <c r="Z180" s="490">
        <v>632</v>
      </c>
      <c r="AA180" s="481">
        <f>+IFERROR(VLOOKUP(DAY($X180)&amp;MONTH($X180),Sheet1!$C:$E,3,0),"")</f>
        <v>4</v>
      </c>
      <c r="AC180" s="490">
        <v>60</v>
      </c>
      <c r="AD180" s="490">
        <v>60</v>
      </c>
      <c r="AE180" s="490" t="s">
        <v>28</v>
      </c>
      <c r="AF180" s="490" t="s">
        <v>7</v>
      </c>
      <c r="AG180" s="490">
        <v>160</v>
      </c>
      <c r="AH180" s="481">
        <f>+IFERROR(VLOOKUP(DAY($AE180)&amp;MONTH($AE180),Sheet1!$C:$E,3,0),"")</f>
        <v>4</v>
      </c>
      <c r="AJ180" s="489"/>
      <c r="AK180" s="489"/>
      <c r="AL180" s="489"/>
      <c r="AM180" s="489"/>
      <c r="AN180" s="489"/>
      <c r="AO180" s="481" t="str">
        <f>+IFERROR(VLOOKUP(DAY($AL180)&amp;MONTH($AL180),Sheet1!$C:$E,3,0),"")</f>
        <v/>
      </c>
      <c r="AQ180" s="489"/>
      <c r="AR180" s="489"/>
      <c r="AS180" s="489"/>
      <c r="AT180" s="489"/>
      <c r="AU180" s="489"/>
      <c r="AV180" s="481" t="str">
        <f>+IFERROR(VLOOKUP(DAY($AS180)&amp;MONTH($AS180),Sheet1!$C:$E,3,0),"")</f>
        <v/>
      </c>
      <c r="AX180" s="490">
        <v>20</v>
      </c>
      <c r="AY180" s="490">
        <v>20</v>
      </c>
      <c r="AZ180" s="490" t="s">
        <v>29</v>
      </c>
      <c r="BA180" s="490" t="s">
        <v>9</v>
      </c>
      <c r="BB180" s="490">
        <v>152</v>
      </c>
      <c r="BC180" s="481">
        <f>+IFERROR(VLOOKUP(DAY($AZ180)&amp;MONTH($AZ180),Sheet1!$C:$E,3,0),"")</f>
        <v>4</v>
      </c>
    </row>
    <row r="181" spans="1:55">
      <c r="A181" s="487">
        <v>6</v>
      </c>
      <c r="B181" s="487">
        <v>6</v>
      </c>
      <c r="C181" s="487" t="s">
        <v>20</v>
      </c>
      <c r="D181" s="487" t="s">
        <v>7</v>
      </c>
      <c r="E181" s="487">
        <v>247</v>
      </c>
      <c r="F181" s="481">
        <f>+IFERROR(VLOOKUP(DAY($C181)&amp;MONTH($C181),Sheet1!$C:$E,3,0),"")</f>
        <v>3</v>
      </c>
      <c r="H181" s="487">
        <v>24</v>
      </c>
      <c r="I181" s="487"/>
      <c r="J181" s="487"/>
      <c r="K181" s="487"/>
      <c r="L181" s="487"/>
      <c r="M181" s="481" t="str">
        <f>+IFERROR(VLOOKUP(DAY($J181)&amp;MONTH($J181),Sheet1!$C:$E,3,0),"")</f>
        <v/>
      </c>
      <c r="O181" s="487">
        <v>180</v>
      </c>
      <c r="P181" s="487">
        <v>180</v>
      </c>
      <c r="Q181" s="487" t="s">
        <v>26</v>
      </c>
      <c r="R181" s="487" t="s">
        <v>9</v>
      </c>
      <c r="S181" s="487">
        <v>124</v>
      </c>
      <c r="T181" s="481">
        <f>+IFERROR(VLOOKUP(DAY($Q181)&amp;MONTH($Q181),Sheet1!$C:$E,3,0),"")</f>
        <v>4</v>
      </c>
      <c r="V181" s="490">
        <v>6</v>
      </c>
      <c r="W181" s="490">
        <v>6</v>
      </c>
      <c r="X181" s="490" t="s">
        <v>10</v>
      </c>
      <c r="Y181" s="490" t="s">
        <v>9</v>
      </c>
      <c r="Z181" s="490">
        <v>158</v>
      </c>
      <c r="AA181" s="481">
        <f>+IFERROR(VLOOKUP(DAY($X181)&amp;MONTH($X181),Sheet1!$C:$E,3,0),"")</f>
        <v>4</v>
      </c>
      <c r="AC181" s="490">
        <v>60</v>
      </c>
      <c r="AD181" s="490">
        <v>60</v>
      </c>
      <c r="AE181" s="490" t="s">
        <v>29</v>
      </c>
      <c r="AF181" s="490" t="s">
        <v>9</v>
      </c>
      <c r="AG181" s="490">
        <v>561</v>
      </c>
      <c r="AH181" s="481">
        <f>+IFERROR(VLOOKUP(DAY($AE181)&amp;MONTH($AE181),Sheet1!$C:$E,3,0),"")</f>
        <v>4</v>
      </c>
      <c r="AJ181" s="489"/>
      <c r="AK181" s="489"/>
      <c r="AL181" s="489"/>
      <c r="AM181" s="489"/>
      <c r="AN181" s="489"/>
      <c r="AO181" s="481" t="str">
        <f>+IFERROR(VLOOKUP(DAY($AL181)&amp;MONTH($AL181),Sheet1!$C:$E,3,0),"")</f>
        <v/>
      </c>
      <c r="AQ181" s="489"/>
      <c r="AR181" s="489"/>
      <c r="AS181" s="489"/>
      <c r="AT181" s="489"/>
      <c r="AU181" s="489"/>
      <c r="AV181" s="481" t="str">
        <f>+IFERROR(VLOOKUP(DAY($AS181)&amp;MONTH($AS181),Sheet1!$C:$E,3,0),"")</f>
        <v/>
      </c>
      <c r="AX181" s="490">
        <v>20</v>
      </c>
      <c r="AY181" s="490">
        <v>20</v>
      </c>
      <c r="AZ181" s="490" t="s">
        <v>29</v>
      </c>
      <c r="BA181" s="490" t="s">
        <v>9</v>
      </c>
      <c r="BB181" s="490">
        <v>180</v>
      </c>
      <c r="BC181" s="481">
        <f>+IFERROR(VLOOKUP(DAY($AZ181)&amp;MONTH($AZ181),Sheet1!$C:$E,3,0),"")</f>
        <v>4</v>
      </c>
    </row>
    <row r="182" spans="1:55">
      <c r="A182" s="487">
        <v>12</v>
      </c>
      <c r="B182" s="487">
        <v>12</v>
      </c>
      <c r="C182" s="487" t="s">
        <v>20</v>
      </c>
      <c r="D182" s="487" t="s">
        <v>7</v>
      </c>
      <c r="E182" s="487">
        <v>403</v>
      </c>
      <c r="F182" s="481">
        <f>+IFERROR(VLOOKUP(DAY($C182)&amp;MONTH($C182),Sheet1!$C:$E,3,0),"")</f>
        <v>3</v>
      </c>
      <c r="H182" s="487">
        <v>24</v>
      </c>
      <c r="I182" s="487">
        <v>24</v>
      </c>
      <c r="J182" s="487" t="s">
        <v>8</v>
      </c>
      <c r="K182" s="487" t="s">
        <v>9</v>
      </c>
      <c r="L182" s="487">
        <v>220</v>
      </c>
      <c r="M182" s="481">
        <f>+IFERROR(VLOOKUP(DAY($J182)&amp;MONTH($J182),Sheet1!$C:$E,3,0),"")</f>
        <v>2</v>
      </c>
      <c r="O182" s="489"/>
      <c r="P182" s="489"/>
      <c r="Q182" s="489"/>
      <c r="R182" s="489"/>
      <c r="S182" s="489"/>
      <c r="T182" s="481" t="str">
        <f>+IFERROR(VLOOKUP(DAY($Q182)&amp;MONTH($Q182),Sheet1!$C:$E,3,0),"")</f>
        <v/>
      </c>
      <c r="V182" s="490">
        <v>18</v>
      </c>
      <c r="W182" s="490">
        <v>18</v>
      </c>
      <c r="X182" s="490" t="s">
        <v>10</v>
      </c>
      <c r="Y182" s="490" t="s">
        <v>9</v>
      </c>
      <c r="Z182" s="490">
        <v>134</v>
      </c>
      <c r="AA182" s="481">
        <f>+IFERROR(VLOOKUP(DAY($X182)&amp;MONTH($X182),Sheet1!$C:$E,3,0),"")</f>
        <v>4</v>
      </c>
      <c r="AC182" s="490">
        <v>60</v>
      </c>
      <c r="AD182" s="490">
        <v>60</v>
      </c>
      <c r="AE182" s="490" t="s">
        <v>29</v>
      </c>
      <c r="AF182" s="490" t="s">
        <v>9</v>
      </c>
      <c r="AG182" s="490">
        <v>279</v>
      </c>
      <c r="AH182" s="481">
        <f>+IFERROR(VLOOKUP(DAY($AE182)&amp;MONTH($AE182),Sheet1!$C:$E,3,0),"")</f>
        <v>4</v>
      </c>
      <c r="AJ182" s="489"/>
      <c r="AK182" s="489"/>
      <c r="AL182" s="489"/>
      <c r="AM182" s="489"/>
      <c r="AN182" s="489"/>
      <c r="AO182" s="481" t="str">
        <f>+IFERROR(VLOOKUP(DAY($AL182)&amp;MONTH($AL182),Sheet1!$C:$E,3,0),"")</f>
        <v/>
      </c>
      <c r="AQ182" s="489"/>
      <c r="AR182" s="489"/>
      <c r="AS182" s="489"/>
      <c r="AT182" s="489"/>
      <c r="AU182" s="489"/>
      <c r="AV182" s="481" t="str">
        <f>+IFERROR(VLOOKUP(DAY($AS182)&amp;MONTH($AS182),Sheet1!$C:$E,3,0),"")</f>
        <v/>
      </c>
      <c r="AX182" s="490">
        <v>40</v>
      </c>
      <c r="AY182" s="490">
        <v>40</v>
      </c>
      <c r="AZ182" s="490" t="s">
        <v>29</v>
      </c>
      <c r="BA182" s="490" t="s">
        <v>9</v>
      </c>
      <c r="BB182" s="490">
        <v>154</v>
      </c>
      <c r="BC182" s="481">
        <f>+IFERROR(VLOOKUP(DAY($AZ182)&amp;MONTH($AZ182),Sheet1!$C:$E,3,0),"")</f>
        <v>4</v>
      </c>
    </row>
    <row r="183" spans="1:55">
      <c r="A183" s="487">
        <v>12</v>
      </c>
      <c r="B183" s="487">
        <v>12</v>
      </c>
      <c r="C183" s="487" t="s">
        <v>20</v>
      </c>
      <c r="D183" s="487" t="s">
        <v>7</v>
      </c>
      <c r="E183" s="487">
        <v>556</v>
      </c>
      <c r="F183" s="481">
        <f>+IFERROR(VLOOKUP(DAY($C183)&amp;MONTH($C183),Sheet1!$C:$E,3,0),"")</f>
        <v>3</v>
      </c>
      <c r="H183" s="487">
        <v>30</v>
      </c>
      <c r="I183" s="487">
        <v>30</v>
      </c>
      <c r="J183" s="487" t="s">
        <v>8</v>
      </c>
      <c r="K183" s="487" t="s">
        <v>9</v>
      </c>
      <c r="L183" s="487">
        <v>530</v>
      </c>
      <c r="M183" s="481">
        <f>+IFERROR(VLOOKUP(DAY($J183)&amp;MONTH($J183),Sheet1!$C:$E,3,0),"")</f>
        <v>2</v>
      </c>
      <c r="O183" s="489"/>
      <c r="P183" s="489"/>
      <c r="Q183" s="489"/>
      <c r="R183" s="489"/>
      <c r="S183" s="489"/>
      <c r="T183" s="481" t="str">
        <f>+IFERROR(VLOOKUP(DAY($Q183)&amp;MONTH($Q183),Sheet1!$C:$E,3,0),"")</f>
        <v/>
      </c>
      <c r="V183" s="490">
        <v>12</v>
      </c>
      <c r="W183" s="490">
        <v>12</v>
      </c>
      <c r="X183" s="490" t="s">
        <v>10</v>
      </c>
      <c r="Y183" s="490" t="s">
        <v>9</v>
      </c>
      <c r="Z183" s="490">
        <v>176</v>
      </c>
      <c r="AA183" s="481">
        <f>+IFERROR(VLOOKUP(DAY($X183)&amp;MONTH($X183),Sheet1!$C:$E,3,0),"")</f>
        <v>4</v>
      </c>
      <c r="AC183" s="490">
        <v>60</v>
      </c>
      <c r="AD183" s="490">
        <v>60</v>
      </c>
      <c r="AE183" s="490" t="s">
        <v>29</v>
      </c>
      <c r="AF183" s="490" t="s">
        <v>9</v>
      </c>
      <c r="AG183" s="490">
        <v>690</v>
      </c>
      <c r="AH183" s="481">
        <f>+IFERROR(VLOOKUP(DAY($AE183)&amp;MONTH($AE183),Sheet1!$C:$E,3,0),"")</f>
        <v>4</v>
      </c>
      <c r="AJ183" s="489"/>
      <c r="AK183" s="489"/>
      <c r="AL183" s="489"/>
      <c r="AM183" s="489"/>
      <c r="AN183" s="489"/>
      <c r="AO183" s="481" t="str">
        <f>+IFERROR(VLOOKUP(DAY($AL183)&amp;MONTH($AL183),Sheet1!$C:$E,3,0),"")</f>
        <v/>
      </c>
      <c r="AQ183" s="489"/>
      <c r="AR183" s="489"/>
      <c r="AS183" s="489"/>
      <c r="AT183" s="489"/>
      <c r="AU183" s="489"/>
      <c r="AV183" s="481" t="str">
        <f>+IFERROR(VLOOKUP(DAY($AS183)&amp;MONTH($AS183),Sheet1!$C:$E,3,0),"")</f>
        <v/>
      </c>
      <c r="AX183" s="490">
        <v>20</v>
      </c>
      <c r="AY183" s="490">
        <v>20</v>
      </c>
      <c r="AZ183" s="490" t="s">
        <v>28</v>
      </c>
      <c r="BA183" s="490" t="s">
        <v>7</v>
      </c>
      <c r="BB183" s="490">
        <v>533</v>
      </c>
      <c r="BC183" s="481">
        <f>+IFERROR(VLOOKUP(DAY($AZ183)&amp;MONTH($AZ183),Sheet1!$C:$E,3,0),"")</f>
        <v>4</v>
      </c>
    </row>
    <row r="184" spans="1:55">
      <c r="A184" s="487">
        <v>18</v>
      </c>
      <c r="B184" s="487">
        <v>18</v>
      </c>
      <c r="C184" s="487" t="s">
        <v>20</v>
      </c>
      <c r="D184" s="487" t="s">
        <v>7</v>
      </c>
      <c r="E184" s="487">
        <v>691</v>
      </c>
      <c r="F184" s="481">
        <f>+IFERROR(VLOOKUP(DAY($C184)&amp;MONTH($C184),Sheet1!$C:$E,3,0),"")</f>
        <v>3</v>
      </c>
      <c r="H184" s="487">
        <v>12</v>
      </c>
      <c r="I184" s="487"/>
      <c r="J184" s="487"/>
      <c r="K184" s="487"/>
      <c r="L184" s="487"/>
      <c r="M184" s="481" t="str">
        <f>+IFERROR(VLOOKUP(DAY($J184)&amp;MONTH($J184),Sheet1!$C:$E,3,0),"")</f>
        <v/>
      </c>
      <c r="O184" s="487">
        <v>120</v>
      </c>
      <c r="P184" s="487">
        <v>120</v>
      </c>
      <c r="Q184" s="487" t="s">
        <v>20</v>
      </c>
      <c r="R184" s="487" t="s">
        <v>7</v>
      </c>
      <c r="S184" s="487">
        <v>541</v>
      </c>
      <c r="T184" s="481">
        <f>+IFERROR(VLOOKUP(DAY($Q184)&amp;MONTH($Q184),Sheet1!$C:$E,3,0),"")</f>
        <v>3</v>
      </c>
      <c r="V184" s="490">
        <v>6</v>
      </c>
      <c r="W184" s="490">
        <v>6</v>
      </c>
      <c r="X184" s="490" t="s">
        <v>26</v>
      </c>
      <c r="Y184" s="490" t="s">
        <v>9</v>
      </c>
      <c r="Z184" s="490">
        <v>674</v>
      </c>
      <c r="AA184" s="481">
        <f>+IFERROR(VLOOKUP(DAY($X184)&amp;MONTH($X184),Sheet1!$C:$E,3,0),"")</f>
        <v>4</v>
      </c>
      <c r="AC184" s="490">
        <v>60</v>
      </c>
      <c r="AD184" s="490">
        <v>60</v>
      </c>
      <c r="AE184" s="490" t="s">
        <v>29</v>
      </c>
      <c r="AF184" s="490" t="s">
        <v>9</v>
      </c>
      <c r="AG184" s="490">
        <v>2121</v>
      </c>
      <c r="AH184" s="481">
        <f>+IFERROR(VLOOKUP(DAY($AE184)&amp;MONTH($AE184),Sheet1!$C:$E,3,0),"")</f>
        <v>4</v>
      </c>
      <c r="AJ184" s="489"/>
      <c r="AK184" s="489"/>
      <c r="AL184" s="489"/>
      <c r="AM184" s="489"/>
      <c r="AN184" s="489"/>
      <c r="AO184" s="481" t="str">
        <f>+IFERROR(VLOOKUP(DAY($AL184)&amp;MONTH($AL184),Sheet1!$C:$E,3,0),"")</f>
        <v/>
      </c>
      <c r="AV184" s="481" t="str">
        <f>+IFERROR(VLOOKUP(DAY($AS184)&amp;MONTH($AS184),Sheet1!$C:$E,3,0),"")</f>
        <v/>
      </c>
      <c r="AX184" s="490">
        <v>60</v>
      </c>
      <c r="AY184" s="490">
        <v>60</v>
      </c>
      <c r="AZ184" s="490" t="s">
        <v>28</v>
      </c>
      <c r="BA184" s="490" t="s">
        <v>7</v>
      </c>
      <c r="BB184" s="490">
        <v>119</v>
      </c>
      <c r="BC184" s="481">
        <f>+IFERROR(VLOOKUP(DAY($AZ184)&amp;MONTH($AZ184),Sheet1!$C:$E,3,0),"")</f>
        <v>4</v>
      </c>
    </row>
    <row r="185" spans="1:55">
      <c r="A185" s="487">
        <v>18</v>
      </c>
      <c r="B185" s="487">
        <v>18</v>
      </c>
      <c r="C185" s="487" t="s">
        <v>20</v>
      </c>
      <c r="D185" s="487" t="s">
        <v>7</v>
      </c>
      <c r="E185" s="487">
        <v>114</v>
      </c>
      <c r="F185" s="481">
        <f>+IFERROR(VLOOKUP(DAY($C185)&amp;MONTH($C185),Sheet1!$C:$E,3,0),"")</f>
        <v>3</v>
      </c>
      <c r="H185" s="487">
        <v>42</v>
      </c>
      <c r="I185" s="487"/>
      <c r="J185" s="487"/>
      <c r="K185" s="487"/>
      <c r="L185" s="487"/>
      <c r="M185" s="481" t="str">
        <f>+IFERROR(VLOOKUP(DAY($J185)&amp;MONTH($J185),Sheet1!$C:$E,3,0),"")</f>
        <v/>
      </c>
      <c r="O185" s="487">
        <v>60</v>
      </c>
      <c r="P185" s="487">
        <v>60</v>
      </c>
      <c r="Q185" s="487" t="s">
        <v>20</v>
      </c>
      <c r="R185" s="487" t="s">
        <v>7</v>
      </c>
      <c r="S185" s="487">
        <v>9208</v>
      </c>
      <c r="T185" s="481">
        <f>+IFERROR(VLOOKUP(DAY($Q185)&amp;MONTH($Q185),Sheet1!$C:$E,3,0),"")</f>
        <v>3</v>
      </c>
      <c r="V185" s="490">
        <v>6</v>
      </c>
      <c r="W185" s="490">
        <v>6</v>
      </c>
      <c r="X185" s="490" t="s">
        <v>20</v>
      </c>
      <c r="Y185" s="490" t="s">
        <v>7</v>
      </c>
      <c r="Z185" s="490">
        <v>171</v>
      </c>
      <c r="AA185" s="481">
        <f>+IFERROR(VLOOKUP(DAY($X185)&amp;MONTH($X185),Sheet1!$C:$E,3,0),"")</f>
        <v>3</v>
      </c>
      <c r="AC185" s="490">
        <v>60</v>
      </c>
      <c r="AD185" s="490">
        <v>60</v>
      </c>
      <c r="AE185" s="490" t="s">
        <v>29</v>
      </c>
      <c r="AF185" s="490" t="s">
        <v>9</v>
      </c>
      <c r="AG185" s="490">
        <v>661</v>
      </c>
      <c r="AH185" s="481">
        <f>+IFERROR(VLOOKUP(DAY($AE185)&amp;MONTH($AE185),Sheet1!$C:$E,3,0),"")</f>
        <v>4</v>
      </c>
      <c r="AO185" s="481" t="str">
        <f>+IFERROR(VLOOKUP(DAY($AL185)&amp;MONTH($AL185),Sheet1!$C:$E,3,0),"")</f>
        <v/>
      </c>
      <c r="AV185" s="481" t="str">
        <f>+IFERROR(VLOOKUP(DAY($AS185)&amp;MONTH($AS185),Sheet1!$C:$E,3,0),"")</f>
        <v/>
      </c>
      <c r="AX185" s="490">
        <v>40</v>
      </c>
      <c r="AY185" s="490">
        <v>40</v>
      </c>
      <c r="AZ185" s="490" t="s">
        <v>28</v>
      </c>
      <c r="BA185" s="490" t="s">
        <v>7</v>
      </c>
      <c r="BB185" s="490">
        <v>535</v>
      </c>
      <c r="BC185" s="481">
        <f>+IFERROR(VLOOKUP(DAY($AZ185)&amp;MONTH($AZ185),Sheet1!$C:$E,3,0),"")</f>
        <v>4</v>
      </c>
    </row>
    <row r="186" spans="1:55">
      <c r="A186" s="487">
        <v>30</v>
      </c>
      <c r="B186" s="487">
        <v>30</v>
      </c>
      <c r="C186" s="487" t="s">
        <v>20</v>
      </c>
      <c r="D186" s="487" t="s">
        <v>7</v>
      </c>
      <c r="E186" s="487">
        <v>140</v>
      </c>
      <c r="F186" s="481">
        <f>+IFERROR(VLOOKUP(DAY($C186)&amp;MONTH($C186),Sheet1!$C:$E,3,0),"")</f>
        <v>3</v>
      </c>
      <c r="H186" s="487">
        <v>60</v>
      </c>
      <c r="I186" s="487">
        <v>60</v>
      </c>
      <c r="J186" s="487" t="s">
        <v>6</v>
      </c>
      <c r="K186" s="487" t="s">
        <v>7</v>
      </c>
      <c r="L186" s="487">
        <v>187</v>
      </c>
      <c r="M186" s="481">
        <f>+IFERROR(VLOOKUP(DAY($J186)&amp;MONTH($J186),Sheet1!$C:$E,3,0),"")</f>
        <v>1</v>
      </c>
      <c r="O186" s="487">
        <v>60</v>
      </c>
      <c r="P186" s="487">
        <v>60</v>
      </c>
      <c r="Q186" s="487" t="s">
        <v>21</v>
      </c>
      <c r="R186" s="487" t="s">
        <v>7</v>
      </c>
      <c r="S186" s="487">
        <v>695</v>
      </c>
      <c r="T186" s="481">
        <f>+IFERROR(VLOOKUP(DAY($Q186)&amp;MONTH($Q186),Sheet1!$C:$E,3,0),"")</f>
        <v>1</v>
      </c>
      <c r="AA186" s="481" t="str">
        <f>+IFERROR(VLOOKUP(DAY($X186)&amp;MONTH($X186),Sheet1!$C:$E,3,0),"")</f>
        <v/>
      </c>
      <c r="AC186" s="490">
        <v>60</v>
      </c>
      <c r="AD186" s="490">
        <v>60</v>
      </c>
      <c r="AE186" s="490" t="s">
        <v>29</v>
      </c>
      <c r="AF186" s="490" t="s">
        <v>9</v>
      </c>
      <c r="AG186" s="490">
        <v>2008</v>
      </c>
      <c r="AH186" s="481">
        <f>+IFERROR(VLOOKUP(DAY($AE186)&amp;MONTH($AE186),Sheet1!$C:$E,3,0),"")</f>
        <v>4</v>
      </c>
      <c r="AO186" s="481" t="str">
        <f>+IFERROR(VLOOKUP(DAY($AL186)&amp;MONTH($AL186),Sheet1!$C:$E,3,0),"")</f>
        <v/>
      </c>
      <c r="AV186" s="481" t="str">
        <f>+IFERROR(VLOOKUP(DAY($AS186)&amp;MONTH($AS186),Sheet1!$C:$E,3,0),"")</f>
        <v/>
      </c>
      <c r="AX186" s="490">
        <v>100</v>
      </c>
      <c r="AY186" s="490">
        <v>100</v>
      </c>
      <c r="AZ186" s="490" t="s">
        <v>29</v>
      </c>
      <c r="BA186" s="490" t="s">
        <v>9</v>
      </c>
      <c r="BB186" s="490">
        <v>147</v>
      </c>
      <c r="BC186" s="481">
        <f>+IFERROR(VLOOKUP(DAY($AZ186)&amp;MONTH($AZ186),Sheet1!$C:$E,3,0),"")</f>
        <v>4</v>
      </c>
    </row>
    <row r="187" spans="1:55">
      <c r="A187" s="487">
        <v>30</v>
      </c>
      <c r="B187" s="487">
        <v>30</v>
      </c>
      <c r="C187" s="487" t="s">
        <v>20</v>
      </c>
      <c r="D187" s="487" t="s">
        <v>7</v>
      </c>
      <c r="E187" s="487">
        <v>147</v>
      </c>
      <c r="F187" s="481">
        <f>+IFERROR(VLOOKUP(DAY($C187)&amp;MONTH($C187),Sheet1!$C:$E,3,0),"")</f>
        <v>3</v>
      </c>
      <c r="H187" s="487">
        <v>120</v>
      </c>
      <c r="I187" s="487">
        <v>120</v>
      </c>
      <c r="J187" s="487" t="s">
        <v>23</v>
      </c>
      <c r="K187" s="487" t="s">
        <v>7</v>
      </c>
      <c r="L187" s="487">
        <v>505</v>
      </c>
      <c r="M187" s="481">
        <f>+IFERROR(VLOOKUP(DAY($J187)&amp;MONTH($J187),Sheet1!$C:$E,3,0),"")</f>
        <v>3</v>
      </c>
      <c r="O187" s="487">
        <v>180</v>
      </c>
      <c r="P187" s="487">
        <v>180</v>
      </c>
      <c r="Q187" s="487" t="s">
        <v>21</v>
      </c>
      <c r="R187" s="487" t="s">
        <v>7</v>
      </c>
      <c r="S187" s="487">
        <v>154</v>
      </c>
      <c r="T187" s="481">
        <f>+IFERROR(VLOOKUP(DAY($Q187)&amp;MONTH($Q187),Sheet1!$C:$E,3,0),"")</f>
        <v>1</v>
      </c>
      <c r="AA187" s="481" t="str">
        <f>+IFERROR(VLOOKUP(DAY($X187)&amp;MONTH($X187),Sheet1!$C:$E,3,0),"")</f>
        <v/>
      </c>
      <c r="AC187" s="490">
        <v>60</v>
      </c>
      <c r="AD187" s="490">
        <v>60</v>
      </c>
      <c r="AE187" s="490" t="s">
        <v>29</v>
      </c>
      <c r="AF187" s="490" t="s">
        <v>9</v>
      </c>
      <c r="AG187" s="490">
        <v>643</v>
      </c>
      <c r="AH187" s="481">
        <f>+IFERROR(VLOOKUP(DAY($AE187)&amp;MONTH($AE187),Sheet1!$C:$E,3,0),"")</f>
        <v>4</v>
      </c>
      <c r="AO187" s="481" t="str">
        <f>+IFERROR(VLOOKUP(DAY($AL187)&amp;MONTH($AL187),Sheet1!$C:$E,3,0),"")</f>
        <v/>
      </c>
      <c r="AV187" s="481" t="str">
        <f>+IFERROR(VLOOKUP(DAY($AS187)&amp;MONTH($AS187),Sheet1!$C:$E,3,0),"")</f>
        <v/>
      </c>
      <c r="AX187" s="490">
        <v>20</v>
      </c>
      <c r="AY187" s="490">
        <v>20</v>
      </c>
      <c r="AZ187" s="490" t="s">
        <v>29</v>
      </c>
      <c r="BA187" s="490" t="s">
        <v>9</v>
      </c>
      <c r="BB187" s="490">
        <v>9421</v>
      </c>
      <c r="BC187" s="481">
        <f>+IFERROR(VLOOKUP(DAY($AZ187)&amp;MONTH($AZ187),Sheet1!$C:$E,3,0),"")</f>
        <v>4</v>
      </c>
    </row>
    <row r="188" spans="1:55">
      <c r="A188" s="487">
        <v>60</v>
      </c>
      <c r="B188" s="487">
        <v>60</v>
      </c>
      <c r="C188" s="487" t="s">
        <v>20</v>
      </c>
      <c r="D188" s="487" t="s">
        <v>7</v>
      </c>
      <c r="E188" s="487">
        <v>503</v>
      </c>
      <c r="F188" s="481">
        <f>+IFERROR(VLOOKUP(DAY($C188)&amp;MONTH($C188),Sheet1!$C:$E,3,0),"")</f>
        <v>3</v>
      </c>
      <c r="H188" s="487">
        <v>30</v>
      </c>
      <c r="I188" s="487">
        <v>30</v>
      </c>
      <c r="J188" s="487" t="s">
        <v>6</v>
      </c>
      <c r="K188" s="487" t="s">
        <v>7</v>
      </c>
      <c r="L188" s="487">
        <v>144</v>
      </c>
      <c r="M188" s="481">
        <f>+IFERROR(VLOOKUP(DAY($J188)&amp;MONTH($J188),Sheet1!$C:$E,3,0),"")</f>
        <v>1</v>
      </c>
      <c r="O188" s="487">
        <v>60</v>
      </c>
      <c r="P188" s="487">
        <v>60</v>
      </c>
      <c r="Q188" s="487" t="s">
        <v>21</v>
      </c>
      <c r="R188" s="487" t="s">
        <v>7</v>
      </c>
      <c r="S188" s="487">
        <v>553</v>
      </c>
      <c r="T188" s="481">
        <f>+IFERROR(VLOOKUP(DAY($Q188)&amp;MONTH($Q188),Sheet1!$C:$E,3,0),"")</f>
        <v>1</v>
      </c>
      <c r="V188" s="487">
        <v>12</v>
      </c>
      <c r="W188" s="487">
        <v>12</v>
      </c>
      <c r="X188" s="487" t="s">
        <v>10</v>
      </c>
      <c r="Y188" s="487" t="s">
        <v>9</v>
      </c>
      <c r="Z188" s="487">
        <v>132</v>
      </c>
      <c r="AA188" s="481">
        <f>+IFERROR(VLOOKUP(DAY($X188)&amp;MONTH($X188),Sheet1!$C:$E,3,0),"")</f>
        <v>4</v>
      </c>
      <c r="AC188" s="490">
        <v>120</v>
      </c>
      <c r="AD188" s="490">
        <v>120</v>
      </c>
      <c r="AE188" s="490" t="s">
        <v>29</v>
      </c>
      <c r="AF188" s="490" t="s">
        <v>9</v>
      </c>
      <c r="AG188" s="490">
        <v>118</v>
      </c>
      <c r="AH188" s="481">
        <f>+IFERROR(VLOOKUP(DAY($AE188)&amp;MONTH($AE188),Sheet1!$C:$E,3,0),"")</f>
        <v>4</v>
      </c>
      <c r="AO188" s="481" t="str">
        <f>+IFERROR(VLOOKUP(DAY($AL188)&amp;MONTH($AL188),Sheet1!$C:$E,3,0),"")</f>
        <v/>
      </c>
      <c r="AV188" s="481" t="str">
        <f>+IFERROR(VLOOKUP(DAY($AS188)&amp;MONTH($AS188),Sheet1!$C:$E,3,0),"")</f>
        <v/>
      </c>
      <c r="AX188" s="490">
        <v>60</v>
      </c>
      <c r="AY188" s="490">
        <v>60</v>
      </c>
      <c r="AZ188" s="490" t="s">
        <v>29</v>
      </c>
      <c r="BA188" s="490" t="s">
        <v>9</v>
      </c>
      <c r="BB188" s="490">
        <v>184</v>
      </c>
      <c r="BC188" s="481">
        <f>+IFERROR(VLOOKUP(DAY($AZ188)&amp;MONTH($AZ188),Sheet1!$C:$E,3,0),"")</f>
        <v>4</v>
      </c>
    </row>
    <row r="189" spans="1:55">
      <c r="A189" s="487">
        <v>6</v>
      </c>
      <c r="B189" s="487">
        <v>6</v>
      </c>
      <c r="C189" s="487" t="s">
        <v>10</v>
      </c>
      <c r="D189" s="487" t="s">
        <v>9</v>
      </c>
      <c r="E189" s="487">
        <v>255</v>
      </c>
      <c r="F189" s="481">
        <f>+IFERROR(VLOOKUP(DAY($C189)&amp;MONTH($C189),Sheet1!$C:$E,3,0),"")</f>
        <v>4</v>
      </c>
      <c r="H189" s="487">
        <v>30</v>
      </c>
      <c r="I189" s="487">
        <v>30</v>
      </c>
      <c r="J189" s="487" t="s">
        <v>21</v>
      </c>
      <c r="K189" s="487" t="s">
        <v>7</v>
      </c>
      <c r="L189" s="487">
        <v>147</v>
      </c>
      <c r="M189" s="481">
        <f>+IFERROR(VLOOKUP(DAY($J189)&amp;MONTH($J189),Sheet1!$C:$E,3,0),"")</f>
        <v>1</v>
      </c>
      <c r="O189" s="487">
        <v>60</v>
      </c>
      <c r="P189" s="487">
        <v>60</v>
      </c>
      <c r="Q189" s="487" t="s">
        <v>21</v>
      </c>
      <c r="R189" s="487" t="s">
        <v>7</v>
      </c>
      <c r="S189" s="487">
        <v>9141</v>
      </c>
      <c r="T189" s="481">
        <f>+IFERROR(VLOOKUP(DAY($Q189)&amp;MONTH($Q189),Sheet1!$C:$E,3,0),"")</f>
        <v>1</v>
      </c>
      <c r="V189" s="487">
        <v>6</v>
      </c>
      <c r="W189" s="487">
        <v>6</v>
      </c>
      <c r="X189" s="487" t="s">
        <v>10</v>
      </c>
      <c r="Y189" s="487" t="s">
        <v>9</v>
      </c>
      <c r="Z189" s="487">
        <v>196</v>
      </c>
      <c r="AA189" s="481">
        <f>+IFERROR(VLOOKUP(DAY($X189)&amp;MONTH($X189),Sheet1!$C:$E,3,0),"")</f>
        <v>4</v>
      </c>
      <c r="AC189" s="490">
        <v>60</v>
      </c>
      <c r="AD189" s="490">
        <v>60</v>
      </c>
      <c r="AE189" s="490" t="s">
        <v>28</v>
      </c>
      <c r="AF189" s="490" t="s">
        <v>7</v>
      </c>
      <c r="AG189" s="490">
        <v>142</v>
      </c>
      <c r="AH189" s="481">
        <f>+IFERROR(VLOOKUP(DAY($AE189)&amp;MONTH($AE189),Sheet1!$C:$E,3,0),"")</f>
        <v>4</v>
      </c>
      <c r="AO189" s="481" t="str">
        <f>+IFERROR(VLOOKUP(DAY($AL189)&amp;MONTH($AL189),Sheet1!$C:$E,3,0),"")</f>
        <v/>
      </c>
      <c r="AV189" s="481" t="str">
        <f>+IFERROR(VLOOKUP(DAY($AS189)&amp;MONTH($AS189),Sheet1!$C:$E,3,0),"")</f>
        <v/>
      </c>
      <c r="AX189" s="490">
        <v>20</v>
      </c>
      <c r="AY189" s="490">
        <v>20</v>
      </c>
      <c r="AZ189" s="490" t="s">
        <v>29</v>
      </c>
      <c r="BA189" s="490" t="s">
        <v>9</v>
      </c>
      <c r="BB189" s="490">
        <v>542</v>
      </c>
      <c r="BC189" s="481">
        <f>+IFERROR(VLOOKUP(DAY($AZ189)&amp;MONTH($AZ189),Sheet1!$C:$E,3,0),"")</f>
        <v>4</v>
      </c>
    </row>
    <row r="190" spans="1:55">
      <c r="A190" s="487">
        <v>6</v>
      </c>
      <c r="B190" s="487">
        <v>6</v>
      </c>
      <c r="C190" s="487" t="s">
        <v>10</v>
      </c>
      <c r="D190" s="487" t="s">
        <v>9</v>
      </c>
      <c r="E190" s="487">
        <v>632</v>
      </c>
      <c r="F190" s="481">
        <f>+IFERROR(VLOOKUP(DAY($C190)&amp;MONTH($C190),Sheet1!$C:$E,3,0),"")</f>
        <v>4</v>
      </c>
      <c r="H190" s="487">
        <v>18</v>
      </c>
      <c r="I190" s="487">
        <v>18</v>
      </c>
      <c r="J190" s="487" t="s">
        <v>8</v>
      </c>
      <c r="K190" s="487" t="s">
        <v>9</v>
      </c>
      <c r="L190" s="487">
        <v>517</v>
      </c>
      <c r="M190" s="481">
        <f>+IFERROR(VLOOKUP(DAY($J190)&amp;MONTH($J190),Sheet1!$C:$E,3,0),"")</f>
        <v>2</v>
      </c>
      <c r="O190" s="487">
        <v>60</v>
      </c>
      <c r="P190" s="487">
        <v>60</v>
      </c>
      <c r="Q190" s="487" t="s">
        <v>24</v>
      </c>
      <c r="R190" s="487" t="s">
        <v>7</v>
      </c>
      <c r="S190" s="487">
        <v>2035</v>
      </c>
      <c r="T190" s="481">
        <f>+IFERROR(VLOOKUP(DAY($Q190)&amp;MONTH($Q190),Sheet1!$C:$E,3,0),"")</f>
        <v>1</v>
      </c>
      <c r="V190" s="490">
        <v>30</v>
      </c>
      <c r="W190" s="490">
        <v>30</v>
      </c>
      <c r="X190" s="490" t="s">
        <v>20</v>
      </c>
      <c r="Y190" s="490" t="s">
        <v>7</v>
      </c>
      <c r="Z190" s="490">
        <v>147</v>
      </c>
      <c r="AA190" s="481">
        <f>+IFERROR(VLOOKUP(DAY($X190)&amp;MONTH($X190),Sheet1!$C:$E,3,0),"")</f>
        <v>3</v>
      </c>
      <c r="AC190" s="490">
        <v>60</v>
      </c>
      <c r="AD190" s="490">
        <v>60</v>
      </c>
      <c r="AE190" s="490" t="s">
        <v>28</v>
      </c>
      <c r="AF190" s="490" t="s">
        <v>7</v>
      </c>
      <c r="AG190" s="490">
        <v>119</v>
      </c>
      <c r="AH190" s="481">
        <f>+IFERROR(VLOOKUP(DAY($AE190)&amp;MONTH($AE190),Sheet1!$C:$E,3,0),"")</f>
        <v>4</v>
      </c>
      <c r="AO190" s="481" t="str">
        <f>+IFERROR(VLOOKUP(DAY($AL190)&amp;MONTH($AL190),Sheet1!$C:$E,3,0),"")</f>
        <v/>
      </c>
      <c r="AV190" s="481" t="str">
        <f>+IFERROR(VLOOKUP(DAY($AS190)&amp;MONTH($AS190),Sheet1!$C:$E,3,0),"")</f>
        <v/>
      </c>
      <c r="AX190" s="490">
        <v>20</v>
      </c>
      <c r="AY190" s="490">
        <v>20</v>
      </c>
      <c r="AZ190" s="490" t="s">
        <v>30</v>
      </c>
      <c r="BA190" s="490" t="s">
        <v>9</v>
      </c>
      <c r="BB190" s="490">
        <v>2035</v>
      </c>
      <c r="BC190" s="481">
        <f>+IFERROR(VLOOKUP(DAY($AZ190)&amp;MONTH($AZ190),Sheet1!$C:$E,3,0),"")</f>
        <v>4</v>
      </c>
    </row>
    <row r="191" spans="1:55">
      <c r="A191" s="487">
        <v>6</v>
      </c>
      <c r="B191" s="487">
        <v>6</v>
      </c>
      <c r="C191" s="487" t="s">
        <v>10</v>
      </c>
      <c r="D191" s="487" t="s">
        <v>9</v>
      </c>
      <c r="E191" s="487">
        <v>280</v>
      </c>
      <c r="F191" s="481">
        <f>+IFERROR(VLOOKUP(DAY($C191)&amp;MONTH($C191),Sheet1!$C:$E,3,0),"")</f>
        <v>4</v>
      </c>
      <c r="H191" s="487">
        <v>12</v>
      </c>
      <c r="I191" s="487">
        <v>12</v>
      </c>
      <c r="J191" s="487" t="s">
        <v>23</v>
      </c>
      <c r="K191" s="487" t="s">
        <v>9</v>
      </c>
      <c r="L191" s="487">
        <v>9114</v>
      </c>
      <c r="M191" s="481">
        <f>+IFERROR(VLOOKUP(DAY($J191)&amp;MONTH($J191),Sheet1!$C:$E,3,0),"")</f>
        <v>3</v>
      </c>
      <c r="O191" s="487">
        <v>60</v>
      </c>
      <c r="P191" s="487">
        <v>60</v>
      </c>
      <c r="Q191" s="487" t="s">
        <v>24</v>
      </c>
      <c r="R191" s="487" t="s">
        <v>7</v>
      </c>
      <c r="S191" s="487">
        <v>237</v>
      </c>
      <c r="T191" s="481">
        <f>+IFERROR(VLOOKUP(DAY($Q191)&amp;MONTH($Q191),Sheet1!$C:$E,3,0),"")</f>
        <v>1</v>
      </c>
      <c r="V191" s="490">
        <v>30</v>
      </c>
      <c r="W191" s="490">
        <v>30</v>
      </c>
      <c r="X191" s="490" t="s">
        <v>20</v>
      </c>
      <c r="Y191" s="490" t="s">
        <v>7</v>
      </c>
      <c r="Z191" s="490">
        <v>304</v>
      </c>
      <c r="AA191" s="481">
        <f>+IFERROR(VLOOKUP(DAY($X191)&amp;MONTH($X191),Sheet1!$C:$E,3,0),"")</f>
        <v>3</v>
      </c>
      <c r="AC191" s="490">
        <v>120</v>
      </c>
      <c r="AD191" s="490">
        <v>120</v>
      </c>
      <c r="AE191" s="490" t="s">
        <v>29</v>
      </c>
      <c r="AF191" s="490" t="s">
        <v>9</v>
      </c>
      <c r="AG191" s="490">
        <v>147</v>
      </c>
      <c r="AH191" s="481">
        <f>+IFERROR(VLOOKUP(DAY($AE191)&amp;MONTH($AE191),Sheet1!$C:$E,3,0),"")</f>
        <v>4</v>
      </c>
      <c r="AO191" s="481" t="str">
        <f>+IFERROR(VLOOKUP(DAY($AL191)&amp;MONTH($AL191),Sheet1!$C:$E,3,0),"")</f>
        <v/>
      </c>
      <c r="AV191" s="481" t="str">
        <f>+IFERROR(VLOOKUP(DAY($AS191)&amp;MONTH($AS191),Sheet1!$C:$E,3,0),"")</f>
        <v/>
      </c>
      <c r="AX191" s="490">
        <v>20</v>
      </c>
      <c r="AY191" s="490">
        <v>20</v>
      </c>
      <c r="AZ191" s="490" t="s">
        <v>30</v>
      </c>
      <c r="BA191" s="490" t="s">
        <v>9</v>
      </c>
      <c r="BB191" s="490">
        <v>269</v>
      </c>
      <c r="BC191" s="481">
        <f>+IFERROR(VLOOKUP(DAY($AZ191)&amp;MONTH($AZ191),Sheet1!$C:$E,3,0),"")</f>
        <v>4</v>
      </c>
    </row>
    <row r="192" spans="1:55">
      <c r="A192" s="487">
        <v>6</v>
      </c>
      <c r="B192" s="487">
        <v>6</v>
      </c>
      <c r="C192" s="487" t="s">
        <v>10</v>
      </c>
      <c r="D192" s="487" t="s">
        <v>9</v>
      </c>
      <c r="E192" s="487">
        <v>289</v>
      </c>
      <c r="F192" s="481">
        <f>+IFERROR(VLOOKUP(DAY($C192)&amp;MONTH($C192),Sheet1!$C:$E,3,0),"")</f>
        <v>4</v>
      </c>
      <c r="H192" s="487">
        <v>6</v>
      </c>
      <c r="I192" s="487">
        <v>6</v>
      </c>
      <c r="J192" s="487" t="s">
        <v>23</v>
      </c>
      <c r="K192" s="487" t="s">
        <v>9</v>
      </c>
      <c r="L192" s="487">
        <v>9134</v>
      </c>
      <c r="M192" s="481">
        <f>+IFERROR(VLOOKUP(DAY($J192)&amp;MONTH($J192),Sheet1!$C:$E,3,0),"")</f>
        <v>3</v>
      </c>
      <c r="O192" s="487">
        <v>60</v>
      </c>
      <c r="P192" s="487">
        <v>60</v>
      </c>
      <c r="Q192" s="487" t="s">
        <v>24</v>
      </c>
      <c r="R192" s="487" t="s">
        <v>9</v>
      </c>
      <c r="S192" s="487">
        <v>688</v>
      </c>
      <c r="T192" s="481">
        <f>+IFERROR(VLOOKUP(DAY($Q192)&amp;MONTH($Q192),Sheet1!$C:$E,3,0),"")</f>
        <v>1</v>
      </c>
      <c r="V192" s="490">
        <v>12</v>
      </c>
      <c r="W192" s="490">
        <v>12</v>
      </c>
      <c r="X192" s="490" t="s">
        <v>26</v>
      </c>
      <c r="Y192" s="490" t="s">
        <v>9</v>
      </c>
      <c r="Z192" s="490">
        <v>157</v>
      </c>
      <c r="AA192" s="481">
        <f>+IFERROR(VLOOKUP(DAY($X192)&amp;MONTH($X192),Sheet1!$C:$E,3,0),"")</f>
        <v>4</v>
      </c>
      <c r="AC192" s="490">
        <v>60</v>
      </c>
      <c r="AD192" s="490">
        <v>60</v>
      </c>
      <c r="AE192" s="490" t="s">
        <v>29</v>
      </c>
      <c r="AF192" s="490" t="s">
        <v>9</v>
      </c>
      <c r="AG192" s="490">
        <v>9421</v>
      </c>
      <c r="AH192" s="481">
        <f>+IFERROR(VLOOKUP(DAY($AE192)&amp;MONTH($AE192),Sheet1!$C:$E,3,0),"")</f>
        <v>4</v>
      </c>
      <c r="AO192" s="481" t="str">
        <f>+IFERROR(VLOOKUP(DAY($AL192)&amp;MONTH($AL192),Sheet1!$C:$E,3,0),"")</f>
        <v/>
      </c>
      <c r="AV192" s="481" t="str">
        <f>+IFERROR(VLOOKUP(DAY($AS192)&amp;MONTH($AS192),Sheet1!$C:$E,3,0),"")</f>
        <v/>
      </c>
      <c r="AX192" s="490">
        <v>20</v>
      </c>
      <c r="AY192" s="490">
        <v>20</v>
      </c>
      <c r="AZ192" s="490" t="s">
        <v>30</v>
      </c>
      <c r="BA192" s="490" t="s">
        <v>9</v>
      </c>
      <c r="BB192" s="490">
        <v>653</v>
      </c>
      <c r="BC192" s="481">
        <f>+IFERROR(VLOOKUP(DAY($AZ192)&amp;MONTH($AZ192),Sheet1!$C:$E,3,0),"")</f>
        <v>4</v>
      </c>
    </row>
    <row r="193" spans="1:55">
      <c r="A193" s="487">
        <v>6</v>
      </c>
      <c r="B193" s="487">
        <v>6</v>
      </c>
      <c r="C193" s="487" t="s">
        <v>10</v>
      </c>
      <c r="D193" s="487" t="s">
        <v>9</v>
      </c>
      <c r="E193" s="487">
        <v>2082</v>
      </c>
      <c r="F193" s="481">
        <f>+IFERROR(VLOOKUP(DAY($C193)&amp;MONTH($C193),Sheet1!$C:$E,3,0),"")</f>
        <v>4</v>
      </c>
      <c r="H193" s="487">
        <v>6</v>
      </c>
      <c r="I193" s="487">
        <v>6</v>
      </c>
      <c r="J193" s="487" t="s">
        <v>23</v>
      </c>
      <c r="K193" s="487" t="s">
        <v>9</v>
      </c>
      <c r="L193" s="487">
        <v>9313</v>
      </c>
      <c r="M193" s="481">
        <f>+IFERROR(VLOOKUP(DAY($J193)&amp;MONTH($J193),Sheet1!$C:$E,3,0),"")</f>
        <v>3</v>
      </c>
      <c r="O193" s="490">
        <v>60</v>
      </c>
      <c r="P193" s="490">
        <v>60</v>
      </c>
      <c r="Q193" s="490" t="s">
        <v>8</v>
      </c>
      <c r="R193" s="490" t="s">
        <v>9</v>
      </c>
      <c r="S193" s="490">
        <v>259</v>
      </c>
      <c r="T193" s="481">
        <f>+IFERROR(VLOOKUP(DAY($Q193)&amp;MONTH($Q193),Sheet1!$C:$E,3,0),"")</f>
        <v>2</v>
      </c>
      <c r="V193" s="490">
        <v>12</v>
      </c>
      <c r="W193" s="490">
        <v>12</v>
      </c>
      <c r="X193" s="490" t="s">
        <v>10</v>
      </c>
      <c r="Y193" s="490" t="s">
        <v>9</v>
      </c>
      <c r="Z193" s="490">
        <v>510</v>
      </c>
      <c r="AA193" s="481">
        <f>+IFERROR(VLOOKUP(DAY($X193)&amp;MONTH($X193),Sheet1!$C:$E,3,0),"")</f>
        <v>4</v>
      </c>
      <c r="AC193" s="490">
        <v>60</v>
      </c>
      <c r="AD193" s="490">
        <v>60</v>
      </c>
      <c r="AE193" s="490" t="s">
        <v>30</v>
      </c>
      <c r="AF193" s="490" t="s">
        <v>9</v>
      </c>
      <c r="AG193" s="490">
        <v>161</v>
      </c>
      <c r="AH193" s="481">
        <f>+IFERROR(VLOOKUP(DAY($AE193)&amp;MONTH($AE193),Sheet1!$C:$E,3,0),"")</f>
        <v>4</v>
      </c>
      <c r="AO193" s="481" t="str">
        <f>+IFERROR(VLOOKUP(DAY($AL193)&amp;MONTH($AL193),Sheet1!$C:$E,3,0),"")</f>
        <v/>
      </c>
      <c r="AV193" s="481" t="str">
        <f>+IFERROR(VLOOKUP(DAY($AS193)&amp;MONTH($AS193),Sheet1!$C:$E,3,0),"")</f>
        <v/>
      </c>
      <c r="AX193" s="490">
        <v>60</v>
      </c>
      <c r="AY193" s="490">
        <v>60</v>
      </c>
      <c r="AZ193" s="490" t="s">
        <v>30</v>
      </c>
      <c r="BA193" s="490" t="s">
        <v>9</v>
      </c>
      <c r="BB193" s="490">
        <v>151</v>
      </c>
      <c r="BC193" s="481">
        <f>+IFERROR(VLOOKUP(DAY($AZ193)&amp;MONTH($AZ193),Sheet1!$C:$E,3,0),"")</f>
        <v>4</v>
      </c>
    </row>
    <row r="194" spans="1:55">
      <c r="A194" s="487">
        <v>6</v>
      </c>
      <c r="B194" s="487">
        <v>6</v>
      </c>
      <c r="C194" s="487" t="s">
        <v>10</v>
      </c>
      <c r="D194" s="487" t="s">
        <v>9</v>
      </c>
      <c r="E194" s="487">
        <v>215</v>
      </c>
      <c r="F194" s="481">
        <f>+IFERROR(VLOOKUP(DAY($C194)&amp;MONTH($C194),Sheet1!$C:$E,3,0),"")</f>
        <v>4</v>
      </c>
      <c r="H194" s="487">
        <v>6</v>
      </c>
      <c r="I194" s="487">
        <v>6</v>
      </c>
      <c r="J194" s="487" t="s">
        <v>23</v>
      </c>
      <c r="K194" s="487" t="s">
        <v>9</v>
      </c>
      <c r="L194" s="487">
        <v>9322</v>
      </c>
      <c r="M194" s="481">
        <f>+IFERROR(VLOOKUP(DAY($J194)&amp;MONTH($J194),Sheet1!$C:$E,3,0),"")</f>
        <v>3</v>
      </c>
      <c r="O194" s="490">
        <v>120</v>
      </c>
      <c r="P194" s="490">
        <v>120</v>
      </c>
      <c r="Q194" s="490" t="s">
        <v>8</v>
      </c>
      <c r="R194" s="490" t="s">
        <v>9</v>
      </c>
      <c r="S194" s="490">
        <v>530</v>
      </c>
      <c r="T194" s="481">
        <f>+IFERROR(VLOOKUP(DAY($Q194)&amp;MONTH($Q194),Sheet1!$C:$E,3,0),"")</f>
        <v>2</v>
      </c>
      <c r="V194" s="490">
        <v>6</v>
      </c>
      <c r="W194" s="490">
        <v>6</v>
      </c>
      <c r="X194" s="490" t="s">
        <v>26</v>
      </c>
      <c r="Y194" s="490" t="s">
        <v>7</v>
      </c>
      <c r="Z194" s="490">
        <v>674</v>
      </c>
      <c r="AA194" s="481">
        <f>+IFERROR(VLOOKUP(DAY($X194)&amp;MONTH($X194),Sheet1!$C:$E,3,0),"")</f>
        <v>4</v>
      </c>
      <c r="AC194" s="490">
        <v>60</v>
      </c>
      <c r="AD194" s="490">
        <v>60</v>
      </c>
      <c r="AE194" s="490" t="s">
        <v>30</v>
      </c>
      <c r="AF194" s="490" t="s">
        <v>9</v>
      </c>
      <c r="AG194" s="490">
        <v>262</v>
      </c>
      <c r="AH194" s="481">
        <f>+IFERROR(VLOOKUP(DAY($AE194)&amp;MONTH($AE194),Sheet1!$C:$E,3,0),"")</f>
        <v>4</v>
      </c>
      <c r="AO194" s="481" t="str">
        <f>+IFERROR(VLOOKUP(DAY($AL194)&amp;MONTH($AL194),Sheet1!$C:$E,3,0),"")</f>
        <v/>
      </c>
      <c r="AV194" s="481" t="str">
        <f>+IFERROR(VLOOKUP(DAY($AS194)&amp;MONTH($AS194),Sheet1!$C:$E,3,0),"")</f>
        <v/>
      </c>
      <c r="AX194" s="490">
        <v>20</v>
      </c>
      <c r="AY194" s="490">
        <v>20</v>
      </c>
      <c r="AZ194" s="490" t="s">
        <v>30</v>
      </c>
      <c r="BA194" s="490" t="s">
        <v>9</v>
      </c>
      <c r="BB194" s="490">
        <v>638</v>
      </c>
      <c r="BC194" s="481">
        <f>+IFERROR(VLOOKUP(DAY($AZ194)&amp;MONTH($AZ194),Sheet1!$C:$E,3,0),"")</f>
        <v>4</v>
      </c>
    </row>
    <row r="195" spans="1:55">
      <c r="A195" s="487">
        <v>6</v>
      </c>
      <c r="B195" s="487">
        <v>6</v>
      </c>
      <c r="C195" s="487" t="s">
        <v>10</v>
      </c>
      <c r="D195" s="487" t="s">
        <v>9</v>
      </c>
      <c r="E195" s="487">
        <v>2020</v>
      </c>
      <c r="F195" s="481">
        <f>+IFERROR(VLOOKUP(DAY($C195)&amp;MONTH($C195),Sheet1!$C:$E,3,0),"")</f>
        <v>4</v>
      </c>
      <c r="H195" s="487">
        <v>6</v>
      </c>
      <c r="I195" s="487">
        <v>6</v>
      </c>
      <c r="J195" s="487" t="s">
        <v>23</v>
      </c>
      <c r="K195" s="487" t="s">
        <v>9</v>
      </c>
      <c r="L195" s="487">
        <v>9126</v>
      </c>
      <c r="M195" s="481">
        <f>+IFERROR(VLOOKUP(DAY($J195)&amp;MONTH($J195),Sheet1!$C:$E,3,0),"")</f>
        <v>3</v>
      </c>
      <c r="O195" s="490">
        <v>120</v>
      </c>
      <c r="P195" s="490">
        <v>120</v>
      </c>
      <c r="Q195" s="490" t="s">
        <v>8</v>
      </c>
      <c r="R195" s="490" t="s">
        <v>9</v>
      </c>
      <c r="S195" s="490">
        <v>512</v>
      </c>
      <c r="T195" s="481">
        <f>+IFERROR(VLOOKUP(DAY($Q195)&amp;MONTH($Q195),Sheet1!$C:$E,3,0),"")</f>
        <v>2</v>
      </c>
      <c r="V195" s="490">
        <v>12</v>
      </c>
      <c r="W195" s="490">
        <v>12</v>
      </c>
      <c r="X195" s="490" t="s">
        <v>26</v>
      </c>
      <c r="Y195" s="490" t="s">
        <v>7</v>
      </c>
      <c r="Z195" s="490">
        <v>157</v>
      </c>
      <c r="AA195" s="481">
        <f>+IFERROR(VLOOKUP(DAY($X195)&amp;MONTH($X195),Sheet1!$C:$E,3,0),"")</f>
        <v>4</v>
      </c>
      <c r="AC195" s="490">
        <v>60</v>
      </c>
      <c r="AD195" s="490">
        <v>60</v>
      </c>
      <c r="AE195" s="490" t="s">
        <v>30</v>
      </c>
      <c r="AF195" s="490" t="s">
        <v>9</v>
      </c>
      <c r="AG195" s="490">
        <v>638</v>
      </c>
      <c r="AH195" s="481">
        <f>+IFERROR(VLOOKUP(DAY($AE195)&amp;MONTH($AE195),Sheet1!$C:$E,3,0),"")</f>
        <v>4</v>
      </c>
      <c r="AO195" s="481" t="str">
        <f>+IFERROR(VLOOKUP(DAY($AL195)&amp;MONTH($AL195),Sheet1!$C:$E,3,0),"")</f>
        <v/>
      </c>
      <c r="AV195" s="481" t="str">
        <f>+IFERROR(VLOOKUP(DAY($AS195)&amp;MONTH($AS195),Sheet1!$C:$E,3,0),"")</f>
        <v/>
      </c>
      <c r="AX195" s="490">
        <v>20</v>
      </c>
      <c r="AY195" s="490">
        <v>20</v>
      </c>
      <c r="AZ195" s="490" t="s">
        <v>30</v>
      </c>
      <c r="BA195" s="490" t="s">
        <v>9</v>
      </c>
      <c r="BB195" s="490">
        <v>696</v>
      </c>
      <c r="BC195" s="481">
        <f>+IFERROR(VLOOKUP(DAY($AZ195)&amp;MONTH($AZ195),Sheet1!$C:$E,3,0),"")</f>
        <v>4</v>
      </c>
    </row>
    <row r="196" spans="1:55">
      <c r="A196" s="487">
        <v>6</v>
      </c>
      <c r="B196" s="487">
        <v>6</v>
      </c>
      <c r="C196" s="487" t="s">
        <v>10</v>
      </c>
      <c r="D196" s="487" t="s">
        <v>9</v>
      </c>
      <c r="E196" s="487">
        <v>2060</v>
      </c>
      <c r="F196" s="481">
        <f>+IFERROR(VLOOKUP(DAY($C196)&amp;MONTH($C196),Sheet1!$C:$E,3,0),"")</f>
        <v>4</v>
      </c>
      <c r="H196" s="487">
        <v>120</v>
      </c>
      <c r="I196" s="487">
        <v>120</v>
      </c>
      <c r="J196" s="487" t="s">
        <v>23</v>
      </c>
      <c r="K196" s="487" t="s">
        <v>7</v>
      </c>
      <c r="L196" s="487">
        <v>161</v>
      </c>
      <c r="M196" s="481">
        <f>+IFERROR(VLOOKUP(DAY($J196)&amp;MONTH($J196),Sheet1!$C:$E,3,0),"")</f>
        <v>3</v>
      </c>
      <c r="O196" s="490">
        <v>60</v>
      </c>
      <c r="P196" s="490">
        <v>60</v>
      </c>
      <c r="Q196" s="490" t="s">
        <v>8</v>
      </c>
      <c r="R196" s="490" t="s">
        <v>9</v>
      </c>
      <c r="S196" s="490">
        <v>565</v>
      </c>
      <c r="T196" s="481">
        <f>+IFERROR(VLOOKUP(DAY($Q196)&amp;MONTH($Q196),Sheet1!$C:$E,3,0),"")</f>
        <v>2</v>
      </c>
      <c r="V196" s="490">
        <v>6</v>
      </c>
      <c r="W196" s="490">
        <v>6</v>
      </c>
      <c r="X196" s="490" t="s">
        <v>26</v>
      </c>
      <c r="Y196" s="490" t="s">
        <v>7</v>
      </c>
      <c r="Z196" s="490">
        <v>2089</v>
      </c>
      <c r="AA196" s="481">
        <f>+IFERROR(VLOOKUP(DAY($X196)&amp;MONTH($X196),Sheet1!$C:$E,3,0),"")</f>
        <v>4</v>
      </c>
      <c r="AC196" s="490">
        <v>60</v>
      </c>
      <c r="AD196" s="490">
        <v>60</v>
      </c>
      <c r="AE196" s="490" t="s">
        <v>30</v>
      </c>
      <c r="AF196" s="490" t="s">
        <v>9</v>
      </c>
      <c r="AG196" s="490">
        <v>654</v>
      </c>
      <c r="AH196" s="481">
        <f>+IFERROR(VLOOKUP(DAY($AE196)&amp;MONTH($AE196),Sheet1!$C:$E,3,0),"")</f>
        <v>4</v>
      </c>
      <c r="AO196" s="481" t="str">
        <f>+IFERROR(VLOOKUP(DAY($AL196)&amp;MONTH($AL196),Sheet1!$C:$E,3,0),"")</f>
        <v/>
      </c>
      <c r="AV196" s="481" t="str">
        <f>+IFERROR(VLOOKUP(DAY($AS196)&amp;MONTH($AS196),Sheet1!$C:$E,3,0),"")</f>
        <v/>
      </c>
      <c r="AX196" s="490">
        <v>20</v>
      </c>
      <c r="AY196" s="490">
        <v>20</v>
      </c>
      <c r="AZ196" s="490" t="s">
        <v>30</v>
      </c>
      <c r="BA196" s="490" t="s">
        <v>9</v>
      </c>
      <c r="BB196" s="490">
        <v>410</v>
      </c>
      <c r="BC196" s="481">
        <f>+IFERROR(VLOOKUP(DAY($AZ196)&amp;MONTH($AZ196),Sheet1!$C:$E,3,0),"")</f>
        <v>4</v>
      </c>
    </row>
    <row r="197" spans="1:55">
      <c r="A197" s="487">
        <v>6</v>
      </c>
      <c r="B197" s="487">
        <v>6</v>
      </c>
      <c r="C197" s="487" t="s">
        <v>10</v>
      </c>
      <c r="D197" s="487" t="s">
        <v>9</v>
      </c>
      <c r="E197" s="487">
        <v>562</v>
      </c>
      <c r="F197" s="481">
        <f>+IFERROR(VLOOKUP(DAY($C197)&amp;MONTH($C197),Sheet1!$C:$E,3,0),"")</f>
        <v>4</v>
      </c>
      <c r="H197" s="487">
        <v>60</v>
      </c>
      <c r="I197" s="487">
        <v>60</v>
      </c>
      <c r="J197" s="487" t="s">
        <v>23</v>
      </c>
      <c r="K197" s="487" t="s">
        <v>9</v>
      </c>
      <c r="L197" s="487">
        <v>158</v>
      </c>
      <c r="M197" s="481">
        <f>+IFERROR(VLOOKUP(DAY($J197)&amp;MONTH($J197),Sheet1!$C:$E,3,0),"")</f>
        <v>3</v>
      </c>
      <c r="O197" s="490">
        <v>60</v>
      </c>
      <c r="P197" s="490">
        <v>60</v>
      </c>
      <c r="Q197" s="490" t="s">
        <v>10</v>
      </c>
      <c r="R197" s="490" t="s">
        <v>9</v>
      </c>
      <c r="S197" s="490">
        <v>114</v>
      </c>
      <c r="T197" s="481">
        <f>+IFERROR(VLOOKUP(DAY($Q197)&amp;MONTH($Q197),Sheet1!$C:$E,3,0),"")</f>
        <v>4</v>
      </c>
      <c r="V197" s="490">
        <v>6</v>
      </c>
      <c r="W197" s="490">
        <v>6</v>
      </c>
      <c r="X197" s="490" t="s">
        <v>26</v>
      </c>
      <c r="Y197" s="490" t="s">
        <v>7</v>
      </c>
      <c r="Z197" s="490">
        <v>509</v>
      </c>
      <c r="AA197" s="481">
        <f>+IFERROR(VLOOKUP(DAY($X197)&amp;MONTH($X197),Sheet1!$C:$E,3,0),"")</f>
        <v>4</v>
      </c>
      <c r="AC197" s="490">
        <v>120</v>
      </c>
      <c r="AD197" s="490">
        <v>120</v>
      </c>
      <c r="AE197" s="490" t="s">
        <v>30</v>
      </c>
      <c r="AF197" s="490" t="s">
        <v>9</v>
      </c>
      <c r="AG197" s="490">
        <v>505</v>
      </c>
      <c r="AH197" s="481">
        <f>+IFERROR(VLOOKUP(DAY($AE197)&amp;MONTH($AE197),Sheet1!$C:$E,3,0),"")</f>
        <v>4</v>
      </c>
      <c r="AO197" s="481" t="str">
        <f>+IFERROR(VLOOKUP(DAY($AL197)&amp;MONTH($AL197),Sheet1!$C:$E,3,0),"")</f>
        <v/>
      </c>
      <c r="AV197" s="481" t="str">
        <f>+IFERROR(VLOOKUP(DAY($AS197)&amp;MONTH($AS197),Sheet1!$C:$E,3,0),"")</f>
        <v/>
      </c>
      <c r="AX197" s="490">
        <v>20</v>
      </c>
      <c r="AY197" s="490">
        <v>20</v>
      </c>
      <c r="AZ197" s="490" t="s">
        <v>30</v>
      </c>
      <c r="BA197" s="490" t="s">
        <v>9</v>
      </c>
      <c r="BB197" s="490">
        <v>9210</v>
      </c>
      <c r="BC197" s="481">
        <f>+IFERROR(VLOOKUP(DAY($AZ197)&amp;MONTH($AZ197),Sheet1!$C:$E,3,0),"")</f>
        <v>4</v>
      </c>
    </row>
    <row r="198" spans="1:55">
      <c r="A198" s="487">
        <v>12</v>
      </c>
      <c r="B198" s="487">
        <v>12</v>
      </c>
      <c r="C198" s="487" t="s">
        <v>10</v>
      </c>
      <c r="D198" s="487" t="s">
        <v>9</v>
      </c>
      <c r="E198" s="487">
        <v>220</v>
      </c>
      <c r="F198" s="481">
        <f>+IFERROR(VLOOKUP(DAY($C198)&amp;MONTH($C198),Sheet1!$C:$E,3,0),"")</f>
        <v>4</v>
      </c>
      <c r="H198" s="487">
        <v>6</v>
      </c>
      <c r="I198" s="487">
        <v>6</v>
      </c>
      <c r="J198" s="487" t="s">
        <v>23</v>
      </c>
      <c r="K198" s="487" t="s">
        <v>9</v>
      </c>
      <c r="L198" s="487">
        <v>279</v>
      </c>
      <c r="M198" s="481">
        <f>+IFERROR(VLOOKUP(DAY($J198)&amp;MONTH($J198),Sheet1!$C:$E,3,0),"")</f>
        <v>3</v>
      </c>
      <c r="O198" s="490">
        <v>60</v>
      </c>
      <c r="P198" s="490">
        <v>60</v>
      </c>
      <c r="Q198" s="490" t="s">
        <v>10</v>
      </c>
      <c r="R198" s="490" t="s">
        <v>7</v>
      </c>
      <c r="S198" s="490">
        <v>180</v>
      </c>
      <c r="T198" s="481">
        <f>+IFERROR(VLOOKUP(DAY($Q198)&amp;MONTH($Q198),Sheet1!$C:$E,3,0),"")</f>
        <v>4</v>
      </c>
      <c r="V198" s="490">
        <v>30</v>
      </c>
      <c r="W198" s="490">
        <v>30</v>
      </c>
      <c r="X198" s="490" t="s">
        <v>26</v>
      </c>
      <c r="Y198" s="490" t="s">
        <v>7</v>
      </c>
      <c r="Z198" s="490">
        <v>548</v>
      </c>
      <c r="AA198" s="481">
        <f>+IFERROR(VLOOKUP(DAY($X198)&amp;MONTH($X198),Sheet1!$C:$E,3,0),"")</f>
        <v>4</v>
      </c>
      <c r="AC198" s="490">
        <v>120</v>
      </c>
      <c r="AD198" s="490">
        <v>120</v>
      </c>
      <c r="AE198" s="490" t="s">
        <v>30</v>
      </c>
      <c r="AF198" s="490" t="s">
        <v>9</v>
      </c>
      <c r="AG198" s="490">
        <v>518</v>
      </c>
      <c r="AH198" s="481">
        <f>+IFERROR(VLOOKUP(DAY($AE198)&amp;MONTH($AE198),Sheet1!$C:$E,3,0),"")</f>
        <v>4</v>
      </c>
      <c r="AO198" s="481" t="str">
        <f>+IFERROR(VLOOKUP(DAY($AL198)&amp;MONTH($AL198),Sheet1!$C:$E,3,0),"")</f>
        <v/>
      </c>
      <c r="AV198" s="481" t="str">
        <f>+IFERROR(VLOOKUP(DAY($AS198)&amp;MONTH($AS198),Sheet1!$C:$E,3,0),"")</f>
        <v/>
      </c>
      <c r="AX198" s="490">
        <v>20</v>
      </c>
      <c r="AY198" s="490">
        <v>20</v>
      </c>
      <c r="AZ198" s="490" t="s">
        <v>30</v>
      </c>
      <c r="BA198" s="490" t="s">
        <v>9</v>
      </c>
      <c r="BB198" s="490">
        <v>114</v>
      </c>
      <c r="BC198" s="481">
        <f>+IFERROR(VLOOKUP(DAY($AZ198)&amp;MONTH($AZ198),Sheet1!$C:$E,3,0),"")</f>
        <v>4</v>
      </c>
    </row>
    <row r="199" spans="1:55">
      <c r="A199" s="487">
        <v>18</v>
      </c>
      <c r="B199" s="487">
        <v>18</v>
      </c>
      <c r="C199" s="487" t="s">
        <v>10</v>
      </c>
      <c r="D199" s="487" t="s">
        <v>9</v>
      </c>
      <c r="E199" s="487">
        <v>540</v>
      </c>
      <c r="F199" s="481">
        <f>+IFERROR(VLOOKUP(DAY($C199)&amp;MONTH($C199),Sheet1!$C:$E,3,0),"")</f>
        <v>4</v>
      </c>
      <c r="H199" s="487">
        <v>30</v>
      </c>
      <c r="I199" s="487">
        <v>30</v>
      </c>
      <c r="J199" s="487" t="s">
        <v>23</v>
      </c>
      <c r="K199" s="487" t="s">
        <v>7</v>
      </c>
      <c r="L199" s="487">
        <v>159</v>
      </c>
      <c r="M199" s="481">
        <f>+IFERROR(VLOOKUP(DAY($J199)&amp;MONTH($J199),Sheet1!$C:$E,3,0),"")</f>
        <v>3</v>
      </c>
      <c r="O199" s="490">
        <v>60</v>
      </c>
      <c r="P199" s="490">
        <v>60</v>
      </c>
      <c r="Q199" s="490" t="s">
        <v>10</v>
      </c>
      <c r="R199" s="490" t="s">
        <v>9</v>
      </c>
      <c r="S199" s="490">
        <v>2020</v>
      </c>
      <c r="T199" s="481">
        <f>+IFERROR(VLOOKUP(DAY($Q199)&amp;MONTH($Q199),Sheet1!$C:$E,3,0),"")</f>
        <v>4</v>
      </c>
      <c r="V199" s="490">
        <v>6</v>
      </c>
      <c r="W199" s="490">
        <v>6</v>
      </c>
      <c r="X199" s="490" t="s">
        <v>26</v>
      </c>
      <c r="Y199" s="490" t="s">
        <v>7</v>
      </c>
      <c r="Z199" s="490">
        <v>537</v>
      </c>
      <c r="AA199" s="481">
        <f>+IFERROR(VLOOKUP(DAY($X199)&amp;MONTH($X199),Sheet1!$C:$E,3,0),"")</f>
        <v>4</v>
      </c>
      <c r="AC199" s="490">
        <v>60</v>
      </c>
      <c r="AD199" s="490">
        <v>60</v>
      </c>
      <c r="AE199" s="490" t="s">
        <v>30</v>
      </c>
      <c r="AF199" s="490" t="s">
        <v>9</v>
      </c>
      <c r="AG199" s="490">
        <v>197</v>
      </c>
      <c r="AH199" s="481">
        <f>+IFERROR(VLOOKUP(DAY($AE199)&amp;MONTH($AE199),Sheet1!$C:$E,3,0),"")</f>
        <v>4</v>
      </c>
      <c r="AO199" s="481" t="str">
        <f>+IFERROR(VLOOKUP(DAY($AL199)&amp;MONTH($AL199),Sheet1!$C:$E,3,0),"")</f>
        <v/>
      </c>
      <c r="AV199" s="481" t="str">
        <f>+IFERROR(VLOOKUP(DAY($AS199)&amp;MONTH($AS199),Sheet1!$C:$E,3,0),"")</f>
        <v/>
      </c>
      <c r="AX199" s="490">
        <v>100</v>
      </c>
      <c r="AY199" s="490">
        <v>100</v>
      </c>
      <c r="AZ199" s="490" t="s">
        <v>30</v>
      </c>
      <c r="BA199" s="490" t="s">
        <v>9</v>
      </c>
      <c r="BB199" s="490">
        <v>123</v>
      </c>
      <c r="BC199" s="481">
        <f>+IFERROR(VLOOKUP(DAY($AZ199)&amp;MONTH($AZ199),Sheet1!$C:$E,3,0),"")</f>
        <v>4</v>
      </c>
    </row>
    <row r="200" spans="1:55">
      <c r="A200" s="487">
        <v>30</v>
      </c>
      <c r="B200" s="487">
        <v>30</v>
      </c>
      <c r="C200" s="487" t="s">
        <v>10</v>
      </c>
      <c r="D200" s="487" t="s">
        <v>9</v>
      </c>
      <c r="E200" s="487">
        <v>158</v>
      </c>
      <c r="F200" s="481">
        <f>+IFERROR(VLOOKUP(DAY($C200)&amp;MONTH($C200),Sheet1!$C:$E,3,0),"")</f>
        <v>4</v>
      </c>
      <c r="H200" s="487">
        <v>48</v>
      </c>
      <c r="I200" s="487">
        <v>48</v>
      </c>
      <c r="J200" s="487" t="s">
        <v>23</v>
      </c>
      <c r="K200" s="487" t="s">
        <v>7</v>
      </c>
      <c r="L200" s="487">
        <v>524</v>
      </c>
      <c r="M200" s="481">
        <f>+IFERROR(VLOOKUP(DAY($J200)&amp;MONTH($J200),Sheet1!$C:$E,3,0),"")</f>
        <v>3</v>
      </c>
      <c r="O200" s="490">
        <v>120</v>
      </c>
      <c r="P200" s="490">
        <v>120</v>
      </c>
      <c r="Q200" s="490" t="s">
        <v>10</v>
      </c>
      <c r="R200" s="490" t="s">
        <v>9</v>
      </c>
      <c r="S200" s="490">
        <v>69066</v>
      </c>
      <c r="T200" s="481">
        <f>+IFERROR(VLOOKUP(DAY($Q200)&amp;MONTH($Q200),Sheet1!$C:$E,3,0),"")</f>
        <v>4</v>
      </c>
      <c r="V200" s="490">
        <v>12</v>
      </c>
      <c r="W200" s="490">
        <v>12</v>
      </c>
      <c r="X200" s="490" t="s">
        <v>26</v>
      </c>
      <c r="Y200" s="490" t="s">
        <v>7</v>
      </c>
      <c r="Z200" s="490">
        <v>9102</v>
      </c>
      <c r="AA200" s="481">
        <f>+IFERROR(VLOOKUP(DAY($X200)&amp;MONTH($X200),Sheet1!$C:$E,3,0),"")</f>
        <v>4</v>
      </c>
      <c r="AC200" s="490">
        <v>120</v>
      </c>
      <c r="AD200" s="490">
        <v>120</v>
      </c>
      <c r="AE200" s="490" t="s">
        <v>30</v>
      </c>
      <c r="AF200" s="490" t="s">
        <v>7</v>
      </c>
      <c r="AG200" s="490">
        <v>173</v>
      </c>
      <c r="AH200" s="481" t="str">
        <f>+IFERROR(VLOOKUP(DAY($AE200)&amp;MONTH($AE200),Sheet1!$C:$E,3,0),"")</f>
        <v/>
      </c>
      <c r="AO200" s="481" t="str">
        <f>+IFERROR(VLOOKUP(DAY($AL200)&amp;MONTH($AL200),Sheet1!$C:$E,3,0),"")</f>
        <v/>
      </c>
      <c r="AV200" s="481" t="str">
        <f>+IFERROR(VLOOKUP(DAY($AS200)&amp;MONTH($AS200),Sheet1!$C:$E,3,0),"")</f>
        <v/>
      </c>
      <c r="AX200" s="490">
        <v>20</v>
      </c>
      <c r="AY200" s="490">
        <v>20</v>
      </c>
      <c r="AZ200" s="490" t="s">
        <v>30</v>
      </c>
      <c r="BA200" s="490" t="s">
        <v>9</v>
      </c>
      <c r="BB200" s="490">
        <v>636</v>
      </c>
      <c r="BC200" s="481">
        <f>+IFERROR(VLOOKUP(DAY($AZ200)&amp;MONTH($AZ200),Sheet1!$C:$E,3,0),"")</f>
        <v>4</v>
      </c>
    </row>
    <row r="201" spans="1:55">
      <c r="A201" s="487">
        <v>30</v>
      </c>
      <c r="B201" s="487">
        <v>30</v>
      </c>
      <c r="C201" s="487" t="s">
        <v>10</v>
      </c>
      <c r="D201" s="487" t="s">
        <v>7</v>
      </c>
      <c r="E201" s="487">
        <v>180</v>
      </c>
      <c r="F201" s="481">
        <f>+IFERROR(VLOOKUP(DAY($C201)&amp;MONTH($C201),Sheet1!$C:$E,3,0),"")</f>
        <v>4</v>
      </c>
      <c r="H201" s="487">
        <v>6</v>
      </c>
      <c r="I201" s="487">
        <v>6</v>
      </c>
      <c r="J201" s="487" t="s">
        <v>23</v>
      </c>
      <c r="K201" s="487" t="s">
        <v>9</v>
      </c>
      <c r="L201" s="487">
        <v>9315</v>
      </c>
      <c r="M201" s="481">
        <f>+IFERROR(VLOOKUP(DAY($J201)&amp;MONTH($J201),Sheet1!$C:$E,3,0),"")</f>
        <v>3</v>
      </c>
      <c r="O201" s="490">
        <v>120</v>
      </c>
      <c r="P201" s="490">
        <v>120</v>
      </c>
      <c r="Q201" s="490" t="s">
        <v>10</v>
      </c>
      <c r="R201" s="490" t="s">
        <v>9</v>
      </c>
      <c r="S201" s="490">
        <v>305</v>
      </c>
      <c r="T201" s="481">
        <f>+IFERROR(VLOOKUP(DAY($Q201)&amp;MONTH($Q201),Sheet1!$C:$E,3,0),"")</f>
        <v>4</v>
      </c>
      <c r="V201" s="490">
        <v>60</v>
      </c>
      <c r="W201" s="490">
        <v>60</v>
      </c>
      <c r="X201" s="490" t="s">
        <v>27</v>
      </c>
      <c r="Y201" s="490" t="s">
        <v>7</v>
      </c>
      <c r="Z201" s="490">
        <v>516</v>
      </c>
      <c r="AA201" s="481">
        <f>+IFERROR(VLOOKUP(DAY($X201)&amp;MONTH($X201),Sheet1!$C:$E,3,0),"")</f>
        <v>4</v>
      </c>
      <c r="AC201" s="490">
        <v>120</v>
      </c>
      <c r="AD201" s="490">
        <v>120</v>
      </c>
      <c r="AE201" s="490" t="s">
        <v>31</v>
      </c>
      <c r="AF201" s="490" t="s">
        <v>7</v>
      </c>
      <c r="AG201" s="490">
        <v>514</v>
      </c>
      <c r="AH201" s="481" t="str">
        <f>+IFERROR(VLOOKUP(DAY($AE201)&amp;MONTH($AE201),Sheet1!$C:$E,3,0),"")</f>
        <v/>
      </c>
      <c r="AO201" s="481" t="str">
        <f>+IFERROR(VLOOKUP(DAY($AL201)&amp;MONTH($AL201),Sheet1!$C:$E,3,0),"")</f>
        <v/>
      </c>
      <c r="AV201" s="481" t="str">
        <f>+IFERROR(VLOOKUP(DAY($AS201)&amp;MONTH($AS201),Sheet1!$C:$E,3,0),"")</f>
        <v/>
      </c>
      <c r="AX201" s="490">
        <v>20</v>
      </c>
      <c r="AY201" s="490">
        <v>20</v>
      </c>
      <c r="AZ201" s="490" t="s">
        <v>30</v>
      </c>
      <c r="BA201" s="490" t="s">
        <v>9</v>
      </c>
      <c r="BB201" s="490">
        <v>171</v>
      </c>
      <c r="BC201" s="481">
        <f>+IFERROR(VLOOKUP(DAY($AZ201)&amp;MONTH($AZ201),Sheet1!$C:$E,3,0),"")</f>
        <v>4</v>
      </c>
    </row>
    <row r="202" spans="1:55">
      <c r="A202" s="487">
        <v>30</v>
      </c>
      <c r="B202" s="487">
        <v>30</v>
      </c>
      <c r="C202" s="487" t="s">
        <v>10</v>
      </c>
      <c r="D202" s="487" t="s">
        <v>9</v>
      </c>
      <c r="E202" s="487">
        <v>154</v>
      </c>
      <c r="F202" s="481">
        <f>+IFERROR(VLOOKUP(DAY($C202)&amp;MONTH($C202),Sheet1!$C:$E,3,0),"")</f>
        <v>4</v>
      </c>
      <c r="H202" s="487">
        <v>30</v>
      </c>
      <c r="I202" s="487">
        <v>30</v>
      </c>
      <c r="J202" s="487" t="s">
        <v>23</v>
      </c>
      <c r="K202" s="487" t="s">
        <v>7</v>
      </c>
      <c r="L202" s="487">
        <v>512</v>
      </c>
      <c r="M202" s="481">
        <f>+IFERROR(VLOOKUP(DAY($J202)&amp;MONTH($J202),Sheet1!$C:$E,3,0),"")</f>
        <v>3</v>
      </c>
      <c r="O202" s="490">
        <v>120</v>
      </c>
      <c r="P202" s="490">
        <v>120</v>
      </c>
      <c r="Q202" s="490" t="s">
        <v>10</v>
      </c>
      <c r="R202" s="490" t="s">
        <v>9</v>
      </c>
      <c r="S202" s="490">
        <v>132</v>
      </c>
      <c r="T202" s="481">
        <f>+IFERROR(VLOOKUP(DAY($Q202)&amp;MONTH($Q202),Sheet1!$C:$E,3,0),"")</f>
        <v>4</v>
      </c>
      <c r="V202" s="490">
        <v>6</v>
      </c>
      <c r="W202" s="490">
        <v>6</v>
      </c>
      <c r="X202" s="490" t="s">
        <v>27</v>
      </c>
      <c r="Y202" s="490" t="s">
        <v>9</v>
      </c>
      <c r="Z202" s="490">
        <v>2096</v>
      </c>
      <c r="AA202" s="481">
        <f>+IFERROR(VLOOKUP(DAY($X202)&amp;MONTH($X202),Sheet1!$C:$E,3,0),"")</f>
        <v>4</v>
      </c>
      <c r="AC202" s="490">
        <v>120</v>
      </c>
      <c r="AD202" s="490">
        <v>120</v>
      </c>
      <c r="AE202" s="490" t="s">
        <v>31</v>
      </c>
      <c r="AF202" s="490" t="s">
        <v>7</v>
      </c>
      <c r="AG202" s="490">
        <v>141</v>
      </c>
      <c r="AH202" s="481" t="str">
        <f>+IFERROR(VLOOKUP(DAY($AE202)&amp;MONTH($AE202),Sheet1!$C:$E,3,0),"")</f>
        <v/>
      </c>
      <c r="AO202" s="481" t="str">
        <f>+IFERROR(VLOOKUP(DAY($AL202)&amp;MONTH($AL202),Sheet1!$C:$E,3,0),"")</f>
        <v/>
      </c>
      <c r="AV202" s="481" t="str">
        <f>+IFERROR(VLOOKUP(DAY($AS202)&amp;MONTH($AS202),Sheet1!$C:$E,3,0),"")</f>
        <v/>
      </c>
      <c r="AX202" s="490">
        <v>100</v>
      </c>
      <c r="AY202" s="490">
        <v>100</v>
      </c>
      <c r="AZ202" s="490" t="s">
        <v>30</v>
      </c>
      <c r="BA202" s="490" t="s">
        <v>7</v>
      </c>
      <c r="BB202" s="490">
        <v>173</v>
      </c>
      <c r="BC202" s="481" t="str">
        <f>+IFERROR(VLOOKUP(DAY($AZ202)&amp;MONTH($AZ202),Sheet1!$C:$E,3,0),"")</f>
        <v/>
      </c>
    </row>
    <row r="203" spans="1:55">
      <c r="A203" s="487">
        <v>30</v>
      </c>
      <c r="B203" s="487">
        <v>30</v>
      </c>
      <c r="C203" s="487" t="s">
        <v>10</v>
      </c>
      <c r="D203" s="487" t="s">
        <v>9</v>
      </c>
      <c r="E203" s="487">
        <v>132</v>
      </c>
      <c r="F203" s="481">
        <f>+IFERROR(VLOOKUP(DAY($C203)&amp;MONTH($C203),Sheet1!$C:$E,3,0),"")</f>
        <v>4</v>
      </c>
      <c r="H203" s="487">
        <v>6</v>
      </c>
      <c r="I203" s="487">
        <v>6</v>
      </c>
      <c r="J203" s="487" t="s">
        <v>23</v>
      </c>
      <c r="K203" s="487" t="s">
        <v>9</v>
      </c>
      <c r="L203" s="487">
        <v>224</v>
      </c>
      <c r="M203" s="481">
        <f>+IFERROR(VLOOKUP(DAY($J203)&amp;MONTH($J203),Sheet1!$C:$E,3,0),"")</f>
        <v>3</v>
      </c>
      <c r="O203" s="490">
        <v>30</v>
      </c>
      <c r="P203" s="490">
        <v>30</v>
      </c>
      <c r="Q203" s="490" t="s">
        <v>20</v>
      </c>
      <c r="R203" s="490" t="s">
        <v>7</v>
      </c>
      <c r="S203" s="490">
        <v>147</v>
      </c>
      <c r="T203" s="481">
        <f>+IFERROR(VLOOKUP(DAY($Q203)&amp;MONTH($Q203),Sheet1!$C:$E,3,0),"")</f>
        <v>3</v>
      </c>
      <c r="V203" s="490">
        <v>6</v>
      </c>
      <c r="W203" s="490">
        <v>6</v>
      </c>
      <c r="X203" s="490" t="s">
        <v>27</v>
      </c>
      <c r="Y203" s="490" t="s">
        <v>9</v>
      </c>
      <c r="Z203" s="490">
        <v>217</v>
      </c>
      <c r="AA203" s="481">
        <f>+IFERROR(VLOOKUP(DAY($X203)&amp;MONTH($X203),Sheet1!$C:$E,3,0),"")</f>
        <v>4</v>
      </c>
      <c r="AC203" s="490">
        <v>60</v>
      </c>
      <c r="AD203" s="490">
        <v>60</v>
      </c>
      <c r="AE203" s="490" t="s">
        <v>31</v>
      </c>
      <c r="AF203" s="490" t="s">
        <v>7</v>
      </c>
      <c r="AG203" s="490">
        <v>186</v>
      </c>
      <c r="AH203" s="481" t="str">
        <f>+IFERROR(VLOOKUP(DAY($AE203)&amp;MONTH($AE203),Sheet1!$C:$E,3,0),"")</f>
        <v/>
      </c>
      <c r="AO203" s="481" t="str">
        <f>+IFERROR(VLOOKUP(DAY($AL203)&amp;MONTH($AL203),Sheet1!$C:$E,3,0),"")</f>
        <v/>
      </c>
      <c r="AV203" s="481" t="str">
        <f>+IFERROR(VLOOKUP(DAY($AS203)&amp;MONTH($AS203),Sheet1!$C:$E,3,0),"")</f>
        <v/>
      </c>
      <c r="AX203" s="490">
        <v>100</v>
      </c>
      <c r="AY203" s="490">
        <v>100</v>
      </c>
      <c r="AZ203" s="490" t="s">
        <v>31</v>
      </c>
      <c r="BA203" s="490" t="s">
        <v>7</v>
      </c>
      <c r="BB203" s="490">
        <v>141</v>
      </c>
      <c r="BC203" s="481" t="str">
        <f>+IFERROR(VLOOKUP(DAY($AZ203)&amp;MONTH($AZ203),Sheet1!$C:$E,3,0),"")</f>
        <v/>
      </c>
    </row>
    <row r="204" spans="1:55">
      <c r="A204" s="487">
        <v>60</v>
      </c>
      <c r="B204" s="487">
        <v>60</v>
      </c>
      <c r="C204" s="487" t="s">
        <v>10</v>
      </c>
      <c r="D204" s="487" t="s">
        <v>9</v>
      </c>
      <c r="E204" s="487">
        <v>196</v>
      </c>
      <c r="F204" s="481">
        <f>+IFERROR(VLOOKUP(DAY($C204)&amp;MONTH($C204),Sheet1!$C:$E,3,0),"")</f>
        <v>4</v>
      </c>
      <c r="H204" s="487">
        <v>6</v>
      </c>
      <c r="I204" s="487">
        <v>6</v>
      </c>
      <c r="J204" s="487" t="s">
        <v>23</v>
      </c>
      <c r="K204" s="487" t="s">
        <v>7</v>
      </c>
      <c r="L204" s="487">
        <v>69070</v>
      </c>
      <c r="M204" s="481">
        <f>+IFERROR(VLOOKUP(DAY($J204)&amp;MONTH($J204),Sheet1!$C:$E,3,0),"")</f>
        <v>3</v>
      </c>
      <c r="O204" s="490">
        <v>60</v>
      </c>
      <c r="P204" s="490">
        <v>60</v>
      </c>
      <c r="Q204" s="490" t="s">
        <v>10</v>
      </c>
      <c r="R204" s="490" t="s">
        <v>9</v>
      </c>
      <c r="S204" s="490">
        <v>184</v>
      </c>
      <c r="T204" s="481">
        <f>+IFERROR(VLOOKUP(DAY($Q204)&amp;MONTH($Q204),Sheet1!$C:$E,3,0),"")</f>
        <v>4</v>
      </c>
      <c r="V204" s="490">
        <v>6</v>
      </c>
      <c r="W204" s="490">
        <v>6</v>
      </c>
      <c r="X204" s="490" t="s">
        <v>27</v>
      </c>
      <c r="Y204" s="490" t="s">
        <v>9</v>
      </c>
      <c r="Z204" s="490">
        <v>2072</v>
      </c>
      <c r="AA204" s="481">
        <f>+IFERROR(VLOOKUP(DAY($X204)&amp;MONTH($X204),Sheet1!$C:$E,3,0),"")</f>
        <v>4</v>
      </c>
      <c r="AC204" s="490">
        <v>60</v>
      </c>
      <c r="AD204" s="490">
        <v>60</v>
      </c>
      <c r="AE204" s="490" t="s">
        <v>31</v>
      </c>
      <c r="AF204" s="490" t="s">
        <v>7</v>
      </c>
      <c r="AG204" s="490">
        <v>155</v>
      </c>
      <c r="AH204" s="481" t="str">
        <f>+IFERROR(VLOOKUP(DAY($AE204)&amp;MONTH($AE204),Sheet1!$C:$E,3,0),"")</f>
        <v/>
      </c>
      <c r="AO204" s="481" t="str">
        <f>+IFERROR(VLOOKUP(DAY($AL204)&amp;MONTH($AL204),Sheet1!$C:$E,3,0),"")</f>
        <v/>
      </c>
      <c r="AV204" s="481" t="str">
        <f>+IFERROR(VLOOKUP(DAY($AS204)&amp;MONTH($AS204),Sheet1!$C:$E,3,0),"")</f>
        <v/>
      </c>
      <c r="AX204" s="490">
        <v>20</v>
      </c>
      <c r="AY204" s="490">
        <v>20</v>
      </c>
      <c r="AZ204" s="490" t="s">
        <v>31</v>
      </c>
      <c r="BA204" s="490" t="s">
        <v>7</v>
      </c>
      <c r="BB204" s="490">
        <v>199</v>
      </c>
      <c r="BC204" s="481" t="str">
        <f>+IFERROR(VLOOKUP(DAY($AZ204)&amp;MONTH($AZ204),Sheet1!$C:$E,3,0),"")</f>
        <v/>
      </c>
    </row>
    <row r="205" spans="1:55">
      <c r="A205" s="487">
        <v>60</v>
      </c>
      <c r="B205" s="487">
        <v>60</v>
      </c>
      <c r="C205" s="487" t="s">
        <v>10</v>
      </c>
      <c r="D205" s="487" t="s">
        <v>9</v>
      </c>
      <c r="E205" s="487">
        <v>184</v>
      </c>
      <c r="F205" s="481">
        <f>+IFERROR(VLOOKUP(DAY($C205)&amp;MONTH($C205),Sheet1!$C:$E,3,0),"")</f>
        <v>4</v>
      </c>
      <c r="H205" s="487">
        <v>90</v>
      </c>
      <c r="I205" s="487">
        <v>90</v>
      </c>
      <c r="J205" s="487" t="s">
        <v>23</v>
      </c>
      <c r="K205" s="487" t="s">
        <v>7</v>
      </c>
      <c r="L205" s="487">
        <v>130</v>
      </c>
      <c r="M205" s="481">
        <f>+IFERROR(VLOOKUP(DAY($J205)&amp;MONTH($J205),Sheet1!$C:$E,3,0),"")</f>
        <v>3</v>
      </c>
      <c r="O205" s="490">
        <v>60</v>
      </c>
      <c r="P205" s="490">
        <v>60</v>
      </c>
      <c r="Q205" s="490" t="s">
        <v>10</v>
      </c>
      <c r="R205" s="490" t="s">
        <v>9</v>
      </c>
      <c r="S205" s="490">
        <v>562</v>
      </c>
      <c r="T205" s="481">
        <f>+IFERROR(VLOOKUP(DAY($Q205)&amp;MONTH($Q205),Sheet1!$C:$E,3,0),"")</f>
        <v>4</v>
      </c>
      <c r="V205" s="490">
        <v>6</v>
      </c>
      <c r="W205" s="490">
        <v>6</v>
      </c>
      <c r="X205" s="490" t="s">
        <v>27</v>
      </c>
      <c r="Y205" s="490" t="s">
        <v>9</v>
      </c>
      <c r="Z205" s="490">
        <v>2073</v>
      </c>
      <c r="AA205" s="481">
        <f>+IFERROR(VLOOKUP(DAY($X205)&amp;MONTH($X205),Sheet1!$C:$E,3,0),"")</f>
        <v>4</v>
      </c>
      <c r="AC205" s="490">
        <v>60</v>
      </c>
      <c r="AD205" s="490">
        <v>60</v>
      </c>
      <c r="AE205" s="490" t="s">
        <v>31</v>
      </c>
      <c r="AF205" s="490" t="s">
        <v>7</v>
      </c>
      <c r="AG205" s="490">
        <v>199</v>
      </c>
      <c r="AH205" s="481" t="str">
        <f>+IFERROR(VLOOKUP(DAY($AE205)&amp;MONTH($AE205),Sheet1!$C:$E,3,0),"")</f>
        <v/>
      </c>
      <c r="AO205" s="481" t="str">
        <f>+IFERROR(VLOOKUP(DAY($AL205)&amp;MONTH($AL205),Sheet1!$C:$E,3,0),"")</f>
        <v/>
      </c>
      <c r="AV205" s="481" t="str">
        <f>+IFERROR(VLOOKUP(DAY($AS205)&amp;MONTH($AS205),Sheet1!$C:$E,3,0),"")</f>
        <v/>
      </c>
      <c r="AX205" s="490">
        <v>20</v>
      </c>
      <c r="AY205" s="490">
        <v>20</v>
      </c>
      <c r="AZ205" s="490" t="s">
        <v>32</v>
      </c>
      <c r="BA205" s="490" t="s">
        <v>7</v>
      </c>
      <c r="BB205" s="490">
        <v>2101</v>
      </c>
      <c r="BC205" s="481" t="str">
        <f>+IFERROR(VLOOKUP(DAY($AZ205)&amp;MONTH($AZ205),Sheet1!$C:$E,3,0),"")</f>
        <v/>
      </c>
    </row>
    <row r="206" spans="1:55">
      <c r="A206" s="487">
        <v>6</v>
      </c>
      <c r="B206" s="487">
        <v>6</v>
      </c>
      <c r="C206" s="487" t="s">
        <v>21</v>
      </c>
      <c r="D206" s="487" t="s">
        <v>7</v>
      </c>
      <c r="E206" s="487">
        <v>245</v>
      </c>
      <c r="F206" s="481">
        <f>+IFERROR(VLOOKUP(DAY($C206)&amp;MONTH($C206),Sheet1!$C:$E,3,0),"")</f>
        <v>1</v>
      </c>
      <c r="H206" s="487">
        <v>6</v>
      </c>
      <c r="I206" s="487">
        <v>6</v>
      </c>
      <c r="J206" s="487" t="s">
        <v>6</v>
      </c>
      <c r="K206" s="487" t="s">
        <v>7</v>
      </c>
      <c r="L206" s="487">
        <v>233</v>
      </c>
      <c r="M206" s="481">
        <f>+IFERROR(VLOOKUP(DAY($J206)&amp;MONTH($J206),Sheet1!$C:$E,3,0),"")</f>
        <v>1</v>
      </c>
      <c r="O206" s="490">
        <v>60</v>
      </c>
      <c r="P206" s="490">
        <v>60</v>
      </c>
      <c r="Q206" s="490" t="s">
        <v>24</v>
      </c>
      <c r="R206" s="490" t="s">
        <v>9</v>
      </c>
      <c r="S206" s="490">
        <v>410</v>
      </c>
      <c r="T206" s="481">
        <f>+IFERROR(VLOOKUP(DAY($Q206)&amp;MONTH($Q206),Sheet1!$C:$E,3,0),"")</f>
        <v>1</v>
      </c>
      <c r="V206" s="490">
        <v>6</v>
      </c>
      <c r="W206" s="490">
        <v>6</v>
      </c>
      <c r="X206" s="490" t="s">
        <v>27</v>
      </c>
      <c r="Y206" s="490" t="s">
        <v>9</v>
      </c>
      <c r="Z206" s="490">
        <v>2117</v>
      </c>
      <c r="AA206" s="481">
        <f>+IFERROR(VLOOKUP(DAY($X206)&amp;MONTH($X206),Sheet1!$C:$E,3,0),"")</f>
        <v>4</v>
      </c>
      <c r="AC206" s="490">
        <v>60</v>
      </c>
      <c r="AD206" s="490">
        <v>60</v>
      </c>
      <c r="AE206" s="490" t="s">
        <v>32</v>
      </c>
      <c r="AF206" s="490" t="s">
        <v>7</v>
      </c>
      <c r="AG206" s="490">
        <v>9309</v>
      </c>
      <c r="AH206" s="481" t="str">
        <f>+IFERROR(VLOOKUP(DAY($AE206)&amp;MONTH($AE206),Sheet1!$C:$E,3,0),"")</f>
        <v/>
      </c>
      <c r="AO206" s="481" t="str">
        <f>+IFERROR(VLOOKUP(DAY($AL206)&amp;MONTH($AL206),Sheet1!$C:$E,3,0),"")</f>
        <v/>
      </c>
      <c r="AV206" s="481" t="str">
        <f>+IFERROR(VLOOKUP(DAY($AS206)&amp;MONTH($AS206),Sheet1!$C:$E,3,0),"")</f>
        <v/>
      </c>
      <c r="AX206" s="490">
        <v>20</v>
      </c>
      <c r="AY206" s="490">
        <v>20</v>
      </c>
      <c r="AZ206" s="490" t="s">
        <v>32</v>
      </c>
      <c r="BA206" s="490" t="s">
        <v>7</v>
      </c>
      <c r="BB206" s="490">
        <v>69041</v>
      </c>
      <c r="BC206" s="481" t="str">
        <f>+IFERROR(VLOOKUP(DAY($AZ206)&amp;MONTH($AZ206),Sheet1!$C:$E,3,0),"")</f>
        <v/>
      </c>
    </row>
    <row r="207" spans="1:55">
      <c r="A207" s="487">
        <v>6</v>
      </c>
      <c r="B207" s="487">
        <v>6</v>
      </c>
      <c r="C207" s="487" t="s">
        <v>21</v>
      </c>
      <c r="D207" s="487" t="s">
        <v>7</v>
      </c>
      <c r="E207" s="487">
        <v>687</v>
      </c>
      <c r="F207" s="481">
        <f>+IFERROR(VLOOKUP(DAY($C207)&amp;MONTH($C207),Sheet1!$C:$E,3,0),"")</f>
        <v>1</v>
      </c>
      <c r="H207" s="487">
        <v>6</v>
      </c>
      <c r="I207" s="487">
        <v>6</v>
      </c>
      <c r="J207" s="487" t="s">
        <v>6</v>
      </c>
      <c r="K207" s="487" t="s">
        <v>7</v>
      </c>
      <c r="L207" s="487">
        <v>69032</v>
      </c>
      <c r="M207" s="481">
        <f>+IFERROR(VLOOKUP(DAY($J207)&amp;MONTH($J207),Sheet1!$C:$E,3,0),"")</f>
        <v>1</v>
      </c>
      <c r="O207" s="487">
        <v>180</v>
      </c>
      <c r="P207" s="487">
        <v>180</v>
      </c>
      <c r="Q207" s="487" t="s">
        <v>24</v>
      </c>
      <c r="R207" s="487" t="s">
        <v>7</v>
      </c>
      <c r="S207" s="487">
        <v>505</v>
      </c>
      <c r="T207" s="481">
        <f>+IFERROR(VLOOKUP(DAY($Q207)&amp;MONTH($Q207),Sheet1!$C:$E,3,0),"")</f>
        <v>1</v>
      </c>
      <c r="V207" s="490">
        <v>6</v>
      </c>
      <c r="W207" s="490">
        <v>6</v>
      </c>
      <c r="X207" s="490" t="s">
        <v>27</v>
      </c>
      <c r="Y207" s="490" t="s">
        <v>9</v>
      </c>
      <c r="Z207" s="490">
        <v>2087</v>
      </c>
      <c r="AA207" s="481">
        <f>+IFERROR(VLOOKUP(DAY($X207)&amp;MONTH($X207),Sheet1!$C:$E,3,0),"")</f>
        <v>4</v>
      </c>
      <c r="AC207" s="490">
        <v>60</v>
      </c>
      <c r="AD207" s="490">
        <v>60</v>
      </c>
      <c r="AE207" s="490" t="s">
        <v>32</v>
      </c>
      <c r="AF207" s="490" t="s">
        <v>7</v>
      </c>
      <c r="AG207" s="490">
        <v>69013</v>
      </c>
      <c r="AH207" s="481" t="str">
        <f>+IFERROR(VLOOKUP(DAY($AE207)&amp;MONTH($AE207),Sheet1!$C:$E,3,0),"")</f>
        <v/>
      </c>
      <c r="AO207" s="481" t="str">
        <f>+IFERROR(VLOOKUP(DAY($AL207)&amp;MONTH($AL207),Sheet1!$C:$E,3,0),"")</f>
        <v/>
      </c>
      <c r="AV207" s="481" t="str">
        <f>+IFERROR(VLOOKUP(DAY($AS207)&amp;MONTH($AS207),Sheet1!$C:$E,3,0),"")</f>
        <v/>
      </c>
      <c r="AX207" s="490">
        <v>40</v>
      </c>
      <c r="AY207" s="490">
        <v>40</v>
      </c>
      <c r="AZ207" s="490" t="s">
        <v>32</v>
      </c>
      <c r="BA207" s="490" t="s">
        <v>7</v>
      </c>
      <c r="BB207" s="490">
        <v>565</v>
      </c>
      <c r="BC207" s="481" t="str">
        <f>+IFERROR(VLOOKUP(DAY($AZ207)&amp;MONTH($AZ207),Sheet1!$C:$E,3,0),"")</f>
        <v/>
      </c>
    </row>
    <row r="208" spans="1:55">
      <c r="A208" s="487">
        <v>6</v>
      </c>
      <c r="B208" s="487">
        <v>6</v>
      </c>
      <c r="C208" s="487" t="s">
        <v>21</v>
      </c>
      <c r="D208" s="487" t="s">
        <v>7</v>
      </c>
      <c r="E208" s="487">
        <v>267</v>
      </c>
      <c r="F208" s="481">
        <f>+IFERROR(VLOOKUP(DAY($C208)&amp;MONTH($C208),Sheet1!$C:$E,3,0),"")</f>
        <v>1</v>
      </c>
      <c r="H208" s="487">
        <v>30</v>
      </c>
      <c r="I208" s="487">
        <v>30</v>
      </c>
      <c r="J208" s="487" t="s">
        <v>6</v>
      </c>
      <c r="K208" s="487" t="s">
        <v>7</v>
      </c>
      <c r="L208" s="487">
        <v>153</v>
      </c>
      <c r="M208" s="481">
        <f>+IFERROR(VLOOKUP(DAY($J208)&amp;MONTH($J208),Sheet1!$C:$E,3,0),"")</f>
        <v>1</v>
      </c>
      <c r="O208" s="487">
        <v>120</v>
      </c>
      <c r="P208" s="487">
        <v>120</v>
      </c>
      <c r="Q208" s="487" t="s">
        <v>8</v>
      </c>
      <c r="R208" s="487" t="s">
        <v>9</v>
      </c>
      <c r="S208" s="487">
        <v>517</v>
      </c>
      <c r="T208" s="481">
        <f>+IFERROR(VLOOKUP(DAY($Q208)&amp;MONTH($Q208),Sheet1!$C:$E,3,0),"")</f>
        <v>2</v>
      </c>
      <c r="V208" s="490">
        <v>12</v>
      </c>
      <c r="W208" s="490">
        <v>12</v>
      </c>
      <c r="X208" s="490" t="s">
        <v>27</v>
      </c>
      <c r="Y208" s="490" t="s">
        <v>9</v>
      </c>
      <c r="Z208" s="490">
        <v>512</v>
      </c>
      <c r="AA208" s="481">
        <f>+IFERROR(VLOOKUP(DAY($X208)&amp;MONTH($X208),Sheet1!$C:$E,3,0),"")</f>
        <v>4</v>
      </c>
      <c r="AC208" s="490">
        <v>60</v>
      </c>
      <c r="AD208" s="490">
        <v>60</v>
      </c>
      <c r="AE208" s="490" t="s">
        <v>32</v>
      </c>
      <c r="AF208" s="490" t="s">
        <v>7</v>
      </c>
      <c r="AG208" s="490">
        <v>2065</v>
      </c>
      <c r="AH208" s="481" t="str">
        <f>+IFERROR(VLOOKUP(DAY($AE208)&amp;MONTH($AE208),Sheet1!$C:$E,3,0),"")</f>
        <v/>
      </c>
      <c r="AO208" s="481" t="str">
        <f>+IFERROR(VLOOKUP(DAY($AL208)&amp;MONTH($AL208),Sheet1!$C:$E,3,0),"")</f>
        <v/>
      </c>
      <c r="AV208" s="481" t="str">
        <f>+IFERROR(VLOOKUP(DAY($AS208)&amp;MONTH($AS208),Sheet1!$C:$E,3,0),"")</f>
        <v/>
      </c>
      <c r="AX208" s="490">
        <v>20</v>
      </c>
      <c r="AY208" s="490">
        <v>20</v>
      </c>
      <c r="AZ208" s="490" t="s">
        <v>32</v>
      </c>
      <c r="BA208" s="490" t="s">
        <v>7</v>
      </c>
      <c r="BB208" s="490">
        <v>152</v>
      </c>
      <c r="BC208" s="481" t="str">
        <f>+IFERROR(VLOOKUP(DAY($AZ208)&amp;MONTH($AZ208),Sheet1!$C:$E,3,0),"")</f>
        <v/>
      </c>
    </row>
    <row r="209" spans="1:55">
      <c r="A209" s="487">
        <v>6</v>
      </c>
      <c r="B209" s="487">
        <v>6</v>
      </c>
      <c r="C209" s="487" t="s">
        <v>21</v>
      </c>
      <c r="D209" s="487" t="s">
        <v>7</v>
      </c>
      <c r="E209" s="487">
        <v>695</v>
      </c>
      <c r="F209" s="481">
        <f>+IFERROR(VLOOKUP(DAY($C209)&amp;MONTH($C209),Sheet1!$C:$E,3,0),"")</f>
        <v>1</v>
      </c>
      <c r="H209" s="487">
        <v>6</v>
      </c>
      <c r="I209" s="487">
        <v>6</v>
      </c>
      <c r="J209" s="487" t="s">
        <v>6</v>
      </c>
      <c r="K209" s="487" t="s">
        <v>7</v>
      </c>
      <c r="L209" s="487">
        <v>228</v>
      </c>
      <c r="M209" s="481">
        <f>+IFERROR(VLOOKUP(DAY($J209)&amp;MONTH($J209),Sheet1!$C:$E,3,0),"")</f>
        <v>1</v>
      </c>
      <c r="O209" s="487">
        <v>60</v>
      </c>
      <c r="P209" s="487">
        <v>60</v>
      </c>
      <c r="Q209" s="487" t="s">
        <v>21</v>
      </c>
      <c r="R209" s="487" t="s">
        <v>7</v>
      </c>
      <c r="S209" s="487">
        <v>525</v>
      </c>
      <c r="T209" s="481">
        <f>+IFERROR(VLOOKUP(DAY($Q209)&amp;MONTH($Q209),Sheet1!$C:$E,3,0),"")</f>
        <v>1</v>
      </c>
      <c r="V209" s="490">
        <v>30</v>
      </c>
      <c r="W209" s="490">
        <v>30</v>
      </c>
      <c r="X209" s="490" t="s">
        <v>28</v>
      </c>
      <c r="Y209" s="490" t="s">
        <v>9</v>
      </c>
      <c r="Z209" s="490">
        <v>529</v>
      </c>
      <c r="AA209" s="481">
        <f>+IFERROR(VLOOKUP(DAY($X209)&amp;MONTH($X209),Sheet1!$C:$E,3,0),"")</f>
        <v>4</v>
      </c>
      <c r="AC209" s="490">
        <v>60</v>
      </c>
      <c r="AD209" s="490">
        <v>60</v>
      </c>
      <c r="AE209" s="490" t="s">
        <v>32</v>
      </c>
      <c r="AF209" s="490" t="s">
        <v>7</v>
      </c>
      <c r="AG209" s="490">
        <v>255</v>
      </c>
      <c r="AH209" s="481" t="str">
        <f>+IFERROR(VLOOKUP(DAY($AE209)&amp;MONTH($AE209),Sheet1!$C:$E,3,0),"")</f>
        <v/>
      </c>
      <c r="AO209" s="481" t="str">
        <f>+IFERROR(VLOOKUP(DAY($AL209)&amp;MONTH($AL209),Sheet1!$C:$E,3,0),"")</f>
        <v/>
      </c>
      <c r="AV209" s="481" t="str">
        <f>+IFERROR(VLOOKUP(DAY($AS209)&amp;MONTH($AS209),Sheet1!$C:$E,3,0),"")</f>
        <v/>
      </c>
      <c r="AX209" s="490">
        <v>60</v>
      </c>
      <c r="AY209" s="490">
        <v>60</v>
      </c>
      <c r="AZ209" s="490" t="s">
        <v>32</v>
      </c>
      <c r="BA209" s="490" t="s">
        <v>9</v>
      </c>
      <c r="BB209" s="490">
        <v>305</v>
      </c>
      <c r="BC209" s="481" t="str">
        <f>+IFERROR(VLOOKUP(DAY($AZ209)&amp;MONTH($AZ209),Sheet1!$C:$E,3,0),"")</f>
        <v/>
      </c>
    </row>
    <row r="210" spans="1:55">
      <c r="A210" s="487">
        <v>6</v>
      </c>
      <c r="B210" s="487">
        <v>6</v>
      </c>
      <c r="C210" s="487" t="s">
        <v>21</v>
      </c>
      <c r="D210" s="487" t="s">
        <v>7</v>
      </c>
      <c r="E210" s="487">
        <v>2032</v>
      </c>
      <c r="F210" s="481">
        <f>+IFERROR(VLOOKUP(DAY($C210)&amp;MONTH($C210),Sheet1!$C:$E,3,0),"")</f>
        <v>1</v>
      </c>
      <c r="H210" s="487">
        <v>6</v>
      </c>
      <c r="I210" s="487">
        <v>6</v>
      </c>
      <c r="J210" s="487" t="s">
        <v>6</v>
      </c>
      <c r="K210" s="487" t="s">
        <v>7</v>
      </c>
      <c r="L210" s="487">
        <v>2017</v>
      </c>
      <c r="M210" s="481">
        <f>+IFERROR(VLOOKUP(DAY($J210)&amp;MONTH($J210),Sheet1!$C:$E,3,0),"")</f>
        <v>1</v>
      </c>
      <c r="O210" s="487">
        <v>60</v>
      </c>
      <c r="P210" s="487">
        <v>60</v>
      </c>
      <c r="Q210" s="487" t="s">
        <v>24</v>
      </c>
      <c r="R210" s="487" t="s">
        <v>7</v>
      </c>
      <c r="S210" s="487">
        <v>657</v>
      </c>
      <c r="T210" s="481">
        <f>+IFERROR(VLOOKUP(DAY($Q210)&amp;MONTH($Q210),Sheet1!$C:$E,3,0),"")</f>
        <v>1</v>
      </c>
      <c r="V210" s="490">
        <v>12</v>
      </c>
      <c r="W210" s="490">
        <v>12</v>
      </c>
      <c r="X210" s="490" t="s">
        <v>28</v>
      </c>
      <c r="Y210" s="490" t="s">
        <v>9</v>
      </c>
      <c r="Z210" s="490">
        <v>161</v>
      </c>
      <c r="AA210" s="481">
        <f>+IFERROR(VLOOKUP(DAY($X210)&amp;MONTH($X210),Sheet1!$C:$E,3,0),"")</f>
        <v>4</v>
      </c>
      <c r="AC210" s="490">
        <v>60</v>
      </c>
      <c r="AD210" s="490">
        <v>60</v>
      </c>
      <c r="AE210" s="490" t="s">
        <v>32</v>
      </c>
      <c r="AF210" s="490" t="s">
        <v>7</v>
      </c>
      <c r="AG210" s="490">
        <v>510</v>
      </c>
      <c r="AH210" s="481" t="str">
        <f>+IFERROR(VLOOKUP(DAY($AE210)&amp;MONTH($AE210),Sheet1!$C:$E,3,0),"")</f>
        <v/>
      </c>
      <c r="AO210" s="481" t="str">
        <f>+IFERROR(VLOOKUP(DAY($AL210)&amp;MONTH($AL210),Sheet1!$C:$E,3,0),"")</f>
        <v/>
      </c>
      <c r="AV210" s="481" t="str">
        <f>+IFERROR(VLOOKUP(DAY($AS210)&amp;MONTH($AS210),Sheet1!$C:$E,3,0),"")</f>
        <v/>
      </c>
      <c r="AX210" s="490">
        <v>40</v>
      </c>
      <c r="AY210" s="490">
        <v>40</v>
      </c>
      <c r="AZ210" s="490" t="s">
        <v>32</v>
      </c>
      <c r="BA210" s="490" t="s">
        <v>7</v>
      </c>
      <c r="BB210" s="490">
        <v>118</v>
      </c>
      <c r="BC210" s="481" t="str">
        <f>+IFERROR(VLOOKUP(DAY($AZ210)&amp;MONTH($AZ210),Sheet1!$C:$E,3,0),"")</f>
        <v/>
      </c>
    </row>
    <row r="211" spans="1:55">
      <c r="A211" s="487">
        <v>6</v>
      </c>
      <c r="B211" s="487">
        <v>6</v>
      </c>
      <c r="C211" s="487" t="s">
        <v>21</v>
      </c>
      <c r="D211" s="487" t="s">
        <v>7</v>
      </c>
      <c r="E211" s="487">
        <v>553</v>
      </c>
      <c r="F211" s="481">
        <f>+IFERROR(VLOOKUP(DAY($C211)&amp;MONTH($C211),Sheet1!$C:$E,3,0),"")</f>
        <v>1</v>
      </c>
      <c r="H211" s="487">
        <v>6</v>
      </c>
      <c r="I211" s="487">
        <v>6</v>
      </c>
      <c r="J211" s="487" t="s">
        <v>6</v>
      </c>
      <c r="K211" s="487" t="s">
        <v>7</v>
      </c>
      <c r="L211" s="487">
        <v>225</v>
      </c>
      <c r="M211" s="481">
        <f>+IFERROR(VLOOKUP(DAY($J211)&amp;MONTH($J211),Sheet1!$C:$E,3,0),"")</f>
        <v>1</v>
      </c>
      <c r="O211" s="490">
        <v>120</v>
      </c>
      <c r="P211" s="490">
        <v>120</v>
      </c>
      <c r="Q211" s="490" t="s">
        <v>25</v>
      </c>
      <c r="R211" s="490" t="s">
        <v>9</v>
      </c>
      <c r="S211" s="490">
        <v>506</v>
      </c>
      <c r="T211" s="481">
        <f>+IFERROR(VLOOKUP(DAY($Q211)&amp;MONTH($Q211),Sheet1!$C:$E,3,0),"")</f>
        <v>1</v>
      </c>
      <c r="V211" s="490">
        <v>6</v>
      </c>
      <c r="W211" s="490">
        <v>6</v>
      </c>
      <c r="X211" s="490" t="s">
        <v>28</v>
      </c>
      <c r="Y211" s="490" t="s">
        <v>9</v>
      </c>
      <c r="Z211" s="490">
        <v>2028</v>
      </c>
      <c r="AA211" s="481">
        <f>+IFERROR(VLOOKUP(DAY($X211)&amp;MONTH($X211),Sheet1!$C:$E,3,0),"")</f>
        <v>4</v>
      </c>
      <c r="AC211" s="490">
        <v>120</v>
      </c>
      <c r="AD211" s="490">
        <v>120</v>
      </c>
      <c r="AE211" s="490" t="s">
        <v>32</v>
      </c>
      <c r="AF211" s="490" t="s">
        <v>9</v>
      </c>
      <c r="AG211" s="490">
        <v>305</v>
      </c>
      <c r="AH211" s="481" t="str">
        <f>+IFERROR(VLOOKUP(DAY($AE211)&amp;MONTH($AE211),Sheet1!$C:$E,3,0),"")</f>
        <v/>
      </c>
      <c r="AO211" s="481" t="str">
        <f>+IFERROR(VLOOKUP(DAY($AL211)&amp;MONTH($AL211),Sheet1!$C:$E,3,0),"")</f>
        <v/>
      </c>
      <c r="AV211" s="481" t="str">
        <f>+IFERROR(VLOOKUP(DAY($AS211)&amp;MONTH($AS211),Sheet1!$C:$E,3,0),"")</f>
        <v/>
      </c>
      <c r="AX211" s="490">
        <v>40</v>
      </c>
      <c r="AY211" s="490">
        <v>40</v>
      </c>
      <c r="AZ211" s="490" t="s">
        <v>32</v>
      </c>
      <c r="BA211" s="490" t="s">
        <v>7</v>
      </c>
      <c r="BB211" s="490">
        <v>134</v>
      </c>
      <c r="BC211" s="481" t="str">
        <f>+IFERROR(VLOOKUP(DAY($AZ211)&amp;MONTH($AZ211),Sheet1!$C:$E,3,0),"")</f>
        <v/>
      </c>
    </row>
    <row r="212" spans="1:55">
      <c r="A212" s="487">
        <v>6</v>
      </c>
      <c r="B212" s="487">
        <v>6</v>
      </c>
      <c r="C212" s="487" t="s">
        <v>21</v>
      </c>
      <c r="D212" s="487" t="s">
        <v>7</v>
      </c>
      <c r="E212" s="487">
        <v>9160</v>
      </c>
      <c r="F212" s="481">
        <f>+IFERROR(VLOOKUP(DAY($C212)&amp;MONTH($C212),Sheet1!$C:$E,3,0),"")</f>
        <v>1</v>
      </c>
      <c r="H212" s="487">
        <v>6</v>
      </c>
      <c r="I212" s="487">
        <v>6</v>
      </c>
      <c r="J212" s="487" t="s">
        <v>6</v>
      </c>
      <c r="K212" s="487" t="s">
        <v>7</v>
      </c>
      <c r="L212" s="487">
        <v>640</v>
      </c>
      <c r="M212" s="481">
        <f>+IFERROR(VLOOKUP(DAY($J212)&amp;MONTH($J212),Sheet1!$C:$E,3,0),"")</f>
        <v>1</v>
      </c>
      <c r="O212" s="487">
        <v>120</v>
      </c>
      <c r="P212" s="487">
        <v>120</v>
      </c>
      <c r="Q212" s="487" t="s">
        <v>25</v>
      </c>
      <c r="R212" s="487" t="s">
        <v>9</v>
      </c>
      <c r="S212" s="487">
        <v>155</v>
      </c>
      <c r="T212" s="481">
        <f>+IFERROR(VLOOKUP(DAY($Q212)&amp;MONTH($Q212),Sheet1!$C:$E,3,0),"")</f>
        <v>1</v>
      </c>
      <c r="V212" s="490">
        <v>12</v>
      </c>
      <c r="W212" s="490">
        <v>12</v>
      </c>
      <c r="X212" s="490" t="s">
        <v>26</v>
      </c>
      <c r="Y212" s="490" t="s">
        <v>7</v>
      </c>
      <c r="Z212" s="490">
        <v>120</v>
      </c>
      <c r="AA212" s="481">
        <f>+IFERROR(VLOOKUP(DAY($X212)&amp;MONTH($X212),Sheet1!$C:$E,3,0),"")</f>
        <v>4</v>
      </c>
      <c r="AC212" s="490">
        <v>60</v>
      </c>
      <c r="AD212" s="490">
        <v>60</v>
      </c>
      <c r="AE212" s="490" t="s">
        <v>32</v>
      </c>
      <c r="AF212" s="490" t="s">
        <v>9</v>
      </c>
      <c r="AG212" s="490">
        <v>196</v>
      </c>
      <c r="AH212" s="481" t="str">
        <f>+IFERROR(VLOOKUP(DAY($AE212)&amp;MONTH($AE212),Sheet1!$C:$E,3,0),"")</f>
        <v/>
      </c>
      <c r="AO212" s="481" t="str">
        <f>+IFERROR(VLOOKUP(DAY($AL212)&amp;MONTH($AL212),Sheet1!$C:$E,3,0),"")</f>
        <v/>
      </c>
      <c r="AV212" s="481" t="str">
        <f>+IFERROR(VLOOKUP(DAY($AS212)&amp;MONTH($AS212),Sheet1!$C:$E,3,0),"")</f>
        <v/>
      </c>
      <c r="AX212" s="490">
        <v>20</v>
      </c>
      <c r="AY212" s="490">
        <v>20</v>
      </c>
      <c r="AZ212" s="490" t="s">
        <v>32</v>
      </c>
      <c r="BA212" s="490" t="s">
        <v>7</v>
      </c>
      <c r="BB212" s="490">
        <v>2085</v>
      </c>
      <c r="BC212" s="481" t="str">
        <f>+IFERROR(VLOOKUP(DAY($AZ212)&amp;MONTH($AZ212),Sheet1!$C:$E,3,0),"")</f>
        <v/>
      </c>
    </row>
    <row r="213" spans="1:55">
      <c r="A213" s="487">
        <v>6</v>
      </c>
      <c r="B213" s="487">
        <v>6</v>
      </c>
      <c r="C213" s="487" t="s">
        <v>21</v>
      </c>
      <c r="D213" s="487" t="s">
        <v>7</v>
      </c>
      <c r="E213" s="487">
        <v>4201</v>
      </c>
      <c r="F213" s="481">
        <f>+IFERROR(VLOOKUP(DAY($C213)&amp;MONTH($C213),Sheet1!$C:$E,3,0),"")</f>
        <v>1</v>
      </c>
      <c r="H213" s="487">
        <v>6</v>
      </c>
      <c r="I213" s="487">
        <v>6</v>
      </c>
      <c r="J213" s="487" t="s">
        <v>24</v>
      </c>
      <c r="K213" s="487" t="s">
        <v>7</v>
      </c>
      <c r="L213" s="487">
        <v>403</v>
      </c>
      <c r="M213" s="481">
        <f>+IFERROR(VLOOKUP(DAY($J213)&amp;MONTH($J213),Sheet1!$C:$E,3,0),"")</f>
        <v>1</v>
      </c>
      <c r="O213" s="487">
        <v>60</v>
      </c>
      <c r="P213" s="487">
        <v>60</v>
      </c>
      <c r="Q213" s="487" t="s">
        <v>8</v>
      </c>
      <c r="R213" s="487" t="s">
        <v>9</v>
      </c>
      <c r="S213" s="487">
        <v>220</v>
      </c>
      <c r="T213" s="481">
        <f>+IFERROR(VLOOKUP(DAY($Q213)&amp;MONTH($Q213),Sheet1!$C:$E,3,0),"")</f>
        <v>2</v>
      </c>
      <c r="V213" s="490">
        <v>6</v>
      </c>
      <c r="W213" s="490">
        <v>6</v>
      </c>
      <c r="X213" s="490" t="s">
        <v>26</v>
      </c>
      <c r="Y213" s="490" t="s">
        <v>7</v>
      </c>
      <c r="Z213" s="490">
        <v>170</v>
      </c>
      <c r="AA213" s="481">
        <f>+IFERROR(VLOOKUP(DAY($X213)&amp;MONTH($X213),Sheet1!$C:$E,3,0),"")</f>
        <v>4</v>
      </c>
      <c r="AC213" s="490">
        <v>60</v>
      </c>
      <c r="AD213" s="490">
        <v>60</v>
      </c>
      <c r="AE213" s="490" t="s">
        <v>32</v>
      </c>
      <c r="AF213" s="490" t="s">
        <v>7</v>
      </c>
      <c r="AG213" s="490">
        <v>276</v>
      </c>
      <c r="AH213" s="481" t="str">
        <f>+IFERROR(VLOOKUP(DAY($AE213)&amp;MONTH($AE213),Sheet1!$C:$E,3,0),"")</f>
        <v/>
      </c>
      <c r="AO213" s="481" t="str">
        <f>+IFERROR(VLOOKUP(DAY($AL213)&amp;MONTH($AL213),Sheet1!$C:$E,3,0),"")</f>
        <v/>
      </c>
      <c r="AV213" s="481" t="str">
        <f>+IFERROR(VLOOKUP(DAY($AS213)&amp;MONTH($AS213),Sheet1!$C:$E,3,0),"")</f>
        <v/>
      </c>
      <c r="AX213" s="490">
        <v>20</v>
      </c>
      <c r="AY213" s="490">
        <v>20</v>
      </c>
      <c r="AZ213" s="490" t="s">
        <v>32</v>
      </c>
      <c r="BA213" s="490" t="s">
        <v>7</v>
      </c>
      <c r="BB213" s="490">
        <v>2125</v>
      </c>
      <c r="BC213" s="481" t="str">
        <f>+IFERROR(VLOOKUP(DAY($AZ213)&amp;MONTH($AZ213),Sheet1!$C:$E,3,0),"")</f>
        <v/>
      </c>
    </row>
    <row r="214" spans="1:55">
      <c r="A214" s="487">
        <v>12</v>
      </c>
      <c r="B214" s="487">
        <v>12</v>
      </c>
      <c r="C214" s="487" t="s">
        <v>21</v>
      </c>
      <c r="D214" s="487" t="s">
        <v>7</v>
      </c>
      <c r="E214" s="487">
        <v>224</v>
      </c>
      <c r="F214" s="481">
        <f>+IFERROR(VLOOKUP(DAY($C214)&amp;MONTH($C214),Sheet1!$C:$E,3,0),"")</f>
        <v>1</v>
      </c>
      <c r="H214" s="487">
        <v>6</v>
      </c>
      <c r="I214" s="487">
        <v>6</v>
      </c>
      <c r="J214" s="487" t="s">
        <v>6</v>
      </c>
      <c r="K214" s="487" t="s">
        <v>7</v>
      </c>
      <c r="L214" s="487">
        <v>2051</v>
      </c>
      <c r="M214" s="481">
        <f>+IFERROR(VLOOKUP(DAY($J214)&amp;MONTH($J214),Sheet1!$C:$E,3,0),"")</f>
        <v>1</v>
      </c>
      <c r="O214" s="490">
        <v>6</v>
      </c>
      <c r="P214" s="490">
        <v>6</v>
      </c>
      <c r="Q214" s="490" t="s">
        <v>23</v>
      </c>
      <c r="R214" s="490" t="s">
        <v>9</v>
      </c>
      <c r="S214" s="490">
        <v>9414</v>
      </c>
      <c r="T214" s="481">
        <f>+IFERROR(VLOOKUP(DAY($Q214)&amp;MONTH($Q214),Sheet1!$C:$E,3,0),"")</f>
        <v>3</v>
      </c>
      <c r="V214" s="490">
        <v>12</v>
      </c>
      <c r="W214" s="490">
        <v>12</v>
      </c>
      <c r="X214" s="490" t="s">
        <v>26</v>
      </c>
      <c r="Y214" s="490" t="s">
        <v>7</v>
      </c>
      <c r="Z214" s="490">
        <v>533</v>
      </c>
      <c r="AA214" s="481">
        <f>+IFERROR(VLOOKUP(DAY($X214)&amp;MONTH($X214),Sheet1!$C:$E,3,0),"")</f>
        <v>4</v>
      </c>
      <c r="AC214" s="490">
        <v>60</v>
      </c>
      <c r="AD214" s="490">
        <v>60</v>
      </c>
      <c r="AE214" s="490" t="s">
        <v>32</v>
      </c>
      <c r="AF214" s="490" t="s">
        <v>7</v>
      </c>
      <c r="AG214" s="490">
        <v>289</v>
      </c>
      <c r="AH214" s="481" t="str">
        <f>+IFERROR(VLOOKUP(DAY($AE214)&amp;MONTH($AE214),Sheet1!$C:$E,3,0),"")</f>
        <v/>
      </c>
      <c r="AO214" s="481" t="str">
        <f>+IFERROR(VLOOKUP(DAY($AL214)&amp;MONTH($AL214),Sheet1!$C:$E,3,0),"")</f>
        <v/>
      </c>
      <c r="AV214" s="481" t="str">
        <f>+IFERROR(VLOOKUP(DAY($AS214)&amp;MONTH($AS214),Sheet1!$C:$E,3,0),"")</f>
        <v/>
      </c>
      <c r="AX214" s="490">
        <v>200</v>
      </c>
      <c r="AY214" s="490">
        <v>200</v>
      </c>
      <c r="AZ214" s="490" t="s">
        <v>32</v>
      </c>
      <c r="BA214" s="490" t="s">
        <v>7</v>
      </c>
      <c r="BB214" s="490">
        <v>178</v>
      </c>
      <c r="BC214" s="481" t="str">
        <f>+IFERROR(VLOOKUP(DAY($AZ214)&amp;MONTH($AZ214),Sheet1!$C:$E,3,0),"")</f>
        <v/>
      </c>
    </row>
    <row r="215" spans="1:55">
      <c r="A215" s="487">
        <v>12</v>
      </c>
      <c r="B215" s="487">
        <v>12</v>
      </c>
      <c r="C215" s="487" t="s">
        <v>21</v>
      </c>
      <c r="D215" s="487" t="s">
        <v>7</v>
      </c>
      <c r="E215" s="487">
        <v>404</v>
      </c>
      <c r="F215" s="481">
        <f>+IFERROR(VLOOKUP(DAY($C215)&amp;MONTH($C215),Sheet1!$C:$E,3,0),"")</f>
        <v>1</v>
      </c>
      <c r="H215" s="487">
        <v>6</v>
      </c>
      <c r="I215" s="487">
        <v>6</v>
      </c>
      <c r="J215" s="487" t="s">
        <v>6</v>
      </c>
      <c r="K215" s="487" t="s">
        <v>7</v>
      </c>
      <c r="L215" s="487">
        <v>2028</v>
      </c>
      <c r="M215" s="481">
        <f>+IFERROR(VLOOKUP(DAY($J215)&amp;MONTH($J215),Sheet1!$C:$E,3,0),"")</f>
        <v>1</v>
      </c>
      <c r="O215" s="487">
        <v>600</v>
      </c>
      <c r="P215" s="487">
        <v>600</v>
      </c>
      <c r="Q215" s="487" t="s">
        <v>10</v>
      </c>
      <c r="R215" s="487" t="s">
        <v>7</v>
      </c>
      <c r="S215" s="487">
        <v>176</v>
      </c>
      <c r="T215" s="481">
        <f>+IFERROR(VLOOKUP(DAY($Q215)&amp;MONTH($Q215),Sheet1!$C:$E,3,0),"")</f>
        <v>4</v>
      </c>
      <c r="V215" s="490">
        <v>12</v>
      </c>
      <c r="W215" s="490">
        <v>12</v>
      </c>
      <c r="X215" s="490" t="s">
        <v>27</v>
      </c>
      <c r="Y215" s="490" t="s">
        <v>9</v>
      </c>
      <c r="Z215" s="490">
        <v>121</v>
      </c>
      <c r="AA215" s="481">
        <f>+IFERROR(VLOOKUP(DAY($X215)&amp;MONTH($X215),Sheet1!$C:$E,3,0),"")</f>
        <v>4</v>
      </c>
      <c r="AC215" s="490">
        <v>60</v>
      </c>
      <c r="AD215" s="490">
        <v>60</v>
      </c>
      <c r="AE215" s="490" t="s">
        <v>32</v>
      </c>
      <c r="AF215" s="490" t="s">
        <v>7</v>
      </c>
      <c r="AG215" s="490">
        <v>685</v>
      </c>
      <c r="AH215" s="481" t="str">
        <f>+IFERROR(VLOOKUP(DAY($AE215)&amp;MONTH($AE215),Sheet1!$C:$E,3,0),"")</f>
        <v/>
      </c>
      <c r="AO215" s="481" t="str">
        <f>+IFERROR(VLOOKUP(DAY($AL215)&amp;MONTH($AL215),Sheet1!$C:$E,3,0),"")</f>
        <v/>
      </c>
      <c r="AV215" s="481" t="str">
        <f>+IFERROR(VLOOKUP(DAY($AS215)&amp;MONTH($AS215),Sheet1!$C:$E,3,0),"")</f>
        <v/>
      </c>
      <c r="AX215" s="490">
        <v>20</v>
      </c>
      <c r="AY215" s="490">
        <v>20</v>
      </c>
      <c r="AZ215" s="490" t="s">
        <v>32</v>
      </c>
      <c r="BA215" s="490" t="s">
        <v>7</v>
      </c>
      <c r="BB215" s="490">
        <v>540</v>
      </c>
      <c r="BC215" s="481" t="str">
        <f>+IFERROR(VLOOKUP(DAY($AZ215)&amp;MONTH($AZ215),Sheet1!$C:$E,3,0),"")</f>
        <v/>
      </c>
    </row>
    <row r="216" spans="1:55">
      <c r="A216" s="487">
        <v>12</v>
      </c>
      <c r="B216" s="487">
        <v>12</v>
      </c>
      <c r="C216" s="487" t="s">
        <v>21</v>
      </c>
      <c r="D216" s="487" t="s">
        <v>7</v>
      </c>
      <c r="E216" s="487">
        <v>502</v>
      </c>
      <c r="F216" s="481">
        <f>+IFERROR(VLOOKUP(DAY($C216)&amp;MONTH($C216),Sheet1!$C:$E,3,0),"")</f>
        <v>1</v>
      </c>
      <c r="H216" s="487">
        <v>6</v>
      </c>
      <c r="I216" s="487">
        <v>6</v>
      </c>
      <c r="J216" s="487" t="s">
        <v>6</v>
      </c>
      <c r="K216" s="487" t="s">
        <v>7</v>
      </c>
      <c r="L216" s="487">
        <v>291</v>
      </c>
      <c r="M216" s="481">
        <f>+IFERROR(VLOOKUP(DAY($J216)&amp;MONTH($J216),Sheet1!$C:$E,3,0),"")</f>
        <v>1</v>
      </c>
      <c r="O216" s="487">
        <v>60</v>
      </c>
      <c r="P216" s="487">
        <v>60</v>
      </c>
      <c r="Q216" s="487" t="s">
        <v>21</v>
      </c>
      <c r="R216" s="487" t="s">
        <v>7</v>
      </c>
      <c r="S216" s="487">
        <v>502</v>
      </c>
      <c r="T216" s="481">
        <f>+IFERROR(VLOOKUP(DAY($Q216)&amp;MONTH($Q216),Sheet1!$C:$E,3,0),"")</f>
        <v>1</v>
      </c>
      <c r="V216" s="490">
        <v>6</v>
      </c>
      <c r="W216" s="490">
        <v>6</v>
      </c>
      <c r="X216" s="490" t="s">
        <v>27</v>
      </c>
      <c r="Y216" s="490" t="s">
        <v>7</v>
      </c>
      <c r="Z216" s="490">
        <v>531</v>
      </c>
      <c r="AA216" s="481">
        <f>+IFERROR(VLOOKUP(DAY($X216)&amp;MONTH($X216),Sheet1!$C:$E,3,0),"")</f>
        <v>4</v>
      </c>
      <c r="AC216" s="490">
        <v>60</v>
      </c>
      <c r="AD216" s="490">
        <v>60</v>
      </c>
      <c r="AE216" s="490" t="s">
        <v>32</v>
      </c>
      <c r="AF216" s="490" t="s">
        <v>7</v>
      </c>
      <c r="AG216" s="490">
        <v>2125</v>
      </c>
      <c r="AH216" s="481" t="str">
        <f>+IFERROR(VLOOKUP(DAY($AE216)&amp;MONTH($AE216),Sheet1!$C:$E,3,0),"")</f>
        <v/>
      </c>
      <c r="AO216" s="481" t="str">
        <f>+IFERROR(VLOOKUP(DAY($AL216)&amp;MONTH($AL216),Sheet1!$C:$E,3,0),"")</f>
        <v/>
      </c>
      <c r="AV216" s="481" t="str">
        <f>+IFERROR(VLOOKUP(DAY($AS216)&amp;MONTH($AS216),Sheet1!$C:$E,3,0),"")</f>
        <v/>
      </c>
      <c r="AX216" s="490">
        <v>100</v>
      </c>
      <c r="AY216" s="490">
        <v>100</v>
      </c>
      <c r="AZ216" s="490" t="s">
        <v>32</v>
      </c>
      <c r="BA216" s="490" t="s">
        <v>7</v>
      </c>
      <c r="BB216" s="490">
        <v>304</v>
      </c>
      <c r="BC216" s="481" t="str">
        <f>+IFERROR(VLOOKUP(DAY($AZ216)&amp;MONTH($AZ216),Sheet1!$C:$E,3,0),"")</f>
        <v/>
      </c>
    </row>
    <row r="217" spans="1:55">
      <c r="A217" s="487">
        <v>12</v>
      </c>
      <c r="B217" s="487">
        <v>12</v>
      </c>
      <c r="C217" s="487" t="s">
        <v>21</v>
      </c>
      <c r="D217" s="487" t="s">
        <v>7</v>
      </c>
      <c r="E217" s="487">
        <v>525</v>
      </c>
      <c r="F217" s="481">
        <f>+IFERROR(VLOOKUP(DAY($C217)&amp;MONTH($C217),Sheet1!$C:$E,3,0),"")</f>
        <v>1</v>
      </c>
      <c r="H217" s="487">
        <v>6</v>
      </c>
      <c r="I217" s="487">
        <v>6</v>
      </c>
      <c r="J217" s="487" t="s">
        <v>6</v>
      </c>
      <c r="K217" s="487" t="s">
        <v>7</v>
      </c>
      <c r="L217" s="487">
        <v>2056</v>
      </c>
      <c r="M217" s="481">
        <f>+IFERROR(VLOOKUP(DAY($J217)&amp;MONTH($J217),Sheet1!$C:$E,3,0),"")</f>
        <v>1</v>
      </c>
      <c r="O217" s="487">
        <v>60</v>
      </c>
      <c r="P217" s="487">
        <v>60</v>
      </c>
      <c r="Q217" s="487" t="s">
        <v>24</v>
      </c>
      <c r="R217" s="487" t="s">
        <v>7</v>
      </c>
      <c r="S217" s="487">
        <v>653</v>
      </c>
      <c r="T217" s="481">
        <f>+IFERROR(VLOOKUP(DAY($Q217)&amp;MONTH($Q217),Sheet1!$C:$E,3,0),"")</f>
        <v>1</v>
      </c>
      <c r="V217" s="490">
        <v>30</v>
      </c>
      <c r="W217" s="490">
        <v>30</v>
      </c>
      <c r="X217" s="490" t="s">
        <v>27</v>
      </c>
      <c r="Y217" s="490" t="s">
        <v>9</v>
      </c>
      <c r="Z217" s="490">
        <v>187</v>
      </c>
      <c r="AA217" s="481">
        <f>+IFERROR(VLOOKUP(DAY($X217)&amp;MONTH($X217),Sheet1!$C:$E,3,0),"")</f>
        <v>4</v>
      </c>
      <c r="AC217" s="490">
        <v>120</v>
      </c>
      <c r="AD217" s="490">
        <v>120</v>
      </c>
      <c r="AE217" s="490" t="s">
        <v>32</v>
      </c>
      <c r="AF217" s="490" t="s">
        <v>7</v>
      </c>
      <c r="AG217" s="490">
        <v>178</v>
      </c>
      <c r="AH217" s="481" t="str">
        <f>+IFERROR(VLOOKUP(DAY($AE217)&amp;MONTH($AE217),Sheet1!$C:$E,3,0),"")</f>
        <v/>
      </c>
      <c r="AO217" s="481" t="str">
        <f>+IFERROR(VLOOKUP(DAY($AL217)&amp;MONTH($AL217),Sheet1!$C:$E,3,0),"")</f>
        <v/>
      </c>
      <c r="AV217" s="481" t="str">
        <f>+IFERROR(VLOOKUP(DAY($AS217)&amp;MONTH($AS217),Sheet1!$C:$E,3,0),"")</f>
        <v/>
      </c>
      <c r="AX217" s="490">
        <v>20</v>
      </c>
      <c r="AY217" s="490">
        <v>20</v>
      </c>
      <c r="AZ217" s="490" t="s">
        <v>33</v>
      </c>
      <c r="BA217" s="490" t="s">
        <v>9</v>
      </c>
      <c r="BB217" s="490">
        <v>2069</v>
      </c>
      <c r="BC217" s="481" t="str">
        <f>+IFERROR(VLOOKUP(DAY($AZ217)&amp;MONTH($AZ217),Sheet1!$C:$E,3,0),"")</f>
        <v/>
      </c>
    </row>
    <row r="218" spans="1:55">
      <c r="A218" s="487">
        <v>12</v>
      </c>
      <c r="B218" s="487">
        <v>12</v>
      </c>
      <c r="C218" s="487" t="s">
        <v>21</v>
      </c>
      <c r="D218" s="487" t="s">
        <v>7</v>
      </c>
      <c r="E218" s="487">
        <v>4201</v>
      </c>
      <c r="F218" s="481">
        <f>+IFERROR(VLOOKUP(DAY($C218)&amp;MONTH($C218),Sheet1!$C:$E,3,0),"")</f>
        <v>1</v>
      </c>
      <c r="H218" s="487">
        <v>6</v>
      </c>
      <c r="I218" s="487">
        <v>6</v>
      </c>
      <c r="J218" s="487" t="s">
        <v>24</v>
      </c>
      <c r="K218" s="487" t="s">
        <v>7</v>
      </c>
      <c r="L218" s="487">
        <v>401</v>
      </c>
      <c r="M218" s="481">
        <f>+IFERROR(VLOOKUP(DAY($J218)&amp;MONTH($J218),Sheet1!$C:$E,3,0),"")</f>
        <v>1</v>
      </c>
      <c r="O218" s="487">
        <v>60</v>
      </c>
      <c r="P218" s="487">
        <v>60</v>
      </c>
      <c r="Q218" s="487" t="s">
        <v>24</v>
      </c>
      <c r="R218" s="487" t="s">
        <v>9</v>
      </c>
      <c r="S218" s="487">
        <v>651</v>
      </c>
      <c r="T218" s="481">
        <f>+IFERROR(VLOOKUP(DAY($Q218)&amp;MONTH($Q218),Sheet1!$C:$E,3,0),"")</f>
        <v>1</v>
      </c>
      <c r="V218">
        <v>6</v>
      </c>
      <c r="W218">
        <v>6</v>
      </c>
      <c r="X218" t="s">
        <v>27</v>
      </c>
      <c r="Y218" t="s">
        <v>36</v>
      </c>
      <c r="Z218">
        <v>69004</v>
      </c>
      <c r="AA218" s="481">
        <f>+IFERROR(VLOOKUP(DAY($X218)&amp;MONTH($X218),Sheet1!$C:$E,3,0),"")</f>
        <v>4</v>
      </c>
      <c r="AC218" s="490">
        <v>300</v>
      </c>
      <c r="AD218" s="490">
        <v>300</v>
      </c>
      <c r="AE218" s="490" t="s">
        <v>32</v>
      </c>
      <c r="AF218" s="490" t="s">
        <v>7</v>
      </c>
      <c r="AG218" s="490">
        <v>304</v>
      </c>
      <c r="AH218" s="481" t="str">
        <f>+IFERROR(VLOOKUP(DAY($AE218)&amp;MONTH($AE218),Sheet1!$C:$E,3,0),"")</f>
        <v/>
      </c>
      <c r="AO218" s="481" t="str">
        <f>+IFERROR(VLOOKUP(DAY($AL218)&amp;MONTH($AL218),Sheet1!$C:$E,3,0),"")</f>
        <v/>
      </c>
      <c r="AV218" s="481" t="str">
        <f>+IFERROR(VLOOKUP(DAY($AS218)&amp;MONTH($AS218),Sheet1!$C:$E,3,0),"")</f>
        <v/>
      </c>
      <c r="AX218" s="490">
        <v>20</v>
      </c>
      <c r="AY218" s="490">
        <v>20</v>
      </c>
      <c r="AZ218" s="490" t="s">
        <v>33</v>
      </c>
      <c r="BA218" s="490" t="s">
        <v>9</v>
      </c>
      <c r="BB218" s="490">
        <v>2052</v>
      </c>
      <c r="BC218" s="481" t="str">
        <f>+IFERROR(VLOOKUP(DAY($AZ218)&amp;MONTH($AZ218),Sheet1!$C:$E,3,0),"")</f>
        <v/>
      </c>
    </row>
    <row r="219" spans="1:55">
      <c r="A219" s="487">
        <v>18</v>
      </c>
      <c r="B219" s="487">
        <v>18</v>
      </c>
      <c r="C219" s="487" t="s">
        <v>21</v>
      </c>
      <c r="D219" s="487" t="s">
        <v>7</v>
      </c>
      <c r="E219" s="487">
        <v>562</v>
      </c>
      <c r="F219" s="481">
        <f>+IFERROR(VLOOKUP(DAY($C219)&amp;MONTH($C219),Sheet1!$C:$E,3,0),"")</f>
        <v>1</v>
      </c>
      <c r="H219" s="487">
        <v>6</v>
      </c>
      <c r="I219" s="487">
        <v>6</v>
      </c>
      <c r="J219" s="487" t="s">
        <v>21</v>
      </c>
      <c r="K219" s="487" t="s">
        <v>7</v>
      </c>
      <c r="L219" s="487">
        <v>9160</v>
      </c>
      <c r="M219" s="481">
        <f>+IFERROR(VLOOKUP(DAY($J219)&amp;MONTH($J219),Sheet1!$C:$E,3,0),"")</f>
        <v>1</v>
      </c>
      <c r="O219" s="487">
        <v>120</v>
      </c>
      <c r="P219" s="487">
        <v>120</v>
      </c>
      <c r="Q219" s="487" t="s">
        <v>24</v>
      </c>
      <c r="R219" s="487" t="s">
        <v>7</v>
      </c>
      <c r="S219" s="487">
        <v>153</v>
      </c>
      <c r="T219" s="481">
        <f>+IFERROR(VLOOKUP(DAY($Q219)&amp;MONTH($Q219),Sheet1!$C:$E,3,0),"")</f>
        <v>1</v>
      </c>
      <c r="V219" s="490">
        <v>30</v>
      </c>
      <c r="W219" s="490">
        <v>30</v>
      </c>
      <c r="X219" s="490" t="s">
        <v>28</v>
      </c>
      <c r="Y219" s="490" t="s">
        <v>7</v>
      </c>
      <c r="Z219" s="490">
        <v>529</v>
      </c>
      <c r="AA219" s="481">
        <f>+IFERROR(VLOOKUP(DAY($X219)&amp;MONTH($X219),Sheet1!$C:$E,3,0),"")</f>
        <v>4</v>
      </c>
      <c r="AC219" s="490">
        <v>120</v>
      </c>
      <c r="AD219" s="490">
        <v>120</v>
      </c>
      <c r="AE219" s="490" t="s">
        <v>33</v>
      </c>
      <c r="AF219" s="490" t="s">
        <v>7</v>
      </c>
      <c r="AG219" s="490">
        <v>301</v>
      </c>
      <c r="AH219" s="481" t="str">
        <f>+IFERROR(VLOOKUP(DAY($AE219)&amp;MONTH($AE219),Sheet1!$C:$E,3,0),"")</f>
        <v/>
      </c>
      <c r="AO219" s="481" t="str">
        <f>+IFERROR(VLOOKUP(DAY($AL219)&amp;MONTH($AL219),Sheet1!$C:$E,3,0),"")</f>
        <v/>
      </c>
      <c r="AV219" s="481" t="str">
        <f>+IFERROR(VLOOKUP(DAY($AS219)&amp;MONTH($AS219),Sheet1!$C:$E,3,0),"")</f>
        <v/>
      </c>
      <c r="AX219" s="490">
        <v>20</v>
      </c>
      <c r="AY219" s="490">
        <v>20</v>
      </c>
      <c r="AZ219" s="490" t="s">
        <v>33</v>
      </c>
      <c r="BA219" s="490" t="s">
        <v>9</v>
      </c>
      <c r="BB219" s="490">
        <v>218</v>
      </c>
      <c r="BC219" s="481" t="str">
        <f>+IFERROR(VLOOKUP(DAY($AZ219)&amp;MONTH($AZ219),Sheet1!$C:$E,3,0),"")</f>
        <v/>
      </c>
    </row>
    <row r="220" spans="1:55">
      <c r="A220" s="487">
        <v>30</v>
      </c>
      <c r="B220" s="487">
        <v>30</v>
      </c>
      <c r="C220" s="487" t="s">
        <v>21</v>
      </c>
      <c r="D220" s="487" t="s">
        <v>7</v>
      </c>
      <c r="E220" s="487">
        <v>159</v>
      </c>
      <c r="F220" s="481">
        <f>+IFERROR(VLOOKUP(DAY($C220)&amp;MONTH($C220),Sheet1!$C:$E,3,0),"")</f>
        <v>1</v>
      </c>
      <c r="H220" s="487">
        <v>6</v>
      </c>
      <c r="I220" s="487">
        <v>6</v>
      </c>
      <c r="J220" s="487" t="s">
        <v>6</v>
      </c>
      <c r="K220" s="487" t="s">
        <v>7</v>
      </c>
      <c r="L220" s="487">
        <v>634</v>
      </c>
      <c r="M220" s="481">
        <f>+IFERROR(VLOOKUP(DAY($J220)&amp;MONTH($J220),Sheet1!$C:$E,3,0),"")</f>
        <v>1</v>
      </c>
      <c r="O220" s="487">
        <v>120</v>
      </c>
      <c r="P220" s="487">
        <v>120</v>
      </c>
      <c r="Q220" s="487" t="s">
        <v>24</v>
      </c>
      <c r="R220" s="487" t="s">
        <v>7</v>
      </c>
      <c r="S220" s="487">
        <v>158</v>
      </c>
      <c r="T220" s="481">
        <f>+IFERROR(VLOOKUP(DAY($Q220)&amp;MONTH($Q220),Sheet1!$C:$E,3,0),"")</f>
        <v>1</v>
      </c>
      <c r="V220" s="490">
        <v>12</v>
      </c>
      <c r="W220" s="490">
        <v>12</v>
      </c>
      <c r="X220" s="490" t="s">
        <v>28</v>
      </c>
      <c r="Y220" s="490" t="s">
        <v>7</v>
      </c>
      <c r="Z220" s="490">
        <v>161</v>
      </c>
      <c r="AA220" s="481">
        <f>+IFERROR(VLOOKUP(DAY($X220)&amp;MONTH($X220),Sheet1!$C:$E,3,0),"")</f>
        <v>4</v>
      </c>
      <c r="AC220" s="490">
        <v>60</v>
      </c>
      <c r="AD220" s="490">
        <v>60</v>
      </c>
      <c r="AE220" s="490" t="s">
        <v>33</v>
      </c>
      <c r="AF220" s="490" t="s">
        <v>9</v>
      </c>
      <c r="AG220" s="490">
        <v>238</v>
      </c>
      <c r="AH220" s="481" t="str">
        <f>+IFERROR(VLOOKUP(DAY($AE220)&amp;MONTH($AE220),Sheet1!$C:$E,3,0),"")</f>
        <v/>
      </c>
      <c r="AO220" s="481" t="str">
        <f>+IFERROR(VLOOKUP(DAY($AL220)&amp;MONTH($AL220),Sheet1!$C:$E,3,0),"")</f>
        <v/>
      </c>
      <c r="AV220" s="481" t="str">
        <f>+IFERROR(VLOOKUP(DAY($AS220)&amp;MONTH($AS220),Sheet1!$C:$E,3,0),"")</f>
        <v/>
      </c>
      <c r="AX220" s="490">
        <v>140</v>
      </c>
      <c r="AY220" s="490">
        <v>140</v>
      </c>
      <c r="AZ220" s="490" t="s">
        <v>33</v>
      </c>
      <c r="BA220" s="490" t="s">
        <v>7</v>
      </c>
      <c r="BB220" s="490">
        <v>516</v>
      </c>
      <c r="BC220" s="481" t="str">
        <f>+IFERROR(VLOOKUP(DAY($AZ220)&amp;MONTH($AZ220),Sheet1!$C:$E,3,0),"")</f>
        <v/>
      </c>
    </row>
    <row r="221" spans="1:55">
      <c r="A221" s="487">
        <v>60</v>
      </c>
      <c r="B221" s="487">
        <v>60</v>
      </c>
      <c r="C221" s="487" t="s">
        <v>21</v>
      </c>
      <c r="D221" s="487" t="s">
        <v>7</v>
      </c>
      <c r="E221" s="487">
        <v>154</v>
      </c>
      <c r="F221" s="481">
        <f>+IFERROR(VLOOKUP(DAY($C221)&amp;MONTH($C221),Sheet1!$C:$E,3,0),"")</f>
        <v>1</v>
      </c>
      <c r="H221" s="487">
        <v>6</v>
      </c>
      <c r="I221" s="487">
        <v>6</v>
      </c>
      <c r="J221" s="487" t="s">
        <v>6</v>
      </c>
      <c r="K221" s="487" t="s">
        <v>7</v>
      </c>
      <c r="L221" s="487">
        <v>244</v>
      </c>
      <c r="M221" s="481">
        <f>+IFERROR(VLOOKUP(DAY($J221)&amp;MONTH($J221),Sheet1!$C:$E,3,0),"")</f>
        <v>1</v>
      </c>
      <c r="O221" s="487">
        <v>60</v>
      </c>
      <c r="P221" s="487">
        <v>60</v>
      </c>
      <c r="Q221" s="487" t="s">
        <v>23</v>
      </c>
      <c r="R221" s="487" t="s">
        <v>9</v>
      </c>
      <c r="S221" s="487">
        <v>9126</v>
      </c>
      <c r="T221" s="481">
        <f>+IFERROR(VLOOKUP(DAY($Q221)&amp;MONTH($Q221),Sheet1!$C:$E,3,0),"")</f>
        <v>3</v>
      </c>
      <c r="V221" s="490">
        <v>6</v>
      </c>
      <c r="W221" s="490">
        <v>6</v>
      </c>
      <c r="X221" s="490" t="s">
        <v>28</v>
      </c>
      <c r="Y221" s="490" t="s">
        <v>9</v>
      </c>
      <c r="Z221" s="490">
        <v>2028</v>
      </c>
      <c r="AA221" s="481">
        <f>+IFERROR(VLOOKUP(DAY($X221)&amp;MONTH($X221),Sheet1!$C:$E,3,0),"")</f>
        <v>4</v>
      </c>
      <c r="AC221" s="490">
        <v>60</v>
      </c>
      <c r="AD221" s="490">
        <v>60</v>
      </c>
      <c r="AE221" s="490" t="s">
        <v>33</v>
      </c>
      <c r="AF221" s="490" t="s">
        <v>9</v>
      </c>
      <c r="AG221" s="490">
        <v>9210</v>
      </c>
      <c r="AH221" s="481" t="str">
        <f>+IFERROR(VLOOKUP(DAY($AE221)&amp;MONTH($AE221),Sheet1!$C:$E,3,0),"")</f>
        <v/>
      </c>
      <c r="AO221" s="481" t="str">
        <f>+IFERROR(VLOOKUP(DAY($AL221)&amp;MONTH($AL221),Sheet1!$C:$E,3,0),"")</f>
        <v/>
      </c>
      <c r="AV221" s="481" t="str">
        <f>+IFERROR(VLOOKUP(DAY($AS221)&amp;MONTH($AS221),Sheet1!$C:$E,3,0),"")</f>
        <v/>
      </c>
      <c r="AX221" s="490">
        <v>20</v>
      </c>
      <c r="AY221" s="490">
        <v>20</v>
      </c>
      <c r="AZ221" s="490" t="s">
        <v>33</v>
      </c>
      <c r="BA221" s="490" t="s">
        <v>9</v>
      </c>
      <c r="BB221" s="490">
        <v>9210</v>
      </c>
      <c r="BC221" s="481" t="str">
        <f>+IFERROR(VLOOKUP(DAY($AZ221)&amp;MONTH($AZ221),Sheet1!$C:$E,3,0),"")</f>
        <v/>
      </c>
    </row>
    <row r="222" spans="1:55">
      <c r="A222" s="487">
        <v>120</v>
      </c>
      <c r="B222" s="487">
        <v>120</v>
      </c>
      <c r="C222" s="487" t="s">
        <v>21</v>
      </c>
      <c r="D222" s="487" t="s">
        <v>7</v>
      </c>
      <c r="E222" s="487">
        <v>306</v>
      </c>
      <c r="F222" s="481">
        <f>+IFERROR(VLOOKUP(DAY($C222)&amp;MONTH($C222),Sheet1!$C:$E,3,0),"")</f>
        <v>1</v>
      </c>
      <c r="H222" s="487">
        <v>12</v>
      </c>
      <c r="I222" s="487">
        <v>12</v>
      </c>
      <c r="J222" s="487" t="s">
        <v>6</v>
      </c>
      <c r="K222" s="487" t="s">
        <v>7</v>
      </c>
      <c r="L222" s="487">
        <v>293</v>
      </c>
      <c r="M222" s="481">
        <f>+IFERROR(VLOOKUP(DAY($J222)&amp;MONTH($J222),Sheet1!$C:$E,3,0),"")</f>
        <v>1</v>
      </c>
      <c r="O222" s="487">
        <v>60</v>
      </c>
      <c r="P222" s="487">
        <v>60</v>
      </c>
      <c r="Q222" s="487" t="s">
        <v>10</v>
      </c>
      <c r="R222" s="487" t="s">
        <v>9</v>
      </c>
      <c r="S222" s="487">
        <v>215</v>
      </c>
      <c r="T222" s="481">
        <f>+IFERROR(VLOOKUP(DAY($Q222)&amp;MONTH($Q222),Sheet1!$C:$E,3,0),"")</f>
        <v>4</v>
      </c>
      <c r="V222" s="490">
        <v>30</v>
      </c>
      <c r="W222" s="490">
        <v>30</v>
      </c>
      <c r="X222" s="490" t="s">
        <v>28</v>
      </c>
      <c r="Y222" s="490" t="s">
        <v>7</v>
      </c>
      <c r="Z222" s="490">
        <v>505</v>
      </c>
      <c r="AA222" s="481">
        <f>+IFERROR(VLOOKUP(DAY($X222)&amp;MONTH($X222),Sheet1!$C:$E,3,0),"")</f>
        <v>4</v>
      </c>
      <c r="AC222" s="490">
        <v>300</v>
      </c>
      <c r="AD222" s="490">
        <v>300</v>
      </c>
      <c r="AE222" s="490" t="s">
        <v>33</v>
      </c>
      <c r="AF222" s="490" t="s">
        <v>7</v>
      </c>
      <c r="AG222" s="490">
        <v>306</v>
      </c>
      <c r="AH222" s="481" t="str">
        <f>+IFERROR(VLOOKUP(DAY($AE222)&amp;MONTH($AE222),Sheet1!$C:$E,3,0),"")</f>
        <v/>
      </c>
      <c r="AO222" s="481" t="str">
        <f>+IFERROR(VLOOKUP(DAY($AL222)&amp;MONTH($AL222),Sheet1!$C:$E,3,0),"")</f>
        <v/>
      </c>
      <c r="AV222" s="481" t="str">
        <f>+IFERROR(VLOOKUP(DAY($AS222)&amp;MONTH($AS222),Sheet1!$C:$E,3,0),"")</f>
        <v/>
      </c>
      <c r="AX222" s="490">
        <v>300</v>
      </c>
      <c r="AY222" s="490">
        <v>300</v>
      </c>
      <c r="AZ222" s="490" t="s">
        <v>33</v>
      </c>
      <c r="BA222" s="490" t="s">
        <v>7</v>
      </c>
      <c r="BB222" s="490">
        <v>306</v>
      </c>
      <c r="BC222" s="481" t="str">
        <f>+IFERROR(VLOOKUP(DAY($AZ222)&amp;MONTH($AZ222),Sheet1!$C:$E,3,0),"")</f>
        <v/>
      </c>
    </row>
    <row r="223" spans="1:55">
      <c r="A223" s="487">
        <v>120</v>
      </c>
      <c r="B223" s="487">
        <v>120</v>
      </c>
      <c r="C223" s="487" t="s">
        <v>21</v>
      </c>
      <c r="D223" s="487" t="s">
        <v>7</v>
      </c>
      <c r="E223" s="487">
        <v>516</v>
      </c>
      <c r="F223" s="481">
        <f>+IFERROR(VLOOKUP(DAY($C223)&amp;MONTH($C223),Sheet1!$C:$E,3,0),"")</f>
        <v>1</v>
      </c>
      <c r="H223" s="487">
        <v>60</v>
      </c>
      <c r="I223" s="487">
        <v>60</v>
      </c>
      <c r="J223" s="487" t="s">
        <v>6</v>
      </c>
      <c r="K223" s="487" t="s">
        <v>7</v>
      </c>
      <c r="L223" s="487">
        <v>18504</v>
      </c>
      <c r="M223" s="481">
        <f>+IFERROR(VLOOKUP(DAY($J223)&amp;MONTH($J223),Sheet1!$C:$E,3,0),"")</f>
        <v>1</v>
      </c>
      <c r="O223" s="487">
        <v>120</v>
      </c>
      <c r="P223" s="487">
        <v>120</v>
      </c>
      <c r="Q223" s="487" t="s">
        <v>10</v>
      </c>
      <c r="R223" s="487" t="s">
        <v>9</v>
      </c>
      <c r="S223" s="487">
        <v>196</v>
      </c>
      <c r="T223" s="481">
        <f>+IFERROR(VLOOKUP(DAY($Q223)&amp;MONTH($Q223),Sheet1!$C:$E,3,0),"")</f>
        <v>4</v>
      </c>
      <c r="V223" s="490">
        <v>6</v>
      </c>
      <c r="W223" s="490">
        <v>6</v>
      </c>
      <c r="X223" s="490" t="s">
        <v>28</v>
      </c>
      <c r="Y223" s="490" t="s">
        <v>7</v>
      </c>
      <c r="Z223" s="490">
        <v>2108</v>
      </c>
      <c r="AA223" s="481">
        <f>+IFERROR(VLOOKUP(DAY($X223)&amp;MONTH($X223),Sheet1!$C:$E,3,0),"")</f>
        <v>4</v>
      </c>
      <c r="AC223" s="490">
        <v>60</v>
      </c>
      <c r="AD223" s="490">
        <v>60</v>
      </c>
      <c r="AE223" s="490" t="s">
        <v>33</v>
      </c>
      <c r="AF223" s="490" t="s">
        <v>9</v>
      </c>
      <c r="AG223" s="490">
        <v>228</v>
      </c>
      <c r="AH223" s="481" t="str">
        <f>+IFERROR(VLOOKUP(DAY($AE223)&amp;MONTH($AE223),Sheet1!$C:$E,3,0),"")</f>
        <v/>
      </c>
      <c r="AO223" s="481" t="str">
        <f>+IFERROR(VLOOKUP(DAY($AL223)&amp;MONTH($AL223),Sheet1!$C:$E,3,0),"")</f>
        <v/>
      </c>
      <c r="AV223" s="481" t="str">
        <f>+IFERROR(VLOOKUP(DAY($AS223)&amp;MONTH($AS223),Sheet1!$C:$E,3,0),"")</f>
        <v/>
      </c>
      <c r="AX223" s="490">
        <v>40</v>
      </c>
      <c r="AY223" s="490">
        <v>40</v>
      </c>
      <c r="AZ223" s="490" t="s">
        <v>33</v>
      </c>
      <c r="BA223" s="490" t="s">
        <v>9</v>
      </c>
      <c r="BB223" s="490">
        <v>137</v>
      </c>
      <c r="BC223" s="481" t="str">
        <f>+IFERROR(VLOOKUP(DAY($AZ223)&amp;MONTH($AZ223),Sheet1!$C:$E,3,0),"")</f>
        <v/>
      </c>
    </row>
    <row r="224" spans="1:55">
      <c r="A224" s="487">
        <v>120</v>
      </c>
      <c r="B224" s="487">
        <v>120</v>
      </c>
      <c r="C224" s="487" t="s">
        <v>21</v>
      </c>
      <c r="D224" s="487" t="s">
        <v>7</v>
      </c>
      <c r="E224" s="487">
        <v>151</v>
      </c>
      <c r="F224" s="481">
        <f>+IFERROR(VLOOKUP(DAY($C224)&amp;MONTH($C224),Sheet1!$C:$E,3,0),"")</f>
        <v>1</v>
      </c>
      <c r="H224" s="487">
        <v>6</v>
      </c>
      <c r="I224" s="487">
        <v>6</v>
      </c>
      <c r="J224" s="487" t="s">
        <v>6</v>
      </c>
      <c r="K224" s="487" t="s">
        <v>7</v>
      </c>
      <c r="L224" s="487">
        <v>222</v>
      </c>
      <c r="M224" s="481">
        <f>+IFERROR(VLOOKUP(DAY($J224)&amp;MONTH($J224),Sheet1!$C:$E,3,0),"")</f>
        <v>1</v>
      </c>
      <c r="O224" s="487">
        <v>60</v>
      </c>
      <c r="P224" s="487">
        <v>60</v>
      </c>
      <c r="Q224" s="487" t="s">
        <v>24</v>
      </c>
      <c r="R224" s="487" t="s">
        <v>9</v>
      </c>
      <c r="S224" s="487">
        <v>2079</v>
      </c>
      <c r="T224" s="481">
        <f>+IFERROR(VLOOKUP(DAY($Q224)&amp;MONTH($Q224),Sheet1!$C:$E,3,0),"")</f>
        <v>1</v>
      </c>
      <c r="V224" s="490">
        <v>12</v>
      </c>
      <c r="W224" s="490">
        <v>12</v>
      </c>
      <c r="X224" s="490" t="s">
        <v>28</v>
      </c>
      <c r="Y224" s="490" t="s">
        <v>7</v>
      </c>
      <c r="Z224" s="490">
        <v>528</v>
      </c>
      <c r="AA224" s="481">
        <f>+IFERROR(VLOOKUP(DAY($X224)&amp;MONTH($X224),Sheet1!$C:$E,3,0),"")</f>
        <v>4</v>
      </c>
      <c r="AC224" s="490">
        <v>60</v>
      </c>
      <c r="AD224" s="490">
        <v>60</v>
      </c>
      <c r="AE224" s="490" t="s">
        <v>33</v>
      </c>
      <c r="AF224" s="490" t="s">
        <v>9</v>
      </c>
      <c r="AG224" s="490">
        <v>137</v>
      </c>
      <c r="AH224" s="481" t="str">
        <f>+IFERROR(VLOOKUP(DAY($AE224)&amp;MONTH($AE224),Sheet1!$C:$E,3,0),"")</f>
        <v/>
      </c>
      <c r="AO224" s="481" t="str">
        <f>+IFERROR(VLOOKUP(DAY($AL224)&amp;MONTH($AL224),Sheet1!$C:$E,3,0),"")</f>
        <v/>
      </c>
      <c r="AV224" s="481" t="str">
        <f>+IFERROR(VLOOKUP(DAY($AS224)&amp;MONTH($AS224),Sheet1!$C:$E,3,0),"")</f>
        <v/>
      </c>
      <c r="AX224" s="490">
        <v>20</v>
      </c>
      <c r="AY224" s="490">
        <v>20</v>
      </c>
      <c r="AZ224" s="490" t="s">
        <v>33</v>
      </c>
      <c r="BA224" s="490" t="s">
        <v>9</v>
      </c>
      <c r="BB224" s="490">
        <v>509</v>
      </c>
      <c r="BC224" s="481" t="str">
        <f>+IFERROR(VLOOKUP(DAY($AZ224)&amp;MONTH($AZ224),Sheet1!$C:$E,3,0),"")</f>
        <v/>
      </c>
    </row>
    <row r="225" spans="1:55">
      <c r="A225" s="487">
        <v>6</v>
      </c>
      <c r="B225" s="487">
        <v>6</v>
      </c>
      <c r="C225" s="487" t="s">
        <v>26</v>
      </c>
      <c r="D225" s="487" t="s">
        <v>9</v>
      </c>
      <c r="E225" s="487">
        <v>9324</v>
      </c>
      <c r="F225" s="481">
        <f>+IFERROR(VLOOKUP(DAY($C225)&amp;MONTH($C225),Sheet1!$C:$E,3,0),"")</f>
        <v>4</v>
      </c>
      <c r="H225" s="487">
        <v>6</v>
      </c>
      <c r="I225" s="487">
        <v>6</v>
      </c>
      <c r="J225" s="487" t="s">
        <v>23</v>
      </c>
      <c r="K225" s="487" t="s">
        <v>9</v>
      </c>
      <c r="L225" s="487">
        <v>234</v>
      </c>
      <c r="M225" s="481">
        <f>+IFERROR(VLOOKUP(DAY($J225)&amp;MONTH($J225),Sheet1!$C:$E,3,0),"")</f>
        <v>3</v>
      </c>
      <c r="O225" s="487">
        <v>60</v>
      </c>
      <c r="P225" s="487">
        <v>60</v>
      </c>
      <c r="Q225" s="487" t="s">
        <v>6</v>
      </c>
      <c r="R225" s="487" t="s">
        <v>7</v>
      </c>
      <c r="S225" s="487">
        <v>533</v>
      </c>
      <c r="T225" s="481">
        <f>+IFERROR(VLOOKUP(DAY($Q225)&amp;MONTH($Q225),Sheet1!$C:$E,3,0),"")</f>
        <v>1</v>
      </c>
      <c r="V225" s="490">
        <v>30</v>
      </c>
      <c r="W225" s="490">
        <v>30</v>
      </c>
      <c r="X225" s="490" t="s">
        <v>28</v>
      </c>
      <c r="Y225" s="490" t="s">
        <v>9</v>
      </c>
      <c r="Z225" s="490">
        <v>154</v>
      </c>
      <c r="AA225" s="481">
        <f>+IFERROR(VLOOKUP(DAY($X225)&amp;MONTH($X225),Sheet1!$C:$E,3,0),"")</f>
        <v>4</v>
      </c>
      <c r="AC225" s="490">
        <v>60</v>
      </c>
      <c r="AD225" s="490">
        <v>60</v>
      </c>
      <c r="AE225" s="490" t="s">
        <v>33</v>
      </c>
      <c r="AF225" s="490" t="s">
        <v>9</v>
      </c>
      <c r="AG225" s="490">
        <v>243</v>
      </c>
      <c r="AH225" s="481" t="str">
        <f>+IFERROR(VLOOKUP(DAY($AE225)&amp;MONTH($AE225),Sheet1!$C:$E,3,0),"")</f>
        <v/>
      </c>
      <c r="AJ225" s="489"/>
      <c r="AK225" s="489"/>
      <c r="AL225" s="489"/>
      <c r="AM225" s="489"/>
      <c r="AN225" s="489"/>
      <c r="AO225" s="481" t="str">
        <f>+IFERROR(VLOOKUP(DAY($AL225)&amp;MONTH($AL225),Sheet1!$C:$E,3,0),"")</f>
        <v/>
      </c>
      <c r="AQ225" s="489"/>
      <c r="AR225" s="489"/>
      <c r="AS225" s="489"/>
      <c r="AT225" s="489"/>
      <c r="AU225" s="489"/>
      <c r="AV225" s="481" t="str">
        <f>+IFERROR(VLOOKUP(DAY($AS225)&amp;MONTH($AS225),Sheet1!$C:$E,3,0),"")</f>
        <v/>
      </c>
      <c r="AX225" s="490">
        <v>100</v>
      </c>
      <c r="AY225" s="490">
        <v>100</v>
      </c>
      <c r="AZ225" s="490" t="s">
        <v>33</v>
      </c>
      <c r="BA225" s="490" t="s">
        <v>9</v>
      </c>
      <c r="BB225" s="490">
        <v>515</v>
      </c>
      <c r="BC225" s="481" t="str">
        <f>+IFERROR(VLOOKUP(DAY($AZ225)&amp;MONTH($AZ225),Sheet1!$C:$E,3,0),"")</f>
        <v/>
      </c>
    </row>
    <row r="226" spans="1:55">
      <c r="A226" s="487">
        <v>6</v>
      </c>
      <c r="B226" s="487">
        <v>6</v>
      </c>
      <c r="C226" s="487" t="s">
        <v>26</v>
      </c>
      <c r="D226" s="487" t="s">
        <v>9</v>
      </c>
      <c r="E226" s="487">
        <v>2052</v>
      </c>
      <c r="F226" s="481">
        <f>+IFERROR(VLOOKUP(DAY($C226)&amp;MONTH($C226),Sheet1!$C:$E,3,0),"")</f>
        <v>4</v>
      </c>
      <c r="H226" s="487">
        <v>6</v>
      </c>
      <c r="I226" s="487">
        <v>6</v>
      </c>
      <c r="J226" s="487" t="s">
        <v>23</v>
      </c>
      <c r="K226" s="487" t="s">
        <v>9</v>
      </c>
      <c r="L226" s="487">
        <v>245</v>
      </c>
      <c r="M226" s="481">
        <f>+IFERROR(VLOOKUP(DAY($J226)&amp;MONTH($J226),Sheet1!$C:$E,3,0),"")</f>
        <v>3</v>
      </c>
      <c r="O226" s="487">
        <v>12</v>
      </c>
      <c r="P226" s="487">
        <v>12</v>
      </c>
      <c r="Q226" s="487" t="s">
        <v>23</v>
      </c>
      <c r="R226" s="487" t="s">
        <v>9</v>
      </c>
      <c r="S226" s="487">
        <v>531</v>
      </c>
      <c r="T226" s="481">
        <f>+IFERROR(VLOOKUP(DAY($Q226)&amp;MONTH($Q226),Sheet1!$C:$E,3,0),"")</f>
        <v>3</v>
      </c>
      <c r="V226" s="490">
        <v>30</v>
      </c>
      <c r="W226" s="490">
        <v>30</v>
      </c>
      <c r="X226" s="490" t="s">
        <v>28</v>
      </c>
      <c r="Y226" s="490" t="s">
        <v>7</v>
      </c>
      <c r="Z226" s="490">
        <v>160</v>
      </c>
      <c r="AA226" s="481">
        <f>+IFERROR(VLOOKUP(DAY($X226)&amp;MONTH($X226),Sheet1!$C:$E,3,0),"")</f>
        <v>4</v>
      </c>
      <c r="AC226" s="490">
        <v>60</v>
      </c>
      <c r="AD226" s="490">
        <v>60</v>
      </c>
      <c r="AE226" s="490" t="s">
        <v>33</v>
      </c>
      <c r="AF226" s="490" t="s">
        <v>9</v>
      </c>
      <c r="AG226" s="490">
        <v>689</v>
      </c>
      <c r="AH226" s="481" t="str">
        <f>+IFERROR(VLOOKUP(DAY($AE226)&amp;MONTH($AE226),Sheet1!$C:$E,3,0),"")</f>
        <v/>
      </c>
      <c r="AJ226" s="489"/>
      <c r="AK226" s="489"/>
      <c r="AL226" s="489"/>
      <c r="AM226" s="489"/>
      <c r="AN226" s="489"/>
      <c r="AO226" s="481" t="str">
        <f>+IFERROR(VLOOKUP(DAY($AL226)&amp;MONTH($AL226),Sheet1!$C:$E,3,0),"")</f>
        <v/>
      </c>
      <c r="AQ226" s="489"/>
      <c r="AR226" s="489"/>
      <c r="AS226" s="489"/>
      <c r="AT226" s="489"/>
      <c r="AU226" s="489"/>
      <c r="AV226" s="481" t="str">
        <f>+IFERROR(VLOOKUP(DAY($AS226)&amp;MONTH($AS226),Sheet1!$C:$E,3,0),"")</f>
        <v/>
      </c>
      <c r="AX226" s="490">
        <v>20</v>
      </c>
      <c r="AY226" s="490">
        <v>20</v>
      </c>
      <c r="AZ226" s="490" t="s">
        <v>33</v>
      </c>
      <c r="BA226" s="490" t="s">
        <v>9</v>
      </c>
      <c r="BB226" s="490">
        <v>199</v>
      </c>
      <c r="BC226" s="481" t="str">
        <f>+IFERROR(VLOOKUP(DAY($AZ226)&amp;MONTH($AZ226),Sheet1!$C:$E,3,0),"")</f>
        <v/>
      </c>
    </row>
    <row r="227" spans="1:55">
      <c r="A227" s="487">
        <v>12</v>
      </c>
      <c r="B227" s="487">
        <v>12</v>
      </c>
      <c r="C227" s="487" t="s">
        <v>26</v>
      </c>
      <c r="D227" s="487" t="s">
        <v>9</v>
      </c>
      <c r="E227" s="487">
        <v>689</v>
      </c>
      <c r="F227" s="481">
        <f>+IFERROR(VLOOKUP(DAY($C227)&amp;MONTH($C227),Sheet1!$C:$E,3,0),"")</f>
        <v>4</v>
      </c>
      <c r="H227" s="487">
        <v>6</v>
      </c>
      <c r="I227" s="487">
        <v>6</v>
      </c>
      <c r="J227" s="487" t="s">
        <v>23</v>
      </c>
      <c r="K227" s="487" t="s">
        <v>9</v>
      </c>
      <c r="L227" s="487">
        <v>2019</v>
      </c>
      <c r="M227" s="481">
        <f>+IFERROR(VLOOKUP(DAY($J227)&amp;MONTH($J227),Sheet1!$C:$E,3,0),"")</f>
        <v>3</v>
      </c>
      <c r="O227" s="487">
        <v>180</v>
      </c>
      <c r="P227" s="487">
        <v>180</v>
      </c>
      <c r="Q227" s="487" t="s">
        <v>8</v>
      </c>
      <c r="R227" s="487" t="s">
        <v>7</v>
      </c>
      <c r="S227" s="487">
        <v>184</v>
      </c>
      <c r="T227" s="481">
        <f>+IFERROR(VLOOKUP(DAY($Q227)&amp;MONTH($Q227),Sheet1!$C:$E,3,0),"")</f>
        <v>2</v>
      </c>
      <c r="V227" s="490">
        <v>12</v>
      </c>
      <c r="W227" s="490">
        <v>12</v>
      </c>
      <c r="X227" s="490" t="s">
        <v>28</v>
      </c>
      <c r="Y227" s="490" t="s">
        <v>9</v>
      </c>
      <c r="Z227" s="490">
        <v>196</v>
      </c>
      <c r="AA227" s="481">
        <f>+IFERROR(VLOOKUP(DAY($X227)&amp;MONTH($X227),Sheet1!$C:$E,3,0),"")</f>
        <v>4</v>
      </c>
      <c r="AC227" s="490">
        <v>60</v>
      </c>
      <c r="AD227" s="490">
        <v>60</v>
      </c>
      <c r="AE227" s="490" t="s">
        <v>33</v>
      </c>
      <c r="AF227" s="490" t="s">
        <v>9</v>
      </c>
      <c r="AG227" s="490">
        <v>69068</v>
      </c>
      <c r="AH227" s="481" t="str">
        <f>+IFERROR(VLOOKUP(DAY($AE227)&amp;MONTH($AE227),Sheet1!$C:$E,3,0),"")</f>
        <v/>
      </c>
      <c r="AO227" s="481" t="str">
        <f>+IFERROR(VLOOKUP(DAY($AL227)&amp;MONTH($AL227),Sheet1!$C:$E,3,0),"")</f>
        <v/>
      </c>
      <c r="AV227" s="481" t="str">
        <f>+IFERROR(VLOOKUP(DAY($AS227)&amp;MONTH($AS227),Sheet1!$C:$E,3,0),"")</f>
        <v/>
      </c>
      <c r="AX227" s="490">
        <v>20</v>
      </c>
      <c r="AY227" s="490">
        <v>20</v>
      </c>
      <c r="AZ227" s="490" t="s">
        <v>33</v>
      </c>
      <c r="BA227" s="490" t="s">
        <v>9</v>
      </c>
      <c r="BB227" s="490">
        <v>526</v>
      </c>
      <c r="BC227" s="481" t="str">
        <f>+IFERROR(VLOOKUP(DAY($AZ227)&amp;MONTH($AZ227),Sheet1!$C:$E,3,0),"")</f>
        <v/>
      </c>
    </row>
    <row r="228" spans="1:55">
      <c r="A228" s="487">
        <v>6</v>
      </c>
      <c r="B228" s="487">
        <v>6</v>
      </c>
      <c r="C228" s="487" t="s">
        <v>24</v>
      </c>
      <c r="D228" s="487" t="s">
        <v>7</v>
      </c>
      <c r="E228" s="487">
        <v>2035</v>
      </c>
      <c r="F228" s="481">
        <f>+IFERROR(VLOOKUP(DAY($C228)&amp;MONTH($C228),Sheet1!$C:$E,3,0),"")</f>
        <v>1</v>
      </c>
      <c r="H228" s="487">
        <v>30</v>
      </c>
      <c r="I228" s="487">
        <v>30</v>
      </c>
      <c r="J228" s="487" t="s">
        <v>6</v>
      </c>
      <c r="K228" s="487" t="s">
        <v>7</v>
      </c>
      <c r="L228" s="487">
        <v>148</v>
      </c>
      <c r="M228" s="481">
        <f>+IFERROR(VLOOKUP(DAY($J228)&amp;MONTH($J228),Sheet1!$C:$E,3,0),"")</f>
        <v>1</v>
      </c>
      <c r="O228" s="487">
        <v>120</v>
      </c>
      <c r="P228" s="487">
        <v>120</v>
      </c>
      <c r="Q228" s="487" t="s">
        <v>8</v>
      </c>
      <c r="R228" s="487" t="s">
        <v>9</v>
      </c>
      <c r="S228" s="487">
        <v>187</v>
      </c>
      <c r="T228" s="481">
        <f>+IFERROR(VLOOKUP(DAY($Q228)&amp;MONTH($Q228),Sheet1!$C:$E,3,0),"")</f>
        <v>2</v>
      </c>
      <c r="V228" s="490">
        <v>12</v>
      </c>
      <c r="W228" s="490">
        <v>12</v>
      </c>
      <c r="X228" s="490" t="s">
        <v>28</v>
      </c>
      <c r="Y228" s="490" t="s">
        <v>9</v>
      </c>
      <c r="Z228" s="490">
        <v>162</v>
      </c>
      <c r="AA228" s="481">
        <f>+IFERROR(VLOOKUP(DAY($X228)&amp;MONTH($X228),Sheet1!$C:$E,3,0),"")</f>
        <v>4</v>
      </c>
      <c r="AC228" s="490">
        <v>120</v>
      </c>
      <c r="AD228" s="490">
        <v>120</v>
      </c>
      <c r="AE228" s="490" t="s">
        <v>33</v>
      </c>
      <c r="AF228" s="490" t="s">
        <v>9</v>
      </c>
      <c r="AG228" s="490">
        <v>515</v>
      </c>
      <c r="AH228" s="481" t="str">
        <f>+IFERROR(VLOOKUP(DAY($AE228)&amp;MONTH($AE228),Sheet1!$C:$E,3,0),"")</f>
        <v/>
      </c>
      <c r="AO228" s="481" t="str">
        <f>+IFERROR(VLOOKUP(DAY($AL228)&amp;MONTH($AL228),Sheet1!$C:$E,3,0),"")</f>
        <v/>
      </c>
      <c r="AV228" s="481" t="str">
        <f>+IFERROR(VLOOKUP(DAY($AS228)&amp;MONTH($AS228),Sheet1!$C:$E,3,0),"")</f>
        <v/>
      </c>
      <c r="AX228" s="490">
        <v>80</v>
      </c>
      <c r="AY228" s="490">
        <v>80</v>
      </c>
      <c r="AZ228" s="490" t="s">
        <v>33</v>
      </c>
      <c r="BA228" s="490" t="s">
        <v>9</v>
      </c>
      <c r="BB228" s="490">
        <v>128</v>
      </c>
      <c r="BC228" s="481" t="str">
        <f>+IFERROR(VLOOKUP(DAY($AZ228)&amp;MONTH($AZ228),Sheet1!$C:$E,3,0),"")</f>
        <v/>
      </c>
    </row>
    <row r="229" spans="1:55">
      <c r="A229" s="487">
        <v>6</v>
      </c>
      <c r="B229" s="487">
        <v>6</v>
      </c>
      <c r="C229" s="487" t="s">
        <v>24</v>
      </c>
      <c r="D229" s="487" t="s">
        <v>7</v>
      </c>
      <c r="E229" s="487">
        <v>2059</v>
      </c>
      <c r="F229" s="481">
        <f>+IFERROR(VLOOKUP(DAY($C229)&amp;MONTH($C229),Sheet1!$C:$E,3,0),"")</f>
        <v>1</v>
      </c>
      <c r="H229" s="487">
        <v>12</v>
      </c>
      <c r="I229" s="487">
        <v>12</v>
      </c>
      <c r="J229" s="487" t="s">
        <v>6</v>
      </c>
      <c r="K229" s="487" t="s">
        <v>7</v>
      </c>
      <c r="L229" s="487">
        <v>114</v>
      </c>
      <c r="M229" s="481">
        <f>+IFERROR(VLOOKUP(DAY($J229)&amp;MONTH($J229),Sheet1!$C:$E,3,0),"")</f>
        <v>1</v>
      </c>
      <c r="O229" s="487">
        <v>60</v>
      </c>
      <c r="P229" s="487">
        <v>60</v>
      </c>
      <c r="Q229" s="487" t="s">
        <v>8</v>
      </c>
      <c r="R229" s="487" t="s">
        <v>7</v>
      </c>
      <c r="S229" s="487">
        <v>545</v>
      </c>
      <c r="T229" s="481">
        <f>+IFERROR(VLOOKUP(DAY($Q229)&amp;MONTH($Q229),Sheet1!$C:$E,3,0),"")</f>
        <v>2</v>
      </c>
      <c r="V229" s="490">
        <v>30</v>
      </c>
      <c r="W229" s="490">
        <v>30</v>
      </c>
      <c r="X229" s="490" t="s">
        <v>28</v>
      </c>
      <c r="Y229" s="490" t="s">
        <v>7</v>
      </c>
      <c r="Z229" s="490">
        <v>304</v>
      </c>
      <c r="AA229" s="481">
        <f>+IFERROR(VLOOKUP(DAY($X229)&amp;MONTH($X229),Sheet1!$C:$E,3,0),"")</f>
        <v>4</v>
      </c>
      <c r="AC229" s="490">
        <v>60</v>
      </c>
      <c r="AD229" s="490">
        <v>60</v>
      </c>
      <c r="AE229" s="490" t="s">
        <v>33</v>
      </c>
      <c r="AF229" s="490" t="s">
        <v>9</v>
      </c>
      <c r="AG229" s="490">
        <v>176</v>
      </c>
      <c r="AH229" s="481" t="str">
        <f>+IFERROR(VLOOKUP(DAY($AE229)&amp;MONTH($AE229),Sheet1!$C:$E,3,0),"")</f>
        <v/>
      </c>
      <c r="AO229" s="481" t="str">
        <f>+IFERROR(VLOOKUP(DAY($AL229)&amp;MONTH($AL229),Sheet1!$C:$E,3,0),"")</f>
        <v/>
      </c>
      <c r="AV229" s="481" t="str">
        <f>+IFERROR(VLOOKUP(DAY($AS229)&amp;MONTH($AS229),Sheet1!$C:$E,3,0),"")</f>
        <v/>
      </c>
      <c r="AX229" s="490">
        <v>40</v>
      </c>
      <c r="AY229" s="490">
        <v>40</v>
      </c>
      <c r="AZ229" s="490" t="s">
        <v>33</v>
      </c>
      <c r="BA229" s="490" t="s">
        <v>9</v>
      </c>
      <c r="BB229" s="490">
        <v>539</v>
      </c>
      <c r="BC229" s="481" t="str">
        <f>+IFERROR(VLOOKUP(DAY($AZ229)&amp;MONTH($AZ229),Sheet1!$C:$E,3,0),"")</f>
        <v/>
      </c>
    </row>
    <row r="230" spans="1:55">
      <c r="A230" s="487">
        <v>6</v>
      </c>
      <c r="B230" s="487">
        <v>6</v>
      </c>
      <c r="C230" s="487" t="s">
        <v>24</v>
      </c>
      <c r="D230" s="487" t="s">
        <v>7</v>
      </c>
      <c r="E230" s="487">
        <v>277</v>
      </c>
      <c r="F230" s="481">
        <f>+IFERROR(VLOOKUP(DAY($C230)&amp;MONTH($C230),Sheet1!$C:$E,3,0),"")</f>
        <v>1</v>
      </c>
      <c r="H230" s="487">
        <v>30</v>
      </c>
      <c r="I230" s="487">
        <v>30</v>
      </c>
      <c r="J230" s="487" t="s">
        <v>6</v>
      </c>
      <c r="K230" s="487" t="s">
        <v>7</v>
      </c>
      <c r="L230" s="487">
        <v>530</v>
      </c>
      <c r="M230" s="481">
        <f>+IFERROR(VLOOKUP(DAY($J230)&amp;MONTH($J230),Sheet1!$C:$E,3,0),"")</f>
        <v>1</v>
      </c>
      <c r="O230" s="487">
        <v>60</v>
      </c>
      <c r="P230" s="487">
        <v>60</v>
      </c>
      <c r="Q230" s="487" t="s">
        <v>8</v>
      </c>
      <c r="R230" s="487" t="s">
        <v>9</v>
      </c>
      <c r="S230" s="487">
        <v>519</v>
      </c>
      <c r="T230" s="481">
        <f>+IFERROR(VLOOKUP(DAY($Q230)&amp;MONTH($Q230),Sheet1!$C:$E,3,0),"")</f>
        <v>2</v>
      </c>
      <c r="V230" s="490">
        <v>6</v>
      </c>
      <c r="W230" s="490">
        <v>6</v>
      </c>
      <c r="X230" s="490" t="s">
        <v>29</v>
      </c>
      <c r="Y230" s="490" t="s">
        <v>9</v>
      </c>
      <c r="Z230" s="490">
        <v>240</v>
      </c>
      <c r="AA230" s="481">
        <f>+IFERROR(VLOOKUP(DAY($X230)&amp;MONTH($X230),Sheet1!$C:$E,3,0),"")</f>
        <v>4</v>
      </c>
      <c r="AC230" s="490">
        <v>180</v>
      </c>
      <c r="AD230" s="490">
        <v>180</v>
      </c>
      <c r="AE230" s="490" t="s">
        <v>33</v>
      </c>
      <c r="AF230" s="490" t="s">
        <v>9</v>
      </c>
      <c r="AG230" s="490">
        <v>123</v>
      </c>
      <c r="AH230" s="481" t="str">
        <f>+IFERROR(VLOOKUP(DAY($AE230)&amp;MONTH($AE230),Sheet1!$C:$E,3,0),"")</f>
        <v/>
      </c>
      <c r="AO230" s="481" t="str">
        <f>+IFERROR(VLOOKUP(DAY($AL230)&amp;MONTH($AL230),Sheet1!$C:$E,3,0),"")</f>
        <v/>
      </c>
      <c r="AV230" s="481" t="str">
        <f>+IFERROR(VLOOKUP(DAY($AS230)&amp;MONTH($AS230),Sheet1!$C:$E,3,0),"")</f>
        <v/>
      </c>
      <c r="AX230" s="490">
        <v>40</v>
      </c>
      <c r="AY230" s="490">
        <v>40</v>
      </c>
      <c r="AZ230" s="490" t="s">
        <v>33</v>
      </c>
      <c r="BA230" s="490" t="s">
        <v>7</v>
      </c>
      <c r="BB230" s="490">
        <v>133</v>
      </c>
      <c r="BC230" s="481" t="str">
        <f>+IFERROR(VLOOKUP(DAY($AZ230)&amp;MONTH($AZ230),Sheet1!$C:$E,3,0),"")</f>
        <v/>
      </c>
    </row>
    <row r="231" spans="1:55">
      <c r="A231" s="487">
        <v>6</v>
      </c>
      <c r="B231" s="487">
        <v>6</v>
      </c>
      <c r="C231" s="487" t="s">
        <v>24</v>
      </c>
      <c r="D231" s="487" t="s">
        <v>7</v>
      </c>
      <c r="E231" s="487">
        <v>403</v>
      </c>
      <c r="F231" s="481">
        <f>+IFERROR(VLOOKUP(DAY($C231)&amp;MONTH($C231),Sheet1!$C:$E,3,0),"")</f>
        <v>1</v>
      </c>
      <c r="H231" s="487">
        <v>18</v>
      </c>
      <c r="I231" s="487">
        <v>18</v>
      </c>
      <c r="J231" s="487" t="s">
        <v>6</v>
      </c>
      <c r="K231" s="487" t="s">
        <v>7</v>
      </c>
      <c r="L231" s="487">
        <v>543</v>
      </c>
      <c r="M231" s="481">
        <f>+IFERROR(VLOOKUP(DAY($J231)&amp;MONTH($J231),Sheet1!$C:$E,3,0),"")</f>
        <v>1</v>
      </c>
      <c r="O231" s="487">
        <v>120</v>
      </c>
      <c r="P231" s="487">
        <v>120</v>
      </c>
      <c r="Q231" s="487" t="s">
        <v>6</v>
      </c>
      <c r="R231" s="487" t="s">
        <v>7</v>
      </c>
      <c r="S231" s="487">
        <v>634</v>
      </c>
      <c r="T231" s="481">
        <f>+IFERROR(VLOOKUP(DAY($Q231)&amp;MONTH($Q231),Sheet1!$C:$E,3,0),"")</f>
        <v>1</v>
      </c>
      <c r="V231" s="490">
        <v>6</v>
      </c>
      <c r="W231" s="490">
        <v>6</v>
      </c>
      <c r="X231" s="490" t="s">
        <v>29</v>
      </c>
      <c r="Y231" s="490" t="s">
        <v>9</v>
      </c>
      <c r="Z231" s="490">
        <v>2008</v>
      </c>
      <c r="AA231" s="481">
        <f>+IFERROR(VLOOKUP(DAY($X231)&amp;MONTH($X231),Sheet1!$C:$E,3,0),"")</f>
        <v>4</v>
      </c>
      <c r="AC231" s="490">
        <v>180</v>
      </c>
      <c r="AD231" s="490">
        <v>180</v>
      </c>
      <c r="AE231" s="490" t="s">
        <v>33</v>
      </c>
      <c r="AF231" s="490" t="s">
        <v>9</v>
      </c>
      <c r="AG231" s="490">
        <v>128</v>
      </c>
      <c r="AH231" s="481" t="str">
        <f>+IFERROR(VLOOKUP(DAY($AE231)&amp;MONTH($AE231),Sheet1!$C:$E,3,0),"")</f>
        <v/>
      </c>
      <c r="AO231" s="481" t="str">
        <f>+IFERROR(VLOOKUP(DAY($AL231)&amp;MONTH($AL231),Sheet1!$C:$E,3,0),"")</f>
        <v/>
      </c>
      <c r="AV231" s="481" t="str">
        <f>+IFERROR(VLOOKUP(DAY($AS231)&amp;MONTH($AS231),Sheet1!$C:$E,3,0),"")</f>
        <v/>
      </c>
      <c r="AX231" s="490">
        <v>60</v>
      </c>
      <c r="AY231" s="490">
        <v>60</v>
      </c>
      <c r="AZ231" s="490" t="s">
        <v>33</v>
      </c>
      <c r="BA231" s="490" t="s">
        <v>9</v>
      </c>
      <c r="BB231" s="490">
        <v>127</v>
      </c>
      <c r="BC231" s="481" t="str">
        <f>+IFERROR(VLOOKUP(DAY($AZ231)&amp;MONTH($AZ231),Sheet1!$C:$E,3,0),"")</f>
        <v/>
      </c>
    </row>
    <row r="232" spans="1:55">
      <c r="A232" s="487">
        <v>6</v>
      </c>
      <c r="B232" s="487">
        <v>6</v>
      </c>
      <c r="C232" s="487" t="s">
        <v>24</v>
      </c>
      <c r="D232" s="487" t="s">
        <v>7</v>
      </c>
      <c r="E232" s="487">
        <v>249</v>
      </c>
      <c r="F232" s="481">
        <f>+IFERROR(VLOOKUP(DAY($C232)&amp;MONTH($C232),Sheet1!$C:$E,3,0),"")</f>
        <v>1</v>
      </c>
      <c r="H232" s="487">
        <v>30</v>
      </c>
      <c r="I232" s="487">
        <v>30</v>
      </c>
      <c r="J232" s="487" t="s">
        <v>6</v>
      </c>
      <c r="K232" s="487" t="s">
        <v>7</v>
      </c>
      <c r="L232" s="487">
        <v>176</v>
      </c>
      <c r="M232" s="481">
        <f>+IFERROR(VLOOKUP(DAY($J232)&amp;MONTH($J232),Sheet1!$C:$E,3,0),"")</f>
        <v>1</v>
      </c>
      <c r="O232" s="487">
        <v>60</v>
      </c>
      <c r="P232" s="487">
        <v>60</v>
      </c>
      <c r="Q232" s="487" t="s">
        <v>6</v>
      </c>
      <c r="R232" s="487" t="s">
        <v>7</v>
      </c>
      <c r="S232" s="487">
        <v>654</v>
      </c>
      <c r="T232" s="481">
        <f>+IFERROR(VLOOKUP(DAY($Q232)&amp;MONTH($Q232),Sheet1!$C:$E,3,0),"")</f>
        <v>1</v>
      </c>
      <c r="V232" s="490">
        <v>6</v>
      </c>
      <c r="W232" s="490">
        <v>6</v>
      </c>
      <c r="X232" s="490" t="s">
        <v>29</v>
      </c>
      <c r="Y232" s="490" t="s">
        <v>9</v>
      </c>
      <c r="Z232" s="490">
        <v>295</v>
      </c>
      <c r="AA232" s="481">
        <f>+IFERROR(VLOOKUP(DAY($X232)&amp;MONTH($X232),Sheet1!$C:$E,3,0),"")</f>
        <v>4</v>
      </c>
      <c r="AC232" s="490">
        <v>60</v>
      </c>
      <c r="AD232" s="490">
        <v>60</v>
      </c>
      <c r="AE232" s="490" t="s">
        <v>33</v>
      </c>
      <c r="AF232" s="490" t="s">
        <v>7</v>
      </c>
      <c r="AG232" s="490">
        <v>133</v>
      </c>
      <c r="AH232" s="481" t="str">
        <f>+IFERROR(VLOOKUP(DAY($AE232)&amp;MONTH($AE232),Sheet1!$C:$E,3,0),"")</f>
        <v/>
      </c>
      <c r="AO232" s="481" t="str">
        <f>+IFERROR(VLOOKUP(DAY($AL232)&amp;MONTH($AL232),Sheet1!$C:$E,3,0),"")</f>
        <v/>
      </c>
      <c r="AV232" s="481" t="str">
        <f>+IFERROR(VLOOKUP(DAY($AS232)&amp;MONTH($AS232),Sheet1!$C:$E,3,0),"")</f>
        <v/>
      </c>
      <c r="AX232" s="490">
        <v>40</v>
      </c>
      <c r="AY232" s="490">
        <v>40</v>
      </c>
      <c r="AZ232" s="490" t="s">
        <v>33</v>
      </c>
      <c r="BA232" s="490" t="s">
        <v>9</v>
      </c>
      <c r="BB232" s="490">
        <v>164</v>
      </c>
      <c r="BC232" s="481" t="str">
        <f>+IFERROR(VLOOKUP(DAY($AZ232)&amp;MONTH($AZ232),Sheet1!$C:$E,3,0),"")</f>
        <v/>
      </c>
    </row>
    <row r="233" spans="1:55">
      <c r="A233" s="487">
        <v>6</v>
      </c>
      <c r="B233" s="487">
        <v>6</v>
      </c>
      <c r="C233" s="487" t="s">
        <v>24</v>
      </c>
      <c r="D233" s="487" t="s">
        <v>7</v>
      </c>
      <c r="E233" s="487">
        <v>648</v>
      </c>
      <c r="F233" s="481">
        <f>+IFERROR(VLOOKUP(DAY($C233)&amp;MONTH($C233),Sheet1!$C:$E,3,0),"")</f>
        <v>1</v>
      </c>
      <c r="H233" s="487">
        <v>30</v>
      </c>
      <c r="I233" s="487">
        <v>30</v>
      </c>
      <c r="J233" s="487" t="s">
        <v>6</v>
      </c>
      <c r="K233" s="487" t="s">
        <v>7</v>
      </c>
      <c r="L233" s="487">
        <v>158</v>
      </c>
      <c r="M233" s="481">
        <f>+IFERROR(VLOOKUP(DAY($J233)&amp;MONTH($J233),Sheet1!$C:$E,3,0),"")</f>
        <v>1</v>
      </c>
      <c r="O233" s="487">
        <v>120</v>
      </c>
      <c r="P233" s="487">
        <v>120</v>
      </c>
      <c r="Q233" s="487" t="s">
        <v>6</v>
      </c>
      <c r="R233" s="487" t="s">
        <v>7</v>
      </c>
      <c r="S233" s="487">
        <v>18504</v>
      </c>
      <c r="T233" s="481">
        <f>+IFERROR(VLOOKUP(DAY($Q233)&amp;MONTH($Q233),Sheet1!$C:$E,3,0),"")</f>
        <v>1</v>
      </c>
      <c r="V233" s="490">
        <v>30</v>
      </c>
      <c r="W233" s="490">
        <v>30</v>
      </c>
      <c r="X233" s="490" t="s">
        <v>29</v>
      </c>
      <c r="Y233" s="490" t="s">
        <v>9</v>
      </c>
      <c r="Z233" s="490">
        <v>515</v>
      </c>
      <c r="AA233" s="481">
        <f>+IFERROR(VLOOKUP(DAY($X233)&amp;MONTH($X233),Sheet1!$C:$E,3,0),"")</f>
        <v>4</v>
      </c>
      <c r="AC233" s="490">
        <v>120</v>
      </c>
      <c r="AD233" s="490">
        <v>120</v>
      </c>
      <c r="AE233" s="490" t="s">
        <v>33</v>
      </c>
      <c r="AF233" s="490" t="s">
        <v>9</v>
      </c>
      <c r="AG233" s="490">
        <v>547</v>
      </c>
      <c r="AH233" s="481" t="str">
        <f>+IFERROR(VLOOKUP(DAY($AE233)&amp;MONTH($AE233),Sheet1!$C:$E,3,0),"")</f>
        <v/>
      </c>
      <c r="AO233" s="481" t="str">
        <f>+IFERROR(VLOOKUP(DAY($AL233)&amp;MONTH($AL233),Sheet1!$C:$E,3,0),"")</f>
        <v/>
      </c>
      <c r="AV233" s="481" t="str">
        <f>+IFERROR(VLOOKUP(DAY($AS233)&amp;MONTH($AS233),Sheet1!$C:$E,3,0),"")</f>
        <v/>
      </c>
      <c r="AX233" s="490">
        <v>100</v>
      </c>
      <c r="AY233" s="490">
        <v>100</v>
      </c>
      <c r="AZ233" s="490" t="s">
        <v>33</v>
      </c>
      <c r="BA233" s="490" t="s">
        <v>9</v>
      </c>
      <c r="BB233" s="490">
        <v>138</v>
      </c>
      <c r="BC233" s="481" t="str">
        <f>+IFERROR(VLOOKUP(DAY($AZ233)&amp;MONTH($AZ233),Sheet1!$C:$E,3,0),"")</f>
        <v/>
      </c>
    </row>
    <row r="234" spans="1:55">
      <c r="A234" s="487">
        <v>6</v>
      </c>
      <c r="B234" s="487">
        <v>6</v>
      </c>
      <c r="C234" s="487" t="s">
        <v>24</v>
      </c>
      <c r="D234" s="487" t="s">
        <v>9</v>
      </c>
      <c r="E234" s="487">
        <v>651</v>
      </c>
      <c r="F234" s="481">
        <f>+IFERROR(VLOOKUP(DAY($C234)&amp;MONTH($C234),Sheet1!$C:$E,3,0),"")</f>
        <v>1</v>
      </c>
      <c r="H234" s="487">
        <v>6</v>
      </c>
      <c r="I234" s="487">
        <v>6</v>
      </c>
      <c r="J234" s="487" t="s">
        <v>21</v>
      </c>
      <c r="K234" s="487" t="s">
        <v>7</v>
      </c>
      <c r="L234" s="487">
        <v>2033</v>
      </c>
      <c r="M234" s="481">
        <f>+IFERROR(VLOOKUP(DAY($J234)&amp;MONTH($J234),Sheet1!$C:$E,3,0),"")</f>
        <v>1</v>
      </c>
      <c r="O234" s="487">
        <v>60</v>
      </c>
      <c r="P234" s="487">
        <v>60</v>
      </c>
      <c r="Q234" s="487" t="s">
        <v>6</v>
      </c>
      <c r="R234" s="487" t="s">
        <v>7</v>
      </c>
      <c r="S234" s="487">
        <v>2028</v>
      </c>
      <c r="T234" s="481">
        <f>+IFERROR(VLOOKUP(DAY($Q234)&amp;MONTH($Q234),Sheet1!$C:$E,3,0),"")</f>
        <v>1</v>
      </c>
      <c r="V234" s="490">
        <v>12</v>
      </c>
      <c r="W234" s="490">
        <v>12</v>
      </c>
      <c r="X234" s="490" t="s">
        <v>29</v>
      </c>
      <c r="Y234" s="490" t="s">
        <v>9</v>
      </c>
      <c r="Z234" s="490">
        <v>118</v>
      </c>
      <c r="AA234" s="481">
        <f>+IFERROR(VLOOKUP(DAY($X234)&amp;MONTH($X234),Sheet1!$C:$E,3,0),"")</f>
        <v>4</v>
      </c>
      <c r="AC234" s="490">
        <v>180</v>
      </c>
      <c r="AD234" s="490">
        <v>180</v>
      </c>
      <c r="AE234" s="490" t="s">
        <v>33</v>
      </c>
      <c r="AF234" s="490" t="s">
        <v>9</v>
      </c>
      <c r="AG234" s="490">
        <v>127</v>
      </c>
      <c r="AH234" s="481" t="str">
        <f>+IFERROR(VLOOKUP(DAY($AE234)&amp;MONTH($AE234),Sheet1!$C:$E,3,0),"")</f>
        <v/>
      </c>
      <c r="AO234" s="481" t="str">
        <f>+IFERROR(VLOOKUP(DAY($AL234)&amp;MONTH($AL234),Sheet1!$C:$E,3,0),"")</f>
        <v/>
      </c>
      <c r="AV234" s="481" t="str">
        <f>+IFERROR(VLOOKUP(DAY($AS234)&amp;MONTH($AS234),Sheet1!$C:$E,3,0),"")</f>
        <v/>
      </c>
      <c r="AX234" s="490">
        <v>100</v>
      </c>
      <c r="AY234" s="490">
        <v>100</v>
      </c>
      <c r="AZ234" s="490" t="s">
        <v>32</v>
      </c>
      <c r="BA234" s="490" t="s">
        <v>7</v>
      </c>
      <c r="BB234" s="490">
        <v>144</v>
      </c>
      <c r="BC234" s="481" t="str">
        <f>+IFERROR(VLOOKUP(DAY($AZ234)&amp;MONTH($AZ234),Sheet1!$C:$E,3,0),"")</f>
        <v/>
      </c>
    </row>
    <row r="235" spans="1:55">
      <c r="A235" s="487">
        <v>6</v>
      </c>
      <c r="B235" s="487">
        <v>6</v>
      </c>
      <c r="C235" s="487" t="s">
        <v>24</v>
      </c>
      <c r="D235" s="487" t="s">
        <v>9</v>
      </c>
      <c r="E235" s="487">
        <v>636</v>
      </c>
      <c r="F235" s="481">
        <f>+IFERROR(VLOOKUP(DAY($C235)&amp;MONTH($C235),Sheet1!$C:$E,3,0),"")</f>
        <v>1</v>
      </c>
      <c r="H235" s="487">
        <v>6</v>
      </c>
      <c r="I235" s="487">
        <v>6</v>
      </c>
      <c r="J235" s="487" t="s">
        <v>21</v>
      </c>
      <c r="K235" s="487" t="s">
        <v>7</v>
      </c>
      <c r="L235" s="487">
        <v>295</v>
      </c>
      <c r="M235" s="481">
        <f>+IFERROR(VLOOKUP(DAY($J235)&amp;MONTH($J235),Sheet1!$C:$E,3,0),"")</f>
        <v>1</v>
      </c>
      <c r="O235" s="487">
        <v>60</v>
      </c>
      <c r="P235" s="487">
        <v>60</v>
      </c>
      <c r="Q235" s="487" t="s">
        <v>6</v>
      </c>
      <c r="R235" s="487" t="s">
        <v>7</v>
      </c>
      <c r="S235" s="487">
        <v>683</v>
      </c>
      <c r="T235" s="481">
        <f>+IFERROR(VLOOKUP(DAY($Q235)&amp;MONTH($Q235),Sheet1!$C:$E,3,0),"")</f>
        <v>1</v>
      </c>
      <c r="V235" s="490">
        <v>6</v>
      </c>
      <c r="W235" s="490">
        <v>6</v>
      </c>
      <c r="X235" s="490" t="s">
        <v>29</v>
      </c>
      <c r="Y235" s="490" t="s">
        <v>9</v>
      </c>
      <c r="Z235" s="490">
        <v>152</v>
      </c>
      <c r="AA235" s="481">
        <f>+IFERROR(VLOOKUP(DAY($X235)&amp;MONTH($X235),Sheet1!$C:$E,3,0),"")</f>
        <v>4</v>
      </c>
      <c r="AC235" s="490">
        <v>120</v>
      </c>
      <c r="AD235" s="490">
        <v>120</v>
      </c>
      <c r="AE235" s="490" t="s">
        <v>33</v>
      </c>
      <c r="AF235" s="490" t="s">
        <v>7</v>
      </c>
      <c r="AG235" s="490">
        <v>503</v>
      </c>
      <c r="AH235" s="481" t="str">
        <f>+IFERROR(VLOOKUP(DAY($AE235)&amp;MONTH($AE235),Sheet1!$C:$E,3,0),"")</f>
        <v/>
      </c>
      <c r="AO235" s="481" t="str">
        <f>+IFERROR(VLOOKUP(DAY($AL235)&amp;MONTH($AL235),Sheet1!$C:$E,3,0),"")</f>
        <v/>
      </c>
      <c r="AV235" s="481" t="str">
        <f>+IFERROR(VLOOKUP(DAY($AS235)&amp;MONTH($AS235),Sheet1!$C:$E,3,0),"")</f>
        <v/>
      </c>
      <c r="AX235" s="490">
        <v>20</v>
      </c>
      <c r="AY235" s="490">
        <v>20</v>
      </c>
      <c r="AZ235" s="490" t="s">
        <v>32</v>
      </c>
      <c r="BA235" s="490" t="s">
        <v>7</v>
      </c>
      <c r="BB235" s="490">
        <v>170</v>
      </c>
      <c r="BC235" s="481" t="str">
        <f>+IFERROR(VLOOKUP(DAY($AZ235)&amp;MONTH($AZ235),Sheet1!$C:$E,3,0),"")</f>
        <v/>
      </c>
    </row>
    <row r="236" spans="1:55">
      <c r="A236" s="487">
        <v>6</v>
      </c>
      <c r="B236" s="487">
        <v>6</v>
      </c>
      <c r="C236" s="487" t="s">
        <v>24</v>
      </c>
      <c r="D236" s="487" t="s">
        <v>7</v>
      </c>
      <c r="E236" s="487">
        <v>531</v>
      </c>
      <c r="F236" s="481">
        <f>+IFERROR(VLOOKUP(DAY($C236)&amp;MONTH($C236),Sheet1!$C:$E,3,0),"")</f>
        <v>1</v>
      </c>
      <c r="H236" s="487">
        <v>6</v>
      </c>
      <c r="I236" s="487">
        <v>6</v>
      </c>
      <c r="J236" s="487" t="s">
        <v>24</v>
      </c>
      <c r="K236" s="487" t="s">
        <v>7</v>
      </c>
      <c r="L236" s="487">
        <v>2035</v>
      </c>
      <c r="M236" s="481">
        <f>+IFERROR(VLOOKUP(DAY($J236)&amp;MONTH($J236),Sheet1!$C:$E,3,0),"")</f>
        <v>1</v>
      </c>
      <c r="O236" s="487">
        <v>120</v>
      </c>
      <c r="P236" s="487">
        <v>120</v>
      </c>
      <c r="Q236" s="487" t="s">
        <v>6</v>
      </c>
      <c r="R236" s="487" t="s">
        <v>7</v>
      </c>
      <c r="S236" s="487">
        <v>189</v>
      </c>
      <c r="T236" s="481">
        <f>+IFERROR(VLOOKUP(DAY($Q236)&amp;MONTH($Q236),Sheet1!$C:$E,3,0),"")</f>
        <v>1</v>
      </c>
      <c r="V236" s="490">
        <v>12</v>
      </c>
      <c r="W236" s="490">
        <v>12</v>
      </c>
      <c r="X236" s="490" t="s">
        <v>29</v>
      </c>
      <c r="Y236" s="490" t="s">
        <v>9</v>
      </c>
      <c r="Z236" s="490">
        <v>136</v>
      </c>
      <c r="AA236" s="481">
        <f>+IFERROR(VLOOKUP(DAY($X236)&amp;MONTH($X236),Sheet1!$C:$E,3,0),"")</f>
        <v>4</v>
      </c>
      <c r="AC236" s="490">
        <v>60</v>
      </c>
      <c r="AD236" s="490">
        <v>60</v>
      </c>
      <c r="AE236" s="490" t="s">
        <v>33</v>
      </c>
      <c r="AF236" s="490" t="s">
        <v>9</v>
      </c>
      <c r="AG236" s="490">
        <v>9104</v>
      </c>
      <c r="AH236" s="481" t="str">
        <f>+IFERROR(VLOOKUP(DAY($AE236)&amp;MONTH($AE236),Sheet1!$C:$E,3,0),"")</f>
        <v/>
      </c>
      <c r="AO236" s="481" t="str">
        <f>+IFERROR(VLOOKUP(DAY($AL236)&amp;MONTH($AL236),Sheet1!$C:$E,3,0),"")</f>
        <v/>
      </c>
      <c r="AV236" s="481" t="str">
        <f>+IFERROR(VLOOKUP(DAY($AS236)&amp;MONTH($AS236),Sheet1!$C:$E,3,0),"")</f>
        <v/>
      </c>
      <c r="AX236" s="490">
        <v>40</v>
      </c>
      <c r="AY236" s="490">
        <v>40</v>
      </c>
      <c r="AZ236" s="490" t="s">
        <v>32</v>
      </c>
      <c r="BA236" s="490" t="s">
        <v>7</v>
      </c>
      <c r="BB236" s="490">
        <v>120</v>
      </c>
      <c r="BC236" s="481" t="str">
        <f>+IFERROR(VLOOKUP(DAY($AZ236)&amp;MONTH($AZ236),Sheet1!$C:$E,3,0),"")</f>
        <v/>
      </c>
    </row>
    <row r="237" spans="1:55">
      <c r="A237" s="487">
        <v>12</v>
      </c>
      <c r="B237" s="487">
        <v>12</v>
      </c>
      <c r="C237" s="487" t="s">
        <v>24</v>
      </c>
      <c r="D237" s="487" t="s">
        <v>9</v>
      </c>
      <c r="E237" s="487">
        <v>688</v>
      </c>
      <c r="F237" s="481">
        <f>+IFERROR(VLOOKUP(DAY($C237)&amp;MONTH($C237),Sheet1!$C:$E,3,0),"")</f>
        <v>1</v>
      </c>
      <c r="H237" s="487">
        <v>30</v>
      </c>
      <c r="I237" s="487">
        <v>30</v>
      </c>
      <c r="J237" s="487" t="s">
        <v>6</v>
      </c>
      <c r="K237" s="487" t="s">
        <v>7</v>
      </c>
      <c r="L237" s="487">
        <v>132</v>
      </c>
      <c r="M237" s="481">
        <f>+IFERROR(VLOOKUP(DAY($J237)&amp;MONTH($J237),Sheet1!$C:$E,3,0),"")</f>
        <v>1</v>
      </c>
      <c r="O237" s="487">
        <v>300</v>
      </c>
      <c r="P237" s="487">
        <v>300</v>
      </c>
      <c r="Q237" s="487" t="s">
        <v>6</v>
      </c>
      <c r="R237" s="487" t="s">
        <v>7</v>
      </c>
      <c r="S237" s="487">
        <v>176</v>
      </c>
      <c r="T237" s="481">
        <f>+IFERROR(VLOOKUP(DAY($Q237)&amp;MONTH($Q237),Sheet1!$C:$E,3,0),"")</f>
        <v>1</v>
      </c>
      <c r="V237" s="490">
        <v>12</v>
      </c>
      <c r="W237" s="490">
        <v>12</v>
      </c>
      <c r="X237" s="490" t="s">
        <v>28</v>
      </c>
      <c r="Y237" s="490" t="s">
        <v>9</v>
      </c>
      <c r="Z237" s="490">
        <v>533</v>
      </c>
      <c r="AA237" s="481">
        <f>+IFERROR(VLOOKUP(DAY($X237)&amp;MONTH($X237),Sheet1!$C:$E,3,0),"")</f>
        <v>4</v>
      </c>
      <c r="AC237" s="490">
        <v>60</v>
      </c>
      <c r="AD237" s="490">
        <v>60</v>
      </c>
      <c r="AE237" s="490" t="s">
        <v>33</v>
      </c>
      <c r="AF237" s="490" t="s">
        <v>9</v>
      </c>
      <c r="AG237" s="490">
        <v>9107</v>
      </c>
      <c r="AH237" s="481" t="str">
        <f>+IFERROR(VLOOKUP(DAY($AE237)&amp;MONTH($AE237),Sheet1!$C:$E,3,0),"")</f>
        <v/>
      </c>
      <c r="AO237" s="481" t="str">
        <f>+IFERROR(VLOOKUP(DAY($AL237)&amp;MONTH($AL237),Sheet1!$C:$E,3,0),"")</f>
        <v/>
      </c>
      <c r="AV237" s="481" t="str">
        <f>+IFERROR(VLOOKUP(DAY($AS237)&amp;MONTH($AS237),Sheet1!$C:$E,3,0),"")</f>
        <v/>
      </c>
      <c r="AX237" s="490">
        <v>40</v>
      </c>
      <c r="AY237" s="490">
        <v>40</v>
      </c>
      <c r="AZ237" s="490" t="s">
        <v>32</v>
      </c>
      <c r="BA237" s="490" t="s">
        <v>7</v>
      </c>
      <c r="BB237" s="490">
        <v>517</v>
      </c>
      <c r="BC237" s="481" t="str">
        <f>+IFERROR(VLOOKUP(DAY($AZ237)&amp;MONTH($AZ237),Sheet1!$C:$E,3,0),"")</f>
        <v/>
      </c>
    </row>
    <row r="238" spans="1:55">
      <c r="A238" s="487">
        <v>12</v>
      </c>
      <c r="B238" s="487">
        <v>12</v>
      </c>
      <c r="C238" s="487" t="s">
        <v>24</v>
      </c>
      <c r="D238" s="487" t="s">
        <v>7</v>
      </c>
      <c r="E238" s="487">
        <v>158</v>
      </c>
      <c r="F238" s="481">
        <f>+IFERROR(VLOOKUP(DAY($C238)&amp;MONTH($C238),Sheet1!$C:$E,3,0),"")</f>
        <v>1</v>
      </c>
      <c r="H238" s="487">
        <v>6</v>
      </c>
      <c r="I238" s="487">
        <v>6</v>
      </c>
      <c r="J238" s="487" t="s">
        <v>21</v>
      </c>
      <c r="K238" s="487" t="s">
        <v>7</v>
      </c>
      <c r="L238" s="487">
        <v>245</v>
      </c>
      <c r="M238" s="481">
        <f>+IFERROR(VLOOKUP(DAY($J238)&amp;MONTH($J238),Sheet1!$C:$E,3,0),"")</f>
        <v>1</v>
      </c>
      <c r="O238" s="487">
        <v>60</v>
      </c>
      <c r="P238" s="487">
        <v>60</v>
      </c>
      <c r="Q238" s="487" t="s">
        <v>6</v>
      </c>
      <c r="R238" s="487" t="s">
        <v>7</v>
      </c>
      <c r="S238" s="487">
        <v>2048</v>
      </c>
      <c r="T238" s="481">
        <f>+IFERROR(VLOOKUP(DAY($Q238)&amp;MONTH($Q238),Sheet1!$C:$E,3,0),"")</f>
        <v>1</v>
      </c>
      <c r="V238" s="490">
        <v>60</v>
      </c>
      <c r="W238" s="490">
        <v>60</v>
      </c>
      <c r="X238" s="490" t="s">
        <v>28</v>
      </c>
      <c r="Y238" s="490" t="s">
        <v>7</v>
      </c>
      <c r="Z238" s="490">
        <v>119</v>
      </c>
      <c r="AA238" s="481">
        <f>+IFERROR(VLOOKUP(DAY($X238)&amp;MONTH($X238),Sheet1!$C:$E,3,0),"")</f>
        <v>4</v>
      </c>
      <c r="AC238" s="490">
        <v>60</v>
      </c>
      <c r="AD238" s="490">
        <v>60</v>
      </c>
      <c r="AE238" s="490" t="s">
        <v>33</v>
      </c>
      <c r="AF238" s="490" t="s">
        <v>9</v>
      </c>
      <c r="AG238" s="490">
        <v>9137</v>
      </c>
      <c r="AH238" s="481" t="str">
        <f>+IFERROR(VLOOKUP(DAY($AE238)&amp;MONTH($AE238),Sheet1!$C:$E,3,0),"")</f>
        <v/>
      </c>
      <c r="AO238" s="481" t="str">
        <f>+IFERROR(VLOOKUP(DAY($AL238)&amp;MONTH($AL238),Sheet1!$C:$E,3,0),"")</f>
        <v/>
      </c>
      <c r="AV238" s="481" t="str">
        <f>+IFERROR(VLOOKUP(DAY($AS238)&amp;MONTH($AS238),Sheet1!$C:$E,3,0),"")</f>
        <v/>
      </c>
      <c r="AX238" s="490">
        <v>40</v>
      </c>
      <c r="AY238" s="490">
        <v>40</v>
      </c>
      <c r="AZ238" s="490" t="s">
        <v>32</v>
      </c>
      <c r="BA238" s="490" t="s">
        <v>7</v>
      </c>
      <c r="BB238" s="490">
        <v>519</v>
      </c>
      <c r="BC238" s="481" t="str">
        <f>+IFERROR(VLOOKUP(DAY($AZ238)&amp;MONTH($AZ238),Sheet1!$C:$E,3,0),"")</f>
        <v/>
      </c>
    </row>
    <row r="239" spans="1:55">
      <c r="A239" s="487">
        <v>18</v>
      </c>
      <c r="B239" s="487">
        <v>18</v>
      </c>
      <c r="C239" s="487" t="s">
        <v>24</v>
      </c>
      <c r="D239" s="487" t="s">
        <v>7</v>
      </c>
      <c r="E239" s="487">
        <v>559</v>
      </c>
      <c r="F239" s="481">
        <f>+IFERROR(VLOOKUP(DAY($C239)&amp;MONTH($C239),Sheet1!$C:$E,3,0),"")</f>
        <v>1</v>
      </c>
      <c r="H239" s="487">
        <v>120</v>
      </c>
      <c r="I239" s="487">
        <v>120</v>
      </c>
      <c r="J239" s="487" t="s">
        <v>6</v>
      </c>
      <c r="K239" s="487" t="s">
        <v>7</v>
      </c>
      <c r="L239" s="487">
        <v>160</v>
      </c>
      <c r="M239" s="481">
        <f>+IFERROR(VLOOKUP(DAY($J239)&amp;MONTH($J239),Sheet1!$C:$E,3,0),"")</f>
        <v>1</v>
      </c>
      <c r="O239" s="487">
        <v>60</v>
      </c>
      <c r="P239" s="487">
        <v>60</v>
      </c>
      <c r="Q239" s="487" t="s">
        <v>6</v>
      </c>
      <c r="R239" s="487" t="s">
        <v>7</v>
      </c>
      <c r="S239" s="487">
        <v>2023</v>
      </c>
      <c r="T239" s="481">
        <f>+IFERROR(VLOOKUP(DAY($Q239)&amp;MONTH($Q239),Sheet1!$C:$E,3,0),"")</f>
        <v>1</v>
      </c>
      <c r="V239" s="490">
        <v>60</v>
      </c>
      <c r="W239" s="490">
        <v>60</v>
      </c>
      <c r="X239" s="490" t="s">
        <v>30</v>
      </c>
      <c r="Y239" s="490" t="s">
        <v>9</v>
      </c>
      <c r="Z239" s="490">
        <v>151</v>
      </c>
      <c r="AA239" s="481">
        <f>+IFERROR(VLOOKUP(DAY($X239)&amp;MONTH($X239),Sheet1!$C:$E,3,0),"")</f>
        <v>4</v>
      </c>
      <c r="AC239" s="490">
        <v>60</v>
      </c>
      <c r="AD239" s="490">
        <v>60</v>
      </c>
      <c r="AE239" s="490" t="s">
        <v>33</v>
      </c>
      <c r="AF239" s="490" t="s">
        <v>9</v>
      </c>
      <c r="AG239" s="490">
        <v>9152</v>
      </c>
      <c r="AH239" s="481" t="str">
        <f>+IFERROR(VLOOKUP(DAY($AE239)&amp;MONTH($AE239),Sheet1!$C:$E,3,0),"")</f>
        <v/>
      </c>
      <c r="AO239" s="481" t="str">
        <f>+IFERROR(VLOOKUP(DAY($AL239)&amp;MONTH($AL239),Sheet1!$C:$E,3,0),"")</f>
        <v/>
      </c>
      <c r="AV239" s="481" t="str">
        <f>+IFERROR(VLOOKUP(DAY($AS239)&amp;MONTH($AS239),Sheet1!$C:$E,3,0),"")</f>
        <v/>
      </c>
      <c r="AX239" s="490">
        <v>60</v>
      </c>
      <c r="AY239" s="490">
        <v>60</v>
      </c>
      <c r="AZ239" s="490" t="s">
        <v>32</v>
      </c>
      <c r="BA239" s="490" t="s">
        <v>7</v>
      </c>
      <c r="BB239" s="490">
        <v>522</v>
      </c>
      <c r="BC239" s="481" t="str">
        <f>+IFERROR(VLOOKUP(DAY($AZ239)&amp;MONTH($AZ239),Sheet1!$C:$E,3,0),"")</f>
        <v/>
      </c>
    </row>
    <row r="240" spans="1:55">
      <c r="A240" s="487">
        <v>24</v>
      </c>
      <c r="B240" s="487">
        <v>24</v>
      </c>
      <c r="C240" s="487" t="s">
        <v>24</v>
      </c>
      <c r="D240" s="487" t="s">
        <v>7</v>
      </c>
      <c r="E240" s="487">
        <v>173</v>
      </c>
      <c r="F240" s="481">
        <f>+IFERROR(VLOOKUP(DAY($C240)&amp;MONTH($C240),Sheet1!$C:$E,3,0),"")</f>
        <v>1</v>
      </c>
      <c r="H240" s="487">
        <v>6</v>
      </c>
      <c r="I240" s="487">
        <v>6</v>
      </c>
      <c r="J240" s="487" t="s">
        <v>21</v>
      </c>
      <c r="K240" s="487" t="s">
        <v>7</v>
      </c>
      <c r="L240" s="487">
        <v>234</v>
      </c>
      <c r="M240" s="481">
        <f>+IFERROR(VLOOKUP(DAY($J240)&amp;MONTH($J240),Sheet1!$C:$E,3,0),"")</f>
        <v>1</v>
      </c>
      <c r="O240" s="487">
        <v>60</v>
      </c>
      <c r="P240" s="487">
        <v>60</v>
      </c>
      <c r="Q240" s="487" t="s">
        <v>6</v>
      </c>
      <c r="R240" s="487" t="s">
        <v>7</v>
      </c>
      <c r="S240" s="487">
        <v>2010</v>
      </c>
      <c r="T240" s="481">
        <f>+IFERROR(VLOOKUP(DAY($Q240)&amp;MONTH($Q240),Sheet1!$C:$E,3,0),"")</f>
        <v>1</v>
      </c>
      <c r="V240" s="490">
        <v>30</v>
      </c>
      <c r="W240" s="490">
        <v>30</v>
      </c>
      <c r="X240" s="490" t="s">
        <v>30</v>
      </c>
      <c r="Y240" s="490" t="s">
        <v>9</v>
      </c>
      <c r="Z240" s="490">
        <v>161</v>
      </c>
      <c r="AA240" s="481">
        <f>+IFERROR(VLOOKUP(DAY($X240)&amp;MONTH($X240),Sheet1!$C:$E,3,0),"")</f>
        <v>4</v>
      </c>
      <c r="AC240" s="490">
        <v>60</v>
      </c>
      <c r="AD240" s="490">
        <v>60</v>
      </c>
      <c r="AE240" s="490" t="s">
        <v>33</v>
      </c>
      <c r="AF240" s="490" t="s">
        <v>9</v>
      </c>
      <c r="AG240" s="490">
        <v>9163</v>
      </c>
      <c r="AH240" s="481" t="str">
        <f>+IFERROR(VLOOKUP(DAY($AE240)&amp;MONTH($AE240),Sheet1!$C:$E,3,0),"")</f>
        <v/>
      </c>
      <c r="AO240" s="481" t="str">
        <f>+IFERROR(VLOOKUP(DAY($AL240)&amp;MONTH($AL240),Sheet1!$C:$E,3,0),"")</f>
        <v/>
      </c>
      <c r="AV240" s="481" t="str">
        <f>+IFERROR(VLOOKUP(DAY($AS240)&amp;MONTH($AS240),Sheet1!$C:$E,3,0),"")</f>
        <v/>
      </c>
      <c r="AX240" s="490">
        <v>60</v>
      </c>
      <c r="AY240" s="490">
        <v>60</v>
      </c>
      <c r="AZ240" s="490" t="s">
        <v>32</v>
      </c>
      <c r="BA240" s="490" t="s">
        <v>7</v>
      </c>
      <c r="BB240" s="490">
        <v>531</v>
      </c>
      <c r="BC240" s="481" t="str">
        <f>+IFERROR(VLOOKUP(DAY($AZ240)&amp;MONTH($AZ240),Sheet1!$C:$E,3,0),"")</f>
        <v/>
      </c>
    </row>
    <row r="241" spans="1:55">
      <c r="A241" s="487">
        <v>30</v>
      </c>
      <c r="B241" s="487">
        <v>30</v>
      </c>
      <c r="C241" s="487" t="s">
        <v>24</v>
      </c>
      <c r="D241" s="487" t="s">
        <v>7</v>
      </c>
      <c r="E241" s="487">
        <v>305</v>
      </c>
      <c r="F241" s="481">
        <f>+IFERROR(VLOOKUP(DAY($C241)&amp;MONTH($C241),Sheet1!$C:$E,3,0),"")</f>
        <v>1</v>
      </c>
      <c r="H241" s="487">
        <v>6</v>
      </c>
      <c r="I241" s="487">
        <v>6</v>
      </c>
      <c r="J241" s="487" t="s">
        <v>21</v>
      </c>
      <c r="K241" s="487" t="s">
        <v>7</v>
      </c>
      <c r="L241" s="487">
        <v>404</v>
      </c>
      <c r="M241" s="481">
        <f>+IFERROR(VLOOKUP(DAY($J241)&amp;MONTH($J241),Sheet1!$C:$E,3,0),"")</f>
        <v>1</v>
      </c>
      <c r="O241" s="487">
        <v>180</v>
      </c>
      <c r="P241" s="487">
        <v>180</v>
      </c>
      <c r="Q241" s="487" t="s">
        <v>6</v>
      </c>
      <c r="R241" s="487" t="s">
        <v>7</v>
      </c>
      <c r="S241" s="487">
        <v>158</v>
      </c>
      <c r="T241" s="481">
        <f>+IFERROR(VLOOKUP(DAY($Q241)&amp;MONTH($Q241),Sheet1!$C:$E,3,0),"")</f>
        <v>1</v>
      </c>
      <c r="V241" s="490">
        <v>6</v>
      </c>
      <c r="W241" s="490">
        <v>6</v>
      </c>
      <c r="X241" s="490" t="s">
        <v>30</v>
      </c>
      <c r="Y241" s="490" t="s">
        <v>9</v>
      </c>
      <c r="Z241" s="490">
        <v>2061</v>
      </c>
      <c r="AA241" s="481">
        <f>+IFERROR(VLOOKUP(DAY($X241)&amp;MONTH($X241),Sheet1!$C:$E,3,0),"")</f>
        <v>4</v>
      </c>
      <c r="AC241" s="490">
        <v>60</v>
      </c>
      <c r="AD241" s="490">
        <v>60</v>
      </c>
      <c r="AE241" s="490" t="s">
        <v>33</v>
      </c>
      <c r="AF241" s="490" t="s">
        <v>9</v>
      </c>
      <c r="AG241" s="490">
        <v>9165</v>
      </c>
      <c r="AH241" s="481" t="str">
        <f>+IFERROR(VLOOKUP(DAY($AE241)&amp;MONTH($AE241),Sheet1!$C:$E,3,0),"")</f>
        <v/>
      </c>
      <c r="AO241" s="481" t="str">
        <f>+IFERROR(VLOOKUP(DAY($AL241)&amp;MONTH($AL241),Sheet1!$C:$E,3,0),"")</f>
        <v/>
      </c>
      <c r="AV241" s="481" t="str">
        <f>+IFERROR(VLOOKUP(DAY($AS241)&amp;MONTH($AS241),Sheet1!$C:$E,3,0),"")</f>
        <v/>
      </c>
      <c r="AX241" s="490">
        <v>20</v>
      </c>
      <c r="AY241" s="490">
        <v>20</v>
      </c>
      <c r="AZ241" s="490" t="s">
        <v>32</v>
      </c>
      <c r="BA241" s="490" t="s">
        <v>7</v>
      </c>
      <c r="BB241" s="490">
        <v>545</v>
      </c>
      <c r="BC241" s="481" t="str">
        <f>+IFERROR(VLOOKUP(DAY($AZ241)&amp;MONTH($AZ241),Sheet1!$C:$E,3,0),"")</f>
        <v/>
      </c>
    </row>
    <row r="242" spans="1:55">
      <c r="A242" s="487">
        <v>60</v>
      </c>
      <c r="B242" s="487">
        <v>60</v>
      </c>
      <c r="C242" s="487" t="s">
        <v>24</v>
      </c>
      <c r="D242" s="487" t="s">
        <v>7</v>
      </c>
      <c r="E242" s="487">
        <v>505</v>
      </c>
      <c r="F242" s="481">
        <f>+IFERROR(VLOOKUP(DAY($C242)&amp;MONTH($C242),Sheet1!$C:$E,3,0),"")</f>
        <v>1</v>
      </c>
      <c r="H242" s="487">
        <v>6</v>
      </c>
      <c r="I242" s="487">
        <v>6</v>
      </c>
      <c r="J242" s="487" t="s">
        <v>21</v>
      </c>
      <c r="K242" s="487" t="s">
        <v>7</v>
      </c>
      <c r="L242" s="487">
        <v>690</v>
      </c>
      <c r="M242" s="481">
        <f>+IFERROR(VLOOKUP(DAY($J242)&amp;MONTH($J242),Sheet1!$C:$E,3,0),"")</f>
        <v>1</v>
      </c>
      <c r="O242" s="487">
        <v>60</v>
      </c>
      <c r="P242" s="487">
        <v>60</v>
      </c>
      <c r="Q242" s="487" t="s">
        <v>21</v>
      </c>
      <c r="R242" s="487" t="s">
        <v>7</v>
      </c>
      <c r="S242" s="487">
        <v>2033</v>
      </c>
      <c r="T242" s="481">
        <f>+IFERROR(VLOOKUP(DAY($Q242)&amp;MONTH($Q242),Sheet1!$C:$E,3,0),"")</f>
        <v>1</v>
      </c>
      <c r="V242" s="490">
        <v>6</v>
      </c>
      <c r="W242" s="490">
        <v>6</v>
      </c>
      <c r="X242" s="490" t="s">
        <v>30</v>
      </c>
      <c r="Y242" s="490" t="s">
        <v>9</v>
      </c>
      <c r="Z242" s="490">
        <v>696</v>
      </c>
      <c r="AA242" s="481">
        <f>+IFERROR(VLOOKUP(DAY($X242)&amp;MONTH($X242),Sheet1!$C:$E,3,0),"")</f>
        <v>4</v>
      </c>
      <c r="AC242" s="490">
        <v>300</v>
      </c>
      <c r="AD242" s="490">
        <v>300</v>
      </c>
      <c r="AE242" s="490" t="s">
        <v>33</v>
      </c>
      <c r="AF242" s="490" t="s">
        <v>9</v>
      </c>
      <c r="AG242" s="490">
        <v>164</v>
      </c>
      <c r="AH242" s="481" t="str">
        <f>+IFERROR(VLOOKUP(DAY($AE242)&amp;MONTH($AE242),Sheet1!$C:$E,3,0),"")</f>
        <v/>
      </c>
      <c r="AO242" s="481" t="str">
        <f>+IFERROR(VLOOKUP(DAY($AL242)&amp;MONTH($AL242),Sheet1!$C:$E,3,0),"")</f>
        <v/>
      </c>
      <c r="AV242" s="481" t="str">
        <f>+IFERROR(VLOOKUP(DAY($AS242)&amp;MONTH($AS242),Sheet1!$C:$E,3,0),"")</f>
        <v/>
      </c>
      <c r="AX242" s="490">
        <v>40</v>
      </c>
      <c r="AY242" s="490">
        <v>40</v>
      </c>
      <c r="AZ242" s="490" t="s">
        <v>33</v>
      </c>
      <c r="BA242" s="490" t="s">
        <v>9</v>
      </c>
      <c r="BB242" s="490">
        <v>184</v>
      </c>
      <c r="BC242" s="481" t="str">
        <f>+IFERROR(VLOOKUP(DAY($AZ242)&amp;MONTH($AZ242),Sheet1!$C:$E,3,0),"")</f>
        <v/>
      </c>
    </row>
    <row r="243" spans="1:55">
      <c r="A243" s="487">
        <v>60</v>
      </c>
      <c r="B243" s="487">
        <v>60</v>
      </c>
      <c r="C243" s="487" t="s">
        <v>24</v>
      </c>
      <c r="D243" s="487" t="s">
        <v>7</v>
      </c>
      <c r="E243" s="487">
        <v>123</v>
      </c>
      <c r="F243" s="481">
        <f>+IFERROR(VLOOKUP(DAY($C243)&amp;MONTH($C243),Sheet1!$C:$E,3,0),"")</f>
        <v>1</v>
      </c>
      <c r="H243" s="487">
        <v>12</v>
      </c>
      <c r="I243" s="487">
        <v>12</v>
      </c>
      <c r="J243" s="487" t="s">
        <v>21</v>
      </c>
      <c r="K243" s="487" t="s">
        <v>7</v>
      </c>
      <c r="L243" s="487">
        <v>224</v>
      </c>
      <c r="M243" s="481">
        <f>+IFERROR(VLOOKUP(DAY($J243)&amp;MONTH($J243),Sheet1!$C:$E,3,0),"")</f>
        <v>1</v>
      </c>
      <c r="O243" s="487">
        <v>120</v>
      </c>
      <c r="P243" s="487">
        <v>120</v>
      </c>
      <c r="Q243" s="487" t="s">
        <v>21</v>
      </c>
      <c r="R243" s="487" t="s">
        <v>7</v>
      </c>
      <c r="S243" s="487">
        <v>130</v>
      </c>
      <c r="T243" s="481">
        <f>+IFERROR(VLOOKUP(DAY($Q243)&amp;MONTH($Q243),Sheet1!$C:$E,3,0),"")</f>
        <v>1</v>
      </c>
      <c r="V243" s="490">
        <v>6</v>
      </c>
      <c r="W243" s="490">
        <v>6</v>
      </c>
      <c r="X243" s="490" t="s">
        <v>30</v>
      </c>
      <c r="Y243" s="490" t="s">
        <v>9</v>
      </c>
      <c r="Z243" s="490">
        <v>249</v>
      </c>
      <c r="AA243" s="481">
        <f>+IFERROR(VLOOKUP(DAY($X243)&amp;MONTH($X243),Sheet1!$C:$E,3,0),"")</f>
        <v>4</v>
      </c>
      <c r="AC243" s="490">
        <v>180</v>
      </c>
      <c r="AD243" s="490">
        <v>180</v>
      </c>
      <c r="AE243" s="490" t="s">
        <v>33</v>
      </c>
      <c r="AF243" s="490" t="s">
        <v>9</v>
      </c>
      <c r="AG243" s="490">
        <v>150</v>
      </c>
      <c r="AH243" s="481" t="str">
        <f>+IFERROR(VLOOKUP(DAY($AE243)&amp;MONTH($AE243),Sheet1!$C:$E,3,0),"")</f>
        <v/>
      </c>
      <c r="AO243" s="481" t="str">
        <f>+IFERROR(VLOOKUP(DAY($AL243)&amp;MONTH($AL243),Sheet1!$C:$E,3,0),"")</f>
        <v/>
      </c>
      <c r="AV243" s="481" t="str">
        <f>+IFERROR(VLOOKUP(DAY($AS243)&amp;MONTH($AS243),Sheet1!$C:$E,3,0),"")</f>
        <v/>
      </c>
      <c r="AX243" s="490">
        <v>20</v>
      </c>
      <c r="AY243" s="490">
        <v>20</v>
      </c>
      <c r="AZ243" s="490" t="s">
        <v>33</v>
      </c>
      <c r="BA243" s="490" t="s">
        <v>9</v>
      </c>
      <c r="BB243" s="490">
        <v>533</v>
      </c>
      <c r="BC243" s="481" t="str">
        <f>+IFERROR(VLOOKUP(DAY($AZ243)&amp;MONTH($AZ243),Sheet1!$C:$E,3,0),"")</f>
        <v/>
      </c>
    </row>
    <row r="244" spans="1:55">
      <c r="A244" s="487">
        <v>120</v>
      </c>
      <c r="B244" s="487">
        <v>120</v>
      </c>
      <c r="C244" s="487" t="s">
        <v>24</v>
      </c>
      <c r="D244" s="487" t="s">
        <v>9</v>
      </c>
      <c r="E244" s="487">
        <v>304</v>
      </c>
      <c r="F244" s="481">
        <f>+IFERROR(VLOOKUP(DAY($C244)&amp;MONTH($C244),Sheet1!$C:$E,3,0),"")</f>
        <v>1</v>
      </c>
      <c r="H244" s="487">
        <v>60</v>
      </c>
      <c r="I244" s="487">
        <v>60</v>
      </c>
      <c r="J244" s="487" t="s">
        <v>21</v>
      </c>
      <c r="K244" s="487" t="s">
        <v>7</v>
      </c>
      <c r="L244" s="487">
        <v>306</v>
      </c>
      <c r="M244" s="481">
        <f>+IFERROR(VLOOKUP(DAY($J244)&amp;MONTH($J244),Sheet1!$C:$E,3,0),"")</f>
        <v>1</v>
      </c>
      <c r="O244" s="487">
        <v>60</v>
      </c>
      <c r="P244" s="487">
        <v>60</v>
      </c>
      <c r="Q244" s="487" t="s">
        <v>6</v>
      </c>
      <c r="R244" s="487" t="s">
        <v>7</v>
      </c>
      <c r="S244" s="487">
        <v>69032</v>
      </c>
      <c r="T244" s="481">
        <f>+IFERROR(VLOOKUP(DAY($Q244)&amp;MONTH($Q244),Sheet1!$C:$E,3,0),"")</f>
        <v>1</v>
      </c>
      <c r="V244" s="490">
        <v>6</v>
      </c>
      <c r="W244" s="490">
        <v>6</v>
      </c>
      <c r="X244" s="490" t="s">
        <v>30</v>
      </c>
      <c r="Y244" s="490" t="s">
        <v>9</v>
      </c>
      <c r="Z244" s="490">
        <v>648</v>
      </c>
      <c r="AA244" s="481">
        <f>+IFERROR(VLOOKUP(DAY($X244)&amp;MONTH($X244),Sheet1!$C:$E,3,0),"")</f>
        <v>4</v>
      </c>
      <c r="AC244" s="490">
        <v>60</v>
      </c>
      <c r="AD244" s="490">
        <v>60</v>
      </c>
      <c r="AE244" s="490" t="s">
        <v>33</v>
      </c>
      <c r="AF244" s="490" t="s">
        <v>9</v>
      </c>
      <c r="AG244" s="490">
        <v>183</v>
      </c>
      <c r="AH244" s="481" t="str">
        <f>+IFERROR(VLOOKUP(DAY($AE244)&amp;MONTH($AE244),Sheet1!$C:$E,3,0),"")</f>
        <v/>
      </c>
      <c r="AO244" s="481" t="str">
        <f>+IFERROR(VLOOKUP(DAY($AL244)&amp;MONTH($AL244),Sheet1!$C:$E,3,0),"")</f>
        <v/>
      </c>
      <c r="AV244" s="481" t="str">
        <f>+IFERROR(VLOOKUP(DAY($AS244)&amp;MONTH($AS244),Sheet1!$C:$E,3,0),"")</f>
        <v/>
      </c>
      <c r="AX244" s="490">
        <v>20</v>
      </c>
      <c r="AY244" s="490">
        <v>20</v>
      </c>
      <c r="AZ244" s="490" t="s">
        <v>33</v>
      </c>
      <c r="BA244" s="490" t="s">
        <v>9</v>
      </c>
      <c r="BB244" s="490">
        <v>9405</v>
      </c>
      <c r="BC244" s="481" t="str">
        <f>+IFERROR(VLOOKUP(DAY($AZ244)&amp;MONTH($AZ244),Sheet1!$C:$E,3,0),"")</f>
        <v/>
      </c>
    </row>
    <row r="245" spans="1:55">
      <c r="A245" s="487">
        <v>60</v>
      </c>
      <c r="B245" s="487">
        <v>60</v>
      </c>
      <c r="C245" s="487" t="s">
        <v>25</v>
      </c>
      <c r="D245" s="487" t="s">
        <v>9</v>
      </c>
      <c r="E245" s="487">
        <v>133</v>
      </c>
      <c r="F245" s="481">
        <f>+IFERROR(VLOOKUP(DAY($C245)&amp;MONTH($C245),Sheet1!$C:$E,3,0),"")</f>
        <v>1</v>
      </c>
      <c r="H245" s="487">
        <v>6</v>
      </c>
      <c r="I245" s="487">
        <v>6</v>
      </c>
      <c r="J245" s="487" t="s">
        <v>21</v>
      </c>
      <c r="K245" s="487" t="s">
        <v>7</v>
      </c>
      <c r="L245" s="487">
        <v>663</v>
      </c>
      <c r="M245" s="481">
        <f>+IFERROR(VLOOKUP(DAY($J245)&amp;MONTH($J245),Sheet1!$C:$E,3,0),"")</f>
        <v>1</v>
      </c>
      <c r="O245" s="490">
        <v>60</v>
      </c>
      <c r="P245" s="490">
        <v>60</v>
      </c>
      <c r="Q245" s="490" t="s">
        <v>6</v>
      </c>
      <c r="R245" s="490" t="s">
        <v>7</v>
      </c>
      <c r="S245" s="490">
        <v>2051</v>
      </c>
      <c r="T245" s="481">
        <f>+IFERROR(VLOOKUP(DAY($Q245)&amp;MONTH($Q245),Sheet1!$C:$E,3,0),"")</f>
        <v>1</v>
      </c>
      <c r="V245" s="490">
        <v>6</v>
      </c>
      <c r="W245" s="490">
        <v>6</v>
      </c>
      <c r="X245" s="490" t="s">
        <v>30</v>
      </c>
      <c r="Y245" s="490" t="s">
        <v>9</v>
      </c>
      <c r="Z245" s="490">
        <v>2027</v>
      </c>
      <c r="AA245" s="481">
        <f>+IFERROR(VLOOKUP(DAY($X245)&amp;MONTH($X245),Sheet1!$C:$E,3,0),"")</f>
        <v>4</v>
      </c>
      <c r="AC245" s="490">
        <v>60</v>
      </c>
      <c r="AD245" s="490">
        <v>60</v>
      </c>
      <c r="AE245" s="490" t="s">
        <v>34</v>
      </c>
      <c r="AF245" s="490" t="s">
        <v>9</v>
      </c>
      <c r="AG245" s="490">
        <v>157</v>
      </c>
      <c r="AH245" s="481" t="str">
        <f>+IFERROR(VLOOKUP(DAY($AE245)&amp;MONTH($AE245),Sheet1!$C:$E,3,0),"")</f>
        <v/>
      </c>
      <c r="AJ245" s="489"/>
      <c r="AK245" s="489"/>
      <c r="AL245" s="489"/>
      <c r="AM245" s="489"/>
      <c r="AN245" s="489"/>
      <c r="AO245" s="481" t="str">
        <f>+IFERROR(VLOOKUP(DAY($AL245)&amp;MONTH($AL245),Sheet1!$C:$E,3,0),"")</f>
        <v/>
      </c>
      <c r="AQ245" s="489"/>
      <c r="AR245" s="489"/>
      <c r="AS245" s="489"/>
      <c r="AT245" s="489"/>
      <c r="AU245" s="489"/>
      <c r="AV245" s="481" t="str">
        <f>+IFERROR(VLOOKUP(DAY($AS245)&amp;MONTH($AS245),Sheet1!$C:$E,3,0),"")</f>
        <v/>
      </c>
      <c r="AX245" s="490">
        <v>20</v>
      </c>
      <c r="AY245" s="490">
        <v>20</v>
      </c>
      <c r="AZ245" s="490" t="s">
        <v>33</v>
      </c>
      <c r="BA245" s="490" t="s">
        <v>9</v>
      </c>
      <c r="BB245" s="490">
        <v>9410</v>
      </c>
      <c r="BC245" s="481" t="str">
        <f>+IFERROR(VLOOKUP(DAY($AZ245)&amp;MONTH($AZ245),Sheet1!$C:$E,3,0),"")</f>
        <v/>
      </c>
    </row>
    <row r="246" spans="1:55">
      <c r="A246" s="487">
        <v>60</v>
      </c>
      <c r="B246" s="487">
        <v>60</v>
      </c>
      <c r="C246" s="487" t="s">
        <v>25</v>
      </c>
      <c r="D246" s="487" t="s">
        <v>9</v>
      </c>
      <c r="E246" s="487">
        <v>155</v>
      </c>
      <c r="F246" s="481">
        <f>+IFERROR(VLOOKUP(DAY($C246)&amp;MONTH($C246),Sheet1!$C:$E,3,0),"")</f>
        <v>1</v>
      </c>
      <c r="H246" s="487">
        <v>30</v>
      </c>
      <c r="I246" s="487">
        <v>30</v>
      </c>
      <c r="J246" s="487" t="s">
        <v>21</v>
      </c>
      <c r="K246" s="487" t="s">
        <v>7</v>
      </c>
      <c r="L246" s="487">
        <v>506</v>
      </c>
      <c r="M246" s="481">
        <f>+IFERROR(VLOOKUP(DAY($J246)&amp;MONTH($J246),Sheet1!$C:$E,3,0),"")</f>
        <v>1</v>
      </c>
      <c r="O246" s="490">
        <v>300</v>
      </c>
      <c r="P246" s="490">
        <v>300</v>
      </c>
      <c r="Q246" s="490" t="s">
        <v>12</v>
      </c>
      <c r="R246" s="490" t="s">
        <v>7</v>
      </c>
      <c r="S246" s="490">
        <v>301</v>
      </c>
      <c r="T246" s="481">
        <f>+IFERROR(VLOOKUP(DAY($Q246)&amp;MONTH($Q246),Sheet1!$C:$E,3,0),"")</f>
        <v>2</v>
      </c>
      <c r="V246" s="490">
        <v>12</v>
      </c>
      <c r="W246" s="490">
        <v>12</v>
      </c>
      <c r="X246" s="490" t="s">
        <v>30</v>
      </c>
      <c r="Y246" s="490" t="s">
        <v>9</v>
      </c>
      <c r="Z246" s="490">
        <v>162</v>
      </c>
      <c r="AA246" s="481">
        <f>+IFERROR(VLOOKUP(DAY($X246)&amp;MONTH($X246),Sheet1!$C:$E,3,0),"")</f>
        <v>4</v>
      </c>
      <c r="AC246" s="490">
        <v>120</v>
      </c>
      <c r="AD246" s="490">
        <v>120</v>
      </c>
      <c r="AE246" s="490" t="s">
        <v>32</v>
      </c>
      <c r="AF246" s="490" t="s">
        <v>7</v>
      </c>
      <c r="AG246" s="490">
        <v>120</v>
      </c>
      <c r="AH246" s="481" t="str">
        <f>+IFERROR(VLOOKUP(DAY($AE246)&amp;MONTH($AE246),Sheet1!$C:$E,3,0),"")</f>
        <v/>
      </c>
      <c r="AJ246" s="489"/>
      <c r="AK246" s="489"/>
      <c r="AL246" s="489"/>
      <c r="AM246" s="489"/>
      <c r="AN246" s="489"/>
      <c r="AO246" s="481" t="str">
        <f>+IFERROR(VLOOKUP(DAY($AL246)&amp;MONTH($AL246),Sheet1!$C:$E,3,0),"")</f>
        <v/>
      </c>
      <c r="AQ246" s="489"/>
      <c r="AR246" s="489"/>
      <c r="AS246" s="489"/>
      <c r="AT246" s="489"/>
      <c r="AU246" s="489"/>
      <c r="AV246" s="481" t="str">
        <f>+IFERROR(VLOOKUP(DAY($AS246)&amp;MONTH($AS246),Sheet1!$C:$E,3,0),"")</f>
        <v/>
      </c>
      <c r="AX246" s="490">
        <v>20</v>
      </c>
      <c r="AY246" s="490">
        <v>20</v>
      </c>
      <c r="AZ246" s="490" t="s">
        <v>33</v>
      </c>
      <c r="BA246" s="490" t="s">
        <v>9</v>
      </c>
      <c r="BB246" s="490">
        <v>9414</v>
      </c>
      <c r="BC246" s="481" t="str">
        <f>+IFERROR(VLOOKUP(DAY($AZ246)&amp;MONTH($AZ246),Sheet1!$C:$E,3,0),"")</f>
        <v/>
      </c>
    </row>
    <row r="247" spans="1:55">
      <c r="A247" s="487">
        <v>90</v>
      </c>
      <c r="B247" s="487">
        <v>90</v>
      </c>
      <c r="C247" s="487" t="s">
        <v>25</v>
      </c>
      <c r="D247" s="487" t="s">
        <v>7</v>
      </c>
      <c r="E247" s="487">
        <v>306</v>
      </c>
      <c r="F247" s="481">
        <f>+IFERROR(VLOOKUP(DAY($C247)&amp;MONTH($C247),Sheet1!$C:$E,3,0),"")</f>
        <v>1</v>
      </c>
      <c r="H247" s="487">
        <v>6</v>
      </c>
      <c r="I247" s="487">
        <v>6</v>
      </c>
      <c r="J247" s="487" t="s">
        <v>21</v>
      </c>
      <c r="K247" s="487" t="s">
        <v>7</v>
      </c>
      <c r="L247" s="487">
        <v>9313</v>
      </c>
      <c r="M247" s="481">
        <f>+IFERROR(VLOOKUP(DAY($J247)&amp;MONTH($J247),Sheet1!$C:$E,3,0),"")</f>
        <v>1</v>
      </c>
      <c r="O247" s="490">
        <v>60</v>
      </c>
      <c r="P247" s="490">
        <v>60</v>
      </c>
      <c r="Q247" s="490" t="s">
        <v>12</v>
      </c>
      <c r="R247" s="490" t="s">
        <v>9</v>
      </c>
      <c r="S247" s="490">
        <v>2069</v>
      </c>
      <c r="T247" s="481">
        <f>+IFERROR(VLOOKUP(DAY($Q247)&amp;MONTH($Q247),Sheet1!$C:$E,3,0),"")</f>
        <v>2</v>
      </c>
      <c r="V247" s="490">
        <v>12</v>
      </c>
      <c r="W247" s="490">
        <v>12</v>
      </c>
      <c r="X247" s="490" t="s">
        <v>30</v>
      </c>
      <c r="Y247" s="490" t="s">
        <v>9</v>
      </c>
      <c r="Z247" s="490">
        <v>517</v>
      </c>
      <c r="AA247" s="481">
        <f>+IFERROR(VLOOKUP(DAY($X247)&amp;MONTH($X247),Sheet1!$C:$E,3,0),"")</f>
        <v>4</v>
      </c>
      <c r="AC247" s="490">
        <v>120</v>
      </c>
      <c r="AD247" s="490">
        <v>120</v>
      </c>
      <c r="AE247" s="490" t="s">
        <v>32</v>
      </c>
      <c r="AF247" s="490" t="s">
        <v>7</v>
      </c>
      <c r="AG247" s="490">
        <v>517</v>
      </c>
      <c r="AH247" s="481" t="str">
        <f>+IFERROR(VLOOKUP(DAY($AE247)&amp;MONTH($AE247),Sheet1!$C:$E,3,0),"")</f>
        <v/>
      </c>
      <c r="AJ247" s="489"/>
      <c r="AK247" s="489"/>
      <c r="AL247" s="489"/>
      <c r="AM247" s="489"/>
      <c r="AN247" s="489"/>
      <c r="AO247" s="481" t="str">
        <f>+IFERROR(VLOOKUP(DAY($AL247)&amp;MONTH($AL247),Sheet1!$C:$E,3,0),"")</f>
        <v/>
      </c>
      <c r="AV247" s="481" t="str">
        <f>+IFERROR(VLOOKUP(DAY($AS247)&amp;MONTH($AS247),Sheet1!$C:$E,3,0),"")</f>
        <v/>
      </c>
      <c r="AX247" s="490">
        <v>20</v>
      </c>
      <c r="AY247" s="490">
        <v>20</v>
      </c>
      <c r="AZ247" s="490" t="s">
        <v>33</v>
      </c>
      <c r="BA247" s="490" t="s">
        <v>9</v>
      </c>
      <c r="BB247" s="490">
        <v>9418</v>
      </c>
      <c r="BC247" s="481" t="str">
        <f>+IFERROR(VLOOKUP(DAY($AZ247)&amp;MONTH($AZ247),Sheet1!$C:$E,3,0),"")</f>
        <v/>
      </c>
    </row>
    <row r="248" spans="1:55">
      <c r="A248" s="487">
        <v>6</v>
      </c>
      <c r="B248" s="487">
        <v>6</v>
      </c>
      <c r="C248" s="487" t="s">
        <v>8</v>
      </c>
      <c r="D248" s="487" t="s">
        <v>7</v>
      </c>
      <c r="E248" s="487">
        <v>2122</v>
      </c>
      <c r="F248" s="481">
        <f>+IFERROR(VLOOKUP(DAY($C248)&amp;MONTH($C248),Sheet1!$C:$E,3,0),"")</f>
        <v>2</v>
      </c>
      <c r="H248" s="487">
        <v>60</v>
      </c>
      <c r="I248" s="487">
        <v>60</v>
      </c>
      <c r="J248" s="487" t="s">
        <v>12</v>
      </c>
      <c r="K248" s="487" t="s">
        <v>9</v>
      </c>
      <c r="L248" s="487">
        <v>123</v>
      </c>
      <c r="M248" s="481">
        <f>+IFERROR(VLOOKUP(DAY($J248)&amp;MONTH($J248),Sheet1!$C:$E,3,0),"")</f>
        <v>2</v>
      </c>
      <c r="O248" s="490">
        <v>60</v>
      </c>
      <c r="P248" s="490">
        <v>60</v>
      </c>
      <c r="Q248" s="490" t="s">
        <v>12</v>
      </c>
      <c r="R248" s="490" t="s">
        <v>9</v>
      </c>
      <c r="S248" s="490">
        <v>691</v>
      </c>
      <c r="T248" s="481">
        <f>+IFERROR(VLOOKUP(DAY($Q248)&amp;MONTH($Q248),Sheet1!$C:$E,3,0),"")</f>
        <v>2</v>
      </c>
      <c r="V248" s="490">
        <v>12</v>
      </c>
      <c r="W248" s="490">
        <v>12</v>
      </c>
      <c r="X248" s="495" t="s">
        <v>31</v>
      </c>
      <c r="Y248" s="490" t="s">
        <v>9</v>
      </c>
      <c r="Z248" s="490">
        <v>186</v>
      </c>
      <c r="AA248" s="481" t="str">
        <f>+IFERROR(VLOOKUP(DAY($X248)&amp;MONTH($X248),Sheet1!$C:$E,3,0),"")</f>
        <v/>
      </c>
      <c r="AC248" s="490">
        <v>60</v>
      </c>
      <c r="AD248" s="490">
        <v>60</v>
      </c>
      <c r="AE248" s="490" t="s">
        <v>32</v>
      </c>
      <c r="AF248" s="490" t="s">
        <v>7</v>
      </c>
      <c r="AG248" s="490">
        <v>519</v>
      </c>
      <c r="AH248" s="481" t="str">
        <f>+IFERROR(VLOOKUP(DAY($AE248)&amp;MONTH($AE248),Sheet1!$C:$E,3,0),"")</f>
        <v/>
      </c>
      <c r="AO248" s="481" t="str">
        <f>+IFERROR(VLOOKUP(DAY($AL248)&amp;MONTH($AL248),Sheet1!$C:$E,3,0),"")</f>
        <v/>
      </c>
      <c r="AV248" s="481" t="str">
        <f>+IFERROR(VLOOKUP(DAY($AS248)&amp;MONTH($AS248),Sheet1!$C:$E,3,0),"")</f>
        <v/>
      </c>
      <c r="AX248" s="490">
        <v>40</v>
      </c>
      <c r="AY248" s="490">
        <v>40</v>
      </c>
      <c r="AZ248" s="490" t="s">
        <v>33</v>
      </c>
      <c r="BA248" s="490" t="s">
        <v>7</v>
      </c>
      <c r="BB248" s="490">
        <v>9421</v>
      </c>
      <c r="BC248" s="481" t="str">
        <f>+IFERROR(VLOOKUP(DAY($AZ248)&amp;MONTH($AZ248),Sheet1!$C:$E,3,0),"")</f>
        <v/>
      </c>
    </row>
    <row r="249" spans="1:55">
      <c r="A249" s="487">
        <v>6</v>
      </c>
      <c r="B249" s="487">
        <v>6</v>
      </c>
      <c r="C249" s="487" t="s">
        <v>8</v>
      </c>
      <c r="D249" s="487" t="s">
        <v>7</v>
      </c>
      <c r="E249" s="487">
        <v>521</v>
      </c>
      <c r="F249" s="481">
        <f>+IFERROR(VLOOKUP(DAY($C249)&amp;MONTH($C249),Sheet1!$C:$E,3,0),"")</f>
        <v>2</v>
      </c>
      <c r="H249" s="487">
        <v>30</v>
      </c>
      <c r="I249" s="487">
        <v>30</v>
      </c>
      <c r="J249" s="487" t="s">
        <v>12</v>
      </c>
      <c r="K249" s="487" t="s">
        <v>9</v>
      </c>
      <c r="L249" s="487">
        <v>513</v>
      </c>
      <c r="M249" s="481">
        <f>+IFERROR(VLOOKUP(DAY($J249)&amp;MONTH($J249),Sheet1!$C:$E,3,0),"")</f>
        <v>2</v>
      </c>
      <c r="O249" s="490">
        <v>120</v>
      </c>
      <c r="P249" s="490">
        <v>120</v>
      </c>
      <c r="Q249" s="490" t="s">
        <v>12</v>
      </c>
      <c r="R249" s="490" t="s">
        <v>9</v>
      </c>
      <c r="S249" s="490">
        <v>515</v>
      </c>
      <c r="T249" s="481">
        <f>+IFERROR(VLOOKUP(DAY($Q249)&amp;MONTH($Q249),Sheet1!$C:$E,3,0),"")</f>
        <v>2</v>
      </c>
      <c r="V249" s="490">
        <v>30</v>
      </c>
      <c r="W249" s="490">
        <v>30</v>
      </c>
      <c r="X249" s="490" t="s">
        <v>30</v>
      </c>
      <c r="Y249" s="490" t="s">
        <v>7</v>
      </c>
      <c r="Z249" s="490">
        <v>140</v>
      </c>
      <c r="AA249" s="481" t="str">
        <f>+IFERROR(VLOOKUP(DAY($X249)&amp;MONTH($X249),Sheet1!$C:$E,3,0),"")</f>
        <v/>
      </c>
      <c r="AC249" s="490">
        <v>180</v>
      </c>
      <c r="AD249" s="490">
        <v>180</v>
      </c>
      <c r="AE249" s="490" t="s">
        <v>32</v>
      </c>
      <c r="AF249" s="490" t="s">
        <v>7</v>
      </c>
      <c r="AG249" s="490">
        <v>522</v>
      </c>
      <c r="AH249" s="481" t="str">
        <f>+IFERROR(VLOOKUP(DAY($AE249)&amp;MONTH($AE249),Sheet1!$C:$E,3,0),"")</f>
        <v/>
      </c>
      <c r="AJ249" s="489"/>
      <c r="AK249" s="489"/>
      <c r="AL249" s="489"/>
      <c r="AM249" s="489"/>
      <c r="AN249" s="489"/>
      <c r="AO249" s="481" t="str">
        <f>+IFERROR(VLOOKUP(DAY($AL249)&amp;MONTH($AL249),Sheet1!$C:$E,3,0),"")</f>
        <v/>
      </c>
      <c r="AQ249" s="489"/>
      <c r="AR249" s="489"/>
      <c r="AS249" s="489"/>
      <c r="AT249" s="489"/>
      <c r="AU249" s="489"/>
      <c r="AV249" s="481" t="str">
        <f>+IFERROR(VLOOKUP(DAY($AS249)&amp;MONTH($AS249),Sheet1!$C:$E,3,0),"")</f>
        <v/>
      </c>
      <c r="AX249" s="490">
        <v>20</v>
      </c>
      <c r="AY249" s="490">
        <v>20</v>
      </c>
      <c r="AZ249" s="490" t="s">
        <v>34</v>
      </c>
      <c r="BA249" s="490" t="s">
        <v>9</v>
      </c>
      <c r="BB249" s="490">
        <v>2005</v>
      </c>
      <c r="BC249" s="481" t="str">
        <f>+IFERROR(VLOOKUP(DAY($AZ249)&amp;MONTH($AZ249),Sheet1!$C:$E,3,0),"")</f>
        <v/>
      </c>
    </row>
    <row r="250" spans="1:55">
      <c r="A250" s="487">
        <v>6</v>
      </c>
      <c r="B250" s="487">
        <v>6</v>
      </c>
      <c r="C250" s="487" t="s">
        <v>8</v>
      </c>
      <c r="D250" s="487" t="s">
        <v>9</v>
      </c>
      <c r="E250" s="487">
        <v>255</v>
      </c>
      <c r="F250" s="481">
        <f>+IFERROR(VLOOKUP(DAY($C250)&amp;MONTH($C250),Sheet1!$C:$E,3,0),"")</f>
        <v>2</v>
      </c>
      <c r="H250" s="487">
        <v>60</v>
      </c>
      <c r="I250" s="487">
        <v>60</v>
      </c>
      <c r="J250" s="487" t="s">
        <v>12</v>
      </c>
      <c r="K250" s="487" t="s">
        <v>9</v>
      </c>
      <c r="L250" s="487">
        <v>176</v>
      </c>
      <c r="M250" s="481">
        <f>+IFERROR(VLOOKUP(DAY($J250)&amp;MONTH($J250),Sheet1!$C:$E,3,0),"")</f>
        <v>2</v>
      </c>
      <c r="O250" s="490">
        <v>120</v>
      </c>
      <c r="P250" s="490">
        <v>120</v>
      </c>
      <c r="Q250" s="490" t="s">
        <v>12</v>
      </c>
      <c r="R250" s="490" t="s">
        <v>9</v>
      </c>
      <c r="S250" s="490">
        <v>503</v>
      </c>
      <c r="T250" s="481">
        <f>+IFERROR(VLOOKUP(DAY($Q250)&amp;MONTH($Q250),Sheet1!$C:$E,3,0),"")</f>
        <v>2</v>
      </c>
      <c r="V250" s="490">
        <v>18</v>
      </c>
      <c r="W250" s="490">
        <v>18</v>
      </c>
      <c r="X250" s="490" t="s">
        <v>32</v>
      </c>
      <c r="Y250" s="490" t="s">
        <v>7</v>
      </c>
      <c r="Z250" s="490">
        <v>159</v>
      </c>
      <c r="AA250" s="481" t="str">
        <f>+IFERROR(VLOOKUP(DAY($X250)&amp;MONTH($X250),Sheet1!$C:$E,3,0),"")</f>
        <v/>
      </c>
      <c r="AC250" s="490">
        <v>120</v>
      </c>
      <c r="AD250" s="490">
        <v>120</v>
      </c>
      <c r="AE250" s="490" t="s">
        <v>32</v>
      </c>
      <c r="AF250" s="490" t="s">
        <v>7</v>
      </c>
      <c r="AG250" s="490">
        <v>531</v>
      </c>
      <c r="AH250" s="481" t="str">
        <f>+IFERROR(VLOOKUP(DAY($AE250)&amp;MONTH($AE250),Sheet1!$C:$E,3,0),"")</f>
        <v/>
      </c>
      <c r="AJ250" s="489"/>
      <c r="AK250" s="489"/>
      <c r="AL250" s="489"/>
      <c r="AM250" s="489"/>
      <c r="AN250" s="489"/>
      <c r="AO250" s="481" t="str">
        <f>+IFERROR(VLOOKUP(DAY($AL250)&amp;MONTH($AL250),Sheet1!$C:$E,3,0),"")</f>
        <v/>
      </c>
      <c r="AQ250" s="489"/>
      <c r="AR250" s="489"/>
      <c r="AS250" s="489"/>
      <c r="AT250" s="489"/>
      <c r="AU250" s="489"/>
      <c r="AV250" s="481" t="str">
        <f>+IFERROR(VLOOKUP(DAY($AS250)&amp;MONTH($AS250),Sheet1!$C:$E,3,0),"")</f>
        <v/>
      </c>
      <c r="AX250" s="490">
        <v>20</v>
      </c>
      <c r="AY250" s="490">
        <v>20</v>
      </c>
      <c r="AZ250" s="490" t="s">
        <v>34</v>
      </c>
      <c r="BA250" s="490" t="s">
        <v>9</v>
      </c>
      <c r="BB250" s="490">
        <v>2073</v>
      </c>
      <c r="BC250" s="481" t="str">
        <f>+IFERROR(VLOOKUP(DAY($AZ250)&amp;MONTH($AZ250),Sheet1!$C:$E,3,0),"")</f>
        <v/>
      </c>
    </row>
    <row r="251" spans="1:55">
      <c r="A251" s="487">
        <v>6</v>
      </c>
      <c r="B251" s="487">
        <v>6</v>
      </c>
      <c r="C251" s="487" t="s">
        <v>8</v>
      </c>
      <c r="D251" s="487" t="s">
        <v>9</v>
      </c>
      <c r="E251" s="487">
        <v>632</v>
      </c>
      <c r="F251" s="481">
        <f>+IFERROR(VLOOKUP(DAY($C251)&amp;MONTH($C251),Sheet1!$C:$E,3,0),"")</f>
        <v>2</v>
      </c>
      <c r="H251" s="487">
        <v>60</v>
      </c>
      <c r="I251" s="487">
        <v>60</v>
      </c>
      <c r="J251" s="487" t="s">
        <v>12</v>
      </c>
      <c r="K251" s="487" t="s">
        <v>9</v>
      </c>
      <c r="L251" s="487">
        <v>175</v>
      </c>
      <c r="M251" s="481">
        <f>+IFERROR(VLOOKUP(DAY($J251)&amp;MONTH($J251),Sheet1!$C:$E,3,0),"")</f>
        <v>2</v>
      </c>
      <c r="O251" s="490">
        <v>120</v>
      </c>
      <c r="P251" s="490">
        <v>120</v>
      </c>
      <c r="Q251" s="490" t="s">
        <v>12</v>
      </c>
      <c r="R251" s="490" t="s">
        <v>7</v>
      </c>
      <c r="S251" s="490">
        <v>534</v>
      </c>
      <c r="T251" s="481">
        <f>+IFERROR(VLOOKUP(DAY($Q251)&amp;MONTH($Q251),Sheet1!$C:$E,3,0),"")</f>
        <v>2</v>
      </c>
      <c r="V251" s="490">
        <v>6</v>
      </c>
      <c r="W251" s="490">
        <v>6</v>
      </c>
      <c r="X251" s="490" t="s">
        <v>32</v>
      </c>
      <c r="Y251" s="490" t="s">
        <v>7</v>
      </c>
      <c r="Z251" s="490">
        <v>69041</v>
      </c>
      <c r="AA251" s="481" t="str">
        <f>+IFERROR(VLOOKUP(DAY($X251)&amp;MONTH($X251),Sheet1!$C:$E,3,0),"")</f>
        <v/>
      </c>
      <c r="AC251" s="490">
        <v>60</v>
      </c>
      <c r="AD251" s="490">
        <v>60</v>
      </c>
      <c r="AE251" s="490" t="s">
        <v>32</v>
      </c>
      <c r="AF251" s="490" t="s">
        <v>7</v>
      </c>
      <c r="AG251" s="490">
        <v>545</v>
      </c>
      <c r="AH251" s="481" t="str">
        <f>+IFERROR(VLOOKUP(DAY($AE251)&amp;MONTH($AE251),Sheet1!$C:$E,3,0),"")</f>
        <v/>
      </c>
      <c r="AJ251" s="489"/>
      <c r="AK251" s="489"/>
      <c r="AL251" s="489"/>
      <c r="AM251" s="489"/>
      <c r="AN251" s="489"/>
      <c r="AO251" s="481" t="str">
        <f>+IFERROR(VLOOKUP(DAY($AL251)&amp;MONTH($AL251),Sheet1!$C:$E,3,0),"")</f>
        <v/>
      </c>
      <c r="AQ251" s="489"/>
      <c r="AR251" s="489"/>
      <c r="AS251" s="489"/>
      <c r="AT251" s="489"/>
      <c r="AU251" s="489"/>
      <c r="AV251" s="481" t="str">
        <f>+IFERROR(VLOOKUP(DAY($AS251)&amp;MONTH($AS251),Sheet1!$C:$E,3,0),"")</f>
        <v/>
      </c>
      <c r="AX251" s="490">
        <v>40</v>
      </c>
      <c r="AY251" s="490">
        <v>40</v>
      </c>
      <c r="AZ251" s="490" t="s">
        <v>34</v>
      </c>
      <c r="BA251" s="490" t="s">
        <v>7</v>
      </c>
      <c r="BB251" s="490">
        <v>153</v>
      </c>
      <c r="BC251" s="481" t="str">
        <f>+IFERROR(VLOOKUP(DAY($AZ251)&amp;MONTH($AZ251),Sheet1!$C:$E,3,0),"")</f>
        <v/>
      </c>
    </row>
    <row r="252" spans="1:55">
      <c r="A252" s="487">
        <v>6</v>
      </c>
      <c r="B252" s="487">
        <v>6</v>
      </c>
      <c r="C252" s="487" t="s">
        <v>8</v>
      </c>
      <c r="D252" s="487" t="s">
        <v>7</v>
      </c>
      <c r="E252" s="487">
        <v>2085</v>
      </c>
      <c r="F252" s="481">
        <f>+IFERROR(VLOOKUP(DAY($C252)&amp;MONTH($C252),Sheet1!$C:$E,3,0),"")</f>
        <v>2</v>
      </c>
      <c r="H252" s="487">
        <v>12</v>
      </c>
      <c r="I252" s="487">
        <v>12</v>
      </c>
      <c r="J252" s="487" t="s">
        <v>12</v>
      </c>
      <c r="K252" s="487" t="s">
        <v>7</v>
      </c>
      <c r="L252" s="487">
        <v>534</v>
      </c>
      <c r="M252" s="481">
        <f>+IFERROR(VLOOKUP(DAY($J252)&amp;MONTH($J252),Sheet1!$C:$E,3,0),"")</f>
        <v>2</v>
      </c>
      <c r="O252" s="490">
        <v>120</v>
      </c>
      <c r="P252" s="490">
        <v>120</v>
      </c>
      <c r="Q252" s="490" t="s">
        <v>12</v>
      </c>
      <c r="R252" s="490" t="s">
        <v>9</v>
      </c>
      <c r="S252" s="490">
        <v>127</v>
      </c>
      <c r="T252" s="481">
        <f>+IFERROR(VLOOKUP(DAY($Q252)&amp;MONTH($Q252),Sheet1!$C:$E,3,0),"")</f>
        <v>2</v>
      </c>
      <c r="V252" s="490">
        <v>12</v>
      </c>
      <c r="W252" s="490">
        <v>12</v>
      </c>
      <c r="X252" s="490" t="s">
        <v>32</v>
      </c>
      <c r="Y252" s="490" t="s">
        <v>7</v>
      </c>
      <c r="Z252" s="490">
        <v>565</v>
      </c>
      <c r="AA252" s="481" t="str">
        <f>+IFERROR(VLOOKUP(DAY($X252)&amp;MONTH($X252),Sheet1!$C:$E,3,0),"")</f>
        <v/>
      </c>
      <c r="AC252" s="490">
        <v>60</v>
      </c>
      <c r="AD252" s="490">
        <v>60</v>
      </c>
      <c r="AE252" s="490" t="s">
        <v>33</v>
      </c>
      <c r="AF252" s="490" t="s">
        <v>9</v>
      </c>
      <c r="AG252" s="490">
        <v>184</v>
      </c>
      <c r="AH252" s="481" t="str">
        <f>+IFERROR(VLOOKUP(DAY($AE252)&amp;MONTH($AE252),Sheet1!$C:$E,3,0),"")</f>
        <v/>
      </c>
      <c r="AJ252" s="489"/>
      <c r="AK252" s="489"/>
      <c r="AL252" s="489"/>
      <c r="AM252" s="489"/>
      <c r="AN252" s="489"/>
      <c r="AO252" s="481" t="str">
        <f>+IFERROR(VLOOKUP(DAY($AL252)&amp;MONTH($AL252),Sheet1!$C:$E,3,0),"")</f>
        <v/>
      </c>
      <c r="AQ252" s="489"/>
      <c r="AR252" s="489"/>
      <c r="AS252" s="489"/>
      <c r="AT252" s="489"/>
      <c r="AU252" s="489"/>
      <c r="AV252" s="481" t="str">
        <f>+IFERROR(VLOOKUP(DAY($AS252)&amp;MONTH($AS252),Sheet1!$C:$E,3,0),"")</f>
        <v/>
      </c>
      <c r="AX252" s="490">
        <v>20</v>
      </c>
      <c r="AY252" s="490">
        <v>20</v>
      </c>
      <c r="AZ252" s="490" t="s">
        <v>34</v>
      </c>
      <c r="BA252" s="490" t="s">
        <v>9</v>
      </c>
      <c r="BB252" s="490">
        <v>684</v>
      </c>
      <c r="BC252" s="481" t="str">
        <f>+IFERROR(VLOOKUP(DAY($AZ252)&amp;MONTH($AZ252),Sheet1!$C:$E,3,0),"")</f>
        <v/>
      </c>
    </row>
    <row r="253" spans="1:55">
      <c r="A253" s="487">
        <v>6</v>
      </c>
      <c r="B253" s="487">
        <v>6</v>
      </c>
      <c r="C253" s="487" t="s">
        <v>8</v>
      </c>
      <c r="D253" s="487" t="s">
        <v>9</v>
      </c>
      <c r="E253" s="487">
        <v>289</v>
      </c>
      <c r="F253" s="481">
        <f>+IFERROR(VLOOKUP(DAY($C253)&amp;MONTH($C253),Sheet1!$C:$E,3,0),"")</f>
        <v>2</v>
      </c>
      <c r="H253" s="487">
        <v>60</v>
      </c>
      <c r="I253" s="487">
        <v>60</v>
      </c>
      <c r="J253" s="487" t="s">
        <v>12</v>
      </c>
      <c r="K253" s="487" t="s">
        <v>9</v>
      </c>
      <c r="L253" s="487">
        <v>127</v>
      </c>
      <c r="M253" s="481">
        <f>+IFERROR(VLOOKUP(DAY($J253)&amp;MONTH($J253),Sheet1!$C:$E,3,0),"")</f>
        <v>2</v>
      </c>
      <c r="O253" s="490">
        <v>60</v>
      </c>
      <c r="P253" s="490">
        <v>60</v>
      </c>
      <c r="Q253" s="490" t="s">
        <v>12</v>
      </c>
      <c r="R253" s="490" t="s">
        <v>9</v>
      </c>
      <c r="S253" s="490">
        <v>535</v>
      </c>
      <c r="T253" s="481">
        <f>+IFERROR(VLOOKUP(DAY($Q253)&amp;MONTH($Q253),Sheet1!$C:$E,3,0),"")</f>
        <v>2</v>
      </c>
      <c r="V253" s="490">
        <v>6</v>
      </c>
      <c r="W253" s="490">
        <v>6</v>
      </c>
      <c r="X253" s="490" t="s">
        <v>32</v>
      </c>
      <c r="Y253" s="490" t="s">
        <v>7</v>
      </c>
      <c r="Z253" s="490">
        <v>132</v>
      </c>
      <c r="AA253" s="481" t="str">
        <f>+IFERROR(VLOOKUP(DAY($X253)&amp;MONTH($X253),Sheet1!$C:$E,3,0),"")</f>
        <v/>
      </c>
      <c r="AC253" s="490">
        <v>120</v>
      </c>
      <c r="AD253" s="490">
        <v>120</v>
      </c>
      <c r="AE253" s="490" t="s">
        <v>33</v>
      </c>
      <c r="AF253" s="490" t="s">
        <v>9</v>
      </c>
      <c r="AG253" s="490">
        <v>533</v>
      </c>
      <c r="AH253" s="481" t="str">
        <f>+IFERROR(VLOOKUP(DAY($AE253)&amp;MONTH($AE253),Sheet1!$C:$E,3,0),"")</f>
        <v/>
      </c>
      <c r="AJ253" s="489"/>
      <c r="AK253" s="489"/>
      <c r="AL253" s="489"/>
      <c r="AM253" s="489"/>
      <c r="AN253" s="489"/>
      <c r="AO253" s="481" t="str">
        <f>+IFERROR(VLOOKUP(DAY($AL253)&amp;MONTH($AL253),Sheet1!$C:$E,3,0),"")</f>
        <v/>
      </c>
      <c r="AQ253" s="489"/>
      <c r="AR253" s="489"/>
      <c r="AS253" s="489"/>
      <c r="AT253" s="489"/>
      <c r="AU253" s="489"/>
      <c r="AV253" s="481" t="str">
        <f>+IFERROR(VLOOKUP(DAY($AS253)&amp;MONTH($AS253),Sheet1!$C:$E,3,0),"")</f>
        <v/>
      </c>
      <c r="AX253" s="490">
        <v>100</v>
      </c>
      <c r="AY253" s="490">
        <v>100</v>
      </c>
      <c r="AZ253" s="490" t="s">
        <v>34</v>
      </c>
      <c r="BA253" s="490" t="s">
        <v>7</v>
      </c>
      <c r="BB253" s="490">
        <v>161</v>
      </c>
      <c r="BC253" s="481" t="str">
        <f>+IFERROR(VLOOKUP(DAY($AZ253)&amp;MONTH($AZ253),Sheet1!$C:$E,3,0),"")</f>
        <v/>
      </c>
    </row>
    <row r="254" spans="1:55">
      <c r="A254" s="487">
        <v>6</v>
      </c>
      <c r="B254" s="487">
        <v>6</v>
      </c>
      <c r="C254" s="487" t="s">
        <v>8</v>
      </c>
      <c r="D254" s="487" t="s">
        <v>7</v>
      </c>
      <c r="E254" s="487">
        <v>545</v>
      </c>
      <c r="F254" s="481">
        <f>+IFERROR(VLOOKUP(DAY($C254)&amp;MONTH($C254),Sheet1!$C:$E,3,0),"")</f>
        <v>2</v>
      </c>
      <c r="H254" s="487">
        <v>6</v>
      </c>
      <c r="I254" s="487">
        <v>6</v>
      </c>
      <c r="J254" s="487" t="s">
        <v>8</v>
      </c>
      <c r="K254" s="487" t="s">
        <v>7</v>
      </c>
      <c r="L254" s="487">
        <v>2082</v>
      </c>
      <c r="M254" s="481">
        <f>+IFERROR(VLOOKUP(DAY($J254)&amp;MONTH($J254),Sheet1!$C:$E,3,0),"")</f>
        <v>2</v>
      </c>
      <c r="O254" s="490">
        <v>120</v>
      </c>
      <c r="P254" s="490">
        <v>120</v>
      </c>
      <c r="Q254" s="490" t="s">
        <v>12</v>
      </c>
      <c r="R254" s="490" t="s">
        <v>9</v>
      </c>
      <c r="S254" s="490">
        <v>522</v>
      </c>
      <c r="T254" s="481">
        <f>+IFERROR(VLOOKUP(DAY($Q254)&amp;MONTH($Q254),Sheet1!$C:$E,3,0),"")</f>
        <v>2</v>
      </c>
      <c r="V254" s="490">
        <v>18</v>
      </c>
      <c r="W254" s="490">
        <v>18</v>
      </c>
      <c r="X254" s="490" t="s">
        <v>32</v>
      </c>
      <c r="Y254" s="490" t="s">
        <v>9</v>
      </c>
      <c r="Z254" s="490">
        <v>305</v>
      </c>
      <c r="AA254" s="481" t="str">
        <f>+IFERROR(VLOOKUP(DAY($X254)&amp;MONTH($X254),Sheet1!$C:$E,3,0),"")</f>
        <v/>
      </c>
      <c r="AC254" s="490">
        <v>60</v>
      </c>
      <c r="AD254" s="490">
        <v>60</v>
      </c>
      <c r="AE254" s="490" t="s">
        <v>33</v>
      </c>
      <c r="AF254" s="490" t="s">
        <v>9</v>
      </c>
      <c r="AG254" s="490">
        <v>9405</v>
      </c>
      <c r="AH254" s="481" t="str">
        <f>+IFERROR(VLOOKUP(DAY($AE254)&amp;MONTH($AE254),Sheet1!$C:$E,3,0),"")</f>
        <v/>
      </c>
      <c r="AJ254" s="489"/>
      <c r="AK254" s="489"/>
      <c r="AL254" s="489"/>
      <c r="AM254" s="489"/>
      <c r="AN254" s="489"/>
      <c r="AO254" s="481" t="str">
        <f>+IFERROR(VLOOKUP(DAY($AL254)&amp;MONTH($AL254),Sheet1!$C:$E,3,0),"")</f>
        <v/>
      </c>
      <c r="AQ254" s="489"/>
      <c r="AR254" s="489"/>
      <c r="AS254" s="489"/>
      <c r="AT254" s="489"/>
      <c r="AU254" s="489"/>
      <c r="AV254" s="481" t="str">
        <f>+IFERROR(VLOOKUP(DAY($AS254)&amp;MONTH($AS254),Sheet1!$C:$E,3,0),"")</f>
        <v/>
      </c>
      <c r="AX254" s="490">
        <v>40</v>
      </c>
      <c r="AY254" s="490">
        <v>40</v>
      </c>
      <c r="AZ254" s="490" t="s">
        <v>34</v>
      </c>
      <c r="BA254" s="490" t="s">
        <v>9</v>
      </c>
      <c r="BB254" s="490">
        <v>159</v>
      </c>
      <c r="BC254" s="481" t="str">
        <f>+IFERROR(VLOOKUP(DAY($AZ254)&amp;MONTH($AZ254),Sheet1!$C:$E,3,0),"")</f>
        <v/>
      </c>
    </row>
    <row r="255" spans="1:55">
      <c r="A255" s="487">
        <v>6</v>
      </c>
      <c r="B255" s="487">
        <v>6</v>
      </c>
      <c r="C255" s="487" t="s">
        <v>8</v>
      </c>
      <c r="D255" s="487" t="s">
        <v>9</v>
      </c>
      <c r="E255" s="487">
        <v>2122</v>
      </c>
      <c r="F255" s="481">
        <f>+IFERROR(VLOOKUP(DAY($C255)&amp;MONTH($C255),Sheet1!$C:$E,3,0),"")</f>
        <v>2</v>
      </c>
      <c r="H255" s="487">
        <v>6</v>
      </c>
      <c r="I255" s="487">
        <v>6</v>
      </c>
      <c r="J255" s="487" t="s">
        <v>21</v>
      </c>
      <c r="K255" s="487" t="s">
        <v>7</v>
      </c>
      <c r="L255" s="487">
        <v>553</v>
      </c>
      <c r="M255" s="481">
        <f>+IFERROR(VLOOKUP(DAY($J255)&amp;MONTH($J255),Sheet1!$C:$E,3,0),"")</f>
        <v>1</v>
      </c>
      <c r="O255" s="490">
        <v>120</v>
      </c>
      <c r="P255" s="490">
        <v>120</v>
      </c>
      <c r="Q255" s="490" t="s">
        <v>12</v>
      </c>
      <c r="R255" s="490" t="s">
        <v>9</v>
      </c>
      <c r="S255" s="490">
        <v>197</v>
      </c>
      <c r="T255" s="481">
        <f>+IFERROR(VLOOKUP(DAY($Q255)&amp;MONTH($Q255),Sheet1!$C:$E,3,0),"")</f>
        <v>2</v>
      </c>
      <c r="V255" s="490">
        <v>60</v>
      </c>
      <c r="W255" s="490">
        <v>60</v>
      </c>
      <c r="X255" s="490" t="s">
        <v>32</v>
      </c>
      <c r="Y255" s="490" t="s">
        <v>7</v>
      </c>
      <c r="Z255" s="490">
        <v>505</v>
      </c>
      <c r="AA255" s="481" t="str">
        <f>+IFERROR(VLOOKUP(DAY($X255)&amp;MONTH($X255),Sheet1!$C:$E,3,0),"")</f>
        <v/>
      </c>
      <c r="AC255" s="490">
        <v>60</v>
      </c>
      <c r="AD255" s="490">
        <v>60</v>
      </c>
      <c r="AE255" s="490" t="s">
        <v>33</v>
      </c>
      <c r="AF255" s="490" t="s">
        <v>9</v>
      </c>
      <c r="AG255" s="490">
        <v>142</v>
      </c>
      <c r="AH255" s="481" t="str">
        <f>+IFERROR(VLOOKUP(DAY($AE255)&amp;MONTH($AE255),Sheet1!$C:$E,3,0),"")</f>
        <v/>
      </c>
      <c r="AJ255" s="489"/>
      <c r="AK255" s="489"/>
      <c r="AL255" s="489"/>
      <c r="AM255" s="489"/>
      <c r="AN255" s="489"/>
      <c r="AO255" s="481" t="str">
        <f>+IFERROR(VLOOKUP(DAY($AL255)&amp;MONTH($AL255),Sheet1!$C:$E,3,0),"")</f>
        <v/>
      </c>
      <c r="AQ255" s="489"/>
      <c r="AR255" s="489"/>
      <c r="AS255" s="489"/>
      <c r="AT255" s="489"/>
      <c r="AU255" s="489"/>
      <c r="AV255" s="481" t="str">
        <f>+IFERROR(VLOOKUP(DAY($AS255)&amp;MONTH($AS255),Sheet1!$C:$E,3,0),"")</f>
        <v/>
      </c>
      <c r="AX255" s="490">
        <v>20</v>
      </c>
      <c r="AY255" s="490">
        <v>20</v>
      </c>
      <c r="AZ255" s="490" t="s">
        <v>34</v>
      </c>
      <c r="BA255" s="490" t="s">
        <v>9</v>
      </c>
      <c r="BB255" s="490">
        <v>268</v>
      </c>
      <c r="BC255" s="481" t="str">
        <f>+IFERROR(VLOOKUP(DAY($AZ255)&amp;MONTH($AZ255),Sheet1!$C:$E,3,0),"")</f>
        <v/>
      </c>
    </row>
    <row r="256" spans="1:55">
      <c r="A256" s="487">
        <v>12</v>
      </c>
      <c r="B256" s="487">
        <v>12</v>
      </c>
      <c r="C256" s="487" t="s">
        <v>8</v>
      </c>
      <c r="D256" s="487" t="s">
        <v>7</v>
      </c>
      <c r="E256" s="487">
        <v>220</v>
      </c>
      <c r="F256" s="481">
        <f>+IFERROR(VLOOKUP(DAY($C256)&amp;MONTH($C256),Sheet1!$C:$E,3,0),"")</f>
        <v>2</v>
      </c>
      <c r="H256" s="487">
        <v>18</v>
      </c>
      <c r="I256" s="487">
        <v>18</v>
      </c>
      <c r="J256" s="487" t="s">
        <v>12</v>
      </c>
      <c r="K256" s="487" t="s">
        <v>9</v>
      </c>
      <c r="L256" s="487">
        <v>543</v>
      </c>
      <c r="M256" s="481">
        <f>+IFERROR(VLOOKUP(DAY($J256)&amp;MONTH($J256),Sheet1!$C:$E,3,0),"")</f>
        <v>2</v>
      </c>
      <c r="O256" s="490">
        <v>60</v>
      </c>
      <c r="P256" s="490">
        <v>60</v>
      </c>
      <c r="Q256" s="490" t="s">
        <v>8</v>
      </c>
      <c r="R256" s="490" t="s">
        <v>7</v>
      </c>
      <c r="S256" s="490">
        <v>220</v>
      </c>
      <c r="T256" s="481">
        <f>+IFERROR(VLOOKUP(DAY($Q256)&amp;MONTH($Q256),Sheet1!$C:$E,3,0),"")</f>
        <v>2</v>
      </c>
      <c r="V256" s="490">
        <v>6</v>
      </c>
      <c r="W256" s="490">
        <v>6</v>
      </c>
      <c r="X256" s="490" t="s">
        <v>32</v>
      </c>
      <c r="Y256" s="490" t="s">
        <v>7</v>
      </c>
      <c r="Z256" s="490">
        <v>153</v>
      </c>
      <c r="AA256" s="481" t="str">
        <f>+IFERROR(VLOOKUP(DAY($X256)&amp;MONTH($X256),Sheet1!$C:$E,3,0),"")</f>
        <v/>
      </c>
      <c r="AC256" s="490">
        <v>60</v>
      </c>
      <c r="AD256" s="490">
        <v>60</v>
      </c>
      <c r="AE256" s="490" t="s">
        <v>33</v>
      </c>
      <c r="AF256" s="490" t="s">
        <v>9</v>
      </c>
      <c r="AG256" s="490">
        <v>171</v>
      </c>
      <c r="AH256" s="481" t="str">
        <f>+IFERROR(VLOOKUP(DAY($AE256)&amp;MONTH($AE256),Sheet1!$C:$E,3,0),"")</f>
        <v/>
      </c>
      <c r="AJ256" s="489"/>
      <c r="AK256" s="489"/>
      <c r="AL256" s="489"/>
      <c r="AM256" s="489"/>
      <c r="AN256" s="489"/>
      <c r="AO256" s="481" t="str">
        <f>+IFERROR(VLOOKUP(DAY($AL256)&amp;MONTH($AL256),Sheet1!$C:$E,3,0),"")</f>
        <v/>
      </c>
      <c r="AQ256" s="489"/>
      <c r="AR256" s="489"/>
      <c r="AS256" s="489"/>
      <c r="AT256" s="489"/>
      <c r="AU256" s="489"/>
      <c r="AV256" s="481" t="str">
        <f>+IFERROR(VLOOKUP(DAY($AS256)&amp;MONTH($AS256),Sheet1!$C:$E,3,0),"")</f>
        <v/>
      </c>
      <c r="AX256" s="490">
        <v>20</v>
      </c>
      <c r="AY256" s="490">
        <v>20</v>
      </c>
      <c r="AZ256" s="490" t="s">
        <v>34</v>
      </c>
      <c r="BA256" s="490" t="s">
        <v>9</v>
      </c>
      <c r="BB256" s="490">
        <v>229</v>
      </c>
      <c r="BC256" s="481" t="str">
        <f>+IFERROR(VLOOKUP(DAY($AZ256)&amp;MONTH($AZ256),Sheet1!$C:$E,3,0),"")</f>
        <v/>
      </c>
    </row>
    <row r="257" spans="1:55">
      <c r="A257" s="487">
        <v>12</v>
      </c>
      <c r="B257" s="487">
        <v>12</v>
      </c>
      <c r="C257" s="487" t="s">
        <v>8</v>
      </c>
      <c r="D257" s="487" t="s">
        <v>9</v>
      </c>
      <c r="E257" s="487">
        <v>298</v>
      </c>
      <c r="F257" s="481">
        <f>+IFERROR(VLOOKUP(DAY($C257)&amp;MONTH($C257),Sheet1!$C:$E,3,0),"")</f>
        <v>2</v>
      </c>
      <c r="H257" s="487">
        <v>60</v>
      </c>
      <c r="I257" s="487">
        <v>60</v>
      </c>
      <c r="J257" s="487" t="s">
        <v>12</v>
      </c>
      <c r="K257" s="487" t="s">
        <v>9</v>
      </c>
      <c r="L257" s="487">
        <v>515</v>
      </c>
      <c r="M257" s="481">
        <f>+IFERROR(VLOOKUP(DAY($J257)&amp;MONTH($J257),Sheet1!$C:$E,3,0),"")</f>
        <v>2</v>
      </c>
      <c r="O257" s="490">
        <v>60</v>
      </c>
      <c r="P257" s="490">
        <v>60</v>
      </c>
      <c r="Q257" s="490" t="s">
        <v>8</v>
      </c>
      <c r="R257" s="490" t="s">
        <v>7</v>
      </c>
      <c r="S257" s="490">
        <v>565</v>
      </c>
      <c r="T257" s="481">
        <f>+IFERROR(VLOOKUP(DAY($Q257)&amp;MONTH($Q257),Sheet1!$C:$E,3,0),"")</f>
        <v>2</v>
      </c>
      <c r="V257" s="490">
        <v>30</v>
      </c>
      <c r="W257" s="490">
        <v>30</v>
      </c>
      <c r="X257" s="490" t="s">
        <v>32</v>
      </c>
      <c r="Y257" s="490" t="s">
        <v>7</v>
      </c>
      <c r="Z257" s="490">
        <v>134</v>
      </c>
      <c r="AA257" s="481" t="str">
        <f>+IFERROR(VLOOKUP(DAY($X257)&amp;MONTH($X257),Sheet1!$C:$E,3,0),"")</f>
        <v/>
      </c>
      <c r="AC257" s="490">
        <v>60</v>
      </c>
      <c r="AD257" s="490">
        <v>60</v>
      </c>
      <c r="AE257" s="490" t="s">
        <v>34</v>
      </c>
      <c r="AF257" s="490" t="s">
        <v>9</v>
      </c>
      <c r="AG257" s="490">
        <v>157</v>
      </c>
      <c r="AH257" s="481" t="str">
        <f>+IFERROR(VLOOKUP(DAY($AE257)&amp;MONTH($AE257),Sheet1!$C:$E,3,0),"")</f>
        <v/>
      </c>
      <c r="AJ257" s="489"/>
      <c r="AK257" s="489"/>
      <c r="AL257" s="489"/>
      <c r="AM257" s="489"/>
      <c r="AN257" s="489"/>
      <c r="AO257" s="481" t="str">
        <f>+IFERROR(VLOOKUP(DAY($AL257)&amp;MONTH($AL257),Sheet1!$C:$E,3,0),"")</f>
        <v/>
      </c>
      <c r="AQ257" s="489"/>
      <c r="AR257" s="489"/>
      <c r="AS257" s="489"/>
      <c r="AT257" s="489"/>
      <c r="AU257" s="489"/>
      <c r="AV257" s="481" t="str">
        <f>+IFERROR(VLOOKUP(DAY($AS257)&amp;MONTH($AS257),Sheet1!$C:$E,3,0),"")</f>
        <v/>
      </c>
      <c r="AX257" s="490">
        <v>200</v>
      </c>
      <c r="AY257" s="490">
        <v>200</v>
      </c>
      <c r="AZ257" s="490" t="s">
        <v>34</v>
      </c>
      <c r="BA257" s="490" t="s">
        <v>9</v>
      </c>
      <c r="BB257" s="490">
        <v>304</v>
      </c>
      <c r="BC257" s="481" t="str">
        <f>+IFERROR(VLOOKUP(DAY($AZ257)&amp;MONTH($AZ257),Sheet1!$C:$E,3,0),"")</f>
        <v/>
      </c>
    </row>
    <row r="258" spans="1:55">
      <c r="A258" s="487">
        <v>12</v>
      </c>
      <c r="B258" s="487">
        <v>12</v>
      </c>
      <c r="C258" s="487" t="s">
        <v>8</v>
      </c>
      <c r="D258" s="487" t="s">
        <v>9</v>
      </c>
      <c r="E258" s="487">
        <v>220</v>
      </c>
      <c r="F258" s="481">
        <f>+IFERROR(VLOOKUP(DAY($C258)&amp;MONTH($C258),Sheet1!$C:$E,3,0),"")</f>
        <v>2</v>
      </c>
      <c r="H258" s="487">
        <v>6</v>
      </c>
      <c r="I258" s="487">
        <v>6</v>
      </c>
      <c r="J258" s="487" t="s">
        <v>21</v>
      </c>
      <c r="K258" s="487" t="s">
        <v>7</v>
      </c>
      <c r="L258" s="487">
        <v>179</v>
      </c>
      <c r="M258" s="481">
        <f>+IFERROR(VLOOKUP(DAY($J258)&amp;MONTH($J258),Sheet1!$C:$E,3,0),"")</f>
        <v>1</v>
      </c>
      <c r="O258" s="490">
        <v>60</v>
      </c>
      <c r="P258" s="490">
        <v>60</v>
      </c>
      <c r="Q258" s="490" t="s">
        <v>21</v>
      </c>
      <c r="R258" s="490" t="s">
        <v>7</v>
      </c>
      <c r="S258" s="490">
        <v>279</v>
      </c>
      <c r="T258" s="481">
        <f>+IFERROR(VLOOKUP(DAY($Q258)&amp;MONTH($Q258),Sheet1!$C:$E,3,0),"")</f>
        <v>1</v>
      </c>
      <c r="V258" s="490">
        <v>12</v>
      </c>
      <c r="W258" s="490">
        <v>12</v>
      </c>
      <c r="X258" s="490" t="s">
        <v>32</v>
      </c>
      <c r="Y258" s="490" t="s">
        <v>9</v>
      </c>
      <c r="Z258" s="490">
        <v>196</v>
      </c>
      <c r="AA258" s="481" t="str">
        <f>+IFERROR(VLOOKUP(DAY($X258)&amp;MONTH($X258),Sheet1!$C:$E,3,0),"")</f>
        <v/>
      </c>
      <c r="AC258" s="490">
        <v>60</v>
      </c>
      <c r="AD258" s="490">
        <v>60</v>
      </c>
      <c r="AE258" s="490" t="s">
        <v>34</v>
      </c>
      <c r="AF258" s="490" t="s">
        <v>9</v>
      </c>
      <c r="AG258" s="490">
        <v>2015</v>
      </c>
      <c r="AH258" s="481" t="str">
        <f>+IFERROR(VLOOKUP(DAY($AE258)&amp;MONTH($AE258),Sheet1!$C:$E,3,0),"")</f>
        <v/>
      </c>
      <c r="AJ258" s="489"/>
      <c r="AK258" s="489"/>
      <c r="AL258" s="489"/>
      <c r="AM258" s="489"/>
      <c r="AN258" s="489"/>
      <c r="AO258" s="481" t="str">
        <f>+IFERROR(VLOOKUP(DAY($AL258)&amp;MONTH($AL258),Sheet1!$C:$E,3,0),"")</f>
        <v/>
      </c>
      <c r="AQ258" s="489"/>
      <c r="AR258" s="489"/>
      <c r="AS258" s="489"/>
      <c r="AT258" s="489"/>
      <c r="AU258" s="489"/>
      <c r="AV258" s="481" t="str">
        <f>+IFERROR(VLOOKUP(DAY($AS258)&amp;MONTH($AS258),Sheet1!$C:$E,3,0),"")</f>
        <v/>
      </c>
      <c r="AX258" s="490">
        <v>60</v>
      </c>
      <c r="AY258" s="490">
        <v>60</v>
      </c>
      <c r="AZ258" s="490" t="s">
        <v>34</v>
      </c>
      <c r="BA258" s="490" t="s">
        <v>9</v>
      </c>
      <c r="BB258" s="490">
        <v>530</v>
      </c>
      <c r="BC258" s="481" t="str">
        <f>+IFERROR(VLOOKUP(DAY($AZ258)&amp;MONTH($AZ258),Sheet1!$C:$E,3,0),"")</f>
        <v/>
      </c>
    </row>
    <row r="259" spans="1:55">
      <c r="A259" s="487">
        <v>18</v>
      </c>
      <c r="B259" s="487">
        <v>18</v>
      </c>
      <c r="C259" s="487" t="s">
        <v>8</v>
      </c>
      <c r="D259" s="487" t="s">
        <v>9</v>
      </c>
      <c r="E259" s="487">
        <v>69039</v>
      </c>
      <c r="F259" s="481">
        <f>+IFERROR(VLOOKUP(DAY($C259)&amp;MONTH($C259),Sheet1!$C:$E,3,0),"")</f>
        <v>2</v>
      </c>
      <c r="H259" s="487">
        <v>18</v>
      </c>
      <c r="I259" s="487">
        <v>18</v>
      </c>
      <c r="J259" s="487" t="s">
        <v>12</v>
      </c>
      <c r="K259" s="487" t="s">
        <v>9</v>
      </c>
      <c r="L259" s="487">
        <v>528</v>
      </c>
      <c r="M259" s="481">
        <f>+IFERROR(VLOOKUP(DAY($J259)&amp;MONTH($J259),Sheet1!$C:$E,3,0),"")</f>
        <v>2</v>
      </c>
      <c r="O259" s="487">
        <v>60</v>
      </c>
      <c r="P259" s="487">
        <v>60</v>
      </c>
      <c r="Q259" s="487" t="s">
        <v>21</v>
      </c>
      <c r="R259" s="487" t="s">
        <v>7</v>
      </c>
      <c r="S259" s="487">
        <v>295</v>
      </c>
      <c r="T259" s="481">
        <f>+IFERROR(VLOOKUP(DAY($Q259)&amp;MONTH($Q259),Sheet1!$C:$E,3,0),"")</f>
        <v>1</v>
      </c>
      <c r="V259" s="490">
        <v>6</v>
      </c>
      <c r="W259" s="490">
        <v>6</v>
      </c>
      <c r="X259" s="490" t="s">
        <v>32</v>
      </c>
      <c r="Y259" s="490" t="s">
        <v>7</v>
      </c>
      <c r="Z259" s="490">
        <v>276</v>
      </c>
      <c r="AA259" s="481" t="str">
        <f>+IFERROR(VLOOKUP(DAY($X259)&amp;MONTH($X259),Sheet1!$C:$E,3,0),"")</f>
        <v/>
      </c>
      <c r="AC259" s="490">
        <v>60</v>
      </c>
      <c r="AD259" s="490">
        <v>60</v>
      </c>
      <c r="AE259" s="490" t="s">
        <v>34</v>
      </c>
      <c r="AF259" s="490" t="s">
        <v>9</v>
      </c>
      <c r="AG259" s="490">
        <v>639</v>
      </c>
      <c r="AH259" s="481" t="str">
        <f>+IFERROR(VLOOKUP(DAY($AE259)&amp;MONTH($AE259),Sheet1!$C:$E,3,0),"")</f>
        <v/>
      </c>
      <c r="AJ259" s="489"/>
      <c r="AK259" s="489"/>
      <c r="AL259" s="489"/>
      <c r="AM259" s="489"/>
      <c r="AN259" s="489"/>
      <c r="AO259" s="481" t="str">
        <f>+IFERROR(VLOOKUP(DAY($AL259)&amp;MONTH($AL259),Sheet1!$C:$E,3,0),"")</f>
        <v/>
      </c>
      <c r="AQ259" s="489"/>
      <c r="AR259" s="489"/>
      <c r="AS259" s="489"/>
      <c r="AT259" s="489"/>
      <c r="AU259" s="489"/>
      <c r="AV259" s="481" t="str">
        <f>+IFERROR(VLOOKUP(DAY($AS259)&amp;MONTH($AS259),Sheet1!$C:$E,3,0),"")</f>
        <v/>
      </c>
      <c r="AX259" s="490">
        <v>20</v>
      </c>
      <c r="AY259" s="490">
        <v>20</v>
      </c>
      <c r="AZ259" s="490" t="s">
        <v>34</v>
      </c>
      <c r="BA259" s="490" t="s">
        <v>9</v>
      </c>
      <c r="BB259" s="490">
        <v>531</v>
      </c>
      <c r="BC259" s="481" t="str">
        <f>+IFERROR(VLOOKUP(DAY($AZ259)&amp;MONTH($AZ259),Sheet1!$C:$E,3,0),"")</f>
        <v/>
      </c>
    </row>
    <row r="260" spans="1:55">
      <c r="A260" s="487">
        <v>30</v>
      </c>
      <c r="B260" s="487">
        <v>30</v>
      </c>
      <c r="C260" s="487" t="s">
        <v>8</v>
      </c>
      <c r="D260" s="487" t="s">
        <v>7</v>
      </c>
      <c r="E260" s="487">
        <v>124</v>
      </c>
      <c r="F260" s="481">
        <f>+IFERROR(VLOOKUP(DAY($C260)&amp;MONTH($C260),Sheet1!$C:$E,3,0),"")</f>
        <v>2</v>
      </c>
      <c r="H260" s="487">
        <v>30</v>
      </c>
      <c r="I260" s="487">
        <v>30</v>
      </c>
      <c r="J260" s="487" t="s">
        <v>12</v>
      </c>
      <c r="K260" s="487" t="s">
        <v>7</v>
      </c>
      <c r="L260" s="487">
        <v>153</v>
      </c>
      <c r="M260" s="481">
        <f>+IFERROR(VLOOKUP(DAY($J260)&amp;MONTH($J260),Sheet1!$C:$E,3,0),"")</f>
        <v>2</v>
      </c>
      <c r="O260" s="487">
        <v>60</v>
      </c>
      <c r="P260" s="487">
        <v>60</v>
      </c>
      <c r="Q260" s="487" t="s">
        <v>21</v>
      </c>
      <c r="R260" s="487" t="s">
        <v>7</v>
      </c>
      <c r="S260" s="487">
        <v>224</v>
      </c>
      <c r="T260" s="481">
        <f>+IFERROR(VLOOKUP(DAY($Q260)&amp;MONTH($Q260),Sheet1!$C:$E,3,0),"")</f>
        <v>1</v>
      </c>
      <c r="V260" s="490">
        <v>6</v>
      </c>
      <c r="W260" s="490">
        <v>6</v>
      </c>
      <c r="X260" s="490" t="s">
        <v>32</v>
      </c>
      <c r="Y260" s="490" t="s">
        <v>7</v>
      </c>
      <c r="Z260" s="490">
        <v>289</v>
      </c>
      <c r="AA260" s="481" t="str">
        <f>+IFERROR(VLOOKUP(DAY($X260)&amp;MONTH($X260),Sheet1!$C:$E,3,0),"")</f>
        <v/>
      </c>
      <c r="AC260" s="490">
        <v>60</v>
      </c>
      <c r="AD260" s="490">
        <v>60</v>
      </c>
      <c r="AE260" s="490" t="s">
        <v>34</v>
      </c>
      <c r="AF260" s="490" t="s">
        <v>9</v>
      </c>
      <c r="AG260" s="490">
        <v>2096</v>
      </c>
      <c r="AH260" s="481" t="str">
        <f>+IFERROR(VLOOKUP(DAY($AE260)&amp;MONTH($AE260),Sheet1!$C:$E,3,0),"")</f>
        <v/>
      </c>
      <c r="AJ260" s="489"/>
      <c r="AK260" s="489"/>
      <c r="AL260" s="489"/>
      <c r="AM260" s="489"/>
      <c r="AN260" s="489"/>
      <c r="AO260" s="481" t="str">
        <f>+IFERROR(VLOOKUP(DAY($AL260)&amp;MONTH($AL260),Sheet1!$C:$E,3,0),"")</f>
        <v/>
      </c>
      <c r="AQ260" s="489"/>
      <c r="AR260" s="489"/>
      <c r="AS260" s="489"/>
      <c r="AT260" s="489"/>
      <c r="AU260" s="489"/>
      <c r="AV260" s="481" t="str">
        <f>+IFERROR(VLOOKUP(DAY($AS260)&amp;MONTH($AS260),Sheet1!$C:$E,3,0),"")</f>
        <v/>
      </c>
      <c r="AX260" s="489"/>
      <c r="AY260" s="489"/>
      <c r="AZ260" s="489"/>
      <c r="BA260" s="489"/>
      <c r="BB260" s="489"/>
      <c r="BC260" s="481" t="str">
        <f>+IFERROR(VLOOKUP(DAY($AZ260)&amp;MONTH($AZ260),Sheet1!$C:$E,3,0),"")</f>
        <v/>
      </c>
    </row>
    <row r="261" spans="1:55">
      <c r="A261" s="487">
        <v>30</v>
      </c>
      <c r="B261" s="487">
        <v>30</v>
      </c>
      <c r="C261" s="487" t="s">
        <v>8</v>
      </c>
      <c r="D261" s="487" t="s">
        <v>7</v>
      </c>
      <c r="E261" s="487">
        <v>511</v>
      </c>
      <c r="F261" s="481">
        <f>+IFERROR(VLOOKUP(DAY($C261)&amp;MONTH($C261),Sheet1!$C:$E,3,0),"")</f>
        <v>2</v>
      </c>
      <c r="H261" s="487">
        <v>84</v>
      </c>
      <c r="I261" s="487">
        <v>84</v>
      </c>
      <c r="J261" s="487" t="s">
        <v>12</v>
      </c>
      <c r="K261" s="487" t="s">
        <v>7</v>
      </c>
      <c r="L261" s="487">
        <v>601</v>
      </c>
      <c r="M261" s="481">
        <f>+IFERROR(VLOOKUP(DAY($J261)&amp;MONTH($J261),Sheet1!$C:$E,3,0),"")</f>
        <v>2</v>
      </c>
      <c r="O261" s="487">
        <v>60</v>
      </c>
      <c r="P261" s="487">
        <v>60</v>
      </c>
      <c r="Q261" s="487" t="s">
        <v>21</v>
      </c>
      <c r="R261" s="487" t="s">
        <v>7</v>
      </c>
      <c r="S261" s="487">
        <v>656</v>
      </c>
      <c r="T261" s="481">
        <f>+IFERROR(VLOOKUP(DAY($Q261)&amp;MONTH($Q261),Sheet1!$C:$E,3,0),"")</f>
        <v>1</v>
      </c>
      <c r="V261" s="490">
        <v>6</v>
      </c>
      <c r="W261" s="490">
        <v>6</v>
      </c>
      <c r="X261" s="490" t="s">
        <v>32</v>
      </c>
      <c r="Y261" s="490" t="s">
        <v>7</v>
      </c>
      <c r="Z261" s="490">
        <v>402</v>
      </c>
      <c r="AA261" s="481" t="str">
        <f>+IFERROR(VLOOKUP(DAY($X261)&amp;MONTH($X261),Sheet1!$C:$E,3,0),"")</f>
        <v/>
      </c>
      <c r="AC261" s="490">
        <v>60</v>
      </c>
      <c r="AD261" s="490">
        <v>60</v>
      </c>
      <c r="AE261" s="490" t="s">
        <v>34</v>
      </c>
      <c r="AF261" s="490" t="s">
        <v>9</v>
      </c>
      <c r="AG261" s="490">
        <v>2106</v>
      </c>
      <c r="AH261" s="481" t="str">
        <f>+IFERROR(VLOOKUP(DAY($AE261)&amp;MONTH($AE261),Sheet1!$C:$E,3,0),"")</f>
        <v/>
      </c>
      <c r="AJ261" s="489"/>
      <c r="AK261" s="489"/>
      <c r="AL261" s="489"/>
      <c r="AM261" s="489"/>
      <c r="AN261" s="489"/>
      <c r="AO261" s="481" t="str">
        <f>+IFERROR(VLOOKUP(DAY($AL261)&amp;MONTH($AL261),Sheet1!$C:$E,3,0),"")</f>
        <v/>
      </c>
      <c r="AV261" s="481" t="str">
        <f>+IFERROR(VLOOKUP(DAY($AS261)&amp;MONTH($AS261),Sheet1!$C:$E,3,0),"")</f>
        <v/>
      </c>
      <c r="AX261" s="489"/>
      <c r="AY261" s="489"/>
      <c r="AZ261" s="489"/>
      <c r="BA261" s="489"/>
      <c r="BB261" s="489"/>
      <c r="BC261" s="481" t="str">
        <f>+IFERROR(VLOOKUP(DAY($AZ261)&amp;MONTH($AZ261),Sheet1!$C:$E,3,0),"")</f>
        <v/>
      </c>
    </row>
    <row r="262" spans="1:55">
      <c r="A262" s="487">
        <v>30</v>
      </c>
      <c r="B262" s="487">
        <v>30</v>
      </c>
      <c r="C262" s="487" t="s">
        <v>8</v>
      </c>
      <c r="D262" s="487" t="s">
        <v>7</v>
      </c>
      <c r="E262" s="487">
        <v>132</v>
      </c>
      <c r="F262" s="481">
        <f>+IFERROR(VLOOKUP(DAY($C262)&amp;MONTH($C262),Sheet1!$C:$E,3,0),"")</f>
        <v>2</v>
      </c>
      <c r="H262" s="487">
        <v>6</v>
      </c>
      <c r="I262" s="487">
        <v>6</v>
      </c>
      <c r="J262" s="487" t="s">
        <v>12</v>
      </c>
      <c r="K262" s="487" t="s">
        <v>9</v>
      </c>
      <c r="L262" s="487">
        <v>9131</v>
      </c>
      <c r="M262" s="481">
        <f>+IFERROR(VLOOKUP(DAY($J262)&amp;MONTH($J262),Sheet1!$C:$E,3,0),"")</f>
        <v>2</v>
      </c>
      <c r="O262" s="487">
        <v>60</v>
      </c>
      <c r="P262" s="487">
        <v>60</v>
      </c>
      <c r="Q262" s="487" t="s">
        <v>21</v>
      </c>
      <c r="R262" s="487" t="s">
        <v>7</v>
      </c>
      <c r="S262" s="487">
        <v>2110</v>
      </c>
      <c r="T262" s="481">
        <f>+IFERROR(VLOOKUP(DAY($Q262)&amp;MONTH($Q262),Sheet1!$C:$E,3,0),"")</f>
        <v>1</v>
      </c>
      <c r="V262" s="490">
        <v>6</v>
      </c>
      <c r="W262" s="490">
        <v>6</v>
      </c>
      <c r="X262" s="490" t="s">
        <v>32</v>
      </c>
      <c r="Y262" s="490" t="s">
        <v>7</v>
      </c>
      <c r="Z262" s="490">
        <v>2125</v>
      </c>
      <c r="AA262" s="481" t="str">
        <f>+IFERROR(VLOOKUP(DAY($X262)&amp;MONTH($X262),Sheet1!$C:$E,3,0),"")</f>
        <v/>
      </c>
      <c r="AC262" s="490">
        <v>120</v>
      </c>
      <c r="AD262" s="490">
        <v>120</v>
      </c>
      <c r="AE262" s="490" t="s">
        <v>34</v>
      </c>
      <c r="AF262" s="490" t="s">
        <v>9</v>
      </c>
      <c r="AG262" s="490">
        <v>161</v>
      </c>
      <c r="AH262" s="481" t="str">
        <f>+IFERROR(VLOOKUP(DAY($AE262)&amp;MONTH($AE262),Sheet1!$C:$E,3,0),"")</f>
        <v/>
      </c>
      <c r="AJ262" s="489"/>
      <c r="AK262" s="489"/>
      <c r="AL262" s="489"/>
      <c r="AM262" s="489"/>
      <c r="AN262" s="489"/>
      <c r="AO262" s="481" t="str">
        <f>+IFERROR(VLOOKUP(DAY($AL262)&amp;MONTH($AL262),Sheet1!$C:$E,3,0),"")</f>
        <v/>
      </c>
      <c r="AV262" s="481" t="str">
        <f>+IFERROR(VLOOKUP(DAY($AS262)&amp;MONTH($AS262),Sheet1!$C:$E,3,0),"")</f>
        <v/>
      </c>
      <c r="AX262" s="489"/>
      <c r="AY262" s="489"/>
      <c r="AZ262" s="489"/>
      <c r="BA262" s="489"/>
      <c r="BB262" s="489"/>
      <c r="BC262" s="481" t="str">
        <f>+IFERROR(VLOOKUP(DAY($AZ262)&amp;MONTH($AZ262),Sheet1!$C:$E,3,0),"")</f>
        <v/>
      </c>
    </row>
    <row r="263" spans="1:55">
      <c r="A263" s="487">
        <v>30</v>
      </c>
      <c r="B263" s="487">
        <v>30</v>
      </c>
      <c r="C263" s="487" t="s">
        <v>8</v>
      </c>
      <c r="D263" s="487" t="s">
        <v>9</v>
      </c>
      <c r="E263" s="487">
        <v>155</v>
      </c>
      <c r="F263" s="481">
        <f>+IFERROR(VLOOKUP(DAY($C263)&amp;MONTH($C263),Sheet1!$C:$E,3,0),"")</f>
        <v>2</v>
      </c>
      <c r="H263" s="487">
        <v>12</v>
      </c>
      <c r="I263" s="487">
        <v>12</v>
      </c>
      <c r="J263" s="487" t="s">
        <v>12</v>
      </c>
      <c r="K263" s="487" t="s">
        <v>7</v>
      </c>
      <c r="L263" s="487">
        <v>9411</v>
      </c>
      <c r="M263" s="481">
        <f>+IFERROR(VLOOKUP(DAY($J263)&amp;MONTH($J263),Sheet1!$C:$E,3,0),"")</f>
        <v>2</v>
      </c>
      <c r="O263" s="487">
        <v>60</v>
      </c>
      <c r="P263" s="487">
        <v>60</v>
      </c>
      <c r="Q263" s="487" t="s">
        <v>12</v>
      </c>
      <c r="R263" s="487" t="s">
        <v>9</v>
      </c>
      <c r="S263" s="487">
        <v>2043</v>
      </c>
      <c r="T263" s="481">
        <f>+IFERROR(VLOOKUP(DAY($Q263)&amp;MONTH($Q263),Sheet1!$C:$E,3,0),"")</f>
        <v>2</v>
      </c>
      <c r="V263" s="490">
        <v>60</v>
      </c>
      <c r="W263" s="490">
        <v>60</v>
      </c>
      <c r="X263" s="490" t="s">
        <v>32</v>
      </c>
      <c r="Y263" s="490" t="s">
        <v>7</v>
      </c>
      <c r="Z263" s="490">
        <v>304</v>
      </c>
      <c r="AA263" s="481" t="str">
        <f>+IFERROR(VLOOKUP(DAY($X263)&amp;MONTH($X263),Sheet1!$C:$E,3,0),"")</f>
        <v/>
      </c>
      <c r="AC263" s="490">
        <v>120</v>
      </c>
      <c r="AD263" s="490">
        <v>120</v>
      </c>
      <c r="AE263" s="490" t="s">
        <v>34</v>
      </c>
      <c r="AF263" s="490" t="s">
        <v>9</v>
      </c>
      <c r="AG263" s="490">
        <v>524</v>
      </c>
      <c r="AH263" s="481" t="str">
        <f>+IFERROR(VLOOKUP(DAY($AE263)&amp;MONTH($AE263),Sheet1!$C:$E,3,0),"")</f>
        <v/>
      </c>
      <c r="AO263" s="481" t="str">
        <f>+IFERROR(VLOOKUP(DAY($AL263)&amp;MONTH($AL263),Sheet1!$C:$E,3,0),"")</f>
        <v/>
      </c>
      <c r="AV263" s="481" t="str">
        <f>+IFERROR(VLOOKUP(DAY($AS263)&amp;MONTH($AS263),Sheet1!$C:$E,3,0),"")</f>
        <v/>
      </c>
      <c r="AX263" s="489"/>
      <c r="AY263" s="489"/>
      <c r="AZ263" s="489"/>
      <c r="BA263" s="489"/>
      <c r="BB263" s="489"/>
      <c r="BC263" s="481" t="str">
        <f>+IFERROR(VLOOKUP(DAY($AZ263)&amp;MONTH($AZ263),Sheet1!$C:$E,3,0),"")</f>
        <v/>
      </c>
    </row>
    <row r="264" spans="1:55">
      <c r="A264" s="487">
        <v>30</v>
      </c>
      <c r="B264" s="487">
        <v>30</v>
      </c>
      <c r="C264" s="487" t="s">
        <v>8</v>
      </c>
      <c r="D264" s="487" t="s">
        <v>9</v>
      </c>
      <c r="E264" s="487">
        <v>173</v>
      </c>
      <c r="F264" s="481">
        <f>+IFERROR(VLOOKUP(DAY($C264)&amp;MONTH($C264),Sheet1!$C:$E,3,0),"")</f>
        <v>2</v>
      </c>
      <c r="H264" s="487">
        <v>30</v>
      </c>
      <c r="I264" s="487">
        <v>30</v>
      </c>
      <c r="J264" s="487" t="s">
        <v>12</v>
      </c>
      <c r="K264" s="487" t="s">
        <v>9</v>
      </c>
      <c r="L264" s="487">
        <v>120</v>
      </c>
      <c r="M264" s="481">
        <f>+IFERROR(VLOOKUP(DAY($J264)&amp;MONTH($J264),Sheet1!$C:$E,3,0),"")</f>
        <v>2</v>
      </c>
      <c r="O264" s="487">
        <v>60</v>
      </c>
      <c r="P264" s="487">
        <v>60</v>
      </c>
      <c r="Q264" s="487" t="s">
        <v>12</v>
      </c>
      <c r="R264" s="487" t="s">
        <v>9</v>
      </c>
      <c r="S264" s="487">
        <v>262</v>
      </c>
      <c r="T264" s="481">
        <f>+IFERROR(VLOOKUP(DAY($Q264)&amp;MONTH($Q264),Sheet1!$C:$E,3,0),"")</f>
        <v>2</v>
      </c>
      <c r="V264" s="490">
        <v>6</v>
      </c>
      <c r="W264" s="490">
        <v>6</v>
      </c>
      <c r="X264" s="490" t="s">
        <v>33</v>
      </c>
      <c r="Y264" s="490" t="s">
        <v>9</v>
      </c>
      <c r="Z264" s="490">
        <v>2043</v>
      </c>
      <c r="AA264" s="481" t="str">
        <f>+IFERROR(VLOOKUP(DAY($X264)&amp;MONTH($X264),Sheet1!$C:$E,3,0),"")</f>
        <v/>
      </c>
      <c r="AC264" s="490">
        <v>60</v>
      </c>
      <c r="AD264" s="490">
        <v>60</v>
      </c>
      <c r="AE264" s="490" t="s">
        <v>34</v>
      </c>
      <c r="AF264" s="490" t="s">
        <v>9</v>
      </c>
      <c r="AG264" s="490">
        <v>69058</v>
      </c>
      <c r="AH264" s="481" t="str">
        <f>+IFERROR(VLOOKUP(DAY($AE264)&amp;MONTH($AE264),Sheet1!$C:$E,3,0),"")</f>
        <v/>
      </c>
      <c r="AO264" s="481" t="str">
        <f>+IFERROR(VLOOKUP(DAY($AL264)&amp;MONTH($AL264),Sheet1!$C:$E,3,0),"")</f>
        <v/>
      </c>
      <c r="AV264" s="481" t="str">
        <f>+IFERROR(VLOOKUP(DAY($AS264)&amp;MONTH($AS264),Sheet1!$C:$E,3,0),"")</f>
        <v/>
      </c>
      <c r="AX264" s="489"/>
      <c r="AY264" s="489"/>
      <c r="AZ264" s="489"/>
      <c r="BA264" s="489"/>
      <c r="BB264" s="489"/>
      <c r="BC264" s="481" t="str">
        <f>+IFERROR(VLOOKUP(DAY($AZ264)&amp;MONTH($AZ264),Sheet1!$C:$E,3,0),"")</f>
        <v/>
      </c>
    </row>
    <row r="265" spans="1:55">
      <c r="A265" s="487">
        <v>30</v>
      </c>
      <c r="B265" s="487">
        <v>30</v>
      </c>
      <c r="C265" s="487" t="s">
        <v>8</v>
      </c>
      <c r="D265" s="487" t="s">
        <v>9</v>
      </c>
      <c r="E265" s="487">
        <v>157</v>
      </c>
      <c r="F265" s="481">
        <f>+IFERROR(VLOOKUP(DAY($C265)&amp;MONTH($C265),Sheet1!$C:$E,3,0),"")</f>
        <v>2</v>
      </c>
      <c r="H265" s="487">
        <v>18</v>
      </c>
      <c r="I265" s="487">
        <v>18</v>
      </c>
      <c r="J265" s="487" t="s">
        <v>12</v>
      </c>
      <c r="K265" s="487" t="s">
        <v>9</v>
      </c>
      <c r="L265" s="487">
        <v>533</v>
      </c>
      <c r="M265" s="481">
        <f>+IFERROR(VLOOKUP(DAY($J265)&amp;MONTH($J265),Sheet1!$C:$E,3,0),"")</f>
        <v>2</v>
      </c>
      <c r="O265" s="487">
        <v>120</v>
      </c>
      <c r="P265" s="487">
        <v>120</v>
      </c>
      <c r="Q265" s="487" t="s">
        <v>12</v>
      </c>
      <c r="R265" s="487" t="s">
        <v>9</v>
      </c>
      <c r="S265" s="487">
        <v>546</v>
      </c>
      <c r="T265" s="481">
        <f>+IFERROR(VLOOKUP(DAY($Q265)&amp;MONTH($Q265),Sheet1!$C:$E,3,0),"")</f>
        <v>2</v>
      </c>
      <c r="V265" s="490">
        <v>6</v>
      </c>
      <c r="W265" s="490">
        <v>6</v>
      </c>
      <c r="X265" s="490" t="s">
        <v>33</v>
      </c>
      <c r="Y265" s="490" t="s">
        <v>9</v>
      </c>
      <c r="Z265" s="490">
        <v>2052</v>
      </c>
      <c r="AA265" s="481" t="str">
        <f>+IFERROR(VLOOKUP(DAY($X265)&amp;MONTH($X265),Sheet1!$C:$E,3,0),"")</f>
        <v/>
      </c>
      <c r="AC265" s="490">
        <v>60</v>
      </c>
      <c r="AD265" s="490">
        <v>60</v>
      </c>
      <c r="AE265" s="490" t="s">
        <v>34</v>
      </c>
      <c r="AF265" s="490" t="s">
        <v>9</v>
      </c>
      <c r="AG265" s="490">
        <v>2075</v>
      </c>
      <c r="AH265" s="481" t="str">
        <f>+IFERROR(VLOOKUP(DAY($AE265)&amp;MONTH($AE265),Sheet1!$C:$E,3,0),"")</f>
        <v/>
      </c>
      <c r="AO265" s="481" t="str">
        <f>+IFERROR(VLOOKUP(DAY($AL265)&amp;MONTH($AL265),Sheet1!$C:$E,3,0),"")</f>
        <v/>
      </c>
      <c r="AV265" s="481" t="str">
        <f>+IFERROR(VLOOKUP(DAY($AS265)&amp;MONTH($AS265),Sheet1!$C:$E,3,0),"")</f>
        <v/>
      </c>
      <c r="AX265" s="489"/>
      <c r="AY265" s="489"/>
      <c r="AZ265" s="489"/>
      <c r="BA265" s="489"/>
      <c r="BB265" s="489"/>
      <c r="BC265" s="481" t="str">
        <f>+IFERROR(VLOOKUP(DAY($AZ265)&amp;MONTH($AZ265),Sheet1!$C:$E,3,0),"")</f>
        <v/>
      </c>
    </row>
    <row r="266" spans="1:55">
      <c r="A266" s="487">
        <v>30</v>
      </c>
      <c r="B266" s="487">
        <v>30</v>
      </c>
      <c r="C266" s="487" t="s">
        <v>8</v>
      </c>
      <c r="D266" s="487" t="s">
        <v>7</v>
      </c>
      <c r="E266" s="487">
        <v>517</v>
      </c>
      <c r="F266" s="481">
        <f>+IFERROR(VLOOKUP(DAY($C266)&amp;MONTH($C266),Sheet1!$C:$E,3,0),"")</f>
        <v>2</v>
      </c>
      <c r="H266" s="487">
        <v>30</v>
      </c>
      <c r="I266" s="487">
        <v>30</v>
      </c>
      <c r="J266" s="487" t="s">
        <v>8</v>
      </c>
      <c r="K266" s="487" t="s">
        <v>7</v>
      </c>
      <c r="L266" s="487">
        <v>161</v>
      </c>
      <c r="M266" s="481">
        <f>+IFERROR(VLOOKUP(DAY($J266)&amp;MONTH($J266),Sheet1!$C:$E,3,0),"")</f>
        <v>2</v>
      </c>
      <c r="O266" s="487">
        <v>60</v>
      </c>
      <c r="P266" s="487">
        <v>60</v>
      </c>
      <c r="Q266" s="487" t="s">
        <v>21</v>
      </c>
      <c r="R266" s="487" t="s">
        <v>7</v>
      </c>
      <c r="S266" s="487">
        <v>404</v>
      </c>
      <c r="T266" s="481">
        <f>+IFERROR(VLOOKUP(DAY($Q266)&amp;MONTH($Q266),Sheet1!$C:$E,3,0),"")</f>
        <v>1</v>
      </c>
      <c r="V266" s="490">
        <v>6</v>
      </c>
      <c r="W266" s="490">
        <v>6</v>
      </c>
      <c r="X266" s="490" t="s">
        <v>33</v>
      </c>
      <c r="Y266" s="490" t="s">
        <v>9</v>
      </c>
      <c r="Z266" s="490">
        <v>218</v>
      </c>
      <c r="AA266" s="481" t="str">
        <f>+IFERROR(VLOOKUP(DAY($X266)&amp;MONTH($X266),Sheet1!$C:$E,3,0),"")</f>
        <v/>
      </c>
      <c r="AC266" s="490">
        <v>600</v>
      </c>
      <c r="AD266" s="490">
        <v>600</v>
      </c>
      <c r="AE266" s="490" t="s">
        <v>34</v>
      </c>
      <c r="AF266" s="490" t="s">
        <v>9</v>
      </c>
      <c r="AG266" s="490">
        <v>304</v>
      </c>
      <c r="AH266" s="481" t="str">
        <f>+IFERROR(VLOOKUP(DAY($AE266)&amp;MONTH($AE266),Sheet1!$C:$E,3,0),"")</f>
        <v/>
      </c>
      <c r="AO266" s="481" t="str">
        <f>+IFERROR(VLOOKUP(DAY($AL266)&amp;MONTH($AL266),Sheet1!$C:$E,3,0),"")</f>
        <v/>
      </c>
      <c r="AV266" s="481" t="str">
        <f>+IFERROR(VLOOKUP(DAY($AS266)&amp;MONTH($AS266),Sheet1!$C:$E,3,0),"")</f>
        <v/>
      </c>
      <c r="AX266" s="489"/>
      <c r="AY266" s="489"/>
      <c r="AZ266" s="489"/>
      <c r="BA266" s="489"/>
      <c r="BB266" s="489"/>
      <c r="BC266" s="481" t="str">
        <f>+IFERROR(VLOOKUP(DAY($AZ266)&amp;MONTH($AZ266),Sheet1!$C:$E,3,0),"")</f>
        <v/>
      </c>
    </row>
    <row r="267" spans="1:55">
      <c r="A267" s="487">
        <v>30</v>
      </c>
      <c r="B267" s="487">
        <v>30</v>
      </c>
      <c r="C267" s="487" t="s">
        <v>8</v>
      </c>
      <c r="D267" s="487" t="s">
        <v>7</v>
      </c>
      <c r="E267" s="487">
        <v>119</v>
      </c>
      <c r="F267" s="481">
        <f>+IFERROR(VLOOKUP(DAY($C267)&amp;MONTH($C267),Sheet1!$C:$E,3,0),"")</f>
        <v>2</v>
      </c>
      <c r="H267" s="487">
        <v>12</v>
      </c>
      <c r="I267" s="487">
        <v>12</v>
      </c>
      <c r="J267" s="487" t="s">
        <v>8</v>
      </c>
      <c r="K267" s="487" t="s">
        <v>9</v>
      </c>
      <c r="L267" s="487">
        <v>510</v>
      </c>
      <c r="M267" s="481">
        <f>+IFERROR(VLOOKUP(DAY($J267)&amp;MONTH($J267),Sheet1!$C:$E,3,0),"")</f>
        <v>2</v>
      </c>
      <c r="O267" s="487">
        <v>60</v>
      </c>
      <c r="P267" s="487">
        <v>60</v>
      </c>
      <c r="Q267" s="487" t="s">
        <v>21</v>
      </c>
      <c r="R267" s="487" t="s">
        <v>7</v>
      </c>
      <c r="S267" s="487">
        <v>2004</v>
      </c>
      <c r="T267" s="481">
        <f>+IFERROR(VLOOKUP(DAY($Q267)&amp;MONTH($Q267),Sheet1!$C:$E,3,0),"")</f>
        <v>1</v>
      </c>
      <c r="V267" s="490">
        <v>60</v>
      </c>
      <c r="W267" s="490">
        <v>60</v>
      </c>
      <c r="X267" s="490" t="s">
        <v>33</v>
      </c>
      <c r="Y267" s="490" t="s">
        <v>7</v>
      </c>
      <c r="Z267" s="490">
        <v>301</v>
      </c>
      <c r="AA267" s="481" t="str">
        <f>+IFERROR(VLOOKUP(DAY($X267)&amp;MONTH($X267),Sheet1!$C:$E,3,0),"")</f>
        <v/>
      </c>
      <c r="AC267" s="490">
        <v>120</v>
      </c>
      <c r="AD267" s="490">
        <v>120</v>
      </c>
      <c r="AE267" s="490" t="s">
        <v>34</v>
      </c>
      <c r="AF267" s="490" t="s">
        <v>9</v>
      </c>
      <c r="AG267" s="490">
        <v>501</v>
      </c>
      <c r="AH267" s="481" t="str">
        <f>+IFERROR(VLOOKUP(DAY($AE267)&amp;MONTH($AE267),Sheet1!$C:$E,3,0),"")</f>
        <v/>
      </c>
      <c r="AO267" s="481" t="str">
        <f>+IFERROR(VLOOKUP(DAY($AL267)&amp;MONTH($AL267),Sheet1!$C:$E,3,0),"")</f>
        <v/>
      </c>
      <c r="AV267" s="481" t="str">
        <f>+IFERROR(VLOOKUP(DAY($AS267)&amp;MONTH($AS267),Sheet1!$C:$E,3,0),"")</f>
        <v/>
      </c>
      <c r="AX267" s="489"/>
      <c r="AY267" s="489"/>
      <c r="AZ267" s="489"/>
      <c r="BA267" s="489"/>
      <c r="BB267" s="489"/>
      <c r="BC267" s="481" t="str">
        <f>+IFERROR(VLOOKUP(DAY($AZ267)&amp;MONTH($AZ267),Sheet1!$C:$E,3,0),"")</f>
        <v/>
      </c>
    </row>
    <row r="268" spans="1:55">
      <c r="A268" s="487">
        <v>30</v>
      </c>
      <c r="B268" s="487">
        <v>30</v>
      </c>
      <c r="C268" s="487" t="s">
        <v>8</v>
      </c>
      <c r="D268" s="487" t="s">
        <v>9</v>
      </c>
      <c r="E268" s="487">
        <v>124</v>
      </c>
      <c r="F268" s="481">
        <f>+IFERROR(VLOOKUP(DAY($C268)&amp;MONTH($C268),Sheet1!$C:$E,3,0),"")</f>
        <v>2</v>
      </c>
      <c r="H268" s="487">
        <v>6</v>
      </c>
      <c r="I268" s="487">
        <v>6</v>
      </c>
      <c r="J268" s="487" t="s">
        <v>21</v>
      </c>
      <c r="K268" s="487" t="s">
        <v>7</v>
      </c>
      <c r="L268" s="487">
        <v>2019</v>
      </c>
      <c r="M268" s="481">
        <f>+IFERROR(VLOOKUP(DAY($J268)&amp;MONTH($J268),Sheet1!$C:$E,3,0),"")</f>
        <v>1</v>
      </c>
      <c r="O268" s="487">
        <v>60</v>
      </c>
      <c r="P268" s="487">
        <v>60</v>
      </c>
      <c r="Q268" s="487" t="s">
        <v>12</v>
      </c>
      <c r="R268" s="487" t="s">
        <v>9</v>
      </c>
      <c r="S268" s="487">
        <v>548</v>
      </c>
      <c r="T268" s="481">
        <f>+IFERROR(VLOOKUP(DAY($Q268)&amp;MONTH($Q268),Sheet1!$C:$E,3,0),"")</f>
        <v>2</v>
      </c>
      <c r="V268" s="490">
        <v>60</v>
      </c>
      <c r="W268" s="490">
        <v>60</v>
      </c>
      <c r="X268" s="490" t="s">
        <v>33</v>
      </c>
      <c r="Y268" s="490" t="s">
        <v>7</v>
      </c>
      <c r="Z268" s="490">
        <v>306</v>
      </c>
      <c r="AA268" s="481" t="str">
        <f>+IFERROR(VLOOKUP(DAY($X268)&amp;MONTH($X268),Sheet1!$C:$E,3,0),"")</f>
        <v/>
      </c>
      <c r="AC268" s="490">
        <v>60</v>
      </c>
      <c r="AD268" s="490">
        <v>60</v>
      </c>
      <c r="AE268" s="490" t="s">
        <v>34</v>
      </c>
      <c r="AF268" s="490" t="s">
        <v>9</v>
      </c>
      <c r="AG268" s="490">
        <v>531</v>
      </c>
      <c r="AH268" s="481" t="str">
        <f>+IFERROR(VLOOKUP(DAY($AE268)&amp;MONTH($AE268),Sheet1!$C:$E,3,0),"")</f>
        <v/>
      </c>
      <c r="AO268" s="481" t="str">
        <f>+IFERROR(VLOOKUP(DAY($AL268)&amp;MONTH($AL268),Sheet1!$C:$E,3,0),"")</f>
        <v/>
      </c>
      <c r="AV268" s="481" t="str">
        <f>+IFERROR(VLOOKUP(DAY($AS268)&amp;MONTH($AS268),Sheet1!$C:$E,3,0),"")</f>
        <v/>
      </c>
      <c r="AX268" s="489"/>
      <c r="AY268" s="489"/>
      <c r="AZ268" s="489"/>
      <c r="BA268" s="489"/>
      <c r="BB268" s="489"/>
      <c r="BC268" s="481" t="str">
        <f>+IFERROR(VLOOKUP(DAY($AZ268)&amp;MONTH($AZ268),Sheet1!$C:$E,3,0),"")</f>
        <v/>
      </c>
    </row>
    <row r="269" spans="1:55">
      <c r="A269" s="487">
        <v>30</v>
      </c>
      <c r="B269" s="487">
        <v>30</v>
      </c>
      <c r="C269" s="487" t="s">
        <v>8</v>
      </c>
      <c r="D269" s="487" t="s">
        <v>9</v>
      </c>
      <c r="E269" s="487">
        <v>511</v>
      </c>
      <c r="F269" s="481">
        <f>+IFERROR(VLOOKUP(DAY($C269)&amp;MONTH($C269),Sheet1!$C:$E,3,0),"")</f>
        <v>2</v>
      </c>
      <c r="H269" s="487">
        <v>6</v>
      </c>
      <c r="I269" s="487">
        <v>6</v>
      </c>
      <c r="J269" s="487" t="s">
        <v>21</v>
      </c>
      <c r="K269" s="487" t="s">
        <v>7</v>
      </c>
      <c r="L269" s="487">
        <v>2032</v>
      </c>
      <c r="M269" s="481">
        <f>+IFERROR(VLOOKUP(DAY($J269)&amp;MONTH($J269),Sheet1!$C:$E,3,0),"")</f>
        <v>1</v>
      </c>
      <c r="O269" s="487">
        <v>60</v>
      </c>
      <c r="P269" s="487">
        <v>60</v>
      </c>
      <c r="Q269" s="487" t="s">
        <v>12</v>
      </c>
      <c r="R269" s="487" t="s">
        <v>9</v>
      </c>
      <c r="S269" s="487">
        <v>2043</v>
      </c>
      <c r="T269" s="481">
        <f>+IFERROR(VLOOKUP(DAY($Q269)&amp;MONTH($Q269),Sheet1!$C:$E,3,0),"")</f>
        <v>2</v>
      </c>
      <c r="V269" s="490">
        <v>12</v>
      </c>
      <c r="W269" s="490">
        <v>12</v>
      </c>
      <c r="X269" s="490" t="s">
        <v>33</v>
      </c>
      <c r="Y269" s="490" t="s">
        <v>9</v>
      </c>
      <c r="Z269" s="490">
        <v>137</v>
      </c>
      <c r="AA269" s="481" t="str">
        <f>+IFERROR(VLOOKUP(DAY($X269)&amp;MONTH($X269),Sheet1!$C:$E,3,0),"")</f>
        <v/>
      </c>
      <c r="AC269" s="489"/>
      <c r="AD269" s="489"/>
      <c r="AE269" s="489"/>
      <c r="AF269" s="489"/>
      <c r="AG269" s="489"/>
      <c r="AH269" s="481" t="str">
        <f>+IFERROR(VLOOKUP(DAY($AE269)&amp;MONTH($AE269),Sheet1!$C:$E,3,0),"")</f>
        <v/>
      </c>
      <c r="AO269" s="481" t="str">
        <f>+IFERROR(VLOOKUP(DAY($AL269)&amp;MONTH($AL269),Sheet1!$C:$E,3,0),"")</f>
        <v/>
      </c>
      <c r="AV269" s="481" t="str">
        <f>+IFERROR(VLOOKUP(DAY($AS269)&amp;MONTH($AS269),Sheet1!$C:$E,3,0),"")</f>
        <v/>
      </c>
      <c r="AX269" s="489"/>
      <c r="AY269" s="489"/>
      <c r="AZ269" s="489"/>
      <c r="BA269" s="489"/>
      <c r="BB269" s="489"/>
      <c r="BC269" s="481" t="str">
        <f>+IFERROR(VLOOKUP(DAY($AZ269)&amp;MONTH($AZ269),Sheet1!$C:$E,3,0),"")</f>
        <v/>
      </c>
    </row>
    <row r="270" spans="1:55">
      <c r="A270" s="487">
        <v>30</v>
      </c>
      <c r="B270" s="487">
        <v>30</v>
      </c>
      <c r="C270" s="487" t="s">
        <v>8</v>
      </c>
      <c r="D270" s="487" t="s">
        <v>9</v>
      </c>
      <c r="E270" s="487">
        <v>517</v>
      </c>
      <c r="F270" s="481">
        <f>+IFERROR(VLOOKUP(DAY($C270)&amp;MONTH($C270),Sheet1!$C:$E,3,0),"")</f>
        <v>2</v>
      </c>
      <c r="H270" s="487">
        <v>6</v>
      </c>
      <c r="I270" s="487">
        <v>6</v>
      </c>
      <c r="J270" s="487" t="s">
        <v>24</v>
      </c>
      <c r="K270" s="487" t="s">
        <v>7</v>
      </c>
      <c r="L270" s="487">
        <v>277</v>
      </c>
      <c r="M270" s="481">
        <f>+IFERROR(VLOOKUP(DAY($J270)&amp;MONTH($J270),Sheet1!$C:$E,3,0),"")</f>
        <v>1</v>
      </c>
      <c r="O270" s="487">
        <v>60</v>
      </c>
      <c r="P270" s="487">
        <v>60</v>
      </c>
      <c r="Q270" s="487" t="s">
        <v>21</v>
      </c>
      <c r="R270" s="487" t="s">
        <v>7</v>
      </c>
      <c r="S270" s="487">
        <v>234</v>
      </c>
      <c r="T270" s="481">
        <f>+IFERROR(VLOOKUP(DAY($Q270)&amp;MONTH($Q270),Sheet1!$C:$E,3,0),"")</f>
        <v>1</v>
      </c>
      <c r="V270" s="490">
        <v>6</v>
      </c>
      <c r="W270" s="490">
        <v>6</v>
      </c>
      <c r="X270" s="490" t="s">
        <v>33</v>
      </c>
      <c r="Y270" s="490" t="s">
        <v>9</v>
      </c>
      <c r="Z270" s="490">
        <v>674</v>
      </c>
      <c r="AA270" s="481" t="str">
        <f>+IFERROR(VLOOKUP(DAY($X270)&amp;MONTH($X270),Sheet1!$C:$E,3,0),"")</f>
        <v/>
      </c>
      <c r="AC270" s="489"/>
      <c r="AD270" s="489"/>
      <c r="AE270" s="489"/>
      <c r="AF270" s="489"/>
      <c r="AG270" s="489"/>
      <c r="AH270" s="481" t="str">
        <f>+IFERROR(VLOOKUP(DAY($AE270)&amp;MONTH($AE270),Sheet1!$C:$E,3,0),"")</f>
        <v/>
      </c>
      <c r="AO270" s="481" t="str">
        <f>+IFERROR(VLOOKUP(DAY($AL270)&amp;MONTH($AL270),Sheet1!$C:$E,3,0),"")</f>
        <v/>
      </c>
      <c r="AV270" s="481" t="str">
        <f>+IFERROR(VLOOKUP(DAY($AS270)&amp;MONTH($AS270),Sheet1!$C:$E,3,0),"")</f>
        <v/>
      </c>
      <c r="AX270" s="489"/>
      <c r="AY270" s="489"/>
      <c r="AZ270" s="489"/>
      <c r="BA270" s="489"/>
      <c r="BB270" s="489"/>
      <c r="BC270" s="481" t="str">
        <f>+IFERROR(VLOOKUP(DAY($AZ270)&amp;MONTH($AZ270),Sheet1!$C:$E,3,0),"")</f>
        <v/>
      </c>
    </row>
    <row r="271" spans="1:55">
      <c r="A271" s="487">
        <v>48</v>
      </c>
      <c r="B271" s="487">
        <v>48</v>
      </c>
      <c r="C271" s="487" t="s">
        <v>8</v>
      </c>
      <c r="D271" s="487" t="s">
        <v>7</v>
      </c>
      <c r="E271" s="487">
        <v>518</v>
      </c>
      <c r="F271" s="481">
        <f>+IFERROR(VLOOKUP(DAY($C271)&amp;MONTH($C271),Sheet1!$C:$E,3,0),"")</f>
        <v>2</v>
      </c>
      <c r="H271" s="487">
        <v>6</v>
      </c>
      <c r="I271" s="487">
        <v>6</v>
      </c>
      <c r="J271" s="487" t="s">
        <v>12</v>
      </c>
      <c r="K271" s="487" t="s">
        <v>9</v>
      </c>
      <c r="L271" s="487">
        <v>538</v>
      </c>
      <c r="M271" s="481">
        <f>+IFERROR(VLOOKUP(DAY($J271)&amp;MONTH($J271),Sheet1!$C:$E,3,0),"")</f>
        <v>2</v>
      </c>
      <c r="O271" s="490">
        <v>120</v>
      </c>
      <c r="P271" s="490">
        <v>120</v>
      </c>
      <c r="Q271" s="490" t="s">
        <v>12</v>
      </c>
      <c r="R271" s="490" t="s">
        <v>9</v>
      </c>
      <c r="S271" s="490">
        <v>199</v>
      </c>
      <c r="T271" s="481">
        <f>+IFERROR(VLOOKUP(DAY($Q271)&amp;MONTH($Q271),Sheet1!$C:$E,3,0),"")</f>
        <v>2</v>
      </c>
      <c r="V271" s="490">
        <v>6</v>
      </c>
      <c r="W271" s="490">
        <v>6</v>
      </c>
      <c r="X271" s="490" t="s">
        <v>33</v>
      </c>
      <c r="Y271" s="490" t="s">
        <v>9</v>
      </c>
      <c r="Z271" s="490">
        <v>69072</v>
      </c>
      <c r="AA271" s="481" t="str">
        <f>+IFERROR(VLOOKUP(DAY($X271)&amp;MONTH($X271),Sheet1!$C:$E,3,0),"")</f>
        <v/>
      </c>
      <c r="AC271" s="489"/>
      <c r="AD271" s="489"/>
      <c r="AE271" s="489"/>
      <c r="AF271" s="489"/>
      <c r="AG271" s="489"/>
      <c r="AH271" s="481" t="str">
        <f>+IFERROR(VLOOKUP(DAY($AE271)&amp;MONTH($AE271),Sheet1!$C:$E,3,0),"")</f>
        <v/>
      </c>
      <c r="AO271" s="481" t="str">
        <f>+IFERROR(VLOOKUP(DAY($AL271)&amp;MONTH($AL271),Sheet1!$C:$E,3,0),"")</f>
        <v/>
      </c>
      <c r="AV271" s="481" t="str">
        <f>+IFERROR(VLOOKUP(DAY($AS271)&amp;MONTH($AS271),Sheet1!$C:$E,3,0),"")</f>
        <v/>
      </c>
      <c r="AX271" s="489"/>
      <c r="AY271" s="489"/>
      <c r="AZ271" s="489"/>
      <c r="BA271" s="489"/>
      <c r="BB271" s="489"/>
      <c r="BC271" s="481" t="str">
        <f>+IFERROR(VLOOKUP(DAY($AZ271)&amp;MONTH($AZ271),Sheet1!$C:$E,3,0),"")</f>
        <v/>
      </c>
    </row>
    <row r="272" spans="1:55">
      <c r="A272" s="487">
        <v>60</v>
      </c>
      <c r="B272" s="487">
        <v>60</v>
      </c>
      <c r="C272" s="487" t="s">
        <v>8</v>
      </c>
      <c r="D272" s="487" t="s">
        <v>7</v>
      </c>
      <c r="E272" s="487">
        <v>530</v>
      </c>
      <c r="F272" s="481">
        <f>+IFERROR(VLOOKUP(DAY($C272)&amp;MONTH($C272),Sheet1!$C:$E,3,0),"")</f>
        <v>2</v>
      </c>
      <c r="H272" s="487">
        <v>18</v>
      </c>
      <c r="I272" s="487">
        <v>18</v>
      </c>
      <c r="J272" s="487" t="s">
        <v>12</v>
      </c>
      <c r="K272" s="487" t="s">
        <v>7</v>
      </c>
      <c r="L272" s="487">
        <v>508</v>
      </c>
      <c r="M272" s="481">
        <f>+IFERROR(VLOOKUP(DAY($J272)&amp;MONTH($J272),Sheet1!$C:$E,3,0),"")</f>
        <v>2</v>
      </c>
      <c r="O272" s="487">
        <v>60</v>
      </c>
      <c r="P272" s="487">
        <v>60</v>
      </c>
      <c r="Q272" s="487" t="s">
        <v>8</v>
      </c>
      <c r="R272" s="487" t="s">
        <v>7</v>
      </c>
      <c r="S272" s="487">
        <v>259</v>
      </c>
      <c r="T272" s="481">
        <f>+IFERROR(VLOOKUP(DAY($Q272)&amp;MONTH($Q272),Sheet1!$C:$E,3,0),"")</f>
        <v>2</v>
      </c>
      <c r="V272" s="490">
        <v>30</v>
      </c>
      <c r="W272" s="490">
        <v>30</v>
      </c>
      <c r="X272" s="490" t="s">
        <v>33</v>
      </c>
      <c r="Y272" s="490" t="s">
        <v>9</v>
      </c>
      <c r="Z272" s="490">
        <v>515</v>
      </c>
      <c r="AA272" s="481" t="str">
        <f>+IFERROR(VLOOKUP(DAY($X272)&amp;MONTH($X272),Sheet1!$C:$E,3,0),"")</f>
        <v/>
      </c>
      <c r="AC272" s="489"/>
      <c r="AD272" s="489"/>
      <c r="AE272" s="489"/>
      <c r="AF272" s="489"/>
      <c r="AG272" s="489"/>
      <c r="AH272" s="481" t="str">
        <f>+IFERROR(VLOOKUP(DAY($AE272)&amp;MONTH($AE272),Sheet1!$C:$E,3,0),"")</f>
        <v/>
      </c>
      <c r="AO272" s="481" t="str">
        <f>+IFERROR(VLOOKUP(DAY($AL272)&amp;MONTH($AL272),Sheet1!$C:$E,3,0),"")</f>
        <v/>
      </c>
      <c r="AV272" s="481" t="str">
        <f>+IFERROR(VLOOKUP(DAY($AS272)&amp;MONTH($AS272),Sheet1!$C:$E,3,0),"")</f>
        <v/>
      </c>
      <c r="AX272" s="489"/>
      <c r="AY272" s="489"/>
      <c r="AZ272" s="489"/>
      <c r="BA272" s="489"/>
      <c r="BB272" s="489"/>
      <c r="BC272" s="481" t="str">
        <f>+IFERROR(VLOOKUP(DAY($AZ272)&amp;MONTH($AZ272),Sheet1!$C:$E,3,0),"")</f>
        <v/>
      </c>
    </row>
    <row r="273" spans="1:55">
      <c r="A273" s="487">
        <v>60</v>
      </c>
      <c r="B273" s="487">
        <v>60</v>
      </c>
      <c r="C273" s="487" t="s">
        <v>8</v>
      </c>
      <c r="D273" s="487" t="s">
        <v>9</v>
      </c>
      <c r="E273" s="487">
        <v>158</v>
      </c>
      <c r="F273" s="481">
        <f>+IFERROR(VLOOKUP(DAY($C273)&amp;MONTH($C273),Sheet1!$C:$E,3,0),"")</f>
        <v>2</v>
      </c>
      <c r="H273" s="487">
        <v>6</v>
      </c>
      <c r="I273" s="487">
        <v>6</v>
      </c>
      <c r="J273" s="487" t="s">
        <v>12</v>
      </c>
      <c r="K273" s="487" t="s">
        <v>9</v>
      </c>
      <c r="L273" s="487">
        <v>9161</v>
      </c>
      <c r="M273" s="481">
        <f>+IFERROR(VLOOKUP(DAY($J273)&amp;MONTH($J273),Sheet1!$C:$E,3,0),"")</f>
        <v>2</v>
      </c>
      <c r="O273" s="487">
        <v>120</v>
      </c>
      <c r="P273" s="487">
        <v>120</v>
      </c>
      <c r="Q273" s="487" t="s">
        <v>8</v>
      </c>
      <c r="R273" s="487" t="s">
        <v>7</v>
      </c>
      <c r="S273" s="487">
        <v>530</v>
      </c>
      <c r="T273" s="481">
        <f>+IFERROR(VLOOKUP(DAY($Q273)&amp;MONTH($Q273),Sheet1!$C:$E,3,0),"")</f>
        <v>2</v>
      </c>
      <c r="V273" s="490">
        <v>18</v>
      </c>
      <c r="W273" s="490">
        <v>18</v>
      </c>
      <c r="X273" s="490" t="s">
        <v>33</v>
      </c>
      <c r="Y273" s="490" t="s">
        <v>9</v>
      </c>
      <c r="Z273" s="490">
        <v>176</v>
      </c>
      <c r="AA273" s="481" t="str">
        <f>+IFERROR(VLOOKUP(DAY($X273)&amp;MONTH($X273),Sheet1!$C:$E,3,0),"")</f>
        <v/>
      </c>
      <c r="AC273" s="489"/>
      <c r="AD273" s="489"/>
      <c r="AE273" s="489"/>
      <c r="AF273" s="489"/>
      <c r="AG273" s="489"/>
      <c r="AH273" s="481" t="str">
        <f>+IFERROR(VLOOKUP(DAY($AE273)&amp;MONTH($AE273),Sheet1!$C:$E,3,0),"")</f>
        <v/>
      </c>
      <c r="AO273" s="481" t="str">
        <f>+IFERROR(VLOOKUP(DAY($AL273)&amp;MONTH($AL273),Sheet1!$C:$E,3,0),"")</f>
        <v/>
      </c>
      <c r="AV273" s="481" t="str">
        <f>+IFERROR(VLOOKUP(DAY($AS273)&amp;MONTH($AS273),Sheet1!$C:$E,3,0),"")</f>
        <v/>
      </c>
      <c r="AX273" s="489"/>
      <c r="AY273" s="489"/>
      <c r="AZ273" s="489"/>
      <c r="BA273" s="489"/>
      <c r="BB273" s="489"/>
      <c r="BC273" s="481" t="str">
        <f>+IFERROR(VLOOKUP(DAY($AZ273)&amp;MONTH($AZ273),Sheet1!$C:$E,3,0),"")</f>
        <v/>
      </c>
    </row>
    <row r="274" spans="1:55">
      <c r="A274" s="487">
        <v>60</v>
      </c>
      <c r="B274" s="487">
        <v>60</v>
      </c>
      <c r="C274" s="487" t="s">
        <v>8</v>
      </c>
      <c r="D274" s="487" t="s">
        <v>7</v>
      </c>
      <c r="E274" s="487">
        <v>133</v>
      </c>
      <c r="F274" s="481">
        <f>+IFERROR(VLOOKUP(DAY($C274)&amp;MONTH($C274),Sheet1!$C:$E,3,0),"")</f>
        <v>2</v>
      </c>
      <c r="H274" s="487">
        <v>30</v>
      </c>
      <c r="I274" s="487">
        <v>30</v>
      </c>
      <c r="J274" s="487" t="s">
        <v>12</v>
      </c>
      <c r="K274" s="487" t="s">
        <v>9</v>
      </c>
      <c r="L274" s="487">
        <v>199</v>
      </c>
      <c r="M274" s="481">
        <f>+IFERROR(VLOOKUP(DAY($J274)&amp;MONTH($J274),Sheet1!$C:$E,3,0),"")</f>
        <v>2</v>
      </c>
      <c r="O274" s="487">
        <v>120</v>
      </c>
      <c r="P274" s="487">
        <v>120</v>
      </c>
      <c r="Q274" s="487" t="s">
        <v>8</v>
      </c>
      <c r="R274" s="487" t="s">
        <v>9</v>
      </c>
      <c r="S274" s="487">
        <v>512</v>
      </c>
      <c r="T274" s="481">
        <f>+IFERROR(VLOOKUP(DAY($Q274)&amp;MONTH($Q274),Sheet1!$C:$E,3,0),"")</f>
        <v>2</v>
      </c>
      <c r="V274" s="490">
        <v>30</v>
      </c>
      <c r="W274" s="490">
        <v>30</v>
      </c>
      <c r="X274" s="490" t="s">
        <v>33</v>
      </c>
      <c r="Y274" s="490" t="s">
        <v>9</v>
      </c>
      <c r="Z274" s="490">
        <v>123</v>
      </c>
      <c r="AA274" s="481" t="str">
        <f>+IFERROR(VLOOKUP(DAY($X274)&amp;MONTH($X274),Sheet1!$C:$E,3,0),"")</f>
        <v/>
      </c>
      <c r="AC274" s="489"/>
      <c r="AD274" s="489"/>
      <c r="AE274" s="489"/>
      <c r="AF274" s="489"/>
      <c r="AG274" s="489"/>
      <c r="AH274" s="481" t="str">
        <f>+IFERROR(VLOOKUP(DAY($AE274)&amp;MONTH($AE274),Sheet1!$C:$E,3,0),"")</f>
        <v/>
      </c>
      <c r="AO274" s="481" t="str">
        <f>+IFERROR(VLOOKUP(DAY($AL274)&amp;MONTH($AL274),Sheet1!$C:$E,3,0),"")</f>
        <v/>
      </c>
      <c r="AV274" s="481" t="str">
        <f>+IFERROR(VLOOKUP(DAY($AS274)&amp;MONTH($AS274),Sheet1!$C:$E,3,0),"")</f>
        <v/>
      </c>
      <c r="AX274" s="489"/>
      <c r="AY274" s="489"/>
      <c r="AZ274" s="489"/>
      <c r="BA274" s="489"/>
      <c r="BB274" s="489"/>
      <c r="BC274" s="481" t="str">
        <f>+IFERROR(VLOOKUP(DAY($AZ274)&amp;MONTH($AZ274),Sheet1!$C:$E,3,0),"")</f>
        <v/>
      </c>
    </row>
    <row r="275" spans="1:55">
      <c r="A275" s="487">
        <v>60</v>
      </c>
      <c r="B275" s="487">
        <v>60</v>
      </c>
      <c r="C275" s="487" t="s">
        <v>8</v>
      </c>
      <c r="D275" s="487" t="s">
        <v>9</v>
      </c>
      <c r="E275" s="487">
        <v>196</v>
      </c>
      <c r="F275" s="481">
        <f>+IFERROR(VLOOKUP(DAY($C275)&amp;MONTH($C275),Sheet1!$C:$E,3,0),"")</f>
        <v>2</v>
      </c>
      <c r="H275" s="487">
        <v>6</v>
      </c>
      <c r="I275" s="487">
        <v>6</v>
      </c>
      <c r="J275" s="487" t="s">
        <v>12</v>
      </c>
      <c r="K275" s="487" t="s">
        <v>7</v>
      </c>
      <c r="L275" s="487">
        <v>9416</v>
      </c>
      <c r="M275" s="481">
        <f>+IFERROR(VLOOKUP(DAY($J275)&amp;MONTH($J275),Sheet1!$C:$E,3,0),"")</f>
        <v>2</v>
      </c>
      <c r="O275" s="487">
        <v>60</v>
      </c>
      <c r="P275" s="487">
        <v>60</v>
      </c>
      <c r="Q275" s="487" t="s">
        <v>12</v>
      </c>
      <c r="R275" s="487" t="s">
        <v>9</v>
      </c>
      <c r="S275" s="487">
        <v>543</v>
      </c>
      <c r="T275" s="481">
        <f>+IFERROR(VLOOKUP(DAY($Q275)&amp;MONTH($Q275),Sheet1!$C:$E,3,0),"")</f>
        <v>2</v>
      </c>
      <c r="V275" s="490">
        <v>12</v>
      </c>
      <c r="W275" s="490">
        <v>12</v>
      </c>
      <c r="X275" s="490" t="s">
        <v>33</v>
      </c>
      <c r="Y275" s="490" t="s">
        <v>9</v>
      </c>
      <c r="Z275" s="490">
        <v>526</v>
      </c>
      <c r="AA275" s="481" t="str">
        <f>+IFERROR(VLOOKUP(DAY($X275)&amp;MONTH($X275),Sheet1!$C:$E,3,0),"")</f>
        <v/>
      </c>
      <c r="AH275" s="481" t="str">
        <f>+IFERROR(VLOOKUP(DAY($AE275)&amp;MONTH($AE275),Sheet1!$C:$E,3,0),"")</f>
        <v/>
      </c>
      <c r="AO275" s="481" t="str">
        <f>+IFERROR(VLOOKUP(DAY($AL275)&amp;MONTH($AL275),Sheet1!$C:$E,3,0),"")</f>
        <v/>
      </c>
      <c r="AV275" s="481" t="str">
        <f>+IFERROR(VLOOKUP(DAY($AS275)&amp;MONTH($AS275),Sheet1!$C:$E,3,0),"")</f>
        <v/>
      </c>
      <c r="AX275" s="489"/>
      <c r="AY275" s="489"/>
      <c r="AZ275" s="489"/>
      <c r="BA275" s="489"/>
      <c r="BB275" s="489"/>
      <c r="BC275" s="481" t="str">
        <f>+IFERROR(VLOOKUP(DAY($AZ275)&amp;MONTH($AZ275),Sheet1!$C:$E,3,0),"")</f>
        <v/>
      </c>
    </row>
    <row r="276" spans="1:55">
      <c r="A276" s="487">
        <v>60</v>
      </c>
      <c r="B276" s="487">
        <v>60</v>
      </c>
      <c r="C276" s="487" t="s">
        <v>8</v>
      </c>
      <c r="D276" s="487" t="s">
        <v>9</v>
      </c>
      <c r="E276" s="487">
        <v>530</v>
      </c>
      <c r="F276" s="481">
        <f>+IFERROR(VLOOKUP(DAY($C276)&amp;MONTH($C276),Sheet1!$C:$E,3,0),"")</f>
        <v>2</v>
      </c>
      <c r="H276" s="487">
        <v>6</v>
      </c>
      <c r="I276" s="487">
        <v>6</v>
      </c>
      <c r="J276" s="487" t="s">
        <v>21</v>
      </c>
      <c r="K276" s="487" t="s">
        <v>7</v>
      </c>
      <c r="L276" s="487">
        <v>9141</v>
      </c>
      <c r="M276" s="481">
        <f>+IFERROR(VLOOKUP(DAY($J276)&amp;MONTH($J276),Sheet1!$C:$E,3,0),"")</f>
        <v>1</v>
      </c>
      <c r="O276" s="487">
        <v>60</v>
      </c>
      <c r="P276" s="487">
        <v>60</v>
      </c>
      <c r="Q276" s="487" t="s">
        <v>21</v>
      </c>
      <c r="R276" s="487" t="s">
        <v>7</v>
      </c>
      <c r="S276" s="487">
        <v>2121</v>
      </c>
      <c r="T276" s="481">
        <f>+IFERROR(VLOOKUP(DAY($Q276)&amp;MONTH($Q276),Sheet1!$C:$E,3,0),"")</f>
        <v>1</v>
      </c>
      <c r="V276" s="490">
        <v>36</v>
      </c>
      <c r="W276" s="490">
        <v>36</v>
      </c>
      <c r="X276" s="490" t="s">
        <v>33</v>
      </c>
      <c r="Y276" s="490" t="s">
        <v>9</v>
      </c>
      <c r="Z276" s="490">
        <v>128</v>
      </c>
      <c r="AA276" s="481" t="str">
        <f>+IFERROR(VLOOKUP(DAY($X276)&amp;MONTH($X276),Sheet1!$C:$E,3,0),"")</f>
        <v/>
      </c>
      <c r="AH276" s="481" t="str">
        <f>+IFERROR(VLOOKUP(DAY($AE276)&amp;MONTH($AE276),Sheet1!$C:$E,3,0),"")</f>
        <v/>
      </c>
      <c r="AO276" s="481" t="str">
        <f>+IFERROR(VLOOKUP(DAY($AL276)&amp;MONTH($AL276),Sheet1!$C:$E,3,0),"")</f>
        <v/>
      </c>
      <c r="AV276" s="481" t="str">
        <f>+IFERROR(VLOOKUP(DAY($AS276)&amp;MONTH($AS276),Sheet1!$C:$E,3,0),"")</f>
        <v/>
      </c>
      <c r="AX276" s="489"/>
      <c r="AY276" s="489"/>
      <c r="AZ276" s="489"/>
      <c r="BA276" s="489"/>
      <c r="BB276" s="489"/>
      <c r="BC276" s="481" t="str">
        <f>+IFERROR(VLOOKUP(DAY($AZ276)&amp;MONTH($AZ276),Sheet1!$C:$E,3,0),"")</f>
        <v/>
      </c>
    </row>
    <row r="277" spans="1:55">
      <c r="A277" s="487">
        <v>90</v>
      </c>
      <c r="B277" s="487">
        <v>90</v>
      </c>
      <c r="C277" s="487" t="s">
        <v>8</v>
      </c>
      <c r="D277" s="487" t="s">
        <v>7</v>
      </c>
      <c r="E277" s="487">
        <v>161</v>
      </c>
      <c r="F277" s="481">
        <f>+IFERROR(VLOOKUP(DAY($C277)&amp;MONTH($C277),Sheet1!$C:$E,3,0),"")</f>
        <v>2</v>
      </c>
      <c r="H277" s="487">
        <v>6</v>
      </c>
      <c r="I277" s="487">
        <v>6</v>
      </c>
      <c r="J277" s="487" t="s">
        <v>12</v>
      </c>
      <c r="K277" s="487" t="s">
        <v>9</v>
      </c>
      <c r="L277" s="487">
        <v>2093</v>
      </c>
      <c r="M277" s="481">
        <f>+IFERROR(VLOOKUP(DAY($J277)&amp;MONTH($J277),Sheet1!$C:$E,3,0),"")</f>
        <v>2</v>
      </c>
      <c r="O277" s="487">
        <v>60</v>
      </c>
      <c r="P277" s="487">
        <v>60</v>
      </c>
      <c r="Q277" s="487" t="s">
        <v>12</v>
      </c>
      <c r="R277" s="487" t="s">
        <v>9</v>
      </c>
      <c r="S277" s="487">
        <v>698</v>
      </c>
      <c r="T277" s="481">
        <f>+IFERROR(VLOOKUP(DAY($Q277)&amp;MONTH($Q277),Sheet1!$C:$E,3,0),"")</f>
        <v>2</v>
      </c>
      <c r="V277" s="490">
        <v>12</v>
      </c>
      <c r="W277" s="490">
        <v>12</v>
      </c>
      <c r="X277" s="490" t="s">
        <v>33</v>
      </c>
      <c r="Y277" s="490" t="s">
        <v>9</v>
      </c>
      <c r="Z277" s="490">
        <v>539</v>
      </c>
      <c r="AA277" s="481" t="str">
        <f>+IFERROR(VLOOKUP(DAY($X277)&amp;MONTH($X277),Sheet1!$C:$E,3,0),"")</f>
        <v/>
      </c>
      <c r="AH277" s="481" t="str">
        <f>+IFERROR(VLOOKUP(DAY($AE277)&amp;MONTH($AE277),Sheet1!$C:$E,3,0),"")</f>
        <v/>
      </c>
      <c r="AO277" s="481" t="str">
        <f>+IFERROR(VLOOKUP(DAY($AL277)&amp;MONTH($AL277),Sheet1!$C:$E,3,0),"")</f>
        <v/>
      </c>
      <c r="AV277" s="481" t="str">
        <f>+IFERROR(VLOOKUP(DAY($AS277)&amp;MONTH($AS277),Sheet1!$C:$E,3,0),"")</f>
        <v/>
      </c>
      <c r="AX277" s="489"/>
      <c r="AY277" s="489"/>
      <c r="AZ277" s="489"/>
      <c r="BA277" s="489"/>
      <c r="BB277" s="489"/>
      <c r="BC277" s="481" t="str">
        <f>+IFERROR(VLOOKUP(DAY($AZ277)&amp;MONTH($AZ277),Sheet1!$C:$E,3,0),"")</f>
        <v/>
      </c>
    </row>
    <row r="278" spans="1:55">
      <c r="A278" s="487">
        <v>120</v>
      </c>
      <c r="B278" s="487">
        <v>120</v>
      </c>
      <c r="C278" s="487" t="s">
        <v>8</v>
      </c>
      <c r="D278" s="487" t="s">
        <v>7</v>
      </c>
      <c r="E278" s="487">
        <v>516</v>
      </c>
      <c r="F278" s="481">
        <f>+IFERROR(VLOOKUP(DAY($C278)&amp;MONTH($C278),Sheet1!$C:$E,3,0),"")</f>
        <v>2</v>
      </c>
      <c r="H278" s="487">
        <v>6</v>
      </c>
      <c r="I278" s="487">
        <v>6</v>
      </c>
      <c r="J278" s="487" t="s">
        <v>12</v>
      </c>
      <c r="K278" s="487" t="s">
        <v>9</v>
      </c>
      <c r="L278" s="487">
        <v>689</v>
      </c>
      <c r="M278" s="481">
        <f>+IFERROR(VLOOKUP(DAY($J278)&amp;MONTH($J278),Sheet1!$C:$E,3,0),"")</f>
        <v>2</v>
      </c>
      <c r="O278" s="487">
        <v>60</v>
      </c>
      <c r="P278" s="487">
        <v>60</v>
      </c>
      <c r="Q278" s="487" t="s">
        <v>12</v>
      </c>
      <c r="R278" s="487" t="s">
        <v>9</v>
      </c>
      <c r="S278" s="487">
        <v>528</v>
      </c>
      <c r="T278" s="481">
        <f>+IFERROR(VLOOKUP(DAY($Q278)&amp;MONTH($Q278),Sheet1!$C:$E,3,0),"")</f>
        <v>2</v>
      </c>
      <c r="V278" s="490">
        <v>6</v>
      </c>
      <c r="W278" s="490">
        <v>6</v>
      </c>
      <c r="X278" s="490" t="s">
        <v>33</v>
      </c>
      <c r="Y278" s="490" t="s">
        <v>9</v>
      </c>
      <c r="Z278" s="490">
        <v>9104</v>
      </c>
      <c r="AA278" s="481" t="str">
        <f>+IFERROR(VLOOKUP(DAY($X278)&amp;MONTH($X278),Sheet1!$C:$E,3,0),"")</f>
        <v/>
      </c>
      <c r="AH278" s="481" t="str">
        <f>+IFERROR(VLOOKUP(DAY($AE278)&amp;MONTH($AE278),Sheet1!$C:$E,3,0),"")</f>
        <v/>
      </c>
      <c r="AO278" s="481" t="str">
        <f>+IFERROR(VLOOKUP(DAY($AL278)&amp;MONTH($AL278),Sheet1!$C:$E,3,0),"")</f>
        <v/>
      </c>
      <c r="AV278" s="481" t="str">
        <f>+IFERROR(VLOOKUP(DAY($AS278)&amp;MONTH($AS278),Sheet1!$C:$E,3,0),"")</f>
        <v/>
      </c>
      <c r="AX278" s="489"/>
      <c r="AY278" s="489"/>
      <c r="AZ278" s="489"/>
      <c r="BA278" s="489"/>
      <c r="BB278" s="489"/>
      <c r="BC278" s="481" t="str">
        <f>+IFERROR(VLOOKUP(DAY($AZ278)&amp;MONTH($AZ278),Sheet1!$C:$E,3,0),"")</f>
        <v/>
      </c>
    </row>
    <row r="279" spans="1:55">
      <c r="A279" s="487">
        <v>120</v>
      </c>
      <c r="B279" s="487">
        <v>120</v>
      </c>
      <c r="C279" s="487" t="s">
        <v>8</v>
      </c>
      <c r="D279" s="487" t="s">
        <v>7</v>
      </c>
      <c r="E279" s="487">
        <v>306</v>
      </c>
      <c r="F279" s="481">
        <f>+IFERROR(VLOOKUP(DAY($C279)&amp;MONTH($C279),Sheet1!$C:$E,3,0),"")</f>
        <v>2</v>
      </c>
      <c r="H279" s="487">
        <v>6</v>
      </c>
      <c r="I279" s="487">
        <v>6</v>
      </c>
      <c r="J279" s="487" t="s">
        <v>12</v>
      </c>
      <c r="K279" s="487" t="s">
        <v>9</v>
      </c>
      <c r="L279" s="487">
        <v>2043</v>
      </c>
      <c r="M279" s="481">
        <f>+IFERROR(VLOOKUP(DAY($J279)&amp;MONTH($J279),Sheet1!$C:$E,3,0),"")</f>
        <v>2</v>
      </c>
      <c r="O279" s="487">
        <v>180</v>
      </c>
      <c r="P279" s="487">
        <v>180</v>
      </c>
      <c r="Q279" s="487" t="s">
        <v>21</v>
      </c>
      <c r="R279" s="487" t="s">
        <v>7</v>
      </c>
      <c r="S279" s="487">
        <v>512</v>
      </c>
      <c r="T279" s="481">
        <f>+IFERROR(VLOOKUP(DAY($Q279)&amp;MONTH($Q279),Sheet1!$C:$E,3,0),"")</f>
        <v>1</v>
      </c>
      <c r="V279" s="490">
        <v>6</v>
      </c>
      <c r="W279" s="490">
        <v>6</v>
      </c>
      <c r="X279" s="490" t="s">
        <v>33</v>
      </c>
      <c r="Y279" s="490" t="s">
        <v>9</v>
      </c>
      <c r="Z279" s="490">
        <v>9115</v>
      </c>
      <c r="AA279" s="481" t="str">
        <f>+IFERROR(VLOOKUP(DAY($X279)&amp;MONTH($X279),Sheet1!$C:$E,3,0),"")</f>
        <v/>
      </c>
      <c r="AH279" s="481" t="str">
        <f>+IFERROR(VLOOKUP(DAY($AE279)&amp;MONTH($AE279),Sheet1!$C:$E,3,0),"")</f>
        <v/>
      </c>
      <c r="AO279" s="481" t="str">
        <f>+IFERROR(VLOOKUP(DAY($AL279)&amp;MONTH($AL279),Sheet1!$C:$E,3,0),"")</f>
        <v/>
      </c>
      <c r="AV279" s="481" t="str">
        <f>+IFERROR(VLOOKUP(DAY($AS279)&amp;MONTH($AS279),Sheet1!$C:$E,3,0),"")</f>
        <v/>
      </c>
      <c r="AX279" s="489"/>
      <c r="AY279" s="489"/>
      <c r="AZ279" s="489"/>
      <c r="BA279" s="489"/>
      <c r="BB279" s="489"/>
      <c r="BC279" s="481" t="str">
        <f>+IFERROR(VLOOKUP(DAY($AZ279)&amp;MONTH($AZ279),Sheet1!$C:$E,3,0),"")</f>
        <v/>
      </c>
    </row>
    <row r="280" spans="1:55">
      <c r="A280" s="487">
        <v>120</v>
      </c>
      <c r="B280" s="487">
        <v>120</v>
      </c>
      <c r="C280" s="487" t="s">
        <v>8</v>
      </c>
      <c r="D280" s="487" t="s">
        <v>9</v>
      </c>
      <c r="E280" s="487">
        <v>134</v>
      </c>
      <c r="F280" s="481">
        <f>+IFERROR(VLOOKUP(DAY($C280)&amp;MONTH($C280),Sheet1!$C:$E,3,0),"")</f>
        <v>2</v>
      </c>
      <c r="H280" s="487">
        <v>60</v>
      </c>
      <c r="I280" s="487">
        <v>60</v>
      </c>
      <c r="J280" s="487" t="s">
        <v>12</v>
      </c>
      <c r="K280" s="487" t="s">
        <v>9</v>
      </c>
      <c r="L280" s="487">
        <v>151</v>
      </c>
      <c r="M280" s="481">
        <f>+IFERROR(VLOOKUP(DAY($J280)&amp;MONTH($J280),Sheet1!$C:$E,3,0),"")</f>
        <v>2</v>
      </c>
      <c r="O280" s="487">
        <v>60</v>
      </c>
      <c r="P280" s="487">
        <v>60</v>
      </c>
      <c r="Q280" s="487" t="s">
        <v>8</v>
      </c>
      <c r="R280" s="487" t="s">
        <v>9</v>
      </c>
      <c r="S280" s="487">
        <v>255</v>
      </c>
      <c r="T280" s="481">
        <f>+IFERROR(VLOOKUP(DAY($Q280)&amp;MONTH($Q280),Sheet1!$C:$E,3,0),"")</f>
        <v>2</v>
      </c>
      <c r="V280" s="490">
        <v>6</v>
      </c>
      <c r="W280" s="490">
        <v>6</v>
      </c>
      <c r="X280" s="490" t="s">
        <v>33</v>
      </c>
      <c r="Y280" s="490" t="s">
        <v>9</v>
      </c>
      <c r="Z280" s="490">
        <v>9152</v>
      </c>
      <c r="AA280" s="481" t="str">
        <f>+IFERROR(VLOOKUP(DAY($X280)&amp;MONTH($X280),Sheet1!$C:$E,3,0),"")</f>
        <v/>
      </c>
      <c r="AH280" s="481" t="str">
        <f>+IFERROR(VLOOKUP(DAY($AE280)&amp;MONTH($AE280),Sheet1!$C:$E,3,0),"")</f>
        <v/>
      </c>
      <c r="AO280" s="481" t="str">
        <f>+IFERROR(VLOOKUP(DAY($AL280)&amp;MONTH($AL280),Sheet1!$C:$E,3,0),"")</f>
        <v/>
      </c>
      <c r="AV280" s="481" t="str">
        <f>+IFERROR(VLOOKUP(DAY($AS280)&amp;MONTH($AS280),Sheet1!$C:$E,3,0),"")</f>
        <v/>
      </c>
      <c r="BC280" s="481" t="str">
        <f>+IFERROR(VLOOKUP(DAY($AZ280)&amp;MONTH($AZ280),Sheet1!$C:$E,3,0),"")</f>
        <v/>
      </c>
    </row>
    <row r="281" spans="1:55">
      <c r="A281" s="487">
        <v>120</v>
      </c>
      <c r="B281" s="487">
        <v>120</v>
      </c>
      <c r="C281" s="487" t="s">
        <v>8</v>
      </c>
      <c r="D281" s="487" t="s">
        <v>7</v>
      </c>
      <c r="E281" s="487">
        <v>505</v>
      </c>
      <c r="F281" s="481">
        <f>+IFERROR(VLOOKUP(DAY($C281)&amp;MONTH($C281),Sheet1!$C:$E,3,0),"")</f>
        <v>2</v>
      </c>
      <c r="H281" s="487">
        <v>12</v>
      </c>
      <c r="I281" s="487">
        <v>12</v>
      </c>
      <c r="J281" s="487" t="s">
        <v>12</v>
      </c>
      <c r="K281" s="487" t="s">
        <v>9</v>
      </c>
      <c r="L281" s="487">
        <v>546</v>
      </c>
      <c r="M281" s="481">
        <f>+IFERROR(VLOOKUP(DAY($J281)&amp;MONTH($J281),Sheet1!$C:$E,3,0),"")</f>
        <v>2</v>
      </c>
      <c r="O281" s="487">
        <v>60</v>
      </c>
      <c r="P281" s="487">
        <v>60</v>
      </c>
      <c r="Q281" s="487" t="s">
        <v>8</v>
      </c>
      <c r="R281" s="487" t="s">
        <v>9</v>
      </c>
      <c r="S281" s="487">
        <v>632</v>
      </c>
      <c r="T281" s="481">
        <f>+IFERROR(VLOOKUP(DAY($Q281)&amp;MONTH($Q281),Sheet1!$C:$E,3,0),"")</f>
        <v>2</v>
      </c>
      <c r="V281" s="490">
        <v>6</v>
      </c>
      <c r="W281" s="490">
        <v>6</v>
      </c>
      <c r="X281" s="490" t="s">
        <v>33</v>
      </c>
      <c r="Y281" s="490" t="s">
        <v>9</v>
      </c>
      <c r="Z281" s="490">
        <v>9153</v>
      </c>
      <c r="AA281" s="481" t="str">
        <f>+IFERROR(VLOOKUP(DAY($X281)&amp;MONTH($X281),Sheet1!$C:$E,3,0),"")</f>
        <v/>
      </c>
      <c r="AH281" s="481" t="str">
        <f>+IFERROR(VLOOKUP(DAY($AE281)&amp;MONTH($AE281),Sheet1!$C:$E,3,0),"")</f>
        <v/>
      </c>
      <c r="AO281" s="481" t="str">
        <f>+IFERROR(VLOOKUP(DAY($AL281)&amp;MONTH($AL281),Sheet1!$C:$E,3,0),"")</f>
        <v/>
      </c>
      <c r="AV281" s="481" t="str">
        <f>+IFERROR(VLOOKUP(DAY($AS281)&amp;MONTH($AS281),Sheet1!$C:$E,3,0),"")</f>
        <v/>
      </c>
      <c r="BC281" s="481" t="str">
        <f>+IFERROR(VLOOKUP(DAY($AZ281)&amp;MONTH($AZ281),Sheet1!$C:$E,3,0),"")</f>
        <v/>
      </c>
    </row>
    <row r="282" spans="1:55">
      <c r="A282" s="487">
        <v>120</v>
      </c>
      <c r="B282" s="487">
        <v>120</v>
      </c>
      <c r="C282" s="487" t="s">
        <v>8</v>
      </c>
      <c r="D282" s="487" t="s">
        <v>7</v>
      </c>
      <c r="E282" s="487">
        <v>305</v>
      </c>
      <c r="F282" s="481">
        <f>+IFERROR(VLOOKUP(DAY($C282)&amp;MONTH($C282),Sheet1!$C:$E,3,0),"")</f>
        <v>2</v>
      </c>
      <c r="H282" s="487">
        <v>30</v>
      </c>
      <c r="I282" s="487">
        <v>30</v>
      </c>
      <c r="J282" s="487" t="s">
        <v>12</v>
      </c>
      <c r="K282" s="487" t="s">
        <v>9</v>
      </c>
      <c r="L282" s="487">
        <v>522</v>
      </c>
      <c r="M282" s="481">
        <f>+IFERROR(VLOOKUP(DAY($J282)&amp;MONTH($J282),Sheet1!$C:$E,3,0),"")</f>
        <v>2</v>
      </c>
      <c r="O282" s="487">
        <v>60</v>
      </c>
      <c r="P282" s="487">
        <v>60</v>
      </c>
      <c r="Q282" s="487" t="s">
        <v>8</v>
      </c>
      <c r="R282" s="487" t="s">
        <v>9</v>
      </c>
      <c r="S282" s="487">
        <v>281</v>
      </c>
      <c r="T282" s="481">
        <f>+IFERROR(VLOOKUP(DAY($Q282)&amp;MONTH($Q282),Sheet1!$C:$E,3,0),"")</f>
        <v>2</v>
      </c>
      <c r="V282" s="490">
        <v>30</v>
      </c>
      <c r="W282" s="490">
        <v>30</v>
      </c>
      <c r="X282" s="490" t="s">
        <v>33</v>
      </c>
      <c r="Y282" s="490" t="s">
        <v>9</v>
      </c>
      <c r="Z282" s="490">
        <v>164</v>
      </c>
      <c r="AA282" s="481" t="str">
        <f>+IFERROR(VLOOKUP(DAY($X282)&amp;MONTH($X282),Sheet1!$C:$E,3,0),"")</f>
        <v/>
      </c>
      <c r="AH282" s="481" t="str">
        <f>+IFERROR(VLOOKUP(DAY($AE282)&amp;MONTH($AE282),Sheet1!$C:$E,3,0),"")</f>
        <v/>
      </c>
      <c r="AO282" s="481" t="str">
        <f>+IFERROR(VLOOKUP(DAY($AL282)&amp;MONTH($AL282),Sheet1!$C:$E,3,0),"")</f>
        <v/>
      </c>
      <c r="AV282" s="481" t="str">
        <f>+IFERROR(VLOOKUP(DAY($AS282)&amp;MONTH($AS282),Sheet1!$C:$E,3,0),"")</f>
        <v/>
      </c>
      <c r="BC282" s="481" t="str">
        <f>+IFERROR(VLOOKUP(DAY($AZ282)&amp;MONTH($AZ282),Sheet1!$C:$E,3,0),"")</f>
        <v/>
      </c>
    </row>
    <row r="283" spans="1:55">
      <c r="A283" s="487">
        <v>120</v>
      </c>
      <c r="B283" s="487">
        <v>120</v>
      </c>
      <c r="C283" s="487" t="s">
        <v>8</v>
      </c>
      <c r="D283" s="487" t="s">
        <v>7</v>
      </c>
      <c r="E283" s="487">
        <v>184</v>
      </c>
      <c r="F283" s="481">
        <f>+IFERROR(VLOOKUP(DAY($C283)&amp;MONTH($C283),Sheet1!$C:$E,3,0),"")</f>
        <v>2</v>
      </c>
      <c r="H283" s="487">
        <v>6</v>
      </c>
      <c r="I283" s="487">
        <v>6</v>
      </c>
      <c r="J283" s="487" t="s">
        <v>8</v>
      </c>
      <c r="K283" s="487" t="s">
        <v>9</v>
      </c>
      <c r="L283" s="487">
        <v>255</v>
      </c>
      <c r="M283" s="481">
        <f>+IFERROR(VLOOKUP(DAY($J283)&amp;MONTH($J283),Sheet1!$C:$E,3,0),"")</f>
        <v>2</v>
      </c>
      <c r="O283" s="487">
        <v>60</v>
      </c>
      <c r="P283" s="487">
        <v>60</v>
      </c>
      <c r="Q283" s="487" t="s">
        <v>8</v>
      </c>
      <c r="R283" s="487" t="s">
        <v>9</v>
      </c>
      <c r="S283" s="487">
        <v>69039</v>
      </c>
      <c r="T283" s="481">
        <f>+IFERROR(VLOOKUP(DAY($Q283)&amp;MONTH($Q283),Sheet1!$C:$E,3,0),"")</f>
        <v>2</v>
      </c>
      <c r="V283" s="490">
        <v>30</v>
      </c>
      <c r="W283" s="490">
        <v>30</v>
      </c>
      <c r="X283" s="490" t="s">
        <v>33</v>
      </c>
      <c r="Y283" s="490" t="s">
        <v>9</v>
      </c>
      <c r="Z283" s="490">
        <v>150</v>
      </c>
      <c r="AA283" s="481" t="str">
        <f>+IFERROR(VLOOKUP(DAY($X283)&amp;MONTH($X283),Sheet1!$C:$E,3,0),"")</f>
        <v/>
      </c>
      <c r="AH283" s="481" t="str">
        <f>+IFERROR(VLOOKUP(DAY($AE283)&amp;MONTH($AE283),Sheet1!$C:$E,3,0),"")</f>
        <v/>
      </c>
      <c r="AO283" s="481" t="str">
        <f>+IFERROR(VLOOKUP(DAY($AL283)&amp;MONTH($AL283),Sheet1!$C:$E,3,0),"")</f>
        <v/>
      </c>
      <c r="AV283" s="481" t="str">
        <f>+IFERROR(VLOOKUP(DAY($AS283)&amp;MONTH($AS283),Sheet1!$C:$E,3,0),"")</f>
        <v/>
      </c>
      <c r="BC283" s="481" t="str">
        <f>+IFERROR(VLOOKUP(DAY($AZ283)&amp;MONTH($AZ283),Sheet1!$C:$E,3,0),"")</f>
        <v/>
      </c>
    </row>
    <row r="284" spans="1:55">
      <c r="A284" s="487">
        <v>120</v>
      </c>
      <c r="B284" s="487">
        <v>120</v>
      </c>
      <c r="C284" s="487" t="s">
        <v>8</v>
      </c>
      <c r="D284" s="487" t="s">
        <v>9</v>
      </c>
      <c r="E284" s="487">
        <v>187</v>
      </c>
      <c r="F284" s="481">
        <f>+IFERROR(VLOOKUP(DAY($C284)&amp;MONTH($C284),Sheet1!$C:$E,3,0),"")</f>
        <v>2</v>
      </c>
      <c r="H284" s="487">
        <v>6</v>
      </c>
      <c r="I284" s="487">
        <v>6</v>
      </c>
      <c r="J284" s="487" t="s">
        <v>8</v>
      </c>
      <c r="K284" s="487" t="s">
        <v>9</v>
      </c>
      <c r="L284" s="487">
        <v>281</v>
      </c>
      <c r="M284" s="481">
        <f>+IFERROR(VLOOKUP(DAY($J284)&amp;MONTH($J284),Sheet1!$C:$E,3,0),"")</f>
        <v>2</v>
      </c>
      <c r="O284" s="490">
        <v>300</v>
      </c>
      <c r="P284" s="490">
        <v>300</v>
      </c>
      <c r="Q284" s="490" t="s">
        <v>8</v>
      </c>
      <c r="R284" s="490" t="s">
        <v>9</v>
      </c>
      <c r="S284" s="490">
        <v>134</v>
      </c>
      <c r="T284" s="481">
        <f>+IFERROR(VLOOKUP(DAY($Q284)&amp;MONTH($Q284),Sheet1!$C:$E,3,0),"")</f>
        <v>2</v>
      </c>
      <c r="V284" s="490">
        <v>12</v>
      </c>
      <c r="W284" s="490">
        <v>12</v>
      </c>
      <c r="X284" s="490" t="s">
        <v>33</v>
      </c>
      <c r="Y284" s="490" t="s">
        <v>7</v>
      </c>
      <c r="Z284" s="490">
        <v>563</v>
      </c>
      <c r="AA284" s="481" t="str">
        <f>+IFERROR(VLOOKUP(DAY($X284)&amp;MONTH($X284),Sheet1!$C:$E,3,0),"")</f>
        <v/>
      </c>
      <c r="AH284" s="481" t="str">
        <f>+IFERROR(VLOOKUP(DAY($AE284)&amp;MONTH($AE284),Sheet1!$C:$E,3,0),"")</f>
        <v/>
      </c>
      <c r="AO284" s="481" t="str">
        <f>+IFERROR(VLOOKUP(DAY($AL284)&amp;MONTH($AL284),Sheet1!$C:$E,3,0),"")</f>
        <v/>
      </c>
      <c r="AV284" s="481" t="str">
        <f>+IFERROR(VLOOKUP(DAY($AS284)&amp;MONTH($AS284),Sheet1!$C:$E,3,0),"")</f>
        <v/>
      </c>
      <c r="BC284" s="481" t="str">
        <f>+IFERROR(VLOOKUP(DAY($AZ284)&amp;MONTH($AZ284),Sheet1!$C:$E,3,0),"")</f>
        <v/>
      </c>
    </row>
    <row r="285" spans="1:55">
      <c r="A285" s="487">
        <v>120</v>
      </c>
      <c r="B285" s="487">
        <v>120</v>
      </c>
      <c r="C285" s="487" t="s">
        <v>8</v>
      </c>
      <c r="D285" s="487" t="s">
        <v>9</v>
      </c>
      <c r="E285" s="487">
        <v>516</v>
      </c>
      <c r="F285" s="481">
        <f>+IFERROR(VLOOKUP(DAY($C285)&amp;MONTH($C285),Sheet1!$C:$E,3,0),"")</f>
        <v>2</v>
      </c>
      <c r="H285" s="487">
        <v>6</v>
      </c>
      <c r="I285" s="487">
        <v>6</v>
      </c>
      <c r="J285" s="487" t="s">
        <v>21</v>
      </c>
      <c r="K285" s="487" t="s">
        <v>7</v>
      </c>
      <c r="L285" s="487">
        <v>695</v>
      </c>
      <c r="M285" s="481">
        <f>+IFERROR(VLOOKUP(DAY($J285)&amp;MONTH($J285),Sheet1!$C:$E,3,0),"")</f>
        <v>1</v>
      </c>
      <c r="O285" s="490">
        <v>60</v>
      </c>
      <c r="P285" s="490">
        <v>60</v>
      </c>
      <c r="Q285" s="490" t="s">
        <v>8</v>
      </c>
      <c r="R285" s="490" t="s">
        <v>7</v>
      </c>
      <c r="S285" s="490">
        <v>180</v>
      </c>
      <c r="T285" s="481">
        <f>+IFERROR(VLOOKUP(DAY($Q285)&amp;MONTH($Q285),Sheet1!$C:$E,3,0),"")</f>
        <v>2</v>
      </c>
      <c r="V285" s="490">
        <v>12</v>
      </c>
      <c r="W285" s="490">
        <v>12</v>
      </c>
      <c r="X285" s="490" t="s">
        <v>33</v>
      </c>
      <c r="Y285" s="490" t="s">
        <v>9</v>
      </c>
      <c r="Z285" s="490">
        <v>183</v>
      </c>
      <c r="AA285" s="481" t="str">
        <f>+IFERROR(VLOOKUP(DAY($X285)&amp;MONTH($X285),Sheet1!$C:$E,3,0),"")</f>
        <v/>
      </c>
      <c r="AH285" s="481" t="str">
        <f>+IFERROR(VLOOKUP(DAY($AE285)&amp;MONTH($AE285),Sheet1!$C:$E,3,0),"")</f>
        <v/>
      </c>
      <c r="AO285" s="481" t="str">
        <f>+IFERROR(VLOOKUP(DAY($AL285)&amp;MONTH($AL285),Sheet1!$C:$E,3,0),"")</f>
        <v/>
      </c>
      <c r="AV285" s="481" t="str">
        <f>+IFERROR(VLOOKUP(DAY($AS285)&amp;MONTH($AS285),Sheet1!$C:$E,3,0),"")</f>
        <v/>
      </c>
      <c r="BC285" s="481" t="str">
        <f>+IFERROR(VLOOKUP(DAY($AZ285)&amp;MONTH($AZ285),Sheet1!$C:$E,3,0),"")</f>
        <v/>
      </c>
    </row>
    <row r="286" spans="1:55">
      <c r="A286" s="487">
        <v>120</v>
      </c>
      <c r="B286" s="487">
        <v>120</v>
      </c>
      <c r="C286" s="487" t="s">
        <v>8</v>
      </c>
      <c r="D286" s="487" t="s">
        <v>9</v>
      </c>
      <c r="E286" s="487">
        <v>306</v>
      </c>
      <c r="F286" s="481">
        <f>+IFERROR(VLOOKUP(DAY($C286)&amp;MONTH($C286),Sheet1!$C:$E,3,0),"")</f>
        <v>2</v>
      </c>
      <c r="H286" s="487">
        <v>18</v>
      </c>
      <c r="I286" s="487">
        <v>18</v>
      </c>
      <c r="J286" s="487" t="s">
        <v>21</v>
      </c>
      <c r="K286" s="487" t="s">
        <v>7</v>
      </c>
      <c r="L286" s="487">
        <v>154</v>
      </c>
      <c r="M286" s="481">
        <f>+IFERROR(VLOOKUP(DAY($J286)&amp;MONTH($J286),Sheet1!$C:$E,3,0),"")</f>
        <v>1</v>
      </c>
      <c r="O286" s="490">
        <v>60</v>
      </c>
      <c r="P286" s="490">
        <v>60</v>
      </c>
      <c r="Q286" s="490" t="s">
        <v>8</v>
      </c>
      <c r="R286" s="490" t="s">
        <v>7</v>
      </c>
      <c r="S286" s="490">
        <v>114</v>
      </c>
      <c r="T286" s="481">
        <f>+IFERROR(VLOOKUP(DAY($Q286)&amp;MONTH($Q286),Sheet1!$C:$E,3,0),"")</f>
        <v>2</v>
      </c>
      <c r="V286" s="490">
        <v>12</v>
      </c>
      <c r="W286" s="490">
        <v>12</v>
      </c>
      <c r="X286" s="490" t="s">
        <v>32</v>
      </c>
      <c r="Y286" s="490" t="s">
        <v>7</v>
      </c>
      <c r="Z286" s="490">
        <v>120</v>
      </c>
      <c r="AA286" s="481" t="str">
        <f>+IFERROR(VLOOKUP(DAY($X286)&amp;MONTH($X286),Sheet1!$C:$E,3,0),"")</f>
        <v/>
      </c>
      <c r="AH286" s="481" t="str">
        <f>+IFERROR(VLOOKUP(DAY($AE286)&amp;MONTH($AE286),Sheet1!$C:$E,3,0),"")</f>
        <v/>
      </c>
      <c r="AO286" s="481" t="str">
        <f>+IFERROR(VLOOKUP(DAY($AL286)&amp;MONTH($AL286),Sheet1!$C:$E,3,0),"")</f>
        <v/>
      </c>
      <c r="AV286" s="481" t="str">
        <f>+IFERROR(VLOOKUP(DAY($AS286)&amp;MONTH($AS286),Sheet1!$C:$E,3,0),"")</f>
        <v/>
      </c>
      <c r="BC286" s="481" t="str">
        <f>+IFERROR(VLOOKUP(DAY($AZ286)&amp;MONTH($AZ286),Sheet1!$C:$E,3,0),"")</f>
        <v/>
      </c>
    </row>
    <row r="287" spans="1:55">
      <c r="A287" s="487">
        <v>180</v>
      </c>
      <c r="B287" s="487">
        <v>180</v>
      </c>
      <c r="C287" s="487" t="s">
        <v>8</v>
      </c>
      <c r="D287" s="487" t="s">
        <v>9</v>
      </c>
      <c r="E287" s="487">
        <v>160</v>
      </c>
      <c r="F287" s="481">
        <f>+IFERROR(VLOOKUP(DAY($C287)&amp;MONTH($C287),Sheet1!$C:$E,3,0),"")</f>
        <v>2</v>
      </c>
      <c r="H287" s="487">
        <v>6</v>
      </c>
      <c r="I287" s="487">
        <v>6</v>
      </c>
      <c r="J287" s="487" t="s">
        <v>12</v>
      </c>
      <c r="K287" s="487" t="s">
        <v>9</v>
      </c>
      <c r="L287" s="487">
        <v>9126</v>
      </c>
      <c r="M287" s="481">
        <f>+IFERROR(VLOOKUP(DAY($J287)&amp;MONTH($J287),Sheet1!$C:$E,3,0),"")</f>
        <v>2</v>
      </c>
      <c r="O287" s="490">
        <v>120</v>
      </c>
      <c r="P287" s="490">
        <v>120</v>
      </c>
      <c r="Q287" s="490" t="s">
        <v>8</v>
      </c>
      <c r="R287" s="490" t="s">
        <v>9</v>
      </c>
      <c r="S287" s="490">
        <v>157</v>
      </c>
      <c r="T287" s="481">
        <f>+IFERROR(VLOOKUP(DAY($Q287)&amp;MONTH($Q287),Sheet1!$C:$E,3,0),"")</f>
        <v>2</v>
      </c>
      <c r="V287" s="490">
        <v>6</v>
      </c>
      <c r="W287" s="490">
        <v>6</v>
      </c>
      <c r="X287" s="490" t="s">
        <v>32</v>
      </c>
      <c r="Y287" s="490" t="s">
        <v>7</v>
      </c>
      <c r="Z287" s="490">
        <v>519</v>
      </c>
      <c r="AA287" s="481" t="str">
        <f>+IFERROR(VLOOKUP(DAY($X287)&amp;MONTH($X287),Sheet1!$C:$E,3,0),"")</f>
        <v/>
      </c>
      <c r="AH287" s="481" t="str">
        <f>+IFERROR(VLOOKUP(DAY($AE287)&amp;MONTH($AE287),Sheet1!$C:$E,3,0),"")</f>
        <v/>
      </c>
      <c r="AO287" s="481" t="str">
        <f>+IFERROR(VLOOKUP(DAY($AL287)&amp;MONTH($AL287),Sheet1!$C:$E,3,0),"")</f>
        <v/>
      </c>
      <c r="AV287" s="481" t="str">
        <f>+IFERROR(VLOOKUP(DAY($AS287)&amp;MONTH($AS287),Sheet1!$C:$E,3,0),"")</f>
        <v/>
      </c>
      <c r="BC287" s="481" t="str">
        <f>+IFERROR(VLOOKUP(DAY($AZ287)&amp;MONTH($AZ287),Sheet1!$C:$E,3,0),"")</f>
        <v/>
      </c>
    </row>
    <row r="288" spans="1:55">
      <c r="A288" s="487">
        <v>180</v>
      </c>
      <c r="B288" s="487">
        <v>180</v>
      </c>
      <c r="C288" s="487" t="s">
        <v>8</v>
      </c>
      <c r="D288" s="487" t="s">
        <v>9</v>
      </c>
      <c r="E288" s="487">
        <v>118</v>
      </c>
      <c r="F288" s="481">
        <f>+IFERROR(VLOOKUP(DAY($C288)&amp;MONTH($C288),Sheet1!$C:$E,3,0),"")</f>
        <v>2</v>
      </c>
      <c r="H288" s="487">
        <v>30</v>
      </c>
      <c r="I288" s="487">
        <v>30</v>
      </c>
      <c r="J288" s="487" t="s">
        <v>12</v>
      </c>
      <c r="K288" s="487" t="s">
        <v>9</v>
      </c>
      <c r="L288" s="487">
        <v>185</v>
      </c>
      <c r="M288" s="481">
        <f>+IFERROR(VLOOKUP(DAY($J288)&amp;MONTH($J288),Sheet1!$C:$E,3,0),"")</f>
        <v>2</v>
      </c>
      <c r="O288" s="490">
        <v>60</v>
      </c>
      <c r="P288" s="490">
        <v>60</v>
      </c>
      <c r="Q288" s="490" t="s">
        <v>12</v>
      </c>
      <c r="R288" s="490" t="s">
        <v>9</v>
      </c>
      <c r="S288" s="490">
        <v>691</v>
      </c>
      <c r="T288" s="481">
        <f>+IFERROR(VLOOKUP(DAY($Q288)&amp;MONTH($Q288),Sheet1!$C:$E,3,0),"")</f>
        <v>2</v>
      </c>
      <c r="V288" s="490">
        <v>5</v>
      </c>
      <c r="W288" s="490">
        <v>0</v>
      </c>
      <c r="X288" s="490" t="s">
        <v>32</v>
      </c>
      <c r="Y288" s="490" t="s">
        <v>7</v>
      </c>
      <c r="Z288" s="490">
        <v>536</v>
      </c>
      <c r="AA288" s="481" t="str">
        <f>+IFERROR(VLOOKUP(DAY($X288)&amp;MONTH($X288),Sheet1!$C:$E,3,0),"")</f>
        <v/>
      </c>
      <c r="AH288" s="481" t="str">
        <f>+IFERROR(VLOOKUP(DAY($AE288)&amp;MONTH($AE288),Sheet1!$C:$E,3,0),"")</f>
        <v/>
      </c>
      <c r="AO288" s="481" t="str">
        <f>+IFERROR(VLOOKUP(DAY($AL288)&amp;MONTH($AL288),Sheet1!$C:$E,3,0),"")</f>
        <v/>
      </c>
      <c r="AV288" s="481" t="str">
        <f>+IFERROR(VLOOKUP(DAY($AS288)&amp;MONTH($AS288),Sheet1!$C:$E,3,0),"")</f>
        <v/>
      </c>
      <c r="BC288" s="481" t="str">
        <f>+IFERROR(VLOOKUP(DAY($AZ288)&amp;MONTH($AZ288),Sheet1!$C:$E,3,0),"")</f>
        <v/>
      </c>
    </row>
    <row r="289" spans="1:55">
      <c r="A289" s="487">
        <v>6</v>
      </c>
      <c r="B289" s="487">
        <v>6</v>
      </c>
      <c r="C289" s="487" t="s">
        <v>12</v>
      </c>
      <c r="D289" s="487" t="s">
        <v>9</v>
      </c>
      <c r="E289" s="487">
        <v>560</v>
      </c>
      <c r="F289" s="481">
        <f>+IFERROR(VLOOKUP(DAY($C289)&amp;MONTH($C289),Sheet1!$C:$E,3,0),"")</f>
        <v>2</v>
      </c>
      <c r="H289" s="487">
        <v>6</v>
      </c>
      <c r="I289" s="487">
        <v>6</v>
      </c>
      <c r="J289" s="487" t="s">
        <v>17</v>
      </c>
      <c r="K289" s="487" t="s">
        <v>9</v>
      </c>
      <c r="L289" s="487">
        <v>9144</v>
      </c>
      <c r="M289" s="481">
        <f>+IFERROR(VLOOKUP(DAY($J289)&amp;MONTH($J289),Sheet1!$C:$E,3,0),"")</f>
        <v>2</v>
      </c>
      <c r="O289" s="490">
        <v>120</v>
      </c>
      <c r="P289" s="490">
        <v>120</v>
      </c>
      <c r="Q289" s="490" t="s">
        <v>8</v>
      </c>
      <c r="R289" s="490" t="s">
        <v>7</v>
      </c>
      <c r="S289" s="490">
        <v>517</v>
      </c>
      <c r="T289" s="481">
        <f>+IFERROR(VLOOKUP(DAY($Q289)&amp;MONTH($Q289),Sheet1!$C:$E,3,0),"")</f>
        <v>2</v>
      </c>
      <c r="V289" s="490">
        <v>6</v>
      </c>
      <c r="W289" s="490">
        <v>6</v>
      </c>
      <c r="X289" s="490" t="s">
        <v>33</v>
      </c>
      <c r="Y289" s="490" t="s">
        <v>9</v>
      </c>
      <c r="Z289" s="490">
        <v>170</v>
      </c>
      <c r="AA289" s="481" t="str">
        <f>+IFERROR(VLOOKUP(DAY($X289)&amp;MONTH($X289),Sheet1!$C:$E,3,0),"")</f>
        <v/>
      </c>
      <c r="AH289" s="481" t="str">
        <f>+IFERROR(VLOOKUP(DAY($AE289)&amp;MONTH($AE289),Sheet1!$C:$E,3,0),"")</f>
        <v/>
      </c>
      <c r="AO289" s="481" t="str">
        <f>+IFERROR(VLOOKUP(DAY($AL289)&amp;MONTH($AL289),Sheet1!$C:$E,3,0),"")</f>
        <v/>
      </c>
      <c r="AV289" s="481" t="str">
        <f>+IFERROR(VLOOKUP(DAY($AS289)&amp;MONTH($AS289),Sheet1!$C:$E,3,0),"")</f>
        <v/>
      </c>
      <c r="BC289" s="481" t="str">
        <f>+IFERROR(VLOOKUP(DAY($AZ289)&amp;MONTH($AZ289),Sheet1!$C:$E,3,0),"")</f>
        <v/>
      </c>
    </row>
    <row r="290" spans="1:55">
      <c r="A290" s="487">
        <v>6</v>
      </c>
      <c r="B290" s="487">
        <v>6</v>
      </c>
      <c r="C290" s="487" t="s">
        <v>12</v>
      </c>
      <c r="D290" s="487" t="s">
        <v>9</v>
      </c>
      <c r="E290" s="487">
        <v>2052</v>
      </c>
      <c r="F290" s="481">
        <f>+IFERROR(VLOOKUP(DAY($C290)&amp;MONTH($C290),Sheet1!$C:$E,3,0),"")</f>
        <v>2</v>
      </c>
      <c r="H290" s="487">
        <v>120</v>
      </c>
      <c r="I290" s="487">
        <v>120</v>
      </c>
      <c r="J290" s="487" t="s">
        <v>17</v>
      </c>
      <c r="K290" s="487" t="s">
        <v>9</v>
      </c>
      <c r="L290" s="487">
        <v>305</v>
      </c>
      <c r="M290" s="481">
        <f>+IFERROR(VLOOKUP(DAY($J290)&amp;MONTH($J290),Sheet1!$C:$E,3,0),"")</f>
        <v>2</v>
      </c>
      <c r="O290" s="490">
        <v>60</v>
      </c>
      <c r="P290" s="490">
        <v>60</v>
      </c>
      <c r="Q290" s="490" t="s">
        <v>12</v>
      </c>
      <c r="R290" s="490" t="s">
        <v>9</v>
      </c>
      <c r="S290" s="490">
        <v>262</v>
      </c>
      <c r="T290" s="481">
        <f>+IFERROR(VLOOKUP(DAY($Q290)&amp;MONTH($Q290),Sheet1!$C:$E,3,0),"")</f>
        <v>2</v>
      </c>
      <c r="V290" s="490">
        <v>30</v>
      </c>
      <c r="W290" s="490">
        <v>30</v>
      </c>
      <c r="X290" s="490" t="s">
        <v>33</v>
      </c>
      <c r="Y290" s="490" t="s">
        <v>9</v>
      </c>
      <c r="Z290" s="490">
        <v>184</v>
      </c>
      <c r="AA290" s="481" t="str">
        <f>+IFERROR(VLOOKUP(DAY($X290)&amp;MONTH($X290),Sheet1!$C:$E,3,0),"")</f>
        <v/>
      </c>
      <c r="AH290" s="481" t="str">
        <f>+IFERROR(VLOOKUP(DAY($AE290)&amp;MONTH($AE290),Sheet1!$C:$E,3,0),"")</f>
        <v/>
      </c>
      <c r="AO290" s="481" t="str">
        <f>+IFERROR(VLOOKUP(DAY($AL290)&amp;MONTH($AL290),Sheet1!$C:$E,3,0),"")</f>
        <v/>
      </c>
      <c r="AV290" s="481" t="str">
        <f>+IFERROR(VLOOKUP(DAY($AS290)&amp;MONTH($AS290),Sheet1!$C:$E,3,0),"")</f>
        <v/>
      </c>
      <c r="BC290" s="481" t="str">
        <f>+IFERROR(VLOOKUP(DAY($AZ290)&amp;MONTH($AZ290),Sheet1!$C:$E,3,0),"")</f>
        <v/>
      </c>
    </row>
    <row r="291" spans="1:55">
      <c r="A291" s="487">
        <v>6</v>
      </c>
      <c r="B291" s="487">
        <v>6</v>
      </c>
      <c r="C291" s="487" t="s">
        <v>12</v>
      </c>
      <c r="D291" s="487" t="s">
        <v>9</v>
      </c>
      <c r="E291" s="487">
        <v>689</v>
      </c>
      <c r="F291" s="481">
        <f>+IFERROR(VLOOKUP(DAY($C291)&amp;MONTH($C291),Sheet1!$C:$E,3,0),"")</f>
        <v>2</v>
      </c>
      <c r="H291" s="487">
        <v>30</v>
      </c>
      <c r="I291" s="487">
        <v>30</v>
      </c>
      <c r="J291" s="487" t="s">
        <v>15</v>
      </c>
      <c r="K291" s="487" t="s">
        <v>7</v>
      </c>
      <c r="L291" s="487">
        <v>517</v>
      </c>
      <c r="M291" s="481">
        <f>+IFERROR(VLOOKUP(DAY($J291)&amp;MONTH($J291),Sheet1!$C:$E,3,0),"")</f>
        <v>2</v>
      </c>
      <c r="O291" s="487">
        <v>180</v>
      </c>
      <c r="P291" s="487">
        <v>180</v>
      </c>
      <c r="Q291" s="487" t="s">
        <v>8</v>
      </c>
      <c r="R291" s="487" t="s">
        <v>9</v>
      </c>
      <c r="S291" s="487">
        <v>178</v>
      </c>
      <c r="T291" s="481">
        <f>+IFERROR(VLOOKUP(DAY($Q291)&amp;MONTH($Q291),Sheet1!$C:$E,3,0),"")</f>
        <v>2</v>
      </c>
      <c r="V291" s="490">
        <v>6</v>
      </c>
      <c r="W291" s="490">
        <v>6</v>
      </c>
      <c r="X291" s="490" t="s">
        <v>33</v>
      </c>
      <c r="Y291" s="490" t="s">
        <v>9</v>
      </c>
      <c r="Z291" s="490">
        <v>9416</v>
      </c>
      <c r="AA291" s="481" t="str">
        <f>+IFERROR(VLOOKUP(DAY($X291)&amp;MONTH($X291),Sheet1!$C:$E,3,0),"")</f>
        <v/>
      </c>
      <c r="AH291" s="481" t="str">
        <f>+IFERROR(VLOOKUP(DAY($AE291)&amp;MONTH($AE291),Sheet1!$C:$E,3,0),"")</f>
        <v/>
      </c>
      <c r="AO291" s="481" t="str">
        <f>+IFERROR(VLOOKUP(DAY($AL291)&amp;MONTH($AL291),Sheet1!$C:$E,3,0),"")</f>
        <v/>
      </c>
      <c r="AV291" s="481" t="str">
        <f>+IFERROR(VLOOKUP(DAY($AS291)&amp;MONTH($AS291),Sheet1!$C:$E,3,0),"")</f>
        <v/>
      </c>
      <c r="BC291" s="481" t="str">
        <f>+IFERROR(VLOOKUP(DAY($AZ291)&amp;MONTH($AZ291),Sheet1!$C:$E,3,0),"")</f>
        <v/>
      </c>
    </row>
    <row r="292" spans="1:55">
      <c r="A292" s="487">
        <v>6</v>
      </c>
      <c r="B292" s="487">
        <v>6</v>
      </c>
      <c r="C292" s="487" t="s">
        <v>12</v>
      </c>
      <c r="D292" s="487" t="s">
        <v>9</v>
      </c>
      <c r="E292" s="487">
        <v>698</v>
      </c>
      <c r="F292" s="481">
        <f>+IFERROR(VLOOKUP(DAY($C292)&amp;MONTH($C292),Sheet1!$C:$E,3,0),"")</f>
        <v>2</v>
      </c>
      <c r="H292" s="487">
        <v>6</v>
      </c>
      <c r="I292" s="487">
        <v>6</v>
      </c>
      <c r="J292" s="487" t="s">
        <v>17</v>
      </c>
      <c r="K292" s="487" t="s">
        <v>9</v>
      </c>
      <c r="L292" s="487">
        <v>522</v>
      </c>
      <c r="M292" s="481">
        <f>+IFERROR(VLOOKUP(DAY($J292)&amp;MONTH($J292),Sheet1!$C:$E,3,0),"")</f>
        <v>2</v>
      </c>
      <c r="O292" s="487">
        <v>300</v>
      </c>
      <c r="P292" s="487">
        <v>300</v>
      </c>
      <c r="Q292" s="487" t="s">
        <v>8</v>
      </c>
      <c r="R292" s="487" t="s">
        <v>9</v>
      </c>
      <c r="S292" s="487">
        <v>118</v>
      </c>
      <c r="T292" s="481">
        <f>+IFERROR(VLOOKUP(DAY($Q292)&amp;MONTH($Q292),Sheet1!$C:$E,3,0),"")</f>
        <v>2</v>
      </c>
      <c r="V292" s="490">
        <v>12</v>
      </c>
      <c r="W292" s="490">
        <v>12</v>
      </c>
      <c r="X292" s="490" t="s">
        <v>33</v>
      </c>
      <c r="Y292" s="490" t="s">
        <v>9</v>
      </c>
      <c r="Z292" s="490">
        <v>142</v>
      </c>
      <c r="AA292" s="481" t="str">
        <f>+IFERROR(VLOOKUP(DAY($X292)&amp;MONTH($X292),Sheet1!$C:$E,3,0),"")</f>
        <v/>
      </c>
      <c r="AH292" s="481" t="str">
        <f>+IFERROR(VLOOKUP(DAY($AE292)&amp;MONTH($AE292),Sheet1!$C:$E,3,0),"")</f>
        <v/>
      </c>
      <c r="AO292" s="481" t="str">
        <f>+IFERROR(VLOOKUP(DAY($AL292)&amp;MONTH($AL292),Sheet1!$C:$E,3,0),"")</f>
        <v/>
      </c>
      <c r="AV292" s="481" t="str">
        <f>+IFERROR(VLOOKUP(DAY($AS292)&amp;MONTH($AS292),Sheet1!$C:$E,3,0),"")</f>
        <v/>
      </c>
      <c r="BC292" s="481" t="str">
        <f>+IFERROR(VLOOKUP(DAY($AZ292)&amp;MONTH($AZ292),Sheet1!$C:$E,3,0),"")</f>
        <v/>
      </c>
    </row>
    <row r="293" spans="1:55">
      <c r="A293" s="487">
        <v>6</v>
      </c>
      <c r="B293" s="487">
        <v>6</v>
      </c>
      <c r="C293" s="487" t="s">
        <v>12</v>
      </c>
      <c r="D293" s="487" t="s">
        <v>9</v>
      </c>
      <c r="E293" s="487">
        <v>2116</v>
      </c>
      <c r="F293" s="481">
        <f>+IFERROR(VLOOKUP(DAY($C293)&amp;MONTH($C293),Sheet1!$C:$E,3,0),"")</f>
        <v>2</v>
      </c>
      <c r="H293" s="487">
        <v>294</v>
      </c>
      <c r="I293" s="487">
        <v>294</v>
      </c>
      <c r="J293" s="487" t="s">
        <v>17</v>
      </c>
      <c r="K293" s="487" t="s">
        <v>9</v>
      </c>
      <c r="L293" s="487">
        <v>522</v>
      </c>
      <c r="M293" s="481">
        <f>+IFERROR(VLOOKUP(DAY($J293)&amp;MONTH($J293),Sheet1!$C:$E,3,0),"")</f>
        <v>2</v>
      </c>
      <c r="O293" s="487">
        <v>60</v>
      </c>
      <c r="P293" s="487">
        <v>60</v>
      </c>
      <c r="Q293" s="487" t="s">
        <v>12</v>
      </c>
      <c r="R293" s="487" t="s">
        <v>9</v>
      </c>
      <c r="S293" s="487">
        <v>2069</v>
      </c>
      <c r="T293" s="481">
        <f>+IFERROR(VLOOKUP(DAY($Q293)&amp;MONTH($Q293),Sheet1!$C:$E,3,0),"")</f>
        <v>2</v>
      </c>
      <c r="V293" s="490">
        <v>6</v>
      </c>
      <c r="W293" s="490">
        <v>6</v>
      </c>
      <c r="X293" s="490" t="s">
        <v>34</v>
      </c>
      <c r="Y293" s="490" t="s">
        <v>9</v>
      </c>
      <c r="Z293" s="490">
        <v>2005</v>
      </c>
      <c r="AA293" s="481" t="str">
        <f>+IFERROR(VLOOKUP(DAY($X293)&amp;MONTH($X293),Sheet1!$C:$E,3,0),"")</f>
        <v/>
      </c>
      <c r="AH293" s="481" t="str">
        <f>+IFERROR(VLOOKUP(DAY($AE293)&amp;MONTH($AE293),Sheet1!$C:$E,3,0),"")</f>
        <v/>
      </c>
      <c r="AO293" s="481" t="str">
        <f>+IFERROR(VLOOKUP(DAY($AL293)&amp;MONTH($AL293),Sheet1!$C:$E,3,0),"")</f>
        <v/>
      </c>
      <c r="AV293" s="481" t="str">
        <f>+IFERROR(VLOOKUP(DAY($AS293)&amp;MONTH($AS293),Sheet1!$C:$E,3,0),"")</f>
        <v/>
      </c>
      <c r="BC293" s="481" t="str">
        <f>+IFERROR(VLOOKUP(DAY($AZ293)&amp;MONTH($AZ293),Sheet1!$C:$E,3,0),"")</f>
        <v/>
      </c>
    </row>
    <row r="294" spans="1:55">
      <c r="A294" s="487">
        <v>6</v>
      </c>
      <c r="B294" s="487">
        <v>6</v>
      </c>
      <c r="C294" s="487" t="s">
        <v>12</v>
      </c>
      <c r="D294" s="487" t="s">
        <v>9</v>
      </c>
      <c r="E294" s="487">
        <v>262</v>
      </c>
      <c r="F294" s="481">
        <f>+IFERROR(VLOOKUP(DAY($C294)&amp;MONTH($C294),Sheet1!$C:$E,3,0),"")</f>
        <v>2</v>
      </c>
      <c r="H294" s="487">
        <v>6</v>
      </c>
      <c r="I294" s="487">
        <v>6</v>
      </c>
      <c r="J294" s="487" t="s">
        <v>18</v>
      </c>
      <c r="K294" s="487" t="s">
        <v>7</v>
      </c>
      <c r="L294" s="487">
        <v>9502</v>
      </c>
      <c r="M294" s="481">
        <f>+IFERROR(VLOOKUP(DAY($J294)&amp;MONTH($J294),Sheet1!$C:$E,3,0),"")</f>
        <v>2</v>
      </c>
      <c r="O294" s="487">
        <v>60</v>
      </c>
      <c r="P294" s="487">
        <v>60</v>
      </c>
      <c r="Q294" s="487" t="s">
        <v>8</v>
      </c>
      <c r="R294" s="487" t="s">
        <v>9</v>
      </c>
      <c r="S294" s="487">
        <v>298</v>
      </c>
      <c r="T294" s="481">
        <f>+IFERROR(VLOOKUP(DAY($Q294)&amp;MONTH($Q294),Sheet1!$C:$E,3,0),"")</f>
        <v>2</v>
      </c>
      <c r="V294" s="490">
        <v>6</v>
      </c>
      <c r="W294" s="490">
        <v>6</v>
      </c>
      <c r="X294" s="490" t="s">
        <v>34</v>
      </c>
      <c r="Y294" s="490" t="s">
        <v>9</v>
      </c>
      <c r="Z294" s="490">
        <v>239</v>
      </c>
      <c r="AA294" s="481" t="str">
        <f>+IFERROR(VLOOKUP(DAY($X294)&amp;MONTH($X294),Sheet1!$C:$E,3,0),"")</f>
        <v/>
      </c>
      <c r="AH294" s="481" t="str">
        <f>+IFERROR(VLOOKUP(DAY($AE294)&amp;MONTH($AE294),Sheet1!$C:$E,3,0),"")</f>
        <v/>
      </c>
      <c r="AO294" s="481" t="str">
        <f>+IFERROR(VLOOKUP(DAY($AL294)&amp;MONTH($AL294),Sheet1!$C:$E,3,0),"")</f>
        <v/>
      </c>
      <c r="AV294" s="481" t="str">
        <f>+IFERROR(VLOOKUP(DAY($AS294)&amp;MONTH($AS294),Sheet1!$C:$E,3,0),"")</f>
        <v/>
      </c>
      <c r="BC294" s="481" t="str">
        <f>+IFERROR(VLOOKUP(DAY($AZ294)&amp;MONTH($AZ294),Sheet1!$C:$E,3,0),"")</f>
        <v/>
      </c>
    </row>
    <row r="295" spans="1:55">
      <c r="A295" s="487">
        <v>6</v>
      </c>
      <c r="B295" s="487">
        <v>6</v>
      </c>
      <c r="C295" s="487" t="s">
        <v>12</v>
      </c>
      <c r="D295" s="487" t="s">
        <v>7</v>
      </c>
      <c r="E295" s="487">
        <v>508</v>
      </c>
      <c r="F295" s="481">
        <f>+IFERROR(VLOOKUP(DAY($C295)&amp;MONTH($C295),Sheet1!$C:$E,3,0),"")</f>
        <v>2</v>
      </c>
      <c r="H295" s="487">
        <v>6</v>
      </c>
      <c r="I295" s="487">
        <v>6</v>
      </c>
      <c r="J295" s="487" t="s">
        <v>18</v>
      </c>
      <c r="K295" s="487" t="s">
        <v>7</v>
      </c>
      <c r="L295" s="487">
        <v>2008</v>
      </c>
      <c r="M295" s="481">
        <f>+IFERROR(VLOOKUP(DAY($J295)&amp;MONTH($J295),Sheet1!$C:$E,3,0),"")</f>
        <v>2</v>
      </c>
      <c r="O295" s="487">
        <v>300</v>
      </c>
      <c r="P295" s="487">
        <v>300</v>
      </c>
      <c r="Q295" s="487" t="s">
        <v>12</v>
      </c>
      <c r="R295" s="487" t="s">
        <v>9</v>
      </c>
      <c r="S295" s="487">
        <v>301</v>
      </c>
      <c r="T295" s="481">
        <f>+IFERROR(VLOOKUP(DAY($Q295)&amp;MONTH($Q295),Sheet1!$C:$E,3,0),"")</f>
        <v>2</v>
      </c>
      <c r="V295" s="490">
        <v>6</v>
      </c>
      <c r="W295" s="490">
        <v>6</v>
      </c>
      <c r="X295" s="490" t="s">
        <v>34</v>
      </c>
      <c r="Y295" s="490" t="s">
        <v>9</v>
      </c>
      <c r="Z295" s="490">
        <v>2096</v>
      </c>
      <c r="AA295" s="481" t="str">
        <f>+IFERROR(VLOOKUP(DAY($X295)&amp;MONTH($X295),Sheet1!$C:$E,3,0),"")</f>
        <v/>
      </c>
      <c r="AH295" s="481" t="str">
        <f>+IFERROR(VLOOKUP(DAY($AE295)&amp;MONTH($AE295),Sheet1!$C:$E,3,0),"")</f>
        <v/>
      </c>
      <c r="AO295" s="481" t="str">
        <f>+IFERROR(VLOOKUP(DAY($AL295)&amp;MONTH($AL295),Sheet1!$C:$E,3,0),"")</f>
        <v/>
      </c>
      <c r="AV295" s="481" t="str">
        <f>+IFERROR(VLOOKUP(DAY($AS295)&amp;MONTH($AS295),Sheet1!$C:$E,3,0),"")</f>
        <v/>
      </c>
      <c r="BC295" s="481" t="str">
        <f>+IFERROR(VLOOKUP(DAY($AZ295)&amp;MONTH($AZ295),Sheet1!$C:$E,3,0),"")</f>
        <v/>
      </c>
    </row>
    <row r="296" spans="1:55">
      <c r="A296" s="487">
        <v>6</v>
      </c>
      <c r="B296" s="487">
        <v>6</v>
      </c>
      <c r="C296" s="487" t="s">
        <v>12</v>
      </c>
      <c r="D296" s="487" t="s">
        <v>9</v>
      </c>
      <c r="E296" s="487">
        <v>525</v>
      </c>
      <c r="F296" s="481">
        <f>+IFERROR(VLOOKUP(DAY($C296)&amp;MONTH($C296),Sheet1!$C:$E,3,0),"")</f>
        <v>2</v>
      </c>
      <c r="H296" s="487">
        <v>12</v>
      </c>
      <c r="I296" s="487">
        <v>12</v>
      </c>
      <c r="J296" s="487" t="s">
        <v>15</v>
      </c>
      <c r="K296" s="487" t="s">
        <v>9</v>
      </c>
      <c r="L296" s="487">
        <v>167</v>
      </c>
      <c r="M296" s="481">
        <f>+IFERROR(VLOOKUP(DAY($J296)&amp;MONTH($J296),Sheet1!$C:$E,3,0),"")</f>
        <v>2</v>
      </c>
      <c r="O296" s="487">
        <v>300</v>
      </c>
      <c r="P296" s="487">
        <v>300</v>
      </c>
      <c r="Q296" s="487" t="s">
        <v>8</v>
      </c>
      <c r="R296" s="487" t="s">
        <v>9</v>
      </c>
      <c r="S296" s="487">
        <v>160</v>
      </c>
      <c r="T296" s="481">
        <f>+IFERROR(VLOOKUP(DAY($Q296)&amp;MONTH($Q296),Sheet1!$C:$E,3,0),"")</f>
        <v>2</v>
      </c>
      <c r="V296" s="490">
        <v>30</v>
      </c>
      <c r="W296" s="490">
        <v>30</v>
      </c>
      <c r="X296" s="490" t="s">
        <v>34</v>
      </c>
      <c r="Y296" s="490" t="s">
        <v>9</v>
      </c>
      <c r="Z296" s="490">
        <v>161</v>
      </c>
      <c r="AA296" s="481" t="str">
        <f>+IFERROR(VLOOKUP(DAY($X296)&amp;MONTH($X296),Sheet1!$C:$E,3,0),"")</f>
        <v/>
      </c>
      <c r="AH296" s="481" t="str">
        <f>+IFERROR(VLOOKUP(DAY($AE296)&amp;MONTH($AE296),Sheet1!$C:$E,3,0),"")</f>
        <v/>
      </c>
      <c r="AO296" s="481" t="str">
        <f>+IFERROR(VLOOKUP(DAY($AL296)&amp;MONTH($AL296),Sheet1!$C:$E,3,0),"")</f>
        <v/>
      </c>
      <c r="AV296" s="481" t="str">
        <f>+IFERROR(VLOOKUP(DAY($AS296)&amp;MONTH($AS296),Sheet1!$C:$E,3,0),"")</f>
        <v/>
      </c>
      <c r="BC296" s="481" t="str">
        <f>+IFERROR(VLOOKUP(DAY($AZ296)&amp;MONTH($AZ296),Sheet1!$C:$E,3,0),"")</f>
        <v/>
      </c>
    </row>
    <row r="297" spans="1:55">
      <c r="A297" s="487">
        <v>6</v>
      </c>
      <c r="B297" s="487">
        <v>6</v>
      </c>
      <c r="C297" s="487" t="s">
        <v>12</v>
      </c>
      <c r="D297" s="487" t="s">
        <v>7</v>
      </c>
      <c r="E297" s="487">
        <v>9411</v>
      </c>
      <c r="F297" s="481">
        <f>+IFERROR(VLOOKUP(DAY($C297)&amp;MONTH($C297),Sheet1!$C:$E,3,0),"")</f>
        <v>2</v>
      </c>
      <c r="H297" s="487">
        <v>30</v>
      </c>
      <c r="I297" s="487">
        <v>30</v>
      </c>
      <c r="J297" s="487" t="s">
        <v>15</v>
      </c>
      <c r="K297" s="487" t="s">
        <v>9</v>
      </c>
      <c r="L297" s="487">
        <v>159</v>
      </c>
      <c r="M297" s="481">
        <f>+IFERROR(VLOOKUP(DAY($J297)&amp;MONTH($J297),Sheet1!$C:$E,3,0),"")</f>
        <v>2</v>
      </c>
      <c r="O297" s="490">
        <v>60</v>
      </c>
      <c r="P297" s="490">
        <v>60</v>
      </c>
      <c r="Q297" s="490" t="s">
        <v>12</v>
      </c>
      <c r="R297" s="490" t="s">
        <v>9</v>
      </c>
      <c r="S297" s="490">
        <v>543</v>
      </c>
      <c r="T297" s="481">
        <f>+IFERROR(VLOOKUP(DAY($Q297)&amp;MONTH($Q297),Sheet1!$C:$E,3,0),"")</f>
        <v>2</v>
      </c>
      <c r="V297" s="490">
        <v>30</v>
      </c>
      <c r="W297" s="490">
        <v>30</v>
      </c>
      <c r="X297" s="490" t="s">
        <v>34</v>
      </c>
      <c r="Y297" s="490" t="s">
        <v>9</v>
      </c>
      <c r="Z297" s="490">
        <v>124</v>
      </c>
      <c r="AA297" s="481" t="str">
        <f>+IFERROR(VLOOKUP(DAY($X297)&amp;MONTH($X297),Sheet1!$C:$E,3,0),"")</f>
        <v/>
      </c>
      <c r="AH297" s="481" t="str">
        <f>+IFERROR(VLOOKUP(DAY($AE297)&amp;MONTH($AE297),Sheet1!$C:$E,3,0),"")</f>
        <v/>
      </c>
      <c r="AO297" s="481" t="str">
        <f>+IFERROR(VLOOKUP(DAY($AL297)&amp;MONTH($AL297),Sheet1!$C:$E,3,0),"")</f>
        <v/>
      </c>
      <c r="AV297" s="481" t="str">
        <f>+IFERROR(VLOOKUP(DAY($AS297)&amp;MONTH($AS297),Sheet1!$C:$E,3,0),"")</f>
        <v/>
      </c>
      <c r="BC297" s="481" t="str">
        <f>+IFERROR(VLOOKUP(DAY($AZ297)&amp;MONTH($AZ297),Sheet1!$C:$E,3,0),"")</f>
        <v/>
      </c>
    </row>
    <row r="298" spans="1:55">
      <c r="A298" s="487">
        <v>6</v>
      </c>
      <c r="B298" s="487">
        <v>6</v>
      </c>
      <c r="C298" s="487" t="s">
        <v>12</v>
      </c>
      <c r="D298" s="487" t="s">
        <v>9</v>
      </c>
      <c r="E298" s="487">
        <v>9409</v>
      </c>
      <c r="F298" s="481">
        <f>+IFERROR(VLOOKUP(DAY($C298)&amp;MONTH($C298),Sheet1!$C:$E,3,0),"")</f>
        <v>2</v>
      </c>
      <c r="H298" s="487">
        <v>60</v>
      </c>
      <c r="I298" s="487">
        <v>60</v>
      </c>
      <c r="J298" s="487" t="s">
        <v>15</v>
      </c>
      <c r="K298" s="487" t="s">
        <v>9</v>
      </c>
      <c r="L298" s="487">
        <v>161</v>
      </c>
      <c r="M298" s="481">
        <f>+IFERROR(VLOOKUP(DAY($J298)&amp;MONTH($J298),Sheet1!$C:$E,3,0),"")</f>
        <v>2</v>
      </c>
      <c r="O298" s="490">
        <v>60</v>
      </c>
      <c r="P298" s="490">
        <v>60</v>
      </c>
      <c r="Q298" s="490" t="s">
        <v>26</v>
      </c>
      <c r="R298" s="490" t="s">
        <v>7</v>
      </c>
      <c r="S298" s="490">
        <v>689</v>
      </c>
      <c r="T298" s="481">
        <f>+IFERROR(VLOOKUP(DAY($Q298)&amp;MONTH($Q298),Sheet1!$C:$E,3,0),"")</f>
        <v>4</v>
      </c>
      <c r="V298" s="490">
        <v>24</v>
      </c>
      <c r="W298" s="490">
        <v>24</v>
      </c>
      <c r="X298" s="490" t="s">
        <v>34</v>
      </c>
      <c r="Y298" s="490" t="s">
        <v>9</v>
      </c>
      <c r="Z298" s="490">
        <v>524</v>
      </c>
      <c r="AA298" s="481" t="str">
        <f>+IFERROR(VLOOKUP(DAY($X298)&amp;MONTH($X298),Sheet1!$C:$E,3,0),"")</f>
        <v/>
      </c>
      <c r="AH298" s="481" t="str">
        <f>+IFERROR(VLOOKUP(DAY($AE298)&amp;MONTH($AE298),Sheet1!$C:$E,3,0),"")</f>
        <v/>
      </c>
      <c r="AO298" s="481" t="str">
        <f>+IFERROR(VLOOKUP(DAY($AL298)&amp;MONTH($AL298),Sheet1!$C:$E,3,0),"")</f>
        <v/>
      </c>
      <c r="AV298" s="481" t="str">
        <f>+IFERROR(VLOOKUP(DAY($AS298)&amp;MONTH($AS298),Sheet1!$C:$E,3,0),"")</f>
        <v/>
      </c>
      <c r="BC298" s="481" t="str">
        <f>+IFERROR(VLOOKUP(DAY($AZ298)&amp;MONTH($AZ298),Sheet1!$C:$E,3,0),"")</f>
        <v/>
      </c>
    </row>
    <row r="299" spans="1:55">
      <c r="A299" s="487">
        <v>6</v>
      </c>
      <c r="B299" s="487">
        <v>6</v>
      </c>
      <c r="C299" s="487" t="s">
        <v>12</v>
      </c>
      <c r="D299" s="487" t="s">
        <v>7</v>
      </c>
      <c r="E299" s="487">
        <v>9416</v>
      </c>
      <c r="F299" s="481">
        <f>+IFERROR(VLOOKUP(DAY($C299)&amp;MONTH($C299),Sheet1!$C:$E,3,0),"")</f>
        <v>2</v>
      </c>
      <c r="H299" s="487">
        <v>30</v>
      </c>
      <c r="I299" s="487">
        <v>30</v>
      </c>
      <c r="J299" s="487" t="s">
        <v>18</v>
      </c>
      <c r="K299" s="487" t="s">
        <v>9</v>
      </c>
      <c r="L299" s="487">
        <v>142</v>
      </c>
      <c r="M299" s="481">
        <f>+IFERROR(VLOOKUP(DAY($J299)&amp;MONTH($J299),Sheet1!$C:$E,3,0),"")</f>
        <v>2</v>
      </c>
      <c r="O299" s="490">
        <v>180</v>
      </c>
      <c r="P299" s="490">
        <v>180</v>
      </c>
      <c r="Q299" s="490" t="s">
        <v>26</v>
      </c>
      <c r="R299" s="490" t="s">
        <v>7</v>
      </c>
      <c r="S299" s="490">
        <v>124</v>
      </c>
      <c r="T299" s="481">
        <f>+IFERROR(VLOOKUP(DAY($Q299)&amp;MONTH($Q299),Sheet1!$C:$E,3,0),"")</f>
        <v>4</v>
      </c>
      <c r="V299" s="490">
        <v>6</v>
      </c>
      <c r="W299" s="490">
        <v>6</v>
      </c>
      <c r="X299" s="490" t="s">
        <v>34</v>
      </c>
      <c r="Y299" s="490" t="s">
        <v>9</v>
      </c>
      <c r="Z299" s="490">
        <v>268</v>
      </c>
      <c r="AA299" s="481" t="str">
        <f>+IFERROR(VLOOKUP(DAY($X299)&amp;MONTH($X299),Sheet1!$C:$E,3,0),"")</f>
        <v/>
      </c>
      <c r="AH299" s="481" t="str">
        <f>+IFERROR(VLOOKUP(DAY($AE299)&amp;MONTH($AE299),Sheet1!$C:$E,3,0),"")</f>
        <v/>
      </c>
      <c r="AO299" s="481" t="str">
        <f>+IFERROR(VLOOKUP(DAY($AL299)&amp;MONTH($AL299),Sheet1!$C:$E,3,0),"")</f>
        <v/>
      </c>
      <c r="AV299" s="481" t="str">
        <f>+IFERROR(VLOOKUP(DAY($AS299)&amp;MONTH($AS299),Sheet1!$C:$E,3,0),"")</f>
        <v/>
      </c>
      <c r="BC299" s="481" t="str">
        <f>+IFERROR(VLOOKUP(DAY($AZ299)&amp;MONTH($AZ299),Sheet1!$C:$E,3,0),"")</f>
        <v/>
      </c>
    </row>
    <row r="300" spans="1:55">
      <c r="A300" s="487">
        <v>6</v>
      </c>
      <c r="B300" s="487">
        <v>6</v>
      </c>
      <c r="C300" s="487" t="s">
        <v>12</v>
      </c>
      <c r="D300" s="487" t="s">
        <v>9</v>
      </c>
      <c r="E300" s="487">
        <v>560</v>
      </c>
      <c r="F300" s="481">
        <f>+IFERROR(VLOOKUP(DAY($C300)&amp;MONTH($C300),Sheet1!$C:$E,3,0),"")</f>
        <v>2</v>
      </c>
      <c r="H300" s="487">
        <v>30</v>
      </c>
      <c r="I300" s="487">
        <v>30</v>
      </c>
      <c r="J300" s="487" t="s">
        <v>12</v>
      </c>
      <c r="K300" s="487" t="s">
        <v>9</v>
      </c>
      <c r="L300" s="487">
        <v>170</v>
      </c>
      <c r="M300" s="481">
        <f>+IFERROR(VLOOKUP(DAY($J300)&amp;MONTH($J300),Sheet1!$C:$E,3,0),"")</f>
        <v>2</v>
      </c>
      <c r="O300" s="490">
        <v>60</v>
      </c>
      <c r="P300" s="490">
        <v>60</v>
      </c>
      <c r="Q300" s="490" t="s">
        <v>26</v>
      </c>
      <c r="R300" s="490" t="s">
        <v>7</v>
      </c>
      <c r="S300" s="490">
        <v>157</v>
      </c>
      <c r="T300" s="481">
        <f>+IFERROR(VLOOKUP(DAY($Q300)&amp;MONTH($Q300),Sheet1!$C:$E,3,0),"")</f>
        <v>4</v>
      </c>
      <c r="V300" s="490">
        <v>6</v>
      </c>
      <c r="W300" s="490">
        <v>6</v>
      </c>
      <c r="X300" s="490" t="s">
        <v>34</v>
      </c>
      <c r="Y300" s="490" t="s">
        <v>9</v>
      </c>
      <c r="Z300" s="490">
        <v>642</v>
      </c>
      <c r="AA300" s="481" t="str">
        <f>+IFERROR(VLOOKUP(DAY($X300)&amp;MONTH($X300),Sheet1!$C:$E,3,0),"")</f>
        <v/>
      </c>
      <c r="AH300" s="481" t="str">
        <f>+IFERROR(VLOOKUP(DAY($AE300)&amp;MONTH($AE300),Sheet1!$C:$E,3,0),"")</f>
        <v/>
      </c>
      <c r="AO300" s="481" t="str">
        <f>+IFERROR(VLOOKUP(DAY($AL300)&amp;MONTH($AL300),Sheet1!$C:$E,3,0),"")</f>
        <v/>
      </c>
      <c r="AV300" s="481" t="str">
        <f>+IFERROR(VLOOKUP(DAY($AS300)&amp;MONTH($AS300),Sheet1!$C:$E,3,0),"")</f>
        <v/>
      </c>
      <c r="BC300" s="481" t="str">
        <f>+IFERROR(VLOOKUP(DAY($AZ300)&amp;MONTH($AZ300),Sheet1!$C:$E,3,0),"")</f>
        <v/>
      </c>
    </row>
    <row r="301" spans="1:55">
      <c r="A301" s="487">
        <v>6</v>
      </c>
      <c r="B301" s="487">
        <v>6</v>
      </c>
      <c r="C301" s="487" t="s">
        <v>12</v>
      </c>
      <c r="D301" s="487" t="s">
        <v>9</v>
      </c>
      <c r="E301" s="487">
        <v>2052</v>
      </c>
      <c r="F301" s="481">
        <f>+IFERROR(VLOOKUP(DAY($C301)&amp;MONTH($C301),Sheet1!$C:$E,3,0),"")</f>
        <v>2</v>
      </c>
      <c r="H301" s="487">
        <v>30</v>
      </c>
      <c r="I301" s="487">
        <v>30</v>
      </c>
      <c r="J301" s="487" t="s">
        <v>12</v>
      </c>
      <c r="K301" s="487" t="s">
        <v>9</v>
      </c>
      <c r="L301" s="487">
        <v>197</v>
      </c>
      <c r="M301" s="481">
        <f>+IFERROR(VLOOKUP(DAY($J301)&amp;MONTH($J301),Sheet1!$C:$E,3,0),"")</f>
        <v>2</v>
      </c>
      <c r="O301" s="490">
        <v>60</v>
      </c>
      <c r="P301" s="490">
        <v>60</v>
      </c>
      <c r="Q301" s="490" t="s">
        <v>26</v>
      </c>
      <c r="R301" s="490" t="s">
        <v>7</v>
      </c>
      <c r="S301" s="490">
        <v>2089</v>
      </c>
      <c r="T301" s="481">
        <f>+IFERROR(VLOOKUP(DAY($Q301)&amp;MONTH($Q301),Sheet1!$C:$E,3,0),"")</f>
        <v>4</v>
      </c>
      <c r="V301" s="490">
        <v>6</v>
      </c>
      <c r="W301" s="490">
        <v>6</v>
      </c>
      <c r="X301" s="490" t="s">
        <v>34</v>
      </c>
      <c r="Y301" s="490" t="s">
        <v>9</v>
      </c>
      <c r="Z301" s="490">
        <v>69058</v>
      </c>
      <c r="AA301" s="481" t="str">
        <f>+IFERROR(VLOOKUP(DAY($X301)&amp;MONTH($X301),Sheet1!$C:$E,3,0),"")</f>
        <v/>
      </c>
      <c r="AH301" s="481" t="str">
        <f>+IFERROR(VLOOKUP(DAY($AE301)&amp;MONTH($AE301),Sheet1!$C:$E,3,0),"")</f>
        <v/>
      </c>
      <c r="AO301" s="481" t="str">
        <f>+IFERROR(VLOOKUP(DAY($AL301)&amp;MONTH($AL301),Sheet1!$C:$E,3,0),"")</f>
        <v/>
      </c>
      <c r="AV301" s="481" t="str">
        <f>+IFERROR(VLOOKUP(DAY($AS301)&amp;MONTH($AS301),Sheet1!$C:$E,3,0),"")</f>
        <v/>
      </c>
      <c r="BC301" s="481" t="str">
        <f>+IFERROR(VLOOKUP(DAY($AZ301)&amp;MONTH($AZ301),Sheet1!$C:$E,3,0),"")</f>
        <v/>
      </c>
    </row>
    <row r="302" spans="1:55">
      <c r="A302" s="487">
        <v>6</v>
      </c>
      <c r="B302" s="487">
        <v>6</v>
      </c>
      <c r="C302" s="487" t="s">
        <v>12</v>
      </c>
      <c r="D302" s="487" t="s">
        <v>9</v>
      </c>
      <c r="E302" s="487">
        <v>689</v>
      </c>
      <c r="F302" s="481">
        <f>+IFERROR(VLOOKUP(DAY($C302)&amp;MONTH($C302),Sheet1!$C:$E,3,0),"")</f>
        <v>2</v>
      </c>
      <c r="H302" s="487">
        <v>24</v>
      </c>
      <c r="I302" s="487">
        <v>24</v>
      </c>
      <c r="J302" s="487" t="s">
        <v>8</v>
      </c>
      <c r="K302" s="487" t="s">
        <v>7</v>
      </c>
      <c r="L302" s="487">
        <v>220</v>
      </c>
      <c r="M302" s="481">
        <f>+IFERROR(VLOOKUP(DAY($J302)&amp;MONTH($J302),Sheet1!$C:$E,3,0),"")</f>
        <v>2</v>
      </c>
      <c r="O302" s="490">
        <v>120</v>
      </c>
      <c r="P302" s="490">
        <v>120</v>
      </c>
      <c r="Q302" s="490" t="s">
        <v>26</v>
      </c>
      <c r="R302" s="490" t="s">
        <v>7</v>
      </c>
      <c r="S302" s="490">
        <v>548</v>
      </c>
      <c r="T302" s="481">
        <f>+IFERROR(VLOOKUP(DAY($Q302)&amp;MONTH($Q302),Sheet1!$C:$E,3,0),"")</f>
        <v>4</v>
      </c>
      <c r="V302" s="490">
        <v>6</v>
      </c>
      <c r="W302" s="490">
        <v>6</v>
      </c>
      <c r="X302" s="490" t="s">
        <v>34</v>
      </c>
      <c r="Y302" s="490" t="s">
        <v>9</v>
      </c>
      <c r="Z302" s="490">
        <v>2094</v>
      </c>
      <c r="AA302" s="481" t="str">
        <f>+IFERROR(VLOOKUP(DAY($X302)&amp;MONTH($X302),Sheet1!$C:$E,3,0),"")</f>
        <v/>
      </c>
      <c r="AH302" s="481" t="str">
        <f>+IFERROR(VLOOKUP(DAY($AE302)&amp;MONTH($AE302),Sheet1!$C:$E,3,0),"")</f>
        <v/>
      </c>
      <c r="AO302" s="481" t="str">
        <f>+IFERROR(VLOOKUP(DAY($AL302)&amp;MONTH($AL302),Sheet1!$C:$E,3,0),"")</f>
        <v/>
      </c>
      <c r="AV302" s="481" t="str">
        <f>+IFERROR(VLOOKUP(DAY($AS302)&amp;MONTH($AS302),Sheet1!$C:$E,3,0),"")</f>
        <v/>
      </c>
      <c r="BC302" s="481" t="str">
        <f>+IFERROR(VLOOKUP(DAY($AZ302)&amp;MONTH($AZ302),Sheet1!$C:$E,3,0),"")</f>
        <v/>
      </c>
    </row>
    <row r="303" spans="1:55">
      <c r="A303" s="487">
        <v>6</v>
      </c>
      <c r="B303" s="487">
        <v>6</v>
      </c>
      <c r="C303" s="487" t="s">
        <v>12</v>
      </c>
      <c r="D303" s="487" t="s">
        <v>9</v>
      </c>
      <c r="E303" s="487">
        <v>698</v>
      </c>
      <c r="F303" s="481">
        <f>+IFERROR(VLOOKUP(DAY($C303)&amp;MONTH($C303),Sheet1!$C:$E,3,0),"")</f>
        <v>2</v>
      </c>
      <c r="H303" s="487">
        <v>30</v>
      </c>
      <c r="I303" s="487">
        <v>30</v>
      </c>
      <c r="J303" s="487" t="s">
        <v>8</v>
      </c>
      <c r="K303" s="487" t="s">
        <v>7</v>
      </c>
      <c r="L303" s="487">
        <v>530</v>
      </c>
      <c r="M303" s="481">
        <f>+IFERROR(VLOOKUP(DAY($J303)&amp;MONTH($J303),Sheet1!$C:$E,3,0),"")</f>
        <v>2</v>
      </c>
      <c r="O303" s="490">
        <v>120</v>
      </c>
      <c r="P303" s="490">
        <v>120</v>
      </c>
      <c r="Q303" s="490" t="s">
        <v>26</v>
      </c>
      <c r="R303" s="490" t="s">
        <v>7</v>
      </c>
      <c r="S303" s="490">
        <v>189</v>
      </c>
      <c r="T303" s="481">
        <f>+IFERROR(VLOOKUP(DAY($Q303)&amp;MONTH($Q303),Sheet1!$C:$E,3,0),"")</f>
        <v>4</v>
      </c>
      <c r="V303" s="490">
        <v>60</v>
      </c>
      <c r="W303" s="490">
        <v>60</v>
      </c>
      <c r="X303" s="490" t="s">
        <v>34</v>
      </c>
      <c r="Y303" s="490" t="s">
        <v>9</v>
      </c>
      <c r="Z303" s="490">
        <v>304</v>
      </c>
      <c r="AA303" s="481" t="str">
        <f>+IFERROR(VLOOKUP(DAY($X303)&amp;MONTH($X303),Sheet1!$C:$E,3,0),"")</f>
        <v/>
      </c>
      <c r="AH303" s="481" t="str">
        <f>+IFERROR(VLOOKUP(DAY($AE303)&amp;MONTH($AE303),Sheet1!$C:$E,3,0),"")</f>
        <v/>
      </c>
      <c r="AO303" s="481" t="str">
        <f>+IFERROR(VLOOKUP(DAY($AL303)&amp;MONTH($AL303),Sheet1!$C:$E,3,0),"")</f>
        <v/>
      </c>
      <c r="AV303" s="481" t="str">
        <f>+IFERROR(VLOOKUP(DAY($AS303)&amp;MONTH($AS303),Sheet1!$C:$E,3,0),"")</f>
        <v/>
      </c>
      <c r="BC303" s="481" t="str">
        <f>+IFERROR(VLOOKUP(DAY($AZ303)&amp;MONTH($AZ303),Sheet1!$C:$E,3,0),"")</f>
        <v/>
      </c>
    </row>
    <row r="304" spans="1:55">
      <c r="A304" s="487">
        <v>6</v>
      </c>
      <c r="B304" s="487">
        <v>6</v>
      </c>
      <c r="C304" s="487" t="s">
        <v>12</v>
      </c>
      <c r="D304" s="487" t="s">
        <v>9</v>
      </c>
      <c r="E304" s="487">
        <v>2116</v>
      </c>
      <c r="F304" s="481">
        <f>+IFERROR(VLOOKUP(DAY($C304)&amp;MONTH($C304),Sheet1!$C:$E,3,0),"")</f>
        <v>2</v>
      </c>
      <c r="H304" s="487">
        <v>12</v>
      </c>
      <c r="I304" s="487">
        <v>12</v>
      </c>
      <c r="J304" s="487" t="s">
        <v>8</v>
      </c>
      <c r="K304" s="487" t="s">
        <v>7</v>
      </c>
      <c r="L304" s="487">
        <v>565</v>
      </c>
      <c r="M304" s="481">
        <f>+IFERROR(VLOOKUP(DAY($J304)&amp;MONTH($J304),Sheet1!$C:$E,3,0),"")</f>
        <v>2</v>
      </c>
      <c r="O304" s="490">
        <v>600</v>
      </c>
      <c r="P304" s="490">
        <v>600</v>
      </c>
      <c r="Q304" s="490" t="s">
        <v>26</v>
      </c>
      <c r="R304" s="490" t="s">
        <v>7</v>
      </c>
      <c r="S304" s="490">
        <v>505</v>
      </c>
      <c r="T304" s="481">
        <f>+IFERROR(VLOOKUP(DAY($Q304)&amp;MONTH($Q304),Sheet1!$C:$E,3,0),"")</f>
        <v>4</v>
      </c>
      <c r="V304" s="490">
        <v>18</v>
      </c>
      <c r="W304" s="490">
        <v>18</v>
      </c>
      <c r="X304" s="490" t="s">
        <v>34</v>
      </c>
      <c r="Y304" s="490" t="s">
        <v>9</v>
      </c>
      <c r="Z304" s="490">
        <v>501</v>
      </c>
      <c r="AA304" s="481" t="str">
        <f>+IFERROR(VLOOKUP(DAY($X304)&amp;MONTH($X304),Sheet1!$C:$E,3,0),"")</f>
        <v/>
      </c>
      <c r="AH304" s="481" t="str">
        <f>+IFERROR(VLOOKUP(DAY($AE304)&amp;MONTH($AE304),Sheet1!$C:$E,3,0),"")</f>
        <v/>
      </c>
      <c r="AO304" s="481" t="str">
        <f>+IFERROR(VLOOKUP(DAY($AL304)&amp;MONTH($AL304),Sheet1!$C:$E,3,0),"")</f>
        <v/>
      </c>
      <c r="AV304" s="481" t="str">
        <f>+IFERROR(VLOOKUP(DAY($AS304)&amp;MONTH($AS304),Sheet1!$C:$E,3,0),"")</f>
        <v/>
      </c>
      <c r="BC304" s="481" t="str">
        <f>+IFERROR(VLOOKUP(DAY($AZ304)&amp;MONTH($AZ304),Sheet1!$C:$E,3,0),"")</f>
        <v/>
      </c>
    </row>
    <row r="305" spans="1:55">
      <c r="A305" s="487">
        <v>6</v>
      </c>
      <c r="B305" s="487">
        <v>6</v>
      </c>
      <c r="C305" s="487" t="s">
        <v>12</v>
      </c>
      <c r="D305" s="487" t="s">
        <v>9</v>
      </c>
      <c r="E305" s="487">
        <v>262</v>
      </c>
      <c r="F305" s="481">
        <f>+IFERROR(VLOOKUP(DAY($C305)&amp;MONTH($C305),Sheet1!$C:$E,3,0),"")</f>
        <v>2</v>
      </c>
      <c r="H305" s="487">
        <v>6</v>
      </c>
      <c r="I305" s="487">
        <v>6</v>
      </c>
      <c r="J305" s="487" t="s">
        <v>8</v>
      </c>
      <c r="K305" s="487" t="s">
        <v>7</v>
      </c>
      <c r="L305" s="487">
        <v>9303</v>
      </c>
      <c r="M305" s="481">
        <f>+IFERROR(VLOOKUP(DAY($J305)&amp;MONTH($J305),Sheet1!$C:$E,3,0),"")</f>
        <v>2</v>
      </c>
      <c r="O305" s="490">
        <v>300</v>
      </c>
      <c r="P305" s="490">
        <v>300</v>
      </c>
      <c r="Q305" s="490" t="s">
        <v>26</v>
      </c>
      <c r="R305" s="490" t="s">
        <v>9</v>
      </c>
      <c r="S305" s="490">
        <v>123</v>
      </c>
      <c r="T305" s="481">
        <f>+IFERROR(VLOOKUP(DAY($Q305)&amp;MONTH($Q305),Sheet1!$C:$E,3,0),"")</f>
        <v>4</v>
      </c>
      <c r="AA305" s="481" t="str">
        <f>+IFERROR(VLOOKUP(DAY($X305)&amp;MONTH($X305),Sheet1!$C:$E,3,0),"")</f>
        <v/>
      </c>
      <c r="AH305" s="481" t="str">
        <f>+IFERROR(VLOOKUP(DAY($AE305)&amp;MONTH($AE305),Sheet1!$C:$E,3,0),"")</f>
        <v/>
      </c>
      <c r="AO305" s="481" t="str">
        <f>+IFERROR(VLOOKUP(DAY($AL305)&amp;MONTH($AL305),Sheet1!$C:$E,3,0),"")</f>
        <v/>
      </c>
      <c r="AV305" s="481" t="str">
        <f>+IFERROR(VLOOKUP(DAY($AS305)&amp;MONTH($AS305),Sheet1!$C:$E,3,0),"")</f>
        <v/>
      </c>
      <c r="BC305" s="481" t="str">
        <f>+IFERROR(VLOOKUP(DAY($AZ305)&amp;MONTH($AZ305),Sheet1!$C:$E,3,0),"")</f>
        <v/>
      </c>
    </row>
    <row r="306" spans="1:55">
      <c r="A306" s="487">
        <v>6</v>
      </c>
      <c r="B306" s="487">
        <v>6</v>
      </c>
      <c r="C306" s="487" t="s">
        <v>12</v>
      </c>
      <c r="D306" s="487" t="s">
        <v>9</v>
      </c>
      <c r="E306" s="487">
        <v>9411</v>
      </c>
      <c r="F306" s="481">
        <f>+IFERROR(VLOOKUP(DAY($C306)&amp;MONTH($C306),Sheet1!$C:$E,3,0),"")</f>
        <v>2</v>
      </c>
      <c r="H306" s="487">
        <v>30</v>
      </c>
      <c r="I306" s="487">
        <v>30</v>
      </c>
      <c r="J306" s="487" t="s">
        <v>8</v>
      </c>
      <c r="K306" s="487" t="s">
        <v>7</v>
      </c>
      <c r="L306" s="487">
        <v>162</v>
      </c>
      <c r="M306" s="481">
        <f>+IFERROR(VLOOKUP(DAY($J306)&amp;MONTH($J306),Sheet1!$C:$E,3,0),"")</f>
        <v>2</v>
      </c>
      <c r="O306" s="490">
        <v>60</v>
      </c>
      <c r="P306" s="490">
        <v>60</v>
      </c>
      <c r="Q306" s="490" t="s">
        <v>26</v>
      </c>
      <c r="R306" s="490" t="s">
        <v>7</v>
      </c>
      <c r="S306" s="490">
        <v>538</v>
      </c>
      <c r="T306" s="481">
        <f>+IFERROR(VLOOKUP(DAY($Q306)&amp;MONTH($Q306),Sheet1!$C:$E,3,0),"")</f>
        <v>4</v>
      </c>
      <c r="AA306" s="481" t="str">
        <f>+IFERROR(VLOOKUP(DAY($X306)&amp;MONTH($X306),Sheet1!$C:$E,3,0),"")</f>
        <v/>
      </c>
      <c r="AH306" s="481" t="str">
        <f>+IFERROR(VLOOKUP(DAY($AE306)&amp;MONTH($AE306),Sheet1!$C:$E,3,0),"")</f>
        <v/>
      </c>
      <c r="AO306" s="481" t="str">
        <f>+IFERROR(VLOOKUP(DAY($AL306)&amp;MONTH($AL306),Sheet1!$C:$E,3,0),"")</f>
        <v/>
      </c>
      <c r="AV306" s="481" t="str">
        <f>+IFERROR(VLOOKUP(DAY($AS306)&amp;MONTH($AS306),Sheet1!$C:$E,3,0),"")</f>
        <v/>
      </c>
      <c r="BC306" s="481" t="str">
        <f>+IFERROR(VLOOKUP(DAY($AZ306)&amp;MONTH($AZ306),Sheet1!$C:$E,3,0),"")</f>
        <v/>
      </c>
    </row>
    <row r="307" spans="1:55">
      <c r="A307" s="487">
        <v>6</v>
      </c>
      <c r="B307" s="487">
        <v>6</v>
      </c>
      <c r="C307" s="487" t="s">
        <v>12</v>
      </c>
      <c r="D307" s="487" t="s">
        <v>9</v>
      </c>
      <c r="E307" s="487">
        <v>9409</v>
      </c>
      <c r="F307" s="481">
        <f>+IFERROR(VLOOKUP(DAY($C307)&amp;MONTH($C307),Sheet1!$C:$E,3,0),"")</f>
        <v>2</v>
      </c>
      <c r="H307" s="487">
        <v>30</v>
      </c>
      <c r="I307" s="487">
        <v>30</v>
      </c>
      <c r="J307" s="487" t="s">
        <v>8</v>
      </c>
      <c r="K307" s="487" t="s">
        <v>7</v>
      </c>
      <c r="L307" s="487">
        <v>132</v>
      </c>
      <c r="M307" s="481">
        <f>+IFERROR(VLOOKUP(DAY($J307)&amp;MONTH($J307),Sheet1!$C:$E,3,0),"")</f>
        <v>2</v>
      </c>
      <c r="O307" s="490">
        <v>60</v>
      </c>
      <c r="P307" s="490">
        <v>60</v>
      </c>
      <c r="Q307" s="490" t="s">
        <v>26</v>
      </c>
      <c r="R307" s="490" t="s">
        <v>7</v>
      </c>
      <c r="S307" s="490">
        <v>526</v>
      </c>
      <c r="T307" s="481">
        <f>+IFERROR(VLOOKUP(DAY($Q307)&amp;MONTH($Q307),Sheet1!$C:$E,3,0),"")</f>
        <v>4</v>
      </c>
      <c r="AA307" s="481" t="str">
        <f>+IFERROR(VLOOKUP(DAY($X307)&amp;MONTH($X307),Sheet1!$C:$E,3,0),"")</f>
        <v/>
      </c>
      <c r="AH307" s="481" t="str">
        <f>+IFERROR(VLOOKUP(DAY($AE307)&amp;MONTH($AE307),Sheet1!$C:$E,3,0),"")</f>
        <v/>
      </c>
      <c r="AO307" s="481" t="str">
        <f>+IFERROR(VLOOKUP(DAY($AL307)&amp;MONTH($AL307),Sheet1!$C:$E,3,0),"")</f>
        <v/>
      </c>
      <c r="AV307" s="481" t="str">
        <f>+IFERROR(VLOOKUP(DAY($AS307)&amp;MONTH($AS307),Sheet1!$C:$E,3,0),"")</f>
        <v/>
      </c>
      <c r="BC307" s="481" t="str">
        <f>+IFERROR(VLOOKUP(DAY($AZ307)&amp;MONTH($AZ307),Sheet1!$C:$E,3,0),"")</f>
        <v/>
      </c>
    </row>
    <row r="308" spans="1:55">
      <c r="A308" s="487">
        <v>6</v>
      </c>
      <c r="B308" s="487">
        <v>6</v>
      </c>
      <c r="C308" s="487" t="s">
        <v>12</v>
      </c>
      <c r="D308" s="487" t="s">
        <v>9</v>
      </c>
      <c r="E308" s="487">
        <v>9416</v>
      </c>
      <c r="F308" s="481">
        <f>+IFERROR(VLOOKUP(DAY($C308)&amp;MONTH($C308),Sheet1!$C:$E,3,0),"")</f>
        <v>2</v>
      </c>
      <c r="H308" s="487">
        <v>18</v>
      </c>
      <c r="I308" s="487">
        <v>18</v>
      </c>
      <c r="J308" s="487" t="s">
        <v>8</v>
      </c>
      <c r="K308" s="487" t="s">
        <v>7</v>
      </c>
      <c r="L308" s="487">
        <v>114</v>
      </c>
      <c r="M308" s="481">
        <f>+IFERROR(VLOOKUP(DAY($J308)&amp;MONTH($J308),Sheet1!$C:$E,3,0),"")</f>
        <v>2</v>
      </c>
      <c r="O308" s="490">
        <v>60</v>
      </c>
      <c r="P308" s="490">
        <v>60</v>
      </c>
      <c r="Q308" s="490" t="s">
        <v>26</v>
      </c>
      <c r="R308" s="490" t="s">
        <v>7</v>
      </c>
      <c r="S308" s="490">
        <v>566</v>
      </c>
      <c r="T308" s="481">
        <f>+IFERROR(VLOOKUP(DAY($Q308)&amp;MONTH($Q308),Sheet1!$C:$E,3,0),"")</f>
        <v>4</v>
      </c>
      <c r="AA308" s="481" t="str">
        <f>+IFERROR(VLOOKUP(DAY($X308)&amp;MONTH($X308),Sheet1!$C:$E,3,0),"")</f>
        <v/>
      </c>
      <c r="AH308" s="481" t="str">
        <f>+IFERROR(VLOOKUP(DAY($AE308)&amp;MONTH($AE308),Sheet1!$C:$E,3,0),"")</f>
        <v/>
      </c>
      <c r="AO308" s="481" t="str">
        <f>+IFERROR(VLOOKUP(DAY($AL308)&amp;MONTH($AL308),Sheet1!$C:$E,3,0),"")</f>
        <v/>
      </c>
      <c r="AV308" s="481" t="str">
        <f>+IFERROR(VLOOKUP(DAY($AS308)&amp;MONTH($AS308),Sheet1!$C:$E,3,0),"")</f>
        <v/>
      </c>
      <c r="BC308" s="481" t="str">
        <f>+IFERROR(VLOOKUP(DAY($AZ308)&amp;MONTH($AZ308),Sheet1!$C:$E,3,0),"")</f>
        <v/>
      </c>
    </row>
    <row r="309" spans="1:55">
      <c r="A309" s="487">
        <v>12</v>
      </c>
      <c r="B309" s="487">
        <v>12</v>
      </c>
      <c r="C309" s="487" t="s">
        <v>12</v>
      </c>
      <c r="D309" s="487" t="s">
        <v>9</v>
      </c>
      <c r="E309" s="487">
        <v>561</v>
      </c>
      <c r="F309" s="481">
        <f>+IFERROR(VLOOKUP(DAY($C309)&amp;MONTH($C309),Sheet1!$C:$E,3,0),"")</f>
        <v>2</v>
      </c>
      <c r="H309" s="487">
        <v>6</v>
      </c>
      <c r="I309" s="487">
        <v>6</v>
      </c>
      <c r="J309" s="487" t="s">
        <v>18</v>
      </c>
      <c r="K309" s="487" t="s">
        <v>7</v>
      </c>
      <c r="L309" s="487">
        <v>9503</v>
      </c>
      <c r="M309" s="481">
        <f>+IFERROR(VLOOKUP(DAY($J309)&amp;MONTH($J309),Sheet1!$C:$E,3,0),"")</f>
        <v>2</v>
      </c>
      <c r="O309" s="490">
        <v>180</v>
      </c>
      <c r="P309" s="490">
        <v>180</v>
      </c>
      <c r="Q309" s="490" t="s">
        <v>26</v>
      </c>
      <c r="R309" s="490" t="s">
        <v>9</v>
      </c>
      <c r="S309" s="490">
        <v>138</v>
      </c>
      <c r="T309" s="481">
        <f>+IFERROR(VLOOKUP(DAY($Q309)&amp;MONTH($Q309),Sheet1!$C:$E,3,0),"")</f>
        <v>4</v>
      </c>
      <c r="AA309" s="481" t="str">
        <f>+IFERROR(VLOOKUP(DAY($X309)&amp;MONTH($X309),Sheet1!$C:$E,3,0),"")</f>
        <v/>
      </c>
      <c r="AH309" s="481" t="str">
        <f>+IFERROR(VLOOKUP(DAY($AE309)&amp;MONTH($AE309),Sheet1!$C:$E,3,0),"")</f>
        <v/>
      </c>
      <c r="AO309" s="481" t="str">
        <f>+IFERROR(VLOOKUP(DAY($AL309)&amp;MONTH($AL309),Sheet1!$C:$E,3,0),"")</f>
        <v/>
      </c>
      <c r="AV309" s="481" t="str">
        <f>+IFERROR(VLOOKUP(DAY($AS309)&amp;MONTH($AS309),Sheet1!$C:$E,3,0),"")</f>
        <v/>
      </c>
      <c r="BC309" s="481" t="str">
        <f>+IFERROR(VLOOKUP(DAY($AZ309)&amp;MONTH($AZ309),Sheet1!$C:$E,3,0),"")</f>
        <v/>
      </c>
    </row>
    <row r="310" spans="1:55">
      <c r="A310" s="487">
        <v>12</v>
      </c>
      <c r="B310" s="487">
        <v>12</v>
      </c>
      <c r="C310" s="487" t="s">
        <v>12</v>
      </c>
      <c r="D310" s="487" t="s">
        <v>9</v>
      </c>
      <c r="E310" s="487">
        <v>504</v>
      </c>
      <c r="F310" s="481">
        <f>+IFERROR(VLOOKUP(DAY($C310)&amp;MONTH($C310),Sheet1!$C:$E,3,0),"")</f>
        <v>2</v>
      </c>
      <c r="H310" s="487">
        <v>60</v>
      </c>
      <c r="I310" s="487">
        <v>60</v>
      </c>
      <c r="J310" s="487" t="s">
        <v>18</v>
      </c>
      <c r="K310" s="487" t="s">
        <v>7</v>
      </c>
      <c r="L310" s="487">
        <v>130</v>
      </c>
      <c r="M310" s="481">
        <f>+IFERROR(VLOOKUP(DAY($J310)&amp;MONTH($J310),Sheet1!$C:$E,3,0),"")</f>
        <v>2</v>
      </c>
      <c r="O310" s="490">
        <v>240</v>
      </c>
      <c r="P310" s="490">
        <v>240</v>
      </c>
      <c r="Q310" s="490" t="s">
        <v>26</v>
      </c>
      <c r="R310" s="490" t="s">
        <v>7</v>
      </c>
      <c r="S310" s="490">
        <v>127</v>
      </c>
      <c r="T310" s="481">
        <f>+IFERROR(VLOOKUP(DAY($Q310)&amp;MONTH($Q310),Sheet1!$C:$E,3,0),"")</f>
        <v>4</v>
      </c>
      <c r="V310" s="489"/>
      <c r="W310" s="489"/>
      <c r="X310" s="489"/>
      <c r="Y310" s="489"/>
      <c r="Z310" s="489"/>
      <c r="AA310" s="481" t="str">
        <f>+IFERROR(VLOOKUP(DAY($X310)&amp;MONTH($X310),Sheet1!$C:$E,3,0),"")</f>
        <v/>
      </c>
      <c r="AC310" s="489"/>
      <c r="AD310" s="489"/>
      <c r="AE310" s="489"/>
      <c r="AF310" s="489"/>
      <c r="AG310" s="489"/>
      <c r="AH310" s="481" t="str">
        <f>+IFERROR(VLOOKUP(DAY($AE310)&amp;MONTH($AE310),Sheet1!$C:$E,3,0),"")</f>
        <v/>
      </c>
      <c r="AJ310" s="489"/>
      <c r="AK310" s="489"/>
      <c r="AL310" s="489"/>
      <c r="AM310" s="489"/>
      <c r="AN310" s="489"/>
      <c r="AO310" s="481" t="str">
        <f>+IFERROR(VLOOKUP(DAY($AL310)&amp;MONTH($AL310),Sheet1!$C:$E,3,0),"")</f>
        <v/>
      </c>
      <c r="AQ310" s="489"/>
      <c r="AR310" s="489"/>
      <c r="AS310" s="489"/>
      <c r="AT310" s="489"/>
      <c r="AU310" s="489"/>
      <c r="AV310" s="481" t="str">
        <f>+IFERROR(VLOOKUP(DAY($AS310)&amp;MONTH($AS310),Sheet1!$C:$E,3,0),"")</f>
        <v/>
      </c>
      <c r="AX310" s="489"/>
      <c r="AY310" s="489"/>
      <c r="AZ310" s="489"/>
      <c r="BA310" s="489"/>
      <c r="BB310" s="489"/>
      <c r="BC310" s="481" t="str">
        <f>+IFERROR(VLOOKUP(DAY($AZ310)&amp;MONTH($AZ310),Sheet1!$C:$E,3,0),"")</f>
        <v/>
      </c>
    </row>
    <row r="311" spans="1:55">
      <c r="A311" s="487">
        <v>18</v>
      </c>
      <c r="B311" s="487">
        <v>18</v>
      </c>
      <c r="C311" s="487" t="s">
        <v>12</v>
      </c>
      <c r="D311" s="487" t="s">
        <v>9</v>
      </c>
      <c r="E311" s="487">
        <v>535</v>
      </c>
      <c r="F311" s="481">
        <f>+IFERROR(VLOOKUP(DAY($C311)&amp;MONTH($C311),Sheet1!$C:$E,3,0),"")</f>
        <v>2</v>
      </c>
      <c r="H311" s="487">
        <v>6</v>
      </c>
      <c r="I311" s="487">
        <v>6</v>
      </c>
      <c r="J311" s="487" t="s">
        <v>18</v>
      </c>
      <c r="K311" s="487" t="s">
        <v>9</v>
      </c>
      <c r="L311" s="487">
        <v>562</v>
      </c>
      <c r="M311" s="481">
        <f>+IFERROR(VLOOKUP(DAY($J311)&amp;MONTH($J311),Sheet1!$C:$E,3,0),"")</f>
        <v>2</v>
      </c>
      <c r="O311" s="490">
        <v>60</v>
      </c>
      <c r="P311" s="490">
        <v>60</v>
      </c>
      <c r="Q311" s="490" t="s">
        <v>26</v>
      </c>
      <c r="R311" s="490" t="s">
        <v>9</v>
      </c>
      <c r="S311" s="490">
        <v>523</v>
      </c>
      <c r="T311" s="481">
        <f>+IFERROR(VLOOKUP(DAY($Q311)&amp;MONTH($Q311),Sheet1!$C:$E,3,0),"")</f>
        <v>4</v>
      </c>
      <c r="V311" s="489"/>
      <c r="W311" s="489"/>
      <c r="X311" s="489"/>
      <c r="Y311" s="489"/>
      <c r="Z311" s="489"/>
      <c r="AA311" s="481" t="str">
        <f>+IFERROR(VLOOKUP(DAY($X311)&amp;MONTH($X311),Sheet1!$C:$E,3,0),"")</f>
        <v/>
      </c>
      <c r="AC311" s="489"/>
      <c r="AD311" s="489"/>
      <c r="AE311" s="489"/>
      <c r="AF311" s="489"/>
      <c r="AG311" s="489"/>
      <c r="AH311" s="481" t="str">
        <f>+IFERROR(VLOOKUP(DAY($AE311)&amp;MONTH($AE311),Sheet1!$C:$E,3,0),"")</f>
        <v/>
      </c>
      <c r="AO311" s="481" t="str">
        <f>+IFERROR(VLOOKUP(DAY($AL311)&amp;MONTH($AL311),Sheet1!$C:$E,3,0),"")</f>
        <v/>
      </c>
      <c r="AV311" s="481" t="str">
        <f>+IFERROR(VLOOKUP(DAY($AS311)&amp;MONTH($AS311),Sheet1!$C:$E,3,0),"")</f>
        <v/>
      </c>
      <c r="AX311" s="489"/>
      <c r="AY311" s="489"/>
      <c r="AZ311" s="489"/>
      <c r="BA311" s="489"/>
      <c r="BB311" s="489"/>
      <c r="BC311" s="481" t="str">
        <f>+IFERROR(VLOOKUP(DAY($AZ311)&amp;MONTH($AZ311),Sheet1!$C:$E,3,0),"")</f>
        <v/>
      </c>
    </row>
    <row r="312" spans="1:55">
      <c r="A312" s="487">
        <v>30</v>
      </c>
      <c r="B312" s="487">
        <v>30</v>
      </c>
      <c r="C312" s="487" t="s">
        <v>12</v>
      </c>
      <c r="D312" s="487" t="s">
        <v>7</v>
      </c>
      <c r="E312" s="487">
        <v>153</v>
      </c>
      <c r="F312" s="481">
        <f>+IFERROR(VLOOKUP(DAY($C312)&amp;MONTH($C312),Sheet1!$C:$E,3,0),"")</f>
        <v>2</v>
      </c>
      <c r="H312" s="487">
        <v>18</v>
      </c>
      <c r="I312" s="487">
        <v>18</v>
      </c>
      <c r="J312" s="487" t="s">
        <v>17</v>
      </c>
      <c r="K312" s="487" t="s">
        <v>7</v>
      </c>
      <c r="L312" s="487">
        <v>520</v>
      </c>
      <c r="M312" s="481">
        <f>+IFERROR(VLOOKUP(DAY($J312)&amp;MONTH($J312),Sheet1!$C:$E,3,0),"")</f>
        <v>2</v>
      </c>
      <c r="O312" s="490">
        <v>180</v>
      </c>
      <c r="P312" s="490">
        <v>180</v>
      </c>
      <c r="Q312" s="490" t="s">
        <v>26</v>
      </c>
      <c r="R312" s="490" t="s">
        <v>9</v>
      </c>
      <c r="S312" s="490">
        <v>534</v>
      </c>
      <c r="T312" s="481">
        <f>+IFERROR(VLOOKUP(DAY($Q312)&amp;MONTH($Q312),Sheet1!$C:$E,3,0),"")</f>
        <v>4</v>
      </c>
      <c r="V312" s="489"/>
      <c r="W312" s="489"/>
      <c r="X312" s="489"/>
      <c r="Y312" s="489"/>
      <c r="Z312" s="489"/>
      <c r="AA312" s="481" t="str">
        <f>+IFERROR(VLOOKUP(DAY($X312)&amp;MONTH($X312),Sheet1!$C:$E,3,0),"")</f>
        <v/>
      </c>
      <c r="AC312" s="489"/>
      <c r="AD312" s="489"/>
      <c r="AE312" s="489"/>
      <c r="AF312" s="489"/>
      <c r="AG312" s="489"/>
      <c r="AH312" s="481" t="str">
        <f>+IFERROR(VLOOKUP(DAY($AE312)&amp;MONTH($AE312),Sheet1!$C:$E,3,0),"")</f>
        <v/>
      </c>
      <c r="AO312" s="481" t="str">
        <f>+IFERROR(VLOOKUP(DAY($AL312)&amp;MONTH($AL312),Sheet1!$C:$E,3,0),"")</f>
        <v/>
      </c>
      <c r="AV312" s="481" t="str">
        <f>+IFERROR(VLOOKUP(DAY($AS312)&amp;MONTH($AS312),Sheet1!$C:$E,3,0),"")</f>
        <v/>
      </c>
      <c r="AX312" s="489"/>
      <c r="AY312" s="489"/>
      <c r="AZ312" s="489"/>
      <c r="BA312" s="489"/>
      <c r="BB312" s="489"/>
      <c r="BC312" s="481" t="str">
        <f>+IFERROR(VLOOKUP(DAY($AZ312)&amp;MONTH($AZ312),Sheet1!$C:$E,3,0),"")</f>
        <v/>
      </c>
    </row>
    <row r="313" spans="1:55">
      <c r="A313" s="487">
        <v>30</v>
      </c>
      <c r="B313" s="487">
        <v>30</v>
      </c>
      <c r="C313" s="487" t="s">
        <v>12</v>
      </c>
      <c r="D313" s="487" t="s">
        <v>9</v>
      </c>
      <c r="E313" s="487">
        <v>513</v>
      </c>
      <c r="F313" s="481">
        <f>+IFERROR(VLOOKUP(DAY($C313)&amp;MONTH($C313),Sheet1!$C:$E,3,0),"")</f>
        <v>2</v>
      </c>
      <c r="H313" s="487">
        <v>6</v>
      </c>
      <c r="I313" s="487">
        <v>6</v>
      </c>
      <c r="J313" s="487" t="s">
        <v>18</v>
      </c>
      <c r="K313" s="487" t="s">
        <v>7</v>
      </c>
      <c r="L313" s="487">
        <v>2092</v>
      </c>
      <c r="M313" s="481">
        <f>+IFERROR(VLOOKUP(DAY($J313)&amp;MONTH($J313),Sheet1!$C:$E,3,0),"")</f>
        <v>2</v>
      </c>
      <c r="O313" s="490">
        <v>120</v>
      </c>
      <c r="P313" s="490">
        <v>120</v>
      </c>
      <c r="Q313" s="490" t="s">
        <v>26</v>
      </c>
      <c r="R313" s="490" t="s">
        <v>7</v>
      </c>
      <c r="S313" s="490">
        <v>158</v>
      </c>
      <c r="T313" s="481">
        <f>+IFERROR(VLOOKUP(DAY($Q313)&amp;MONTH($Q313),Sheet1!$C:$E,3,0),"")</f>
        <v>4</v>
      </c>
      <c r="AA313" s="481" t="str">
        <f>+IFERROR(VLOOKUP(DAY($X313)&amp;MONTH($X313),Sheet1!$C:$E,3,0),"")</f>
        <v/>
      </c>
      <c r="AH313" s="481" t="str">
        <f>+IFERROR(VLOOKUP(DAY($AE313)&amp;MONTH($AE313),Sheet1!$C:$E,3,0),"")</f>
        <v/>
      </c>
      <c r="AO313" s="481" t="str">
        <f>+IFERROR(VLOOKUP(DAY($AL313)&amp;MONTH($AL313),Sheet1!$C:$E,3,0),"")</f>
        <v/>
      </c>
      <c r="AV313" s="481" t="str">
        <f>+IFERROR(VLOOKUP(DAY($AS313)&amp;MONTH($AS313),Sheet1!$C:$E,3,0),"")</f>
        <v/>
      </c>
      <c r="AX313" s="489"/>
      <c r="AY313" s="489"/>
      <c r="AZ313" s="489"/>
      <c r="BA313" s="489"/>
      <c r="BB313" s="489"/>
      <c r="BC313" s="481" t="str">
        <f>+IFERROR(VLOOKUP(DAY($AZ313)&amp;MONTH($AZ313),Sheet1!$C:$E,3,0),"")</f>
        <v/>
      </c>
    </row>
    <row r="314" spans="1:55">
      <c r="A314" s="487">
        <v>30</v>
      </c>
      <c r="B314" s="487">
        <v>30</v>
      </c>
      <c r="C314" s="487" t="s">
        <v>12</v>
      </c>
      <c r="D314" s="487" t="s">
        <v>7</v>
      </c>
      <c r="E314" s="487">
        <v>534</v>
      </c>
      <c r="F314" s="481">
        <f>+IFERROR(VLOOKUP(DAY($C314)&amp;MONTH($C314),Sheet1!$C:$E,3,0),"")</f>
        <v>2</v>
      </c>
      <c r="H314" s="487">
        <v>6</v>
      </c>
      <c r="I314" s="487">
        <v>6</v>
      </c>
      <c r="J314" s="487" t="s">
        <v>18</v>
      </c>
      <c r="K314" s="487" t="s">
        <v>7</v>
      </c>
      <c r="L314" s="487">
        <v>285</v>
      </c>
      <c r="M314" s="481">
        <f>+IFERROR(VLOOKUP(DAY($J314)&amp;MONTH($J314),Sheet1!$C:$E,3,0),"")</f>
        <v>2</v>
      </c>
      <c r="O314" s="490">
        <v>180</v>
      </c>
      <c r="P314" s="490">
        <v>180</v>
      </c>
      <c r="Q314" s="490" t="s">
        <v>26</v>
      </c>
      <c r="R314" s="490" t="s">
        <v>7</v>
      </c>
      <c r="S314" s="490">
        <v>185</v>
      </c>
      <c r="T314" s="481">
        <f>+IFERROR(VLOOKUP(DAY($Q314)&amp;MONTH($Q314),Sheet1!$C:$E,3,0),"")</f>
        <v>4</v>
      </c>
      <c r="AA314" s="481" t="str">
        <f>+IFERROR(VLOOKUP(DAY($X314)&amp;MONTH($X314),Sheet1!$C:$E,3,0),"")</f>
        <v/>
      </c>
      <c r="AH314" s="481" t="str">
        <f>+IFERROR(VLOOKUP(DAY($AE314)&amp;MONTH($AE314),Sheet1!$C:$E,3,0),"")</f>
        <v/>
      </c>
      <c r="AO314" s="481" t="str">
        <f>+IFERROR(VLOOKUP(DAY($AL314)&amp;MONTH($AL314),Sheet1!$C:$E,3,0),"")</f>
        <v/>
      </c>
      <c r="AV314" s="481" t="str">
        <f>+IFERROR(VLOOKUP(DAY($AS314)&amp;MONTH($AS314),Sheet1!$C:$E,3,0),"")</f>
        <v/>
      </c>
      <c r="BC314" s="481" t="str">
        <f>+IFERROR(VLOOKUP(DAY($AZ314)&amp;MONTH($AZ314),Sheet1!$C:$E,3,0),"")</f>
        <v/>
      </c>
    </row>
    <row r="315" spans="1:55">
      <c r="A315" s="487">
        <v>30</v>
      </c>
      <c r="B315" s="487">
        <v>30</v>
      </c>
      <c r="C315" s="487" t="s">
        <v>12</v>
      </c>
      <c r="D315" s="487" t="s">
        <v>9</v>
      </c>
      <c r="E315" s="487">
        <v>528</v>
      </c>
      <c r="F315" s="481">
        <f>+IFERROR(VLOOKUP(DAY($C315)&amp;MONTH($C315),Sheet1!$C:$E,3,0),"")</f>
        <v>2</v>
      </c>
      <c r="H315" s="487">
        <v>6</v>
      </c>
      <c r="I315" s="487">
        <v>6</v>
      </c>
      <c r="J315" s="487" t="s">
        <v>18</v>
      </c>
      <c r="K315" s="487" t="s">
        <v>7</v>
      </c>
      <c r="L315" s="487">
        <v>2073</v>
      </c>
      <c r="M315" s="481">
        <f>+IFERROR(VLOOKUP(DAY($J315)&amp;MONTH($J315),Sheet1!$C:$E,3,0),"")</f>
        <v>2</v>
      </c>
      <c r="O315" s="490">
        <v>60</v>
      </c>
      <c r="P315" s="490">
        <v>60</v>
      </c>
      <c r="Q315" s="490" t="s">
        <v>26</v>
      </c>
      <c r="R315" s="490" t="s">
        <v>7</v>
      </c>
      <c r="S315" s="490">
        <v>9105</v>
      </c>
      <c r="T315" s="481">
        <f>+IFERROR(VLOOKUP(DAY($Q315)&amp;MONTH($Q315),Sheet1!$C:$E,3,0),"")</f>
        <v>4</v>
      </c>
      <c r="V315" s="489"/>
      <c r="W315" s="489"/>
      <c r="X315" s="489"/>
      <c r="Y315" s="489"/>
      <c r="Z315" s="489"/>
      <c r="AA315" s="481" t="str">
        <f>+IFERROR(VLOOKUP(DAY($X315)&amp;MONTH($X315),Sheet1!$C:$E,3,0),"")</f>
        <v/>
      </c>
      <c r="AC315" s="489"/>
      <c r="AD315" s="489"/>
      <c r="AE315" s="489"/>
      <c r="AF315" s="489"/>
      <c r="AG315" s="489"/>
      <c r="AH315" s="481" t="str">
        <f>+IFERROR(VLOOKUP(DAY($AE315)&amp;MONTH($AE315),Sheet1!$C:$E,3,0),"")</f>
        <v/>
      </c>
      <c r="AO315" s="481" t="str">
        <f>+IFERROR(VLOOKUP(DAY($AL315)&amp;MONTH($AL315),Sheet1!$C:$E,3,0),"")</f>
        <v/>
      </c>
      <c r="AV315" s="481" t="str">
        <f>+IFERROR(VLOOKUP(DAY($AS315)&amp;MONTH($AS315),Sheet1!$C:$E,3,0),"")</f>
        <v/>
      </c>
      <c r="AX315" s="489"/>
      <c r="AY315" s="489"/>
      <c r="AZ315" s="489"/>
      <c r="BA315" s="489"/>
      <c r="BB315" s="489"/>
      <c r="BC315" s="481" t="str">
        <f>+IFERROR(VLOOKUP(DAY($AZ315)&amp;MONTH($AZ315),Sheet1!$C:$E,3,0),"")</f>
        <v/>
      </c>
    </row>
    <row r="316" spans="1:55">
      <c r="A316" s="487">
        <v>30</v>
      </c>
      <c r="B316" s="487">
        <v>30</v>
      </c>
      <c r="C316" s="487" t="s">
        <v>12</v>
      </c>
      <c r="D316" s="487" t="s">
        <v>9</v>
      </c>
      <c r="E316" s="487">
        <v>199</v>
      </c>
      <c r="F316" s="481">
        <f>+IFERROR(VLOOKUP(DAY($C316)&amp;MONTH($C316),Sheet1!$C:$E,3,0),"")</f>
        <v>2</v>
      </c>
      <c r="H316" s="487">
        <v>12</v>
      </c>
      <c r="I316" s="487">
        <v>12</v>
      </c>
      <c r="J316" s="487" t="s">
        <v>15</v>
      </c>
      <c r="K316" s="487" t="s">
        <v>9</v>
      </c>
      <c r="L316" s="487">
        <v>2115</v>
      </c>
      <c r="M316" s="481">
        <f>+IFERROR(VLOOKUP(DAY($J316)&amp;MONTH($J316),Sheet1!$C:$E,3,0),"")</f>
        <v>2</v>
      </c>
      <c r="O316" s="490">
        <v>60</v>
      </c>
      <c r="P316" s="490">
        <v>60</v>
      </c>
      <c r="Q316" s="490" t="s">
        <v>26</v>
      </c>
      <c r="R316" s="490" t="s">
        <v>7</v>
      </c>
      <c r="S316" s="490">
        <v>9102</v>
      </c>
      <c r="T316" s="481">
        <f>+IFERROR(VLOOKUP(DAY($Q316)&amp;MONTH($Q316),Sheet1!$C:$E,3,0),"")</f>
        <v>4</v>
      </c>
      <c r="AA316" s="481" t="str">
        <f>+IFERROR(VLOOKUP(DAY($X316)&amp;MONTH($X316),Sheet1!$C:$E,3,0),"")</f>
        <v/>
      </c>
      <c r="AH316" s="481" t="str">
        <f>+IFERROR(VLOOKUP(DAY($AE316)&amp;MONTH($AE316),Sheet1!$C:$E,3,0),"")</f>
        <v/>
      </c>
      <c r="AO316" s="481" t="str">
        <f>+IFERROR(VLOOKUP(DAY($AL316)&amp;MONTH($AL316),Sheet1!$C:$E,3,0),"")</f>
        <v/>
      </c>
      <c r="AV316" s="481" t="str">
        <f>+IFERROR(VLOOKUP(DAY($AS316)&amp;MONTH($AS316),Sheet1!$C:$E,3,0),"")</f>
        <v/>
      </c>
      <c r="BC316" s="481" t="str">
        <f>+IFERROR(VLOOKUP(DAY($AZ316)&amp;MONTH($AZ316),Sheet1!$C:$E,3,0),"")</f>
        <v/>
      </c>
    </row>
    <row r="317" spans="1:55">
      <c r="A317" s="487">
        <v>30</v>
      </c>
      <c r="B317" s="487">
        <v>30</v>
      </c>
      <c r="C317" s="487" t="s">
        <v>12</v>
      </c>
      <c r="D317" s="487" t="s">
        <v>9</v>
      </c>
      <c r="E317" s="487">
        <v>170</v>
      </c>
      <c r="F317" s="481">
        <f>+IFERROR(VLOOKUP(DAY($C317)&amp;MONTH($C317),Sheet1!$C:$E,3,0),"")</f>
        <v>2</v>
      </c>
      <c r="H317" s="487">
        <v>6</v>
      </c>
      <c r="I317" s="487">
        <v>6</v>
      </c>
      <c r="J317" s="487" t="s">
        <v>12</v>
      </c>
      <c r="K317" s="487" t="s">
        <v>9</v>
      </c>
      <c r="L317" s="487">
        <v>669</v>
      </c>
      <c r="M317" s="481">
        <f>+IFERROR(VLOOKUP(DAY($J317)&amp;MONTH($J317),Sheet1!$C:$E,3,0),"")</f>
        <v>2</v>
      </c>
      <c r="O317" s="490">
        <v>60</v>
      </c>
      <c r="P317" s="490">
        <v>60</v>
      </c>
      <c r="Q317" s="490" t="s">
        <v>27</v>
      </c>
      <c r="R317" s="490" t="s">
        <v>9</v>
      </c>
      <c r="S317" s="490">
        <v>2094</v>
      </c>
      <c r="T317" s="481">
        <f>+IFERROR(VLOOKUP(DAY($Q317)&amp;MONTH($Q317),Sheet1!$C:$E,3,0),"")</f>
        <v>4</v>
      </c>
      <c r="AA317" s="481" t="str">
        <f>+IFERROR(VLOOKUP(DAY($X317)&amp;MONTH($X317),Sheet1!$C:$E,3,0),"")</f>
        <v/>
      </c>
      <c r="AH317" s="481" t="str">
        <f>+IFERROR(VLOOKUP(DAY($AE317)&amp;MONTH($AE317),Sheet1!$C:$E,3,0),"")</f>
        <v/>
      </c>
      <c r="AO317" s="481" t="str">
        <f>+IFERROR(VLOOKUP(DAY($AL317)&amp;MONTH($AL317),Sheet1!$C:$E,3,0),"")</f>
        <v/>
      </c>
      <c r="AV317" s="481" t="str">
        <f>+IFERROR(VLOOKUP(DAY($AS317)&amp;MONTH($AS317),Sheet1!$C:$E,3,0),"")</f>
        <v/>
      </c>
      <c r="BC317" s="481" t="str">
        <f>+IFERROR(VLOOKUP(DAY($AZ317)&amp;MONTH($AZ317),Sheet1!$C:$E,3,0),"")</f>
        <v/>
      </c>
    </row>
    <row r="318" spans="1:55">
      <c r="A318" s="487">
        <v>30</v>
      </c>
      <c r="B318" s="487">
        <v>30</v>
      </c>
      <c r="C318" s="487" t="s">
        <v>12</v>
      </c>
      <c r="D318" s="487" t="s">
        <v>9</v>
      </c>
      <c r="E318" s="487">
        <v>153</v>
      </c>
      <c r="F318" s="481">
        <f>+IFERROR(VLOOKUP(DAY($C318)&amp;MONTH($C318),Sheet1!$C:$E,3,0),"")</f>
        <v>2</v>
      </c>
      <c r="H318" s="487">
        <v>6</v>
      </c>
      <c r="I318" s="487">
        <v>6</v>
      </c>
      <c r="J318" s="487" t="s">
        <v>8</v>
      </c>
      <c r="K318" s="487" t="s">
        <v>7</v>
      </c>
      <c r="L318" s="487">
        <v>259</v>
      </c>
      <c r="M318" s="481">
        <f>+IFERROR(VLOOKUP(DAY($J318)&amp;MONTH($J318),Sheet1!$C:$E,3,0),"")</f>
        <v>2</v>
      </c>
      <c r="O318" s="490">
        <v>60</v>
      </c>
      <c r="P318" s="490">
        <v>60</v>
      </c>
      <c r="Q318" s="490" t="s">
        <v>27</v>
      </c>
      <c r="R318" s="490" t="s">
        <v>9</v>
      </c>
      <c r="S318" s="490">
        <v>2117</v>
      </c>
      <c r="T318" s="481">
        <f>+IFERROR(VLOOKUP(DAY($Q318)&amp;MONTH($Q318),Sheet1!$C:$E,3,0),"")</f>
        <v>4</v>
      </c>
      <c r="V318" s="489"/>
      <c r="W318" s="489"/>
      <c r="X318" s="489"/>
      <c r="Y318" s="489"/>
      <c r="Z318" s="489"/>
      <c r="AA318" s="481" t="str">
        <f>+IFERROR(VLOOKUP(DAY($X318)&amp;MONTH($X318),Sheet1!$C:$E,3,0),"")</f>
        <v/>
      </c>
      <c r="AC318" s="489"/>
      <c r="AD318" s="489"/>
      <c r="AE318" s="489"/>
      <c r="AF318" s="489"/>
      <c r="AG318" s="489"/>
      <c r="AH318" s="481" t="str">
        <f>+IFERROR(VLOOKUP(DAY($AE318)&amp;MONTH($AE318),Sheet1!$C:$E,3,0),"")</f>
        <v/>
      </c>
      <c r="AJ318" s="489"/>
      <c r="AK318" s="489"/>
      <c r="AL318" s="489"/>
      <c r="AM318" s="489"/>
      <c r="AN318" s="489"/>
      <c r="AO318" s="481" t="str">
        <f>+IFERROR(VLOOKUP(DAY($AL318)&amp;MONTH($AL318),Sheet1!$C:$E,3,0),"")</f>
        <v/>
      </c>
      <c r="AQ318" s="489"/>
      <c r="AR318" s="489"/>
      <c r="AS318" s="489"/>
      <c r="AT318" s="489"/>
      <c r="AU318" s="489"/>
      <c r="AV318" s="481" t="str">
        <f>+IFERROR(VLOOKUP(DAY($AS318)&amp;MONTH($AS318),Sheet1!$C:$E,3,0),"")</f>
        <v/>
      </c>
      <c r="AX318" s="489"/>
      <c r="AY318" s="489"/>
      <c r="AZ318" s="489"/>
      <c r="BA318" s="489"/>
      <c r="BB318" s="489"/>
      <c r="BC318" s="481" t="str">
        <f>+IFERROR(VLOOKUP(DAY($AZ318)&amp;MONTH($AZ318),Sheet1!$C:$E,3,0),"")</f>
        <v/>
      </c>
    </row>
    <row r="319" spans="1:55">
      <c r="A319" s="487">
        <v>60</v>
      </c>
      <c r="B319" s="487">
        <v>60</v>
      </c>
      <c r="C319" s="487" t="s">
        <v>12</v>
      </c>
      <c r="D319" s="487" t="s">
        <v>9</v>
      </c>
      <c r="E319" s="487">
        <v>548</v>
      </c>
      <c r="F319" s="481">
        <f>+IFERROR(VLOOKUP(DAY($C319)&amp;MONTH($C319),Sheet1!$C:$E,3,0),"")</f>
        <v>2</v>
      </c>
      <c r="H319" s="487">
        <v>12</v>
      </c>
      <c r="I319" s="487">
        <v>12</v>
      </c>
      <c r="J319" s="487" t="s">
        <v>11</v>
      </c>
      <c r="K319" s="487" t="s">
        <v>9</v>
      </c>
      <c r="L319" s="487">
        <v>657</v>
      </c>
      <c r="M319" s="481">
        <f>+IFERROR(VLOOKUP(DAY($J319)&amp;MONTH($J319),Sheet1!$C:$E,3,0),"")</f>
        <v>2</v>
      </c>
      <c r="O319" s="490">
        <v>60</v>
      </c>
      <c r="P319" s="490">
        <v>60</v>
      </c>
      <c r="Q319" s="490" t="s">
        <v>27</v>
      </c>
      <c r="R319" s="490" t="s">
        <v>9</v>
      </c>
      <c r="S319" s="490">
        <v>2087</v>
      </c>
      <c r="T319" s="481">
        <f>+IFERROR(VLOOKUP(DAY($Q319)&amp;MONTH($Q319),Sheet1!$C:$E,3,0),"")</f>
        <v>4</v>
      </c>
      <c r="V319" s="489"/>
      <c r="W319" s="489"/>
      <c r="X319" s="489"/>
      <c r="Y319" s="489"/>
      <c r="Z319" s="489"/>
      <c r="AA319" s="481" t="str">
        <f>+IFERROR(VLOOKUP(DAY($X319)&amp;MONTH($X319),Sheet1!$C:$E,3,0),"")</f>
        <v/>
      </c>
      <c r="AC319" s="489"/>
      <c r="AD319" s="489"/>
      <c r="AE319" s="489"/>
      <c r="AF319" s="489"/>
      <c r="AG319" s="489"/>
      <c r="AH319" s="481" t="str">
        <f>+IFERROR(VLOOKUP(DAY($AE319)&amp;MONTH($AE319),Sheet1!$C:$E,3,0),"")</f>
        <v/>
      </c>
      <c r="AJ319" s="489"/>
      <c r="AK319" s="489"/>
      <c r="AL319" s="489"/>
      <c r="AM319" s="489"/>
      <c r="AN319" s="489"/>
      <c r="AO319" s="481" t="str">
        <f>+IFERROR(VLOOKUP(DAY($AL319)&amp;MONTH($AL319),Sheet1!$C:$E,3,0),"")</f>
        <v/>
      </c>
      <c r="AQ319" s="489"/>
      <c r="AR319" s="489"/>
      <c r="AS319" s="489"/>
      <c r="AT319" s="489"/>
      <c r="AU319" s="489"/>
      <c r="AV319" s="481" t="str">
        <f>+IFERROR(VLOOKUP(DAY($AS319)&amp;MONTH($AS319),Sheet1!$C:$E,3,0),"")</f>
        <v/>
      </c>
      <c r="AX319" s="489"/>
      <c r="AY319" s="489"/>
      <c r="AZ319" s="489"/>
      <c r="BA319" s="489"/>
      <c r="BB319" s="489"/>
      <c r="BC319" s="481" t="str">
        <f>+IFERROR(VLOOKUP(DAY($AZ319)&amp;MONTH($AZ319),Sheet1!$C:$E,3,0),"")</f>
        <v/>
      </c>
    </row>
    <row r="320" spans="1:55">
      <c r="A320" s="487">
        <v>60</v>
      </c>
      <c r="B320" s="487">
        <v>60</v>
      </c>
      <c r="C320" s="487" t="s">
        <v>12</v>
      </c>
      <c r="D320" s="487" t="s">
        <v>9</v>
      </c>
      <c r="E320" s="487">
        <v>135</v>
      </c>
      <c r="F320" s="481">
        <f>+IFERROR(VLOOKUP(DAY($C320)&amp;MONTH($C320),Sheet1!$C:$E,3,0),"")</f>
        <v>2</v>
      </c>
      <c r="H320" s="487">
        <v>6</v>
      </c>
      <c r="I320" s="487">
        <v>6</v>
      </c>
      <c r="J320" s="487" t="s">
        <v>18</v>
      </c>
      <c r="K320" s="487" t="s">
        <v>9</v>
      </c>
      <c r="L320" s="487">
        <v>2096</v>
      </c>
      <c r="M320" s="481">
        <f>+IFERROR(VLOOKUP(DAY($J320)&amp;MONTH($J320),Sheet1!$C:$E,3,0),"")</f>
        <v>2</v>
      </c>
      <c r="O320" s="490">
        <v>180</v>
      </c>
      <c r="P320" s="490">
        <v>180</v>
      </c>
      <c r="Q320" s="490" t="s">
        <v>27</v>
      </c>
      <c r="R320" s="490" t="s">
        <v>9</v>
      </c>
      <c r="S320" s="490">
        <v>152</v>
      </c>
      <c r="T320" s="481">
        <f>+IFERROR(VLOOKUP(DAY($Q320)&amp;MONTH($Q320),Sheet1!$C:$E,3,0),"")</f>
        <v>4</v>
      </c>
      <c r="V320" s="489"/>
      <c r="W320" s="489"/>
      <c r="X320" s="489"/>
      <c r="Y320" s="489"/>
      <c r="Z320" s="489"/>
      <c r="AA320" s="481" t="str">
        <f>+IFERROR(VLOOKUP(DAY($X320)&amp;MONTH($X320),Sheet1!$C:$E,3,0),"")</f>
        <v/>
      </c>
      <c r="AC320" s="489"/>
      <c r="AD320" s="489"/>
      <c r="AE320" s="489"/>
      <c r="AF320" s="489"/>
      <c r="AG320" s="489"/>
      <c r="AH320" s="481" t="str">
        <f>+IFERROR(VLOOKUP(DAY($AE320)&amp;MONTH($AE320),Sheet1!$C:$E,3,0),"")</f>
        <v/>
      </c>
      <c r="AJ320" s="489"/>
      <c r="AK320" s="489"/>
      <c r="AL320" s="489"/>
      <c r="AM320" s="489"/>
      <c r="AN320" s="489"/>
      <c r="AO320" s="481" t="str">
        <f>+IFERROR(VLOOKUP(DAY($AL320)&amp;MONTH($AL320),Sheet1!$C:$E,3,0),"")</f>
        <v/>
      </c>
      <c r="AQ320" s="489"/>
      <c r="AR320" s="489"/>
      <c r="AS320" s="489"/>
      <c r="AT320" s="489"/>
      <c r="AU320" s="489"/>
      <c r="AV320" s="481" t="str">
        <f>+IFERROR(VLOOKUP(DAY($AS320)&amp;MONTH($AS320),Sheet1!$C:$E,3,0),"")</f>
        <v/>
      </c>
      <c r="AX320" s="489"/>
      <c r="AY320" s="489"/>
      <c r="AZ320" s="489"/>
      <c r="BA320" s="489"/>
      <c r="BB320" s="489"/>
      <c r="BC320" s="481" t="str">
        <f>+IFERROR(VLOOKUP(DAY($AZ320)&amp;MONTH($AZ320),Sheet1!$C:$E,3,0),"")</f>
        <v/>
      </c>
    </row>
    <row r="321" spans="1:55">
      <c r="A321" s="487">
        <v>60</v>
      </c>
      <c r="B321" s="487">
        <v>60</v>
      </c>
      <c r="C321" s="487" t="s">
        <v>12</v>
      </c>
      <c r="D321" s="487" t="s">
        <v>9</v>
      </c>
      <c r="E321" s="487">
        <v>515</v>
      </c>
      <c r="F321" s="481">
        <f>+IFERROR(VLOOKUP(DAY($C321)&amp;MONTH($C321),Sheet1!$C:$E,3,0),"")</f>
        <v>2</v>
      </c>
      <c r="H321" s="487">
        <v>24</v>
      </c>
      <c r="I321" s="487">
        <v>24</v>
      </c>
      <c r="J321" s="487" t="s">
        <v>18</v>
      </c>
      <c r="K321" s="487" t="s">
        <v>9</v>
      </c>
      <c r="L321" s="487">
        <v>128</v>
      </c>
      <c r="M321" s="481">
        <f>+IFERROR(VLOOKUP(DAY($J321)&amp;MONTH($J321),Sheet1!$C:$E,3,0),"")</f>
        <v>2</v>
      </c>
      <c r="O321" s="490">
        <v>60</v>
      </c>
      <c r="P321" s="490">
        <v>60</v>
      </c>
      <c r="Q321" s="490" t="s">
        <v>27</v>
      </c>
      <c r="R321" s="490" t="s">
        <v>9</v>
      </c>
      <c r="S321" s="490">
        <v>521</v>
      </c>
      <c r="T321" s="481">
        <f>+IFERROR(VLOOKUP(DAY($Q321)&amp;MONTH($Q321),Sheet1!$C:$E,3,0),"")</f>
        <v>4</v>
      </c>
      <c r="V321" s="489"/>
      <c r="W321" s="489"/>
      <c r="X321" s="489"/>
      <c r="Y321" s="489"/>
      <c r="Z321" s="489"/>
      <c r="AA321" s="481" t="str">
        <f>+IFERROR(VLOOKUP(DAY($X321)&amp;MONTH($X321),Sheet1!$C:$E,3,0),"")</f>
        <v/>
      </c>
      <c r="AC321" s="489"/>
      <c r="AD321" s="489"/>
      <c r="AE321" s="489"/>
      <c r="AF321" s="489"/>
      <c r="AG321" s="489"/>
      <c r="AH321" s="481" t="str">
        <f>+IFERROR(VLOOKUP(DAY($AE321)&amp;MONTH($AE321),Sheet1!$C:$E,3,0),"")</f>
        <v/>
      </c>
      <c r="AJ321" s="489"/>
      <c r="AK321" s="489"/>
      <c r="AL321" s="489"/>
      <c r="AM321" s="489"/>
      <c r="AN321" s="489"/>
      <c r="AO321" s="481" t="str">
        <f>+IFERROR(VLOOKUP(DAY($AL321)&amp;MONTH($AL321),Sheet1!$C:$E,3,0),"")</f>
        <v/>
      </c>
      <c r="AQ321" s="489"/>
      <c r="AR321" s="489"/>
      <c r="AS321" s="489"/>
      <c r="AT321" s="489"/>
      <c r="AU321" s="489"/>
      <c r="AV321" s="481" t="str">
        <f>+IFERROR(VLOOKUP(DAY($AS321)&amp;MONTH($AS321),Sheet1!$C:$E,3,0),"")</f>
        <v/>
      </c>
      <c r="AX321" s="489"/>
      <c r="AY321" s="489"/>
      <c r="AZ321" s="489"/>
      <c r="BA321" s="489"/>
      <c r="BB321" s="489"/>
      <c r="BC321" s="481" t="str">
        <f>+IFERROR(VLOOKUP(DAY($AZ321)&amp;MONTH($AZ321),Sheet1!$C:$E,3,0),"")</f>
        <v/>
      </c>
    </row>
    <row r="322" spans="1:55">
      <c r="A322" s="487">
        <v>60</v>
      </c>
      <c r="B322" s="487">
        <v>60</v>
      </c>
      <c r="C322" s="487" t="s">
        <v>12</v>
      </c>
      <c r="D322" s="487" t="s">
        <v>9</v>
      </c>
      <c r="E322" s="487">
        <v>176</v>
      </c>
      <c r="F322" s="481">
        <f>+IFERROR(VLOOKUP(DAY($C322)&amp;MONTH($C322),Sheet1!$C:$E,3,0),"")</f>
        <v>2</v>
      </c>
      <c r="H322" s="487">
        <v>30</v>
      </c>
      <c r="I322" s="487">
        <v>30</v>
      </c>
      <c r="J322" s="487" t="s">
        <v>18</v>
      </c>
      <c r="K322" s="487" t="s">
        <v>9</v>
      </c>
      <c r="L322" s="487">
        <v>540</v>
      </c>
      <c r="M322" s="481">
        <f>+IFERROR(VLOOKUP(DAY($J322)&amp;MONTH($J322),Sheet1!$C:$E,3,0),"")</f>
        <v>2</v>
      </c>
      <c r="O322" s="490">
        <v>60</v>
      </c>
      <c r="P322" s="490">
        <v>60</v>
      </c>
      <c r="Q322" s="490" t="s">
        <v>28</v>
      </c>
      <c r="R322" s="490" t="s">
        <v>9</v>
      </c>
      <c r="S322" s="490">
        <v>69024</v>
      </c>
      <c r="T322" s="481">
        <f>+IFERROR(VLOOKUP(DAY($Q322)&amp;MONTH($Q322),Sheet1!$C:$E,3,0),"")</f>
        <v>4</v>
      </c>
      <c r="V322" s="489"/>
      <c r="W322" s="489"/>
      <c r="X322" s="489"/>
      <c r="Y322" s="489"/>
      <c r="Z322" s="489"/>
      <c r="AA322" s="481" t="str">
        <f>+IFERROR(VLOOKUP(DAY($X322)&amp;MONTH($X322),Sheet1!$C:$E,3,0),"")</f>
        <v/>
      </c>
      <c r="AC322" s="489"/>
      <c r="AD322" s="489"/>
      <c r="AE322" s="489"/>
      <c r="AF322" s="489"/>
      <c r="AG322" s="489"/>
      <c r="AH322" s="481" t="str">
        <f>+IFERROR(VLOOKUP(DAY($AE322)&amp;MONTH($AE322),Sheet1!$C:$E,3,0),"")</f>
        <v/>
      </c>
      <c r="AJ322" s="489"/>
      <c r="AK322" s="489"/>
      <c r="AL322" s="489"/>
      <c r="AM322" s="489"/>
      <c r="AN322" s="489"/>
      <c r="AO322" s="481" t="str">
        <f>+IFERROR(VLOOKUP(DAY($AL322)&amp;MONTH($AL322),Sheet1!$C:$E,3,0),"")</f>
        <v/>
      </c>
      <c r="AQ322" s="489"/>
      <c r="AR322" s="489"/>
      <c r="AS322" s="489"/>
      <c r="AT322" s="489"/>
      <c r="AU322" s="489"/>
      <c r="AV322" s="481" t="str">
        <f>+IFERROR(VLOOKUP(DAY($AS322)&amp;MONTH($AS322),Sheet1!$C:$E,3,0),"")</f>
        <v/>
      </c>
      <c r="AX322" s="489"/>
      <c r="AY322" s="489"/>
      <c r="AZ322" s="489"/>
      <c r="BA322" s="489"/>
      <c r="BB322" s="489"/>
      <c r="BC322" s="481" t="str">
        <f>+IFERROR(VLOOKUP(DAY($AZ322)&amp;MONTH($AZ322),Sheet1!$C:$E,3,0),"")</f>
        <v/>
      </c>
    </row>
    <row r="323" spans="1:55">
      <c r="A323" s="487">
        <v>60</v>
      </c>
      <c r="B323" s="487">
        <v>60</v>
      </c>
      <c r="C323" s="487" t="s">
        <v>12</v>
      </c>
      <c r="D323" s="487" t="s">
        <v>9</v>
      </c>
      <c r="E323" s="487">
        <v>175</v>
      </c>
      <c r="F323" s="481">
        <f>+IFERROR(VLOOKUP(DAY($C323)&amp;MONTH($C323),Sheet1!$C:$E,3,0),"")</f>
        <v>2</v>
      </c>
      <c r="H323" s="487">
        <v>30</v>
      </c>
      <c r="I323" s="487">
        <v>30</v>
      </c>
      <c r="J323" s="487" t="s">
        <v>18</v>
      </c>
      <c r="K323" s="487" t="s">
        <v>9</v>
      </c>
      <c r="L323" s="487">
        <v>138</v>
      </c>
      <c r="M323" s="481">
        <f>+IFERROR(VLOOKUP(DAY($J323)&amp;MONTH($J323),Sheet1!$C:$E,3,0),"")</f>
        <v>2</v>
      </c>
      <c r="O323" s="490">
        <v>60</v>
      </c>
      <c r="P323" s="490">
        <v>60</v>
      </c>
      <c r="Q323" s="490" t="s">
        <v>28</v>
      </c>
      <c r="R323" s="490" t="s">
        <v>9</v>
      </c>
      <c r="S323" s="490">
        <v>2014</v>
      </c>
      <c r="T323" s="481">
        <f>+IFERROR(VLOOKUP(DAY($Q323)&amp;MONTH($Q323),Sheet1!$C:$E,3,0),"")</f>
        <v>4</v>
      </c>
      <c r="V323" s="489"/>
      <c r="W323" s="489"/>
      <c r="X323" s="489"/>
      <c r="Y323" s="489"/>
      <c r="Z323" s="489"/>
      <c r="AA323" s="481" t="str">
        <f>+IFERROR(VLOOKUP(DAY($X323)&amp;MONTH($X323),Sheet1!$C:$E,3,0),"")</f>
        <v/>
      </c>
      <c r="AC323" s="489"/>
      <c r="AD323" s="489"/>
      <c r="AE323" s="489"/>
      <c r="AF323" s="489"/>
      <c r="AG323" s="489"/>
      <c r="AH323" s="481" t="str">
        <f>+IFERROR(VLOOKUP(DAY($AE323)&amp;MONTH($AE323),Sheet1!$C:$E,3,0),"")</f>
        <v/>
      </c>
      <c r="AO323" s="481" t="str">
        <f>+IFERROR(VLOOKUP(DAY($AL323)&amp;MONTH($AL323),Sheet1!$C:$E,3,0),"")</f>
        <v/>
      </c>
      <c r="AV323" s="481" t="str">
        <f>+IFERROR(VLOOKUP(DAY($AS323)&amp;MONTH($AS323),Sheet1!$C:$E,3,0),"")</f>
        <v/>
      </c>
      <c r="AX323" s="489"/>
      <c r="AY323" s="489"/>
      <c r="AZ323" s="489"/>
      <c r="BA323" s="489"/>
      <c r="BB323" s="489"/>
      <c r="BC323" s="481" t="str">
        <f>+IFERROR(VLOOKUP(DAY($AZ323)&amp;MONTH($AZ323),Sheet1!$C:$E,3,0),"")</f>
        <v/>
      </c>
    </row>
    <row r="324" spans="1:55">
      <c r="A324" s="487">
        <v>60</v>
      </c>
      <c r="B324" s="487">
        <v>60</v>
      </c>
      <c r="C324" s="487" t="s">
        <v>12</v>
      </c>
      <c r="D324" s="487" t="s">
        <v>9</v>
      </c>
      <c r="E324" s="487">
        <v>197</v>
      </c>
      <c r="F324" s="481">
        <f>+IFERROR(VLOOKUP(DAY($C324)&amp;MONTH($C324),Sheet1!$C:$E,3,0),"")</f>
        <v>2</v>
      </c>
      <c r="H324" s="487">
        <v>60</v>
      </c>
      <c r="I324" s="487">
        <v>60</v>
      </c>
      <c r="J324" s="487" t="s">
        <v>12</v>
      </c>
      <c r="K324" s="487" t="s">
        <v>9</v>
      </c>
      <c r="L324" s="487">
        <v>548</v>
      </c>
      <c r="M324" s="481">
        <f>+IFERROR(VLOOKUP(DAY($J324)&amp;MONTH($J324),Sheet1!$C:$E,3,0),"")</f>
        <v>2</v>
      </c>
      <c r="O324" s="490">
        <v>120</v>
      </c>
      <c r="P324" s="490">
        <v>120</v>
      </c>
      <c r="Q324" s="490" t="s">
        <v>28</v>
      </c>
      <c r="R324" s="490" t="s">
        <v>9</v>
      </c>
      <c r="S324" s="490">
        <v>161</v>
      </c>
      <c r="T324" s="481">
        <f>+IFERROR(VLOOKUP(DAY($Q324)&amp;MONTH($Q324),Sheet1!$C:$E,3,0),"")</f>
        <v>4</v>
      </c>
      <c r="V324" s="489"/>
      <c r="W324" s="489"/>
      <c r="X324" s="489"/>
      <c r="Y324" s="489"/>
      <c r="Z324" s="489"/>
      <c r="AA324" s="481" t="str">
        <f>+IFERROR(VLOOKUP(DAY($X324)&amp;MONTH($X324),Sheet1!$C:$E,3,0),"")</f>
        <v/>
      </c>
      <c r="AC324" s="489"/>
      <c r="AD324" s="489"/>
      <c r="AE324" s="489"/>
      <c r="AF324" s="489"/>
      <c r="AG324" s="489"/>
      <c r="AH324" s="481" t="str">
        <f>+IFERROR(VLOOKUP(DAY($AE324)&amp;MONTH($AE324),Sheet1!$C:$E,3,0),"")</f>
        <v/>
      </c>
      <c r="AO324" s="481" t="str">
        <f>+IFERROR(VLOOKUP(DAY($AL324)&amp;MONTH($AL324),Sheet1!$C:$E,3,0),"")</f>
        <v/>
      </c>
      <c r="AV324" s="481" t="str">
        <f>+IFERROR(VLOOKUP(DAY($AS324)&amp;MONTH($AS324),Sheet1!$C:$E,3,0),"")</f>
        <v/>
      </c>
      <c r="AX324" s="489"/>
      <c r="AY324" s="489"/>
      <c r="AZ324" s="489"/>
      <c r="BA324" s="489"/>
      <c r="BB324" s="489"/>
      <c r="BC324" s="481" t="str">
        <f>+IFERROR(VLOOKUP(DAY($AZ324)&amp;MONTH($AZ324),Sheet1!$C:$E,3,0),"")</f>
        <v/>
      </c>
    </row>
    <row r="325" spans="1:55">
      <c r="A325" s="487">
        <v>60</v>
      </c>
      <c r="B325" s="487">
        <v>60</v>
      </c>
      <c r="C325" s="487" t="s">
        <v>12</v>
      </c>
      <c r="D325" s="487" t="s">
        <v>9</v>
      </c>
      <c r="E325" s="487">
        <v>548</v>
      </c>
      <c r="F325" s="481">
        <f>+IFERROR(VLOOKUP(DAY($C325)&amp;MONTH($C325),Sheet1!$C:$E,3,0),"")</f>
        <v>2</v>
      </c>
      <c r="H325" s="487">
        <v>18</v>
      </c>
      <c r="I325" s="487">
        <v>18</v>
      </c>
      <c r="J325" s="487" t="s">
        <v>8</v>
      </c>
      <c r="K325" s="487" t="s">
        <v>7</v>
      </c>
      <c r="L325" s="487">
        <v>152</v>
      </c>
      <c r="M325" s="481">
        <f>+IFERROR(VLOOKUP(DAY($J325)&amp;MONTH($J325),Sheet1!$C:$E,3,0),"")</f>
        <v>2</v>
      </c>
      <c r="O325" s="490">
        <v>60</v>
      </c>
      <c r="P325" s="490">
        <v>60</v>
      </c>
      <c r="Q325" s="490" t="s">
        <v>28</v>
      </c>
      <c r="R325" s="490" t="s">
        <v>9</v>
      </c>
      <c r="S325" s="490">
        <v>693</v>
      </c>
      <c r="T325" s="481">
        <f>+IFERROR(VLOOKUP(DAY($Q325)&amp;MONTH($Q325),Sheet1!$C:$E,3,0),"")</f>
        <v>4</v>
      </c>
      <c r="V325" s="489"/>
      <c r="W325" s="489"/>
      <c r="X325" s="489"/>
      <c r="Y325" s="489"/>
      <c r="Z325" s="489"/>
      <c r="AA325" s="481" t="str">
        <f>+IFERROR(VLOOKUP(DAY($X325)&amp;MONTH($X325),Sheet1!$C:$E,3,0),"")</f>
        <v/>
      </c>
      <c r="AC325" s="489"/>
      <c r="AD325" s="489"/>
      <c r="AE325" s="489"/>
      <c r="AF325" s="489"/>
      <c r="AG325" s="489"/>
      <c r="AH325" s="481" t="str">
        <f>+IFERROR(VLOOKUP(DAY($AE325)&amp;MONTH($AE325),Sheet1!$C:$E,3,0),"")</f>
        <v/>
      </c>
      <c r="AO325" s="481" t="str">
        <f>+IFERROR(VLOOKUP(DAY($AL325)&amp;MONTH($AL325),Sheet1!$C:$E,3,0),"")</f>
        <v/>
      </c>
      <c r="AV325" s="481" t="str">
        <f>+IFERROR(VLOOKUP(DAY($AS325)&amp;MONTH($AS325),Sheet1!$C:$E,3,0),"")</f>
        <v/>
      </c>
      <c r="AX325" s="489"/>
      <c r="AY325" s="489"/>
      <c r="AZ325" s="489"/>
      <c r="BA325" s="489"/>
      <c r="BB325" s="489"/>
      <c r="BC325" s="481" t="str">
        <f>+IFERROR(VLOOKUP(DAY($AZ325)&amp;MONTH($AZ325),Sheet1!$C:$E,3,0),"")</f>
        <v/>
      </c>
    </row>
    <row r="326" spans="1:55">
      <c r="A326" s="487">
        <v>60</v>
      </c>
      <c r="B326" s="487">
        <v>60</v>
      </c>
      <c r="C326" s="487" t="s">
        <v>12</v>
      </c>
      <c r="D326" s="487" t="s">
        <v>9</v>
      </c>
      <c r="E326" s="487">
        <v>135</v>
      </c>
      <c r="F326" s="481">
        <f>+IFERROR(VLOOKUP(DAY($C326)&amp;MONTH($C326),Sheet1!$C:$E,3,0),"")</f>
        <v>2</v>
      </c>
      <c r="H326" s="487">
        <v>6</v>
      </c>
      <c r="I326" s="487">
        <v>6</v>
      </c>
      <c r="J326" s="487" t="s">
        <v>8</v>
      </c>
      <c r="K326" s="487" t="s">
        <v>7</v>
      </c>
      <c r="L326" s="487">
        <v>685</v>
      </c>
      <c r="M326" s="481">
        <f>+IFERROR(VLOOKUP(DAY($J326)&amp;MONTH($J326),Sheet1!$C:$E,3,0),"")</f>
        <v>2</v>
      </c>
      <c r="O326" s="490">
        <v>180</v>
      </c>
      <c r="P326" s="490">
        <v>180</v>
      </c>
      <c r="Q326" s="490" t="s">
        <v>26</v>
      </c>
      <c r="R326" s="490" t="s">
        <v>7</v>
      </c>
      <c r="S326" s="490">
        <v>119</v>
      </c>
      <c r="T326" s="481">
        <f>+IFERROR(VLOOKUP(DAY($Q326)&amp;MONTH($Q326),Sheet1!$C:$E,3,0),"")</f>
        <v>4</v>
      </c>
      <c r="V326" s="489"/>
      <c r="W326" s="489"/>
      <c r="X326" s="489"/>
      <c r="Y326" s="489"/>
      <c r="Z326" s="489"/>
      <c r="AA326" s="481" t="str">
        <f>+IFERROR(VLOOKUP(DAY($X326)&amp;MONTH($X326),Sheet1!$C:$E,3,0),"")</f>
        <v/>
      </c>
      <c r="AC326" s="489"/>
      <c r="AD326" s="489"/>
      <c r="AE326" s="489"/>
      <c r="AF326" s="489"/>
      <c r="AG326" s="489"/>
      <c r="AH326" s="481" t="str">
        <f>+IFERROR(VLOOKUP(DAY($AE326)&amp;MONTH($AE326),Sheet1!$C:$E,3,0),"")</f>
        <v/>
      </c>
      <c r="AO326" s="481" t="str">
        <f>+IFERROR(VLOOKUP(DAY($AL326)&amp;MONTH($AL326),Sheet1!$C:$E,3,0),"")</f>
        <v/>
      </c>
      <c r="AV326" s="481" t="str">
        <f>+IFERROR(VLOOKUP(DAY($AS326)&amp;MONTH($AS326),Sheet1!$C:$E,3,0),"")</f>
        <v/>
      </c>
      <c r="AX326" s="489"/>
      <c r="AY326" s="489"/>
      <c r="AZ326" s="489"/>
      <c r="BA326" s="489"/>
      <c r="BB326" s="489"/>
      <c r="BC326" s="481" t="str">
        <f>+IFERROR(VLOOKUP(DAY($AZ326)&amp;MONTH($AZ326),Sheet1!$C:$E,3,0),"")</f>
        <v/>
      </c>
    </row>
    <row r="327" spans="1:55">
      <c r="A327" s="487">
        <v>90</v>
      </c>
      <c r="B327" s="487">
        <v>90</v>
      </c>
      <c r="C327" s="487" t="s">
        <v>12</v>
      </c>
      <c r="D327" s="487" t="s">
        <v>9</v>
      </c>
      <c r="E327" s="487">
        <v>186</v>
      </c>
      <c r="F327" s="481">
        <f>+IFERROR(VLOOKUP(DAY($C327)&amp;MONTH($C327),Sheet1!$C:$E,3,0),"")</f>
        <v>2</v>
      </c>
      <c r="H327" s="487">
        <v>30</v>
      </c>
      <c r="I327" s="487">
        <v>30</v>
      </c>
      <c r="J327" s="487" t="s">
        <v>18</v>
      </c>
      <c r="K327" s="487" t="s">
        <v>9</v>
      </c>
      <c r="L327" s="487">
        <v>136</v>
      </c>
      <c r="M327" s="481">
        <f>+IFERROR(VLOOKUP(DAY($J327)&amp;MONTH($J327),Sheet1!$C:$E,3,0),"")</f>
        <v>2</v>
      </c>
      <c r="O327" s="490">
        <v>120</v>
      </c>
      <c r="P327" s="490">
        <v>120</v>
      </c>
      <c r="Q327" s="490" t="s">
        <v>26</v>
      </c>
      <c r="R327" s="490" t="s">
        <v>7</v>
      </c>
      <c r="S327" s="490">
        <v>120</v>
      </c>
      <c r="T327" s="481">
        <f>+IFERROR(VLOOKUP(DAY($Q327)&amp;MONTH($Q327),Sheet1!$C:$E,3,0),"")</f>
        <v>4</v>
      </c>
      <c r="V327" s="489"/>
      <c r="W327" s="489"/>
      <c r="X327" s="489"/>
      <c r="Y327" s="489"/>
      <c r="Z327" s="489"/>
      <c r="AA327" s="481" t="str">
        <f>+IFERROR(VLOOKUP(DAY($X327)&amp;MONTH($X327),Sheet1!$C:$E,3,0),"")</f>
        <v/>
      </c>
      <c r="AC327" s="489"/>
      <c r="AD327" s="489"/>
      <c r="AE327" s="489"/>
      <c r="AF327" s="489"/>
      <c r="AG327" s="489"/>
      <c r="AH327" s="481" t="str">
        <f>+IFERROR(VLOOKUP(DAY($AE327)&amp;MONTH($AE327),Sheet1!$C:$E,3,0),"")</f>
        <v/>
      </c>
      <c r="AO327" s="481" t="str">
        <f>+IFERROR(VLOOKUP(DAY($AL327)&amp;MONTH($AL327),Sheet1!$C:$E,3,0),"")</f>
        <v/>
      </c>
      <c r="AV327" s="481" t="str">
        <f>+IFERROR(VLOOKUP(DAY($AS327)&amp;MONTH($AS327),Sheet1!$C:$E,3,0),"")</f>
        <v/>
      </c>
      <c r="AX327" s="489"/>
      <c r="AY327" s="489"/>
      <c r="AZ327" s="489"/>
      <c r="BA327" s="489"/>
      <c r="BB327" s="489"/>
      <c r="BC327" s="481" t="str">
        <f>+IFERROR(VLOOKUP(DAY($AZ327)&amp;MONTH($AZ327),Sheet1!$C:$E,3,0),"")</f>
        <v/>
      </c>
    </row>
    <row r="328" spans="1:55">
      <c r="A328" s="487">
        <v>90</v>
      </c>
      <c r="B328" s="487">
        <v>90</v>
      </c>
      <c r="C328" s="487" t="s">
        <v>12</v>
      </c>
      <c r="D328" s="487" t="s">
        <v>9</v>
      </c>
      <c r="E328" s="487">
        <v>120</v>
      </c>
      <c r="F328" s="481">
        <f>+IFERROR(VLOOKUP(DAY($C328)&amp;MONTH($C328),Sheet1!$C:$E,3,0),"")</f>
        <v>2</v>
      </c>
      <c r="H328" s="487">
        <v>18</v>
      </c>
      <c r="I328" s="487">
        <v>18</v>
      </c>
      <c r="J328" s="487" t="s">
        <v>18</v>
      </c>
      <c r="K328" s="487" t="s">
        <v>9</v>
      </c>
      <c r="L328" s="487">
        <v>171</v>
      </c>
      <c r="M328" s="481">
        <f>+IFERROR(VLOOKUP(DAY($J328)&amp;MONTH($J328),Sheet1!$C:$E,3,0),"")</f>
        <v>2</v>
      </c>
      <c r="O328" s="490">
        <v>60</v>
      </c>
      <c r="P328" s="490">
        <v>60</v>
      </c>
      <c r="Q328" s="490" t="s">
        <v>26</v>
      </c>
      <c r="R328" s="490" t="s">
        <v>7</v>
      </c>
      <c r="S328" s="490">
        <v>170</v>
      </c>
      <c r="T328" s="481">
        <f>+IFERROR(VLOOKUP(DAY($Q328)&amp;MONTH($Q328),Sheet1!$C:$E,3,0),"")</f>
        <v>4</v>
      </c>
      <c r="V328" s="489"/>
      <c r="W328" s="489"/>
      <c r="X328" s="489"/>
      <c r="Y328" s="489"/>
      <c r="Z328" s="489"/>
      <c r="AA328" s="481" t="str">
        <f>+IFERROR(VLOOKUP(DAY($X328)&amp;MONTH($X328),Sheet1!$C:$E,3,0),"")</f>
        <v/>
      </c>
      <c r="AC328" s="489"/>
      <c r="AD328" s="489"/>
      <c r="AE328" s="489"/>
      <c r="AF328" s="489"/>
      <c r="AG328" s="489"/>
      <c r="AH328" s="481" t="str">
        <f>+IFERROR(VLOOKUP(DAY($AE328)&amp;MONTH($AE328),Sheet1!$C:$E,3,0),"")</f>
        <v/>
      </c>
      <c r="AO328" s="481" t="str">
        <f>+IFERROR(VLOOKUP(DAY($AL328)&amp;MONTH($AL328),Sheet1!$C:$E,3,0),"")</f>
        <v/>
      </c>
      <c r="AV328" s="481" t="str">
        <f>+IFERROR(VLOOKUP(DAY($AS328)&amp;MONTH($AS328),Sheet1!$C:$E,3,0),"")</f>
        <v/>
      </c>
      <c r="AX328" s="489"/>
      <c r="AY328" s="489"/>
      <c r="AZ328" s="489"/>
      <c r="BA328" s="489"/>
      <c r="BB328" s="489"/>
      <c r="BC328" s="481" t="str">
        <f>+IFERROR(VLOOKUP(DAY($AZ328)&amp;MONTH($AZ328),Sheet1!$C:$E,3,0),"")</f>
        <v/>
      </c>
    </row>
    <row r="329" spans="1:55">
      <c r="A329" s="487">
        <v>180</v>
      </c>
      <c r="B329" s="487">
        <v>180</v>
      </c>
      <c r="C329" s="487" t="s">
        <v>12</v>
      </c>
      <c r="D329" s="487" t="s">
        <v>9</v>
      </c>
      <c r="E329" s="487">
        <v>522</v>
      </c>
      <c r="F329" s="481">
        <f>+IFERROR(VLOOKUP(DAY($C329)&amp;MONTH($C329),Sheet1!$C:$E,3,0),"")</f>
        <v>2</v>
      </c>
      <c r="H329" s="487">
        <v>6</v>
      </c>
      <c r="I329" s="487">
        <v>6</v>
      </c>
      <c r="J329" s="487" t="s">
        <v>12</v>
      </c>
      <c r="K329" s="487" t="s">
        <v>9</v>
      </c>
      <c r="L329" s="487">
        <v>2052</v>
      </c>
      <c r="M329" s="481">
        <f>+IFERROR(VLOOKUP(DAY($J329)&amp;MONTH($J329),Sheet1!$C:$E,3,0),"")</f>
        <v>2</v>
      </c>
      <c r="O329" s="490">
        <v>60</v>
      </c>
      <c r="P329" s="490">
        <v>60</v>
      </c>
      <c r="Q329" s="490" t="s">
        <v>26</v>
      </c>
      <c r="R329" s="490" t="s">
        <v>7</v>
      </c>
      <c r="S329" s="490">
        <v>9408</v>
      </c>
      <c r="T329" s="481">
        <f>+IFERROR(VLOOKUP(DAY($Q329)&amp;MONTH($Q329),Sheet1!$C:$E,3,0),"")</f>
        <v>4</v>
      </c>
      <c r="V329" s="489"/>
      <c r="W329" s="489"/>
      <c r="X329" s="489"/>
      <c r="Y329" s="489"/>
      <c r="Z329" s="489"/>
      <c r="AA329" s="481" t="str">
        <f>+IFERROR(VLOOKUP(DAY($X329)&amp;MONTH($X329),Sheet1!$C:$E,3,0),"")</f>
        <v/>
      </c>
      <c r="AC329" s="489"/>
      <c r="AD329" s="489"/>
      <c r="AE329" s="489"/>
      <c r="AF329" s="489"/>
      <c r="AG329" s="489"/>
      <c r="AH329" s="481" t="str">
        <f>+IFERROR(VLOOKUP(DAY($AE329)&amp;MONTH($AE329),Sheet1!$C:$E,3,0),"")</f>
        <v/>
      </c>
      <c r="AO329" s="481" t="str">
        <f>+IFERROR(VLOOKUP(DAY($AL329)&amp;MONTH($AL329),Sheet1!$C:$E,3,0),"")</f>
        <v/>
      </c>
      <c r="AV329" s="481" t="str">
        <f>+IFERROR(VLOOKUP(DAY($AS329)&amp;MONTH($AS329),Sheet1!$C:$E,3,0),"")</f>
        <v/>
      </c>
      <c r="AX329" s="489"/>
      <c r="AY329" s="489"/>
      <c r="AZ329" s="489"/>
      <c r="BA329" s="489"/>
      <c r="BB329" s="489"/>
      <c r="BC329" s="481" t="str">
        <f>+IFERROR(VLOOKUP(DAY($AZ329)&amp;MONTH($AZ329),Sheet1!$C:$E,3,0),"")</f>
        <v/>
      </c>
    </row>
    <row r="330" spans="1:55">
      <c r="A330" s="487">
        <v>6</v>
      </c>
      <c r="B330" s="487">
        <v>6</v>
      </c>
      <c r="C330" s="487" t="s">
        <v>18</v>
      </c>
      <c r="D330" s="487" t="s">
        <v>9</v>
      </c>
      <c r="E330" s="487">
        <v>2096</v>
      </c>
      <c r="F330" s="481">
        <f>+IFERROR(VLOOKUP(DAY($C330)&amp;MONTH($C330),Sheet1!$C:$E,3,0),"")</f>
        <v>2</v>
      </c>
      <c r="H330" s="487">
        <v>6</v>
      </c>
      <c r="I330" s="487">
        <v>6</v>
      </c>
      <c r="J330" s="487" t="s">
        <v>15</v>
      </c>
      <c r="K330" s="487" t="s">
        <v>7</v>
      </c>
      <c r="L330" s="487">
        <v>2090</v>
      </c>
      <c r="M330" s="481">
        <f>+IFERROR(VLOOKUP(DAY($J330)&amp;MONTH($J330),Sheet1!$C:$E,3,0),"")</f>
        <v>2</v>
      </c>
      <c r="O330" s="490">
        <v>120</v>
      </c>
      <c r="P330" s="490">
        <v>120</v>
      </c>
      <c r="Q330" s="490" t="s">
        <v>27</v>
      </c>
      <c r="R330" s="490" t="s">
        <v>9</v>
      </c>
      <c r="S330" s="490">
        <v>121</v>
      </c>
      <c r="T330" s="481">
        <f>+IFERROR(VLOOKUP(DAY($Q330)&amp;MONTH($Q330),Sheet1!$C:$E,3,0),"")</f>
        <v>4</v>
      </c>
      <c r="V330" s="489"/>
      <c r="W330" s="489"/>
      <c r="X330" s="489"/>
      <c r="Y330" s="489"/>
      <c r="Z330" s="489"/>
      <c r="AA330" s="481" t="str">
        <f>+IFERROR(VLOOKUP(DAY($X330)&amp;MONTH($X330),Sheet1!$C:$E,3,0),"")</f>
        <v/>
      </c>
      <c r="AH330" s="481" t="str">
        <f>+IFERROR(VLOOKUP(DAY($AE330)&amp;MONTH($AE330),Sheet1!$C:$E,3,0),"")</f>
        <v/>
      </c>
      <c r="AO330" s="481" t="str">
        <f>+IFERROR(VLOOKUP(DAY($AL330)&amp;MONTH($AL330),Sheet1!$C:$E,3,0),"")</f>
        <v/>
      </c>
      <c r="AV330" s="481" t="str">
        <f>+IFERROR(VLOOKUP(DAY($AS330)&amp;MONTH($AS330),Sheet1!$C:$E,3,0),"")</f>
        <v/>
      </c>
      <c r="AX330" s="487">
        <v>40</v>
      </c>
      <c r="AY330" s="487">
        <v>40</v>
      </c>
      <c r="AZ330" s="487" t="s">
        <v>20</v>
      </c>
      <c r="BA330" s="487" t="s">
        <v>7</v>
      </c>
      <c r="BB330" s="487">
        <v>541</v>
      </c>
      <c r="BC330" s="481">
        <f>+IFERROR(VLOOKUP(DAY($AZ330)&amp;MONTH($AZ330),Sheet1!$C:$E,3,0),"")</f>
        <v>3</v>
      </c>
    </row>
    <row r="331" spans="1:55">
      <c r="A331" s="487">
        <v>6</v>
      </c>
      <c r="B331" s="487">
        <v>6</v>
      </c>
      <c r="C331" s="487" t="s">
        <v>18</v>
      </c>
      <c r="D331" s="487" t="s">
        <v>9</v>
      </c>
      <c r="E331" s="487">
        <v>280</v>
      </c>
      <c r="F331" s="481">
        <f>+IFERROR(VLOOKUP(DAY($C331)&amp;MONTH($C331),Sheet1!$C:$E,3,0),"")</f>
        <v>2</v>
      </c>
      <c r="H331" s="487">
        <v>6</v>
      </c>
      <c r="I331" s="487">
        <v>6</v>
      </c>
      <c r="J331" s="487" t="s">
        <v>15</v>
      </c>
      <c r="K331" s="487" t="s">
        <v>7</v>
      </c>
      <c r="L331" s="487">
        <v>69072</v>
      </c>
      <c r="M331" s="481">
        <f>+IFERROR(VLOOKUP(DAY($J331)&amp;MONTH($J331),Sheet1!$C:$E,3,0),"")</f>
        <v>2</v>
      </c>
      <c r="O331" s="490">
        <v>60</v>
      </c>
      <c r="P331" s="490">
        <v>60</v>
      </c>
      <c r="Q331" s="490" t="s">
        <v>27</v>
      </c>
      <c r="R331" s="490" t="s">
        <v>9</v>
      </c>
      <c r="S331" s="490">
        <v>142</v>
      </c>
      <c r="T331" s="481">
        <f>+IFERROR(VLOOKUP(DAY($Q331)&amp;MONTH($Q331),Sheet1!$C:$E,3,0),"")</f>
        <v>4</v>
      </c>
      <c r="V331" s="489"/>
      <c r="W331" s="489"/>
      <c r="X331" s="489"/>
      <c r="Y331" s="489"/>
      <c r="Z331" s="489"/>
      <c r="AA331" s="481" t="str">
        <f>+IFERROR(VLOOKUP(DAY($X331)&amp;MONTH($X331),Sheet1!$C:$E,3,0),"")</f>
        <v/>
      </c>
      <c r="AH331" s="481" t="str">
        <f>+IFERROR(VLOOKUP(DAY($AE331)&amp;MONTH($AE331),Sheet1!$C:$E,3,0),"")</f>
        <v/>
      </c>
      <c r="AO331" s="481" t="str">
        <f>+IFERROR(VLOOKUP(DAY($AL331)&amp;MONTH($AL331),Sheet1!$C:$E,3,0),"")</f>
        <v/>
      </c>
      <c r="AV331" s="481" t="str">
        <f>+IFERROR(VLOOKUP(DAY($AS331)&amp;MONTH($AS331),Sheet1!$C:$E,3,0),"")</f>
        <v/>
      </c>
      <c r="AX331" s="487">
        <v>20</v>
      </c>
      <c r="AY331" s="487">
        <v>20</v>
      </c>
      <c r="AZ331" s="487" t="s">
        <v>20</v>
      </c>
      <c r="BA331" s="487" t="s">
        <v>7</v>
      </c>
      <c r="BB331" s="487">
        <v>627</v>
      </c>
      <c r="BC331" s="481">
        <f>+IFERROR(VLOOKUP(DAY($AZ331)&amp;MONTH($AZ331),Sheet1!$C:$E,3,0),"")</f>
        <v>3</v>
      </c>
    </row>
    <row r="332" spans="1:55">
      <c r="A332" s="487">
        <v>6</v>
      </c>
      <c r="B332" s="487">
        <v>6</v>
      </c>
      <c r="C332" s="487" t="s">
        <v>18</v>
      </c>
      <c r="D332" s="487" t="s">
        <v>7</v>
      </c>
      <c r="E332" s="487">
        <v>2109</v>
      </c>
      <c r="F332" s="481">
        <f>+IFERROR(VLOOKUP(DAY($C332)&amp;MONTH($C332),Sheet1!$C:$E,3,0),"")</f>
        <v>2</v>
      </c>
      <c r="H332" s="487">
        <v>30</v>
      </c>
      <c r="I332" s="487">
        <v>30</v>
      </c>
      <c r="J332" s="487" t="s">
        <v>15</v>
      </c>
      <c r="K332" s="487" t="s">
        <v>7</v>
      </c>
      <c r="L332" s="487">
        <v>506</v>
      </c>
      <c r="M332" s="481">
        <f>+IFERROR(VLOOKUP(DAY($J332)&amp;MONTH($J332),Sheet1!$C:$E,3,0),"")</f>
        <v>2</v>
      </c>
      <c r="O332" s="490">
        <v>120</v>
      </c>
      <c r="P332" s="490">
        <v>120</v>
      </c>
      <c r="Q332" s="490" t="s">
        <v>27</v>
      </c>
      <c r="R332" s="490" t="s">
        <v>9</v>
      </c>
      <c r="S332" s="490">
        <v>187</v>
      </c>
      <c r="T332" s="481">
        <f>+IFERROR(VLOOKUP(DAY($Q332)&amp;MONTH($Q332),Sheet1!$C:$E,3,0),"")</f>
        <v>4</v>
      </c>
      <c r="V332" s="489"/>
      <c r="W332" s="489"/>
      <c r="X332" s="489"/>
      <c r="Y332" s="489"/>
      <c r="Z332" s="489"/>
      <c r="AA332" s="481" t="str">
        <f>+IFERROR(VLOOKUP(DAY($X332)&amp;MONTH($X332),Sheet1!$C:$E,3,0),"")</f>
        <v/>
      </c>
      <c r="AH332" s="481" t="str">
        <f>+IFERROR(VLOOKUP(DAY($AE332)&amp;MONTH($AE332),Sheet1!$C:$E,3,0),"")</f>
        <v/>
      </c>
      <c r="AO332" s="481" t="str">
        <f>+IFERROR(VLOOKUP(DAY($AL332)&amp;MONTH($AL332),Sheet1!$C:$E,3,0),"")</f>
        <v/>
      </c>
      <c r="AV332" s="481" t="str">
        <f>+IFERROR(VLOOKUP(DAY($AS332)&amp;MONTH($AS332),Sheet1!$C:$E,3,0),"")</f>
        <v/>
      </c>
      <c r="AX332" s="487">
        <v>20</v>
      </c>
      <c r="AY332" s="487">
        <v>20</v>
      </c>
      <c r="AZ332" s="487" t="s">
        <v>20</v>
      </c>
      <c r="BA332" s="487" t="s">
        <v>7</v>
      </c>
      <c r="BB332" s="487">
        <v>2098</v>
      </c>
      <c r="BC332" s="481">
        <f>+IFERROR(VLOOKUP(DAY($AZ332)&amp;MONTH($AZ332),Sheet1!$C:$E,3,0),"")</f>
        <v>3</v>
      </c>
    </row>
    <row r="333" spans="1:55">
      <c r="A333" s="487">
        <v>6</v>
      </c>
      <c r="B333" s="487">
        <v>6</v>
      </c>
      <c r="C333" s="487" t="s">
        <v>18</v>
      </c>
      <c r="D333" s="487" t="s">
        <v>7</v>
      </c>
      <c r="E333" s="487">
        <v>239</v>
      </c>
      <c r="F333" s="481">
        <f>+IFERROR(VLOOKUP(DAY($C333)&amp;MONTH($C333),Sheet1!$C:$E,3,0),"")</f>
        <v>2</v>
      </c>
      <c r="H333" s="487">
        <v>6</v>
      </c>
      <c r="I333" s="487">
        <v>6</v>
      </c>
      <c r="J333" s="487" t="s">
        <v>15</v>
      </c>
      <c r="K333" s="487" t="s">
        <v>7</v>
      </c>
      <c r="L333" s="487">
        <v>538</v>
      </c>
      <c r="M333" s="481">
        <f>+IFERROR(VLOOKUP(DAY($J333)&amp;MONTH($J333),Sheet1!$C:$E,3,0),"")</f>
        <v>2</v>
      </c>
      <c r="O333" s="490">
        <v>60</v>
      </c>
      <c r="P333" s="490">
        <v>60</v>
      </c>
      <c r="Q333" s="490" t="s">
        <v>28</v>
      </c>
      <c r="R333" s="490" t="s">
        <v>7</v>
      </c>
      <c r="S333" s="490">
        <v>69024</v>
      </c>
      <c r="T333" s="481">
        <f>+IFERROR(VLOOKUP(DAY($Q333)&amp;MONTH($Q333),Sheet1!$C:$E,3,0),"")</f>
        <v>4</v>
      </c>
      <c r="V333" s="489"/>
      <c r="W333" s="489"/>
      <c r="X333" s="489"/>
      <c r="Y333" s="489"/>
      <c r="Z333" s="489"/>
      <c r="AA333" s="481" t="str">
        <f>+IFERROR(VLOOKUP(DAY($X333)&amp;MONTH($X333),Sheet1!$C:$E,3,0),"")</f>
        <v/>
      </c>
      <c r="AH333" s="481" t="str">
        <f>+IFERROR(VLOOKUP(DAY($AE333)&amp;MONTH($AE333),Sheet1!$C:$E,3,0),"")</f>
        <v/>
      </c>
      <c r="AO333" s="481" t="str">
        <f>+IFERROR(VLOOKUP(DAY($AL333)&amp;MONTH($AL333),Sheet1!$C:$E,3,0),"")</f>
        <v/>
      </c>
      <c r="AV333" s="481" t="str">
        <f>+IFERROR(VLOOKUP(DAY($AS333)&amp;MONTH($AS333),Sheet1!$C:$E,3,0),"")</f>
        <v/>
      </c>
      <c r="AX333" s="487">
        <v>60</v>
      </c>
      <c r="AY333" s="487">
        <v>60</v>
      </c>
      <c r="AZ333" s="487" t="s">
        <v>20</v>
      </c>
      <c r="BA333" s="487" t="s">
        <v>7</v>
      </c>
      <c r="BB333" s="487">
        <v>304</v>
      </c>
      <c r="BC333" s="481">
        <f>+IFERROR(VLOOKUP(DAY($AZ333)&amp;MONTH($AZ333),Sheet1!$C:$E,3,0),"")</f>
        <v>3</v>
      </c>
    </row>
    <row r="334" spans="1:55">
      <c r="A334" s="487">
        <v>6</v>
      </c>
      <c r="B334" s="487">
        <v>6</v>
      </c>
      <c r="C334" s="487" t="s">
        <v>18</v>
      </c>
      <c r="D334" s="487" t="s">
        <v>9</v>
      </c>
      <c r="E334" s="487">
        <v>215</v>
      </c>
      <c r="F334" s="481">
        <f>+IFERROR(VLOOKUP(DAY($C334)&amp;MONTH($C334),Sheet1!$C:$E,3,0),"")</f>
        <v>2</v>
      </c>
      <c r="H334" s="487">
        <v>90</v>
      </c>
      <c r="I334" s="487">
        <v>90</v>
      </c>
      <c r="J334" s="487" t="s">
        <v>15</v>
      </c>
      <c r="K334" s="487" t="s">
        <v>7</v>
      </c>
      <c r="L334" s="487">
        <v>132</v>
      </c>
      <c r="M334" s="481">
        <f>+IFERROR(VLOOKUP(DAY($J334)&amp;MONTH($J334),Sheet1!$C:$E,3,0),"")</f>
        <v>2</v>
      </c>
      <c r="O334" s="490">
        <v>60</v>
      </c>
      <c r="P334" s="490">
        <v>60</v>
      </c>
      <c r="Q334" s="490" t="s">
        <v>28</v>
      </c>
      <c r="R334" s="490" t="s">
        <v>7</v>
      </c>
      <c r="S334" s="490">
        <v>2014</v>
      </c>
      <c r="T334" s="481">
        <f>+IFERROR(VLOOKUP(DAY($Q334)&amp;MONTH($Q334),Sheet1!$C:$E,3,0),"")</f>
        <v>4</v>
      </c>
      <c r="V334" s="489"/>
      <c r="W334" s="489"/>
      <c r="X334" s="489"/>
      <c r="Y334" s="489"/>
      <c r="Z334" s="489"/>
      <c r="AA334" s="481" t="str">
        <f>+IFERROR(VLOOKUP(DAY($X334)&amp;MONTH($X334),Sheet1!$C:$E,3,0),"")</f>
        <v/>
      </c>
      <c r="AH334" s="481" t="str">
        <f>+IFERROR(VLOOKUP(DAY($AE334)&amp;MONTH($AE334),Sheet1!$C:$E,3,0),"")</f>
        <v/>
      </c>
      <c r="AO334" s="481" t="str">
        <f>+IFERROR(VLOOKUP(DAY($AL334)&amp;MONTH($AL334),Sheet1!$C:$E,3,0),"")</f>
        <v/>
      </c>
      <c r="AV334" s="481" t="str">
        <f>+IFERROR(VLOOKUP(DAY($AS334)&amp;MONTH($AS334),Sheet1!$C:$E,3,0),"")</f>
        <v/>
      </c>
      <c r="AX334" s="487">
        <v>20</v>
      </c>
      <c r="AY334" s="487">
        <v>20</v>
      </c>
      <c r="AZ334" s="487" t="s">
        <v>20</v>
      </c>
      <c r="BA334" s="487" t="s">
        <v>7</v>
      </c>
      <c r="BB334" s="487">
        <v>643</v>
      </c>
      <c r="BC334" s="481">
        <f>+IFERROR(VLOOKUP(DAY($AZ334)&amp;MONTH($AZ334),Sheet1!$C:$E,3,0),"")</f>
        <v>3</v>
      </c>
    </row>
    <row r="335" spans="1:55">
      <c r="A335" s="487">
        <v>6</v>
      </c>
      <c r="B335" s="487">
        <v>6</v>
      </c>
      <c r="C335" s="487" t="s">
        <v>18</v>
      </c>
      <c r="D335" s="487" t="s">
        <v>7</v>
      </c>
      <c r="E335" s="487">
        <v>2008</v>
      </c>
      <c r="F335" s="481">
        <f>+IFERROR(VLOOKUP(DAY($C335)&amp;MONTH($C335),Sheet1!$C:$E,3,0),"")</f>
        <v>2</v>
      </c>
      <c r="H335" s="487">
        <v>30</v>
      </c>
      <c r="I335" s="487">
        <v>30</v>
      </c>
      <c r="J335" s="487" t="s">
        <v>15</v>
      </c>
      <c r="K335" s="487" t="s">
        <v>7</v>
      </c>
      <c r="L335" s="487">
        <v>133</v>
      </c>
      <c r="M335" s="481">
        <f>+IFERROR(VLOOKUP(DAY($J335)&amp;MONTH($J335),Sheet1!$C:$E,3,0),"")</f>
        <v>2</v>
      </c>
      <c r="O335" s="490">
        <v>120</v>
      </c>
      <c r="P335" s="490">
        <v>120</v>
      </c>
      <c r="Q335" s="490" t="s">
        <v>28</v>
      </c>
      <c r="R335" s="490" t="s">
        <v>7</v>
      </c>
      <c r="S335" s="490">
        <v>161</v>
      </c>
      <c r="T335" s="481">
        <f>+IFERROR(VLOOKUP(DAY($Q335)&amp;MONTH($Q335),Sheet1!$C:$E,3,0),"")</f>
        <v>4</v>
      </c>
      <c r="AA335" s="481" t="str">
        <f>+IFERROR(VLOOKUP(DAY($X335)&amp;MONTH($X335),Sheet1!$C:$E,3,0),"")</f>
        <v/>
      </c>
      <c r="AH335" s="481" t="str">
        <f>+IFERROR(VLOOKUP(DAY($AE335)&amp;MONTH($AE335),Sheet1!$C:$E,3,0),"")</f>
        <v/>
      </c>
      <c r="AO335" s="481" t="str">
        <f>+IFERROR(VLOOKUP(DAY($AL335)&amp;MONTH($AL335),Sheet1!$C:$E,3,0),"")</f>
        <v/>
      </c>
      <c r="AV335" s="481" t="str">
        <f>+IFERROR(VLOOKUP(DAY($AS335)&amp;MONTH($AS335),Sheet1!$C:$E,3,0),"")</f>
        <v/>
      </c>
      <c r="AX335" s="487">
        <v>20</v>
      </c>
      <c r="AY335" s="487">
        <v>20</v>
      </c>
      <c r="AZ335" s="487" t="s">
        <v>10</v>
      </c>
      <c r="BA335" s="487" t="s">
        <v>9</v>
      </c>
      <c r="BB335" s="487">
        <v>530</v>
      </c>
      <c r="BC335" s="481">
        <f>+IFERROR(VLOOKUP(DAY($AZ335)&amp;MONTH($AZ335),Sheet1!$C:$E,3,0),"")</f>
        <v>4</v>
      </c>
    </row>
    <row r="336" spans="1:55">
      <c r="A336" s="487">
        <v>6</v>
      </c>
      <c r="B336" s="487">
        <v>6</v>
      </c>
      <c r="C336" s="487" t="s">
        <v>18</v>
      </c>
      <c r="D336" s="487" t="s">
        <v>9</v>
      </c>
      <c r="E336" s="487">
        <v>254</v>
      </c>
      <c r="F336" s="481">
        <f>+IFERROR(VLOOKUP(DAY($C336)&amp;MONTH($C336),Sheet1!$C:$E,3,0),"")</f>
        <v>2</v>
      </c>
      <c r="H336" s="487">
        <v>60</v>
      </c>
      <c r="I336" s="487">
        <v>60</v>
      </c>
      <c r="J336" s="487" t="s">
        <v>15</v>
      </c>
      <c r="K336" s="487" t="s">
        <v>7</v>
      </c>
      <c r="L336" s="487">
        <v>178</v>
      </c>
      <c r="M336" s="481">
        <f>+IFERROR(VLOOKUP(DAY($J336)&amp;MONTH($J336),Sheet1!$C:$E,3,0),"")</f>
        <v>2</v>
      </c>
      <c r="O336" s="490">
        <v>60</v>
      </c>
      <c r="P336" s="490">
        <v>60</v>
      </c>
      <c r="Q336" s="490" t="s">
        <v>28</v>
      </c>
      <c r="R336" s="490" t="s">
        <v>9</v>
      </c>
      <c r="S336" s="490">
        <v>693</v>
      </c>
      <c r="T336" s="481">
        <f>+IFERROR(VLOOKUP(DAY($Q336)&amp;MONTH($Q336),Sheet1!$C:$E,3,0),"")</f>
        <v>4</v>
      </c>
      <c r="AA336" s="481" t="str">
        <f>+IFERROR(VLOOKUP(DAY($X336)&amp;MONTH($X336),Sheet1!$C:$E,3,0),"")</f>
        <v/>
      </c>
      <c r="AH336" s="481" t="str">
        <f>+IFERROR(VLOOKUP(DAY($AE336)&amp;MONTH($AE336),Sheet1!$C:$E,3,0),"")</f>
        <v/>
      </c>
      <c r="AO336" s="481" t="str">
        <f>+IFERROR(VLOOKUP(DAY($AL336)&amp;MONTH($AL336),Sheet1!$C:$E,3,0),"")</f>
        <v/>
      </c>
      <c r="AV336" s="481" t="str">
        <f>+IFERROR(VLOOKUP(DAY($AS336)&amp;MONTH($AS336),Sheet1!$C:$E,3,0),"")</f>
        <v/>
      </c>
      <c r="AX336" s="490">
        <v>20</v>
      </c>
      <c r="AY336" s="490">
        <v>20</v>
      </c>
      <c r="AZ336" s="490" t="s">
        <v>10</v>
      </c>
      <c r="BA336" s="490" t="s">
        <v>9</v>
      </c>
      <c r="BB336" s="490">
        <v>167</v>
      </c>
      <c r="BC336" s="481">
        <f>+IFERROR(VLOOKUP(DAY($AZ336)&amp;MONTH($AZ336),Sheet1!$C:$E,3,0),"")</f>
        <v>4</v>
      </c>
    </row>
    <row r="337" spans="1:55">
      <c r="A337" s="487">
        <v>6</v>
      </c>
      <c r="B337" s="487">
        <v>6</v>
      </c>
      <c r="C337" s="487" t="s">
        <v>18</v>
      </c>
      <c r="D337" s="487" t="s">
        <v>7</v>
      </c>
      <c r="E337" s="487">
        <v>2092</v>
      </c>
      <c r="F337" s="481">
        <f>+IFERROR(VLOOKUP(DAY($C337)&amp;MONTH($C337),Sheet1!$C:$E,3,0),"")</f>
        <v>2</v>
      </c>
      <c r="H337" s="487">
        <v>30</v>
      </c>
      <c r="I337" s="487">
        <v>30</v>
      </c>
      <c r="J337" s="487" t="s">
        <v>15</v>
      </c>
      <c r="K337" s="487" t="s">
        <v>7</v>
      </c>
      <c r="L337" s="487">
        <v>155</v>
      </c>
      <c r="M337" s="481">
        <f>+IFERROR(VLOOKUP(DAY($J337)&amp;MONTH($J337),Sheet1!$C:$E,3,0),"")</f>
        <v>2</v>
      </c>
      <c r="O337" s="490">
        <v>60</v>
      </c>
      <c r="P337" s="490">
        <v>60</v>
      </c>
      <c r="Q337" s="490" t="s">
        <v>28</v>
      </c>
      <c r="R337" s="490" t="s">
        <v>9</v>
      </c>
      <c r="S337" s="490">
        <v>2100</v>
      </c>
      <c r="T337" s="481">
        <f>+IFERROR(VLOOKUP(DAY($Q337)&amp;MONTH($Q337),Sheet1!$C:$E,3,0),"")</f>
        <v>4</v>
      </c>
      <c r="AA337" s="481" t="str">
        <f>+IFERROR(VLOOKUP(DAY($X337)&amp;MONTH($X337),Sheet1!$C:$E,3,0),"")</f>
        <v/>
      </c>
      <c r="AH337" s="481" t="str">
        <f>+IFERROR(VLOOKUP(DAY($AE337)&amp;MONTH($AE337),Sheet1!$C:$E,3,0),"")</f>
        <v/>
      </c>
      <c r="AO337" s="481" t="str">
        <f>+IFERROR(VLOOKUP(DAY($AL337)&amp;MONTH($AL337),Sheet1!$C:$E,3,0),"")</f>
        <v/>
      </c>
      <c r="AV337" s="481" t="str">
        <f>+IFERROR(VLOOKUP(DAY($AS337)&amp;MONTH($AS337),Sheet1!$C:$E,3,0),"")</f>
        <v/>
      </c>
      <c r="AX337" s="490">
        <v>40</v>
      </c>
      <c r="AY337" s="490">
        <v>40</v>
      </c>
      <c r="AZ337" s="490" t="s">
        <v>10</v>
      </c>
      <c r="BA337" s="490" t="s">
        <v>7</v>
      </c>
      <c r="BB337" s="490">
        <v>161</v>
      </c>
      <c r="BC337" s="481">
        <f>+IFERROR(VLOOKUP(DAY($AZ337)&amp;MONTH($AZ337),Sheet1!$C:$E,3,0),"")</f>
        <v>4</v>
      </c>
    </row>
    <row r="338" spans="1:55">
      <c r="A338" s="487">
        <v>6</v>
      </c>
      <c r="B338" s="487">
        <v>6</v>
      </c>
      <c r="C338" s="487" t="s">
        <v>18</v>
      </c>
      <c r="D338" s="487" t="s">
        <v>7</v>
      </c>
      <c r="E338" s="487">
        <v>2095</v>
      </c>
      <c r="F338" s="481">
        <f>+IFERROR(VLOOKUP(DAY($C338)&amp;MONTH($C338),Sheet1!$C:$E,3,0),"")</f>
        <v>2</v>
      </c>
      <c r="H338" s="487">
        <v>30</v>
      </c>
      <c r="I338" s="487">
        <v>30</v>
      </c>
      <c r="J338" s="487" t="s">
        <v>17</v>
      </c>
      <c r="K338" s="487" t="s">
        <v>7</v>
      </c>
      <c r="L338" s="487">
        <v>301</v>
      </c>
      <c r="M338" s="481">
        <f>+IFERROR(VLOOKUP(DAY($J338)&amp;MONTH($J338),Sheet1!$C:$E,3,0),"")</f>
        <v>2</v>
      </c>
      <c r="O338" s="490">
        <v>60</v>
      </c>
      <c r="P338" s="490">
        <v>60</v>
      </c>
      <c r="Q338" s="490" t="s">
        <v>28</v>
      </c>
      <c r="R338" s="490" t="s">
        <v>9</v>
      </c>
      <c r="S338" s="490">
        <v>2103</v>
      </c>
      <c r="T338" s="481">
        <f>+IFERROR(VLOOKUP(DAY($Q338)&amp;MONTH($Q338),Sheet1!$C:$E,3,0),"")</f>
        <v>4</v>
      </c>
      <c r="AA338" s="481" t="str">
        <f>+IFERROR(VLOOKUP(DAY($X338)&amp;MONTH($X338),Sheet1!$C:$E,3,0),"")</f>
        <v/>
      </c>
      <c r="AH338" s="481" t="str">
        <f>+IFERROR(VLOOKUP(DAY($AE338)&amp;MONTH($AE338),Sheet1!$C:$E,3,0),"")</f>
        <v/>
      </c>
      <c r="AO338" s="481" t="str">
        <f>+IFERROR(VLOOKUP(DAY($AL338)&amp;MONTH($AL338),Sheet1!$C:$E,3,0),"")</f>
        <v/>
      </c>
      <c r="AV338" s="481" t="str">
        <f>+IFERROR(VLOOKUP(DAY($AS338)&amp;MONTH($AS338),Sheet1!$C:$E,3,0),"")</f>
        <v/>
      </c>
      <c r="AX338" s="490">
        <v>40</v>
      </c>
      <c r="AY338" s="490">
        <v>40</v>
      </c>
      <c r="AZ338" s="490" t="s">
        <v>10</v>
      </c>
      <c r="BA338" s="490" t="s">
        <v>7</v>
      </c>
      <c r="BB338" s="490">
        <v>524</v>
      </c>
      <c r="BC338" s="481">
        <f>+IFERROR(VLOOKUP(DAY($AZ338)&amp;MONTH($AZ338),Sheet1!$C:$E,3,0),"")</f>
        <v>4</v>
      </c>
    </row>
    <row r="339" spans="1:55">
      <c r="A339" s="487">
        <v>6</v>
      </c>
      <c r="B339" s="487">
        <v>6</v>
      </c>
      <c r="C339" s="487" t="s">
        <v>18</v>
      </c>
      <c r="D339" s="487" t="s">
        <v>7</v>
      </c>
      <c r="E339" s="487">
        <v>2072</v>
      </c>
      <c r="F339" s="481">
        <f>+IFERROR(VLOOKUP(DAY($C339)&amp;MONTH($C339),Sheet1!$C:$E,3,0),"")</f>
        <v>2</v>
      </c>
      <c r="H339" s="487">
        <v>12</v>
      </c>
      <c r="I339" s="487">
        <v>12</v>
      </c>
      <c r="J339" s="487" t="s">
        <v>17</v>
      </c>
      <c r="K339" s="487" t="s">
        <v>9</v>
      </c>
      <c r="L339" s="487">
        <v>9322</v>
      </c>
      <c r="M339" s="481">
        <f>+IFERROR(VLOOKUP(DAY($J339)&amp;MONTH($J339),Sheet1!$C:$E,3,0),"")</f>
        <v>2</v>
      </c>
      <c r="O339" s="490">
        <v>60</v>
      </c>
      <c r="P339" s="490">
        <v>60</v>
      </c>
      <c r="Q339" s="490" t="s">
        <v>28</v>
      </c>
      <c r="R339" s="490" t="s">
        <v>7</v>
      </c>
      <c r="S339" s="490">
        <v>2108</v>
      </c>
      <c r="T339" s="481">
        <f>+IFERROR(VLOOKUP(DAY($Q339)&amp;MONTH($Q339),Sheet1!$C:$E,3,0),"")</f>
        <v>4</v>
      </c>
      <c r="AA339" s="481" t="str">
        <f>+IFERROR(VLOOKUP(DAY($X339)&amp;MONTH($X339),Sheet1!$C:$E,3,0),"")</f>
        <v/>
      </c>
      <c r="AH339" s="481" t="str">
        <f>+IFERROR(VLOOKUP(DAY($AE339)&amp;MONTH($AE339),Sheet1!$C:$E,3,0),"")</f>
        <v/>
      </c>
      <c r="AO339" s="481" t="str">
        <f>+IFERROR(VLOOKUP(DAY($AL339)&amp;MONTH($AL339),Sheet1!$C:$E,3,0),"")</f>
        <v/>
      </c>
      <c r="AV339" s="481" t="str">
        <f>+IFERROR(VLOOKUP(DAY($AS339)&amp;MONTH($AS339),Sheet1!$C:$E,3,0),"")</f>
        <v/>
      </c>
      <c r="AX339" s="490">
        <v>100</v>
      </c>
      <c r="AY339" s="490">
        <v>100</v>
      </c>
      <c r="AZ339" s="490" t="s">
        <v>10</v>
      </c>
      <c r="BA339" s="490" t="s">
        <v>9</v>
      </c>
      <c r="BB339" s="490">
        <v>173</v>
      </c>
      <c r="BC339" s="481">
        <f>+IFERROR(VLOOKUP(DAY($AZ339)&amp;MONTH($AZ339),Sheet1!$C:$E,3,0),"")</f>
        <v>4</v>
      </c>
    </row>
    <row r="340" spans="1:55">
      <c r="A340" s="487">
        <v>6</v>
      </c>
      <c r="B340" s="487">
        <v>6</v>
      </c>
      <c r="C340" s="487" t="s">
        <v>18</v>
      </c>
      <c r="D340" s="487" t="s">
        <v>7</v>
      </c>
      <c r="E340" s="487">
        <v>2073</v>
      </c>
      <c r="F340" s="481">
        <f>+IFERROR(VLOOKUP(DAY($C340)&amp;MONTH($C340),Sheet1!$C:$E,3,0),"")</f>
        <v>2</v>
      </c>
      <c r="H340" s="487">
        <v>6</v>
      </c>
      <c r="I340" s="487">
        <v>6</v>
      </c>
      <c r="J340" s="487" t="s">
        <v>17</v>
      </c>
      <c r="K340" s="487" t="s">
        <v>7</v>
      </c>
      <c r="L340" s="487">
        <v>2025</v>
      </c>
      <c r="M340" s="481">
        <f>+IFERROR(VLOOKUP(DAY($J340)&amp;MONTH($J340),Sheet1!$C:$E,3,0),"")</f>
        <v>2</v>
      </c>
      <c r="O340" s="490">
        <v>60</v>
      </c>
      <c r="P340" s="490">
        <v>60</v>
      </c>
      <c r="Q340" s="490" t="s">
        <v>28</v>
      </c>
      <c r="R340" s="490" t="s">
        <v>7</v>
      </c>
      <c r="S340" s="490">
        <v>528</v>
      </c>
      <c r="T340" s="481">
        <f>+IFERROR(VLOOKUP(DAY($Q340)&amp;MONTH($Q340),Sheet1!$C:$E,3,0),"")</f>
        <v>4</v>
      </c>
      <c r="AA340" s="481" t="str">
        <f>+IFERROR(VLOOKUP(DAY($X340)&amp;MONTH($X340),Sheet1!$C:$E,3,0),"")</f>
        <v/>
      </c>
      <c r="AH340" s="481" t="str">
        <f>+IFERROR(VLOOKUP(DAY($AE340)&amp;MONTH($AE340),Sheet1!$C:$E,3,0),"")</f>
        <v/>
      </c>
      <c r="AO340" s="481" t="str">
        <f>+IFERROR(VLOOKUP(DAY($AL340)&amp;MONTH($AL340),Sheet1!$C:$E,3,0),"")</f>
        <v/>
      </c>
      <c r="AV340" s="481" t="str">
        <f>+IFERROR(VLOOKUP(DAY($AS340)&amp;MONTH($AS340),Sheet1!$C:$E,3,0),"")</f>
        <v/>
      </c>
      <c r="AX340" s="490">
        <v>20</v>
      </c>
      <c r="AY340" s="490">
        <v>20</v>
      </c>
      <c r="AZ340" s="490" t="s">
        <v>26</v>
      </c>
      <c r="BA340" s="490" t="s">
        <v>9</v>
      </c>
      <c r="BB340" s="490">
        <v>9324</v>
      </c>
      <c r="BC340" s="481">
        <f>+IFERROR(VLOOKUP(DAY($AZ340)&amp;MONTH($AZ340),Sheet1!$C:$E,3,0),"")</f>
        <v>4</v>
      </c>
    </row>
    <row r="341" spans="1:55">
      <c r="A341" s="487">
        <v>18</v>
      </c>
      <c r="B341" s="487">
        <v>18</v>
      </c>
      <c r="C341" s="487" t="s">
        <v>18</v>
      </c>
      <c r="D341" s="487" t="s">
        <v>9</v>
      </c>
      <c r="E341" s="487">
        <v>540</v>
      </c>
      <c r="F341" s="481">
        <f>+IFERROR(VLOOKUP(DAY($C341)&amp;MONTH($C341),Sheet1!$C:$E,3,0),"")</f>
        <v>2</v>
      </c>
      <c r="H341" s="487">
        <v>6</v>
      </c>
      <c r="I341" s="487">
        <v>6</v>
      </c>
      <c r="J341" s="487" t="s">
        <v>17</v>
      </c>
      <c r="K341" s="487" t="s">
        <v>9</v>
      </c>
      <c r="L341" s="487">
        <v>2004</v>
      </c>
      <c r="M341" s="481">
        <f>+IFERROR(VLOOKUP(DAY($J341)&amp;MONTH($J341),Sheet1!$C:$E,3,0),"")</f>
        <v>2</v>
      </c>
      <c r="O341" s="490">
        <v>60</v>
      </c>
      <c r="P341" s="490">
        <v>60</v>
      </c>
      <c r="Q341" s="490" t="s">
        <v>28</v>
      </c>
      <c r="R341" s="490" t="s">
        <v>7</v>
      </c>
      <c r="S341" s="490">
        <v>514</v>
      </c>
      <c r="T341" s="481">
        <f>+IFERROR(VLOOKUP(DAY($Q341)&amp;MONTH($Q341),Sheet1!$C:$E,3,0),"")</f>
        <v>4</v>
      </c>
      <c r="AA341" s="481" t="str">
        <f>+IFERROR(VLOOKUP(DAY($X341)&amp;MONTH($X341),Sheet1!$C:$E,3,0),"")</f>
        <v/>
      </c>
      <c r="AH341" s="481" t="str">
        <f>+IFERROR(VLOOKUP(DAY($AE341)&amp;MONTH($AE341),Sheet1!$C:$E,3,0),"")</f>
        <v/>
      </c>
      <c r="AO341" s="481" t="str">
        <f>+IFERROR(VLOOKUP(DAY($AL341)&amp;MONTH($AL341),Sheet1!$C:$E,3,0),"")</f>
        <v/>
      </c>
      <c r="AV341" s="481" t="str">
        <f>+IFERROR(VLOOKUP(DAY($AS341)&amp;MONTH($AS341),Sheet1!$C:$E,3,0),"")</f>
        <v/>
      </c>
      <c r="AX341" s="490">
        <v>20</v>
      </c>
      <c r="AY341" s="490">
        <v>20</v>
      </c>
      <c r="AZ341" s="490" t="s">
        <v>10</v>
      </c>
      <c r="BA341" s="490" t="s">
        <v>9</v>
      </c>
      <c r="BB341" s="490">
        <v>2076</v>
      </c>
      <c r="BC341" s="481">
        <f>+IFERROR(VLOOKUP(DAY($AZ341)&amp;MONTH($AZ341),Sheet1!$C:$E,3,0),"")</f>
        <v>4</v>
      </c>
    </row>
    <row r="342" spans="1:55">
      <c r="A342" s="487">
        <v>30</v>
      </c>
      <c r="B342" s="487">
        <v>30</v>
      </c>
      <c r="C342" s="487" t="s">
        <v>18</v>
      </c>
      <c r="D342" s="487" t="s">
        <v>9</v>
      </c>
      <c r="E342" s="487">
        <v>136</v>
      </c>
      <c r="F342" s="481">
        <f>+IFERROR(VLOOKUP(DAY($C342)&amp;MONTH($C342),Sheet1!$C:$E,3,0),"")</f>
        <v>2</v>
      </c>
      <c r="H342" s="487">
        <v>6</v>
      </c>
      <c r="I342" s="487">
        <v>6</v>
      </c>
      <c r="J342" s="487" t="s">
        <v>17</v>
      </c>
      <c r="K342" s="487" t="s">
        <v>9</v>
      </c>
      <c r="L342" s="487">
        <v>2033</v>
      </c>
      <c r="M342" s="481">
        <f>+IFERROR(VLOOKUP(DAY($J342)&amp;MONTH($J342),Sheet1!$C:$E,3,0),"")</f>
        <v>2</v>
      </c>
      <c r="O342" s="490">
        <v>120</v>
      </c>
      <c r="P342" s="490">
        <v>120</v>
      </c>
      <c r="Q342" s="490" t="s">
        <v>28</v>
      </c>
      <c r="R342" s="490" t="s">
        <v>7</v>
      </c>
      <c r="S342" s="490">
        <v>186</v>
      </c>
      <c r="T342" s="481">
        <f>+IFERROR(VLOOKUP(DAY($Q342)&amp;MONTH($Q342),Sheet1!$C:$E,3,0),"")</f>
        <v>4</v>
      </c>
      <c r="AA342" s="481" t="str">
        <f>+IFERROR(VLOOKUP(DAY($X342)&amp;MONTH($X342),Sheet1!$C:$E,3,0),"")</f>
        <v/>
      </c>
      <c r="AH342" s="481" t="str">
        <f>+IFERROR(VLOOKUP(DAY($AE342)&amp;MONTH($AE342),Sheet1!$C:$E,3,0),"")</f>
        <v/>
      </c>
      <c r="AO342" s="481" t="str">
        <f>+IFERROR(VLOOKUP(DAY($AL342)&amp;MONTH($AL342),Sheet1!$C:$E,3,0),"")</f>
        <v/>
      </c>
      <c r="AV342" s="481" t="str">
        <f>+IFERROR(VLOOKUP(DAY($AS342)&amp;MONTH($AS342),Sheet1!$C:$E,3,0),"")</f>
        <v/>
      </c>
      <c r="AX342" s="490">
        <v>20</v>
      </c>
      <c r="AY342" s="490">
        <v>20</v>
      </c>
      <c r="AZ342" s="490" t="s">
        <v>10</v>
      </c>
      <c r="BA342" s="490" t="s">
        <v>9</v>
      </c>
      <c r="BB342" s="490">
        <v>255</v>
      </c>
      <c r="BC342" s="481">
        <f>+IFERROR(VLOOKUP(DAY($AZ342)&amp;MONTH($AZ342),Sheet1!$C:$E,3,0),"")</f>
        <v>4</v>
      </c>
    </row>
    <row r="343" spans="1:55">
      <c r="A343" s="487">
        <v>30</v>
      </c>
      <c r="B343" s="487">
        <v>30</v>
      </c>
      <c r="C343" s="487" t="s">
        <v>18</v>
      </c>
      <c r="D343" s="487" t="s">
        <v>9</v>
      </c>
      <c r="E343" s="487">
        <v>138</v>
      </c>
      <c r="F343" s="481">
        <f>+IFERROR(VLOOKUP(DAY($C343)&amp;MONTH($C343),Sheet1!$C:$E,3,0),"")</f>
        <v>2</v>
      </c>
      <c r="H343" s="487">
        <v>12</v>
      </c>
      <c r="I343" s="487">
        <v>12</v>
      </c>
      <c r="J343" s="487" t="s">
        <v>17</v>
      </c>
      <c r="K343" s="487" t="s">
        <v>9</v>
      </c>
      <c r="L343" s="487">
        <v>404</v>
      </c>
      <c r="M343" s="481">
        <f>+IFERROR(VLOOKUP(DAY($J343)&amp;MONTH($J343),Sheet1!$C:$E,3,0),"")</f>
        <v>2</v>
      </c>
      <c r="O343" s="490">
        <v>300</v>
      </c>
      <c r="P343" s="490">
        <v>300</v>
      </c>
      <c r="Q343" s="490" t="s">
        <v>28</v>
      </c>
      <c r="R343" s="490" t="s">
        <v>7</v>
      </c>
      <c r="S343" s="490">
        <v>304</v>
      </c>
      <c r="T343" s="481">
        <f>+IFERROR(VLOOKUP(DAY($Q343)&amp;MONTH($Q343),Sheet1!$C:$E,3,0),"")</f>
        <v>4</v>
      </c>
      <c r="AA343" s="481" t="str">
        <f>+IFERROR(VLOOKUP(DAY($X343)&amp;MONTH($X343),Sheet1!$C:$E,3,0),"")</f>
        <v/>
      </c>
      <c r="AH343" s="481" t="str">
        <f>+IFERROR(VLOOKUP(DAY($AE343)&amp;MONTH($AE343),Sheet1!$C:$E,3,0),"")</f>
        <v/>
      </c>
      <c r="AO343" s="481" t="str">
        <f>+IFERROR(VLOOKUP(DAY($AL343)&amp;MONTH($AL343),Sheet1!$C:$E,3,0),"")</f>
        <v/>
      </c>
      <c r="AV343" s="481" t="str">
        <f>+IFERROR(VLOOKUP(DAY($AS343)&amp;MONTH($AS343),Sheet1!$C:$E,3,0),"")</f>
        <v/>
      </c>
      <c r="AX343" s="490">
        <v>60</v>
      </c>
      <c r="AY343" s="490">
        <v>60</v>
      </c>
      <c r="AZ343" s="490" t="s">
        <v>10</v>
      </c>
      <c r="BA343" s="490" t="s">
        <v>9</v>
      </c>
      <c r="BB343" s="490">
        <v>196</v>
      </c>
      <c r="BC343" s="481">
        <f>+IFERROR(VLOOKUP(DAY($AZ343)&amp;MONTH($AZ343),Sheet1!$C:$E,3,0),"")</f>
        <v>4</v>
      </c>
    </row>
    <row r="344" spans="1:55">
      <c r="A344" s="487">
        <v>30</v>
      </c>
      <c r="B344" s="487">
        <v>30</v>
      </c>
      <c r="C344" s="487" t="s">
        <v>18</v>
      </c>
      <c r="D344" s="487" t="s">
        <v>7</v>
      </c>
      <c r="E344" s="487">
        <v>141</v>
      </c>
      <c r="F344" s="481">
        <f>+IFERROR(VLOOKUP(DAY($C344)&amp;MONTH($C344),Sheet1!$C:$E,3,0),"")</f>
        <v>2</v>
      </c>
      <c r="H344" s="487">
        <v>6</v>
      </c>
      <c r="I344" s="487">
        <v>6</v>
      </c>
      <c r="J344" s="487" t="s">
        <v>17</v>
      </c>
      <c r="K344" s="487" t="s">
        <v>9</v>
      </c>
      <c r="L344" s="487">
        <v>234</v>
      </c>
      <c r="M344" s="481">
        <f>+IFERROR(VLOOKUP(DAY($J344)&amp;MONTH($J344),Sheet1!$C:$E,3,0),"")</f>
        <v>2</v>
      </c>
      <c r="O344" s="490">
        <v>60</v>
      </c>
      <c r="P344" s="490">
        <v>60</v>
      </c>
      <c r="Q344" s="490" t="s">
        <v>29</v>
      </c>
      <c r="R344" s="490" t="s">
        <v>9</v>
      </c>
      <c r="S344" s="490">
        <v>561</v>
      </c>
      <c r="T344" s="481">
        <f>+IFERROR(VLOOKUP(DAY($Q344)&amp;MONTH($Q344),Sheet1!$C:$E,3,0),"")</f>
        <v>4</v>
      </c>
      <c r="AA344" s="481" t="str">
        <f>+IFERROR(VLOOKUP(DAY($X344)&amp;MONTH($X344),Sheet1!$C:$E,3,0),"")</f>
        <v/>
      </c>
      <c r="AH344" s="481" t="str">
        <f>+IFERROR(VLOOKUP(DAY($AE344)&amp;MONTH($AE344),Sheet1!$C:$E,3,0),"")</f>
        <v/>
      </c>
      <c r="AO344" s="481" t="str">
        <f>+IFERROR(VLOOKUP(DAY($AL344)&amp;MONTH($AL344),Sheet1!$C:$E,3,0),"")</f>
        <v/>
      </c>
      <c r="AV344" s="481" t="str">
        <f>+IFERROR(VLOOKUP(DAY($AS344)&amp;MONTH($AS344),Sheet1!$C:$E,3,0),"")</f>
        <v/>
      </c>
      <c r="AX344" s="490">
        <v>40</v>
      </c>
      <c r="AY344" s="490">
        <v>40</v>
      </c>
      <c r="AZ344" s="490" t="s">
        <v>26</v>
      </c>
      <c r="BA344" s="490" t="s">
        <v>9</v>
      </c>
      <c r="BB344" s="490">
        <v>301</v>
      </c>
      <c r="BC344" s="481">
        <f>+IFERROR(VLOOKUP(DAY($AZ344)&amp;MONTH($AZ344),Sheet1!$C:$E,3,0),"")</f>
        <v>4</v>
      </c>
    </row>
    <row r="345" spans="1:55">
      <c r="A345" s="487">
        <v>30</v>
      </c>
      <c r="B345" s="487">
        <v>30</v>
      </c>
      <c r="C345" s="487" t="s">
        <v>18</v>
      </c>
      <c r="D345" s="487" t="s">
        <v>9</v>
      </c>
      <c r="E345" s="487">
        <v>155</v>
      </c>
      <c r="F345" s="481">
        <f>+IFERROR(VLOOKUP(DAY($C345)&amp;MONTH($C345),Sheet1!$C:$E,3,0),"")</f>
        <v>2</v>
      </c>
      <c r="H345" s="487">
        <v>12</v>
      </c>
      <c r="I345" s="487">
        <v>12</v>
      </c>
      <c r="J345" s="487" t="s">
        <v>17</v>
      </c>
      <c r="K345" s="487" t="s">
        <v>9</v>
      </c>
      <c r="L345" s="487">
        <v>565</v>
      </c>
      <c r="M345" s="481">
        <f>+IFERROR(VLOOKUP(DAY($J345)&amp;MONTH($J345),Sheet1!$C:$E,3,0),"")</f>
        <v>2</v>
      </c>
      <c r="O345" s="490">
        <v>60</v>
      </c>
      <c r="P345" s="490">
        <v>60</v>
      </c>
      <c r="Q345" s="490" t="s">
        <v>29</v>
      </c>
      <c r="R345" s="490" t="s">
        <v>9</v>
      </c>
      <c r="S345" s="490">
        <v>690</v>
      </c>
      <c r="T345" s="481">
        <f>+IFERROR(VLOOKUP(DAY($Q345)&amp;MONTH($Q345),Sheet1!$C:$E,3,0),"")</f>
        <v>4</v>
      </c>
      <c r="AA345" s="481" t="str">
        <f>+IFERROR(VLOOKUP(DAY($X345)&amp;MONTH($X345),Sheet1!$C:$E,3,0),"")</f>
        <v/>
      </c>
      <c r="AH345" s="481" t="str">
        <f>+IFERROR(VLOOKUP(DAY($AE345)&amp;MONTH($AE345),Sheet1!$C:$E,3,0),"")</f>
        <v/>
      </c>
      <c r="AO345" s="481" t="str">
        <f>+IFERROR(VLOOKUP(DAY($AL345)&amp;MONTH($AL345),Sheet1!$C:$E,3,0),"")</f>
        <v/>
      </c>
      <c r="AV345" s="481" t="str">
        <f>+IFERROR(VLOOKUP(DAY($AS345)&amp;MONTH($AS345),Sheet1!$C:$E,3,0),"")</f>
        <v/>
      </c>
      <c r="AX345" s="490">
        <v>20</v>
      </c>
      <c r="AY345" s="490">
        <v>20</v>
      </c>
      <c r="AZ345" s="490" t="s">
        <v>26</v>
      </c>
      <c r="BA345" s="490" t="s">
        <v>9</v>
      </c>
      <c r="BB345" s="490">
        <v>157</v>
      </c>
      <c r="BC345" s="481">
        <f>+IFERROR(VLOOKUP(DAY($AZ345)&amp;MONTH($AZ345),Sheet1!$C:$E,3,0),"")</f>
        <v>4</v>
      </c>
    </row>
    <row r="346" spans="1:55">
      <c r="A346" s="487">
        <v>30</v>
      </c>
      <c r="B346" s="487">
        <v>30</v>
      </c>
      <c r="C346" s="487" t="s">
        <v>18</v>
      </c>
      <c r="D346" s="487" t="s">
        <v>9</v>
      </c>
      <c r="E346" s="487">
        <v>142</v>
      </c>
      <c r="F346" s="481">
        <f>+IFERROR(VLOOKUP(DAY($C346)&amp;MONTH($C346),Sheet1!$C:$E,3,0),"")</f>
        <v>2</v>
      </c>
      <c r="H346" s="487">
        <v>6</v>
      </c>
      <c r="I346" s="487">
        <v>6</v>
      </c>
      <c r="J346" s="487" t="s">
        <v>17</v>
      </c>
      <c r="K346" s="487" t="s">
        <v>9</v>
      </c>
      <c r="L346" s="487">
        <v>9120</v>
      </c>
      <c r="M346" s="481">
        <f>+IFERROR(VLOOKUP(DAY($J346)&amp;MONTH($J346),Sheet1!$C:$E,3,0),"")</f>
        <v>2</v>
      </c>
      <c r="O346" s="490">
        <v>60</v>
      </c>
      <c r="P346" s="490">
        <v>60</v>
      </c>
      <c r="Q346" s="490" t="s">
        <v>29</v>
      </c>
      <c r="R346" s="490" t="s">
        <v>9</v>
      </c>
      <c r="S346" s="490">
        <v>642</v>
      </c>
      <c r="T346" s="481">
        <f>+IFERROR(VLOOKUP(DAY($Q346)&amp;MONTH($Q346),Sheet1!$C:$E,3,0),"")</f>
        <v>4</v>
      </c>
      <c r="AA346" s="481" t="str">
        <f>+IFERROR(VLOOKUP(DAY($X346)&amp;MONTH($X346),Sheet1!$C:$E,3,0),"")</f>
        <v/>
      </c>
      <c r="AH346" s="481" t="str">
        <f>+IFERROR(VLOOKUP(DAY($AE346)&amp;MONTH($AE346),Sheet1!$C:$E,3,0),"")</f>
        <v/>
      </c>
      <c r="AO346" s="481" t="str">
        <f>+IFERROR(VLOOKUP(DAY($AL346)&amp;MONTH($AL346),Sheet1!$C:$E,3,0),"")</f>
        <v/>
      </c>
      <c r="AV346" s="481" t="str">
        <f>+IFERROR(VLOOKUP(DAY($AS346)&amp;MONTH($AS346),Sheet1!$C:$E,3,0),"")</f>
        <v/>
      </c>
      <c r="BC346" s="481" t="str">
        <f>+IFERROR(VLOOKUP(DAY($AZ346)&amp;MONTH($AZ346),Sheet1!$C:$E,3,0),"")</f>
        <v/>
      </c>
    </row>
    <row r="347" spans="1:55">
      <c r="A347" s="487">
        <v>36</v>
      </c>
      <c r="B347" s="487">
        <v>36</v>
      </c>
      <c r="C347" s="487" t="s">
        <v>18</v>
      </c>
      <c r="D347" s="487" t="s">
        <v>9</v>
      </c>
      <c r="E347" s="487">
        <v>128</v>
      </c>
      <c r="F347" s="481">
        <f>+IFERROR(VLOOKUP(DAY($C347)&amp;MONTH($C347),Sheet1!$C:$E,3,0),"")</f>
        <v>2</v>
      </c>
      <c r="H347" s="487">
        <v>60</v>
      </c>
      <c r="I347" s="487">
        <v>60</v>
      </c>
      <c r="J347" s="487" t="s">
        <v>17</v>
      </c>
      <c r="K347" s="487" t="s">
        <v>9</v>
      </c>
      <c r="L347" s="487">
        <v>505</v>
      </c>
      <c r="M347" s="481">
        <f>+IFERROR(VLOOKUP(DAY($J347)&amp;MONTH($J347),Sheet1!$C:$E,3,0),"")</f>
        <v>2</v>
      </c>
      <c r="O347" s="490">
        <v>60</v>
      </c>
      <c r="P347" s="490">
        <v>60</v>
      </c>
      <c r="Q347" s="490" t="s">
        <v>29</v>
      </c>
      <c r="R347" s="490" t="s">
        <v>9</v>
      </c>
      <c r="S347" s="490">
        <v>2034</v>
      </c>
      <c r="T347" s="481">
        <f>+IFERROR(VLOOKUP(DAY($Q347)&amp;MONTH($Q347),Sheet1!$C:$E,3,0),"")</f>
        <v>4</v>
      </c>
      <c r="AA347" s="481" t="str">
        <f>+IFERROR(VLOOKUP(DAY($X347)&amp;MONTH($X347),Sheet1!$C:$E,3,0),"")</f>
        <v/>
      </c>
      <c r="AH347" s="481" t="str">
        <f>+IFERROR(VLOOKUP(DAY($AE347)&amp;MONTH($AE347),Sheet1!$C:$E,3,0),"")</f>
        <v/>
      </c>
      <c r="AO347" s="481" t="str">
        <f>+IFERROR(VLOOKUP(DAY($AL347)&amp;MONTH($AL347),Sheet1!$C:$E,3,0),"")</f>
        <v/>
      </c>
      <c r="AV347" s="481" t="str">
        <f>+IFERROR(VLOOKUP(DAY($AS347)&amp;MONTH($AS347),Sheet1!$C:$E,3,0),"")</f>
        <v/>
      </c>
      <c r="AX347" s="490">
        <v>20</v>
      </c>
      <c r="AY347" s="490">
        <v>20</v>
      </c>
      <c r="AZ347" s="490" t="s">
        <v>10</v>
      </c>
      <c r="BA347" s="490" t="s">
        <v>9</v>
      </c>
      <c r="BB347" s="490">
        <v>510</v>
      </c>
      <c r="BC347" s="481">
        <f>+IFERROR(VLOOKUP(DAY($AZ347)&amp;MONTH($AZ347),Sheet1!$C:$E,3,0),"")</f>
        <v>4</v>
      </c>
    </row>
    <row r="348" spans="1:55">
      <c r="A348" s="487">
        <v>60</v>
      </c>
      <c r="B348" s="487">
        <v>60</v>
      </c>
      <c r="C348" s="487" t="s">
        <v>18</v>
      </c>
      <c r="D348" s="487" t="s">
        <v>7</v>
      </c>
      <c r="E348" s="487">
        <v>153</v>
      </c>
      <c r="F348" s="481">
        <f>+IFERROR(VLOOKUP(DAY($C348)&amp;MONTH($C348),Sheet1!$C:$E,3,0),"")</f>
        <v>2</v>
      </c>
      <c r="H348" s="487">
        <v>60</v>
      </c>
      <c r="I348" s="487">
        <v>60</v>
      </c>
      <c r="J348" s="487" t="s">
        <v>15</v>
      </c>
      <c r="K348" s="487" t="s">
        <v>7</v>
      </c>
      <c r="L348" s="487">
        <v>141</v>
      </c>
      <c r="M348" s="481">
        <f>+IFERROR(VLOOKUP(DAY($J348)&amp;MONTH($J348),Sheet1!$C:$E,3,0),"")</f>
        <v>2</v>
      </c>
      <c r="O348" s="490">
        <v>60</v>
      </c>
      <c r="P348" s="490">
        <v>60</v>
      </c>
      <c r="Q348" s="490" t="s">
        <v>29</v>
      </c>
      <c r="R348" s="490" t="s">
        <v>9</v>
      </c>
      <c r="S348" s="490">
        <v>2119</v>
      </c>
      <c r="T348" s="481">
        <f>+IFERROR(VLOOKUP(DAY($Q348)&amp;MONTH($Q348),Sheet1!$C:$E,3,0),"")</f>
        <v>4</v>
      </c>
      <c r="AA348" s="481" t="str">
        <f>+IFERROR(VLOOKUP(DAY($X348)&amp;MONTH($X348),Sheet1!$C:$E,3,0),"")</f>
        <v/>
      </c>
      <c r="AH348" s="481" t="str">
        <f>+IFERROR(VLOOKUP(DAY($AE348)&amp;MONTH($AE348),Sheet1!$C:$E,3,0),"")</f>
        <v/>
      </c>
      <c r="AO348" s="481" t="str">
        <f>+IFERROR(VLOOKUP(DAY($AL348)&amp;MONTH($AL348),Sheet1!$C:$E,3,0),"")</f>
        <v/>
      </c>
      <c r="AV348" s="481" t="str">
        <f>+IFERROR(VLOOKUP(DAY($AS348)&amp;MONTH($AS348),Sheet1!$C:$E,3,0),"")</f>
        <v/>
      </c>
      <c r="AX348" s="490">
        <v>60</v>
      </c>
      <c r="AY348" s="490">
        <v>60</v>
      </c>
      <c r="AZ348" s="490" t="s">
        <v>20</v>
      </c>
      <c r="BA348" s="490" t="s">
        <v>7</v>
      </c>
      <c r="BB348" s="490">
        <v>140</v>
      </c>
      <c r="BC348" s="481">
        <f>+IFERROR(VLOOKUP(DAY($AZ348)&amp;MONTH($AZ348),Sheet1!$C:$E,3,0),"")</f>
        <v>3</v>
      </c>
    </row>
    <row r="349" spans="1:55">
      <c r="A349" s="487">
        <v>6</v>
      </c>
      <c r="B349" s="487">
        <v>6</v>
      </c>
      <c r="C349" s="487" t="s">
        <v>15</v>
      </c>
      <c r="D349" s="487" t="s">
        <v>7</v>
      </c>
      <c r="E349" s="487">
        <v>2011</v>
      </c>
      <c r="F349" s="481">
        <f>+IFERROR(VLOOKUP(DAY($C349)&amp;MONTH($C349),Sheet1!$C:$E,3,0),"")</f>
        <v>2</v>
      </c>
      <c r="H349" s="487">
        <v>30</v>
      </c>
      <c r="I349" s="487">
        <v>30</v>
      </c>
      <c r="J349" s="487" t="s">
        <v>16</v>
      </c>
      <c r="K349" s="487" t="s">
        <v>9</v>
      </c>
      <c r="L349" s="487">
        <v>2111</v>
      </c>
      <c r="M349" s="481">
        <f>+IFERROR(VLOOKUP(DAY($J349)&amp;MONTH($J349),Sheet1!$C:$E,3,0),"")</f>
        <v>3</v>
      </c>
      <c r="O349" s="490">
        <v>60</v>
      </c>
      <c r="P349" s="490">
        <v>60</v>
      </c>
      <c r="Q349" s="490" t="s">
        <v>29</v>
      </c>
      <c r="R349" s="490" t="s">
        <v>9</v>
      </c>
      <c r="S349" s="490">
        <v>2008</v>
      </c>
      <c r="T349" s="481">
        <f>+IFERROR(VLOOKUP(DAY($Q349)&amp;MONTH($Q349),Sheet1!$C:$E,3,0),"")</f>
        <v>4</v>
      </c>
      <c r="AA349" s="481" t="str">
        <f>+IFERROR(VLOOKUP(DAY($X349)&amp;MONTH($X349),Sheet1!$C:$E,3,0),"")</f>
        <v/>
      </c>
      <c r="AC349" s="490">
        <v>120</v>
      </c>
      <c r="AD349" s="490">
        <v>120</v>
      </c>
      <c r="AE349" s="490" t="s">
        <v>20</v>
      </c>
      <c r="AF349" s="490" t="s">
        <v>7</v>
      </c>
      <c r="AG349" s="490">
        <v>140</v>
      </c>
      <c r="AH349" s="481">
        <f>+IFERROR(VLOOKUP(DAY($AE349)&amp;MONTH($AE349),Sheet1!$C:$E,3,0),"")</f>
        <v>3</v>
      </c>
      <c r="AO349" s="481" t="str">
        <f>+IFERROR(VLOOKUP(DAY($AL349)&amp;MONTH($AL349),Sheet1!$C:$E,3,0),"")</f>
        <v/>
      </c>
      <c r="AV349" s="481" t="str">
        <f>+IFERROR(VLOOKUP(DAY($AS349)&amp;MONTH($AS349),Sheet1!$C:$E,3,0),"")</f>
        <v/>
      </c>
      <c r="AX349" s="490">
        <v>40</v>
      </c>
      <c r="AY349" s="490">
        <v>40</v>
      </c>
      <c r="AZ349" s="490" t="s">
        <v>8</v>
      </c>
      <c r="BA349" s="490" t="s">
        <v>7</v>
      </c>
      <c r="BB349" s="490">
        <v>305</v>
      </c>
      <c r="BC349" s="481">
        <f>+IFERROR(VLOOKUP(DAY($AZ349)&amp;MONTH($AZ349),Sheet1!$C:$E,3,0),"")</f>
        <v>2</v>
      </c>
    </row>
    <row r="350" spans="1:55">
      <c r="A350" s="487">
        <v>6</v>
      </c>
      <c r="B350" s="487">
        <v>6</v>
      </c>
      <c r="C350" s="487" t="s">
        <v>15</v>
      </c>
      <c r="D350" s="487" t="s">
        <v>7</v>
      </c>
      <c r="E350" s="487">
        <v>2077</v>
      </c>
      <c r="F350" s="481">
        <f>+IFERROR(VLOOKUP(DAY($C350)&amp;MONTH($C350),Sheet1!$C:$E,3,0),"")</f>
        <v>2</v>
      </c>
      <c r="H350" s="487">
        <v>6</v>
      </c>
      <c r="I350" s="487">
        <v>6</v>
      </c>
      <c r="J350" s="487" t="s">
        <v>16</v>
      </c>
      <c r="K350" s="487" t="s">
        <v>9</v>
      </c>
      <c r="L350" s="487">
        <v>255</v>
      </c>
      <c r="M350" s="481">
        <f>+IFERROR(VLOOKUP(DAY($J350)&amp;MONTH($J350),Sheet1!$C:$E,3,0),"")</f>
        <v>3</v>
      </c>
      <c r="O350" s="490">
        <v>60</v>
      </c>
      <c r="P350" s="490">
        <v>60</v>
      </c>
      <c r="Q350" s="490" t="s">
        <v>29</v>
      </c>
      <c r="R350" s="490" t="s">
        <v>9</v>
      </c>
      <c r="S350" s="490">
        <v>643</v>
      </c>
      <c r="T350" s="481">
        <f>+IFERROR(VLOOKUP(DAY($Q350)&amp;MONTH($Q350),Sheet1!$C:$E,3,0),"")</f>
        <v>4</v>
      </c>
      <c r="AA350" s="481" t="str">
        <f>+IFERROR(VLOOKUP(DAY($X350)&amp;MONTH($X350),Sheet1!$C:$E,3,0),"")</f>
        <v/>
      </c>
      <c r="AC350" s="490">
        <v>60</v>
      </c>
      <c r="AD350" s="490">
        <v>60</v>
      </c>
      <c r="AE350" s="490" t="s">
        <v>10</v>
      </c>
      <c r="AF350" s="490" t="s">
        <v>7</v>
      </c>
      <c r="AG350" s="490">
        <v>159</v>
      </c>
      <c r="AH350" s="481">
        <f>+IFERROR(VLOOKUP(DAY($AE350)&amp;MONTH($AE350),Sheet1!$C:$E,3,0),"")</f>
        <v>4</v>
      </c>
      <c r="AO350" s="481" t="str">
        <f>+IFERROR(VLOOKUP(DAY($AL350)&amp;MONTH($AL350),Sheet1!$C:$E,3,0),"")</f>
        <v/>
      </c>
      <c r="AV350" s="481" t="str">
        <f>+IFERROR(VLOOKUP(DAY($AS350)&amp;MONTH($AS350),Sheet1!$C:$E,3,0),"")</f>
        <v/>
      </c>
      <c r="AX350" s="490">
        <v>40</v>
      </c>
      <c r="AY350" s="490">
        <v>40</v>
      </c>
      <c r="AZ350" s="490" t="s">
        <v>12</v>
      </c>
      <c r="BA350" s="490" t="s">
        <v>9</v>
      </c>
      <c r="BB350" s="490">
        <v>548</v>
      </c>
      <c r="BC350" s="481">
        <f>+IFERROR(VLOOKUP(DAY($AZ350)&amp;MONTH($AZ350),Sheet1!$C:$E,3,0),"")</f>
        <v>2</v>
      </c>
    </row>
    <row r="351" spans="1:55">
      <c r="A351" s="487">
        <v>6</v>
      </c>
      <c r="B351" s="487">
        <v>6</v>
      </c>
      <c r="C351" s="487" t="s">
        <v>15</v>
      </c>
      <c r="D351" s="487" t="s">
        <v>7</v>
      </c>
      <c r="E351" s="487">
        <v>2091</v>
      </c>
      <c r="F351" s="481">
        <f>+IFERROR(VLOOKUP(DAY($C351)&amp;MONTH($C351),Sheet1!$C:$E,3,0),"")</f>
        <v>2</v>
      </c>
      <c r="H351" s="487">
        <v>6</v>
      </c>
      <c r="I351" s="487">
        <v>6</v>
      </c>
      <c r="J351" s="487" t="s">
        <v>16</v>
      </c>
      <c r="K351" s="487" t="s">
        <v>9</v>
      </c>
      <c r="L351" s="487">
        <v>298</v>
      </c>
      <c r="M351" s="481">
        <f>+IFERROR(VLOOKUP(DAY($J351)&amp;MONTH($J351),Sheet1!$C:$E,3,0),"")</f>
        <v>3</v>
      </c>
      <c r="O351" s="490">
        <v>60</v>
      </c>
      <c r="P351" s="490">
        <v>60</v>
      </c>
      <c r="Q351" s="490" t="s">
        <v>29</v>
      </c>
      <c r="R351" s="490" t="s">
        <v>9</v>
      </c>
      <c r="S351" s="490">
        <v>294</v>
      </c>
      <c r="T351" s="481">
        <f>+IFERROR(VLOOKUP(DAY($Q351)&amp;MONTH($Q351),Sheet1!$C:$E,3,0),"")</f>
        <v>4</v>
      </c>
      <c r="AA351" s="481" t="str">
        <f>+IFERROR(VLOOKUP(DAY($X351)&amp;MONTH($X351),Sheet1!$C:$E,3,0),"")</f>
        <v/>
      </c>
      <c r="AC351" s="490">
        <v>60</v>
      </c>
      <c r="AD351" s="490">
        <v>60</v>
      </c>
      <c r="AE351" s="490" t="s">
        <v>10</v>
      </c>
      <c r="AF351" s="490" t="s">
        <v>9</v>
      </c>
      <c r="AG351" s="490">
        <v>167</v>
      </c>
      <c r="AH351" s="481">
        <f>+IFERROR(VLOOKUP(DAY($AE351)&amp;MONTH($AE351),Sheet1!$C:$E,3,0),"")</f>
        <v>4</v>
      </c>
      <c r="AO351" s="481" t="str">
        <f>+IFERROR(VLOOKUP(DAY($AL351)&amp;MONTH($AL351),Sheet1!$C:$E,3,0),"")</f>
        <v/>
      </c>
      <c r="AV351" s="481" t="str">
        <f>+IFERROR(VLOOKUP(DAY($AS351)&amp;MONTH($AS351),Sheet1!$C:$E,3,0),"")</f>
        <v/>
      </c>
      <c r="AX351" s="490">
        <v>20</v>
      </c>
      <c r="AY351" s="490">
        <v>20</v>
      </c>
      <c r="AZ351" s="490" t="s">
        <v>12</v>
      </c>
      <c r="BA351" s="490" t="s">
        <v>9</v>
      </c>
      <c r="BB351" s="490">
        <v>689</v>
      </c>
      <c r="BC351" s="481">
        <f>+IFERROR(VLOOKUP(DAY($AZ351)&amp;MONTH($AZ351),Sheet1!$C:$E,3,0),"")</f>
        <v>2</v>
      </c>
    </row>
    <row r="352" spans="1:55">
      <c r="A352" s="487">
        <v>6</v>
      </c>
      <c r="B352" s="487">
        <v>6</v>
      </c>
      <c r="C352" s="487" t="s">
        <v>15</v>
      </c>
      <c r="D352" s="487" t="s">
        <v>7</v>
      </c>
      <c r="E352" s="487">
        <v>293</v>
      </c>
      <c r="F352" s="481">
        <f>+IFERROR(VLOOKUP(DAY($C352)&amp;MONTH($C352),Sheet1!$C:$E,3,0),"")</f>
        <v>2</v>
      </c>
      <c r="H352" s="487">
        <v>30</v>
      </c>
      <c r="I352" s="487">
        <v>30</v>
      </c>
      <c r="J352" s="487" t="s">
        <v>16</v>
      </c>
      <c r="K352" s="487" t="s">
        <v>9</v>
      </c>
      <c r="L352" s="487">
        <v>510</v>
      </c>
      <c r="M352" s="481">
        <f>+IFERROR(VLOOKUP(DAY($J352)&amp;MONTH($J352),Sheet1!$C:$E,3,0),"")</f>
        <v>3</v>
      </c>
      <c r="O352" s="490">
        <v>60</v>
      </c>
      <c r="P352" s="490">
        <v>60</v>
      </c>
      <c r="Q352" s="490" t="s">
        <v>29</v>
      </c>
      <c r="R352" s="490" t="s">
        <v>9</v>
      </c>
      <c r="S352" s="490">
        <v>278</v>
      </c>
      <c r="T352" s="481">
        <f>+IFERROR(VLOOKUP(DAY($Q352)&amp;MONTH($Q352),Sheet1!$C:$E,3,0),"")</f>
        <v>4</v>
      </c>
      <c r="AA352" s="481" t="str">
        <f>+IFERROR(VLOOKUP(DAY($X352)&amp;MONTH($X352),Sheet1!$C:$E,3,0),"")</f>
        <v/>
      </c>
      <c r="AC352" s="490">
        <v>60</v>
      </c>
      <c r="AD352" s="490">
        <v>60</v>
      </c>
      <c r="AE352" s="490" t="s">
        <v>10</v>
      </c>
      <c r="AF352" s="490" t="s">
        <v>9</v>
      </c>
      <c r="AG352" s="490">
        <v>2060</v>
      </c>
      <c r="AH352" s="481">
        <f>+IFERROR(VLOOKUP(DAY($AE352)&amp;MONTH($AE352),Sheet1!$C:$E,3,0),"")</f>
        <v>4</v>
      </c>
      <c r="AO352" s="481" t="str">
        <f>+IFERROR(VLOOKUP(DAY($AL352)&amp;MONTH($AL352),Sheet1!$C:$E,3,0),"")</f>
        <v/>
      </c>
      <c r="AV352" s="481" t="str">
        <f>+IFERROR(VLOOKUP(DAY($AS352)&amp;MONTH($AS352),Sheet1!$C:$E,3,0),"")</f>
        <v/>
      </c>
      <c r="AX352" s="490">
        <v>20</v>
      </c>
      <c r="AY352" s="490">
        <v>20</v>
      </c>
      <c r="AZ352" s="490" t="s">
        <v>8</v>
      </c>
      <c r="BA352" s="490" t="s">
        <v>7</v>
      </c>
      <c r="BB352" s="490">
        <v>119</v>
      </c>
      <c r="BC352" s="481">
        <f>+IFERROR(VLOOKUP(DAY($AZ352)&amp;MONTH($AZ352),Sheet1!$C:$E,3,0),"")</f>
        <v>2</v>
      </c>
    </row>
    <row r="353" spans="1:55">
      <c r="A353" s="487">
        <v>6</v>
      </c>
      <c r="B353" s="487">
        <v>6</v>
      </c>
      <c r="C353" s="487" t="s">
        <v>15</v>
      </c>
      <c r="D353" s="487" t="s">
        <v>7</v>
      </c>
      <c r="E353" s="487">
        <v>2103</v>
      </c>
      <c r="F353" s="481">
        <f>+IFERROR(VLOOKUP(DAY($C353)&amp;MONTH($C353),Sheet1!$C:$E,3,0),"")</f>
        <v>2</v>
      </c>
      <c r="H353" s="487">
        <v>90</v>
      </c>
      <c r="I353" s="487">
        <v>90</v>
      </c>
      <c r="J353" s="487" t="s">
        <v>16</v>
      </c>
      <c r="K353" s="487" t="s">
        <v>9</v>
      </c>
      <c r="L353" s="487">
        <v>176</v>
      </c>
      <c r="M353" s="481">
        <f>+IFERROR(VLOOKUP(DAY($J353)&amp;MONTH($J353),Sheet1!$C:$E,3,0),"")</f>
        <v>3</v>
      </c>
      <c r="O353" s="490">
        <v>300</v>
      </c>
      <c r="P353" s="490">
        <v>300</v>
      </c>
      <c r="Q353" s="490" t="s">
        <v>29</v>
      </c>
      <c r="R353" s="490" t="s">
        <v>9</v>
      </c>
      <c r="S353" s="490">
        <v>122</v>
      </c>
      <c r="T353" s="481">
        <f>+IFERROR(VLOOKUP(DAY($Q353)&amp;MONTH($Q353),Sheet1!$C:$E,3,0),"")</f>
        <v>4</v>
      </c>
      <c r="AA353" s="481" t="str">
        <f>+IFERROR(VLOOKUP(DAY($X353)&amp;MONTH($X353),Sheet1!$C:$E,3,0),"")</f>
        <v/>
      </c>
      <c r="AC353" s="490">
        <v>60</v>
      </c>
      <c r="AD353" s="490">
        <v>60</v>
      </c>
      <c r="AE353" s="490" t="s">
        <v>10</v>
      </c>
      <c r="AF353" s="490" t="s">
        <v>9</v>
      </c>
      <c r="AG353" s="490">
        <v>2105</v>
      </c>
      <c r="AH353" s="481">
        <f>+IFERROR(VLOOKUP(DAY($AE353)&amp;MONTH($AE353),Sheet1!$C:$E,3,0),"")</f>
        <v>4</v>
      </c>
      <c r="AO353" s="481" t="str">
        <f>+IFERROR(VLOOKUP(DAY($AL353)&amp;MONTH($AL353),Sheet1!$C:$E,3,0),"")</f>
        <v/>
      </c>
      <c r="AV353" s="481" t="str">
        <f>+IFERROR(VLOOKUP(DAY($AS353)&amp;MONTH($AS353),Sheet1!$C:$E,3,0),"")</f>
        <v/>
      </c>
      <c r="AX353" s="490">
        <v>20</v>
      </c>
      <c r="AY353" s="490">
        <v>20</v>
      </c>
      <c r="AZ353" s="490" t="s">
        <v>12</v>
      </c>
      <c r="BA353" s="490" t="s">
        <v>9</v>
      </c>
      <c r="BB353" s="490">
        <v>9419</v>
      </c>
      <c r="BC353" s="481">
        <f>+IFERROR(VLOOKUP(DAY($AZ353)&amp;MONTH($AZ353),Sheet1!$C:$E,3,0),"")</f>
        <v>2</v>
      </c>
    </row>
    <row r="354" spans="1:55">
      <c r="A354" s="487">
        <v>6</v>
      </c>
      <c r="B354" s="487">
        <v>6</v>
      </c>
      <c r="C354" s="487" t="s">
        <v>15</v>
      </c>
      <c r="D354" s="487" t="s">
        <v>7</v>
      </c>
      <c r="E354" s="487">
        <v>2028</v>
      </c>
      <c r="F354" s="481">
        <f>+IFERROR(VLOOKUP(DAY($C354)&amp;MONTH($C354),Sheet1!$C:$E,3,0),"")</f>
        <v>2</v>
      </c>
      <c r="H354" s="487">
        <v>60</v>
      </c>
      <c r="I354" s="487">
        <v>60</v>
      </c>
      <c r="J354" s="487" t="s">
        <v>16</v>
      </c>
      <c r="K354" s="487" t="s">
        <v>9</v>
      </c>
      <c r="L354" s="487">
        <v>122</v>
      </c>
      <c r="M354" s="481">
        <f>+IFERROR(VLOOKUP(DAY($J354)&amp;MONTH($J354),Sheet1!$C:$E,3,0),"")</f>
        <v>3</v>
      </c>
      <c r="O354" s="490">
        <v>60</v>
      </c>
      <c r="P354" s="490">
        <v>60</v>
      </c>
      <c r="Q354" s="490" t="s">
        <v>29</v>
      </c>
      <c r="R354" s="490" t="s">
        <v>9</v>
      </c>
      <c r="S354" s="490">
        <v>515</v>
      </c>
      <c r="T354" s="481">
        <f>+IFERROR(VLOOKUP(DAY($Q354)&amp;MONTH($Q354),Sheet1!$C:$E,3,0),"")</f>
        <v>4</v>
      </c>
      <c r="AA354" s="481" t="str">
        <f>+IFERROR(VLOOKUP(DAY($X354)&amp;MONTH($X354),Sheet1!$C:$E,3,0),"")</f>
        <v/>
      </c>
      <c r="AC354" s="490">
        <v>60</v>
      </c>
      <c r="AD354" s="490">
        <v>60</v>
      </c>
      <c r="AE354" s="490" t="s">
        <v>10</v>
      </c>
      <c r="AF354" s="490" t="s">
        <v>9</v>
      </c>
      <c r="AG354" s="490">
        <v>69066</v>
      </c>
      <c r="AH354" s="481">
        <f>+IFERROR(VLOOKUP(DAY($AE354)&amp;MONTH($AE354),Sheet1!$C:$E,3,0),"")</f>
        <v>4</v>
      </c>
      <c r="AO354" s="481" t="str">
        <f>+IFERROR(VLOOKUP(DAY($AL354)&amp;MONTH($AL354),Sheet1!$C:$E,3,0),"")</f>
        <v/>
      </c>
      <c r="AV354" s="481" t="str">
        <f>+IFERROR(VLOOKUP(DAY($AS354)&amp;MONTH($AS354),Sheet1!$C:$E,3,0),"")</f>
        <v/>
      </c>
      <c r="AX354" s="490">
        <v>20</v>
      </c>
      <c r="AY354" s="490">
        <v>20</v>
      </c>
      <c r="AZ354" s="490" t="s">
        <v>6</v>
      </c>
      <c r="BA354" s="490" t="s">
        <v>7</v>
      </c>
      <c r="BB354" s="490">
        <v>293</v>
      </c>
      <c r="BC354" s="481">
        <f>+IFERROR(VLOOKUP(DAY($AZ354)&amp;MONTH($AZ354),Sheet1!$C:$E,3,0),"")</f>
        <v>1</v>
      </c>
    </row>
    <row r="355" spans="1:55">
      <c r="A355" s="487">
        <v>6</v>
      </c>
      <c r="B355" s="487">
        <v>6</v>
      </c>
      <c r="C355" s="487" t="s">
        <v>15</v>
      </c>
      <c r="D355" s="487" t="s">
        <v>7</v>
      </c>
      <c r="E355" s="487">
        <v>693</v>
      </c>
      <c r="F355" s="481">
        <f>+IFERROR(VLOOKUP(DAY($C355)&amp;MONTH($C355),Sheet1!$C:$E,3,0),"")</f>
        <v>2</v>
      </c>
      <c r="H355" s="487">
        <v>30</v>
      </c>
      <c r="I355" s="487">
        <v>30</v>
      </c>
      <c r="J355" s="487" t="s">
        <v>16</v>
      </c>
      <c r="K355" s="487" t="s">
        <v>9</v>
      </c>
      <c r="L355" s="487">
        <v>532</v>
      </c>
      <c r="M355" s="481">
        <f>+IFERROR(VLOOKUP(DAY($J355)&amp;MONTH($J355),Sheet1!$C:$E,3,0),"")</f>
        <v>3</v>
      </c>
      <c r="O355" s="490">
        <v>300</v>
      </c>
      <c r="P355" s="490">
        <v>300</v>
      </c>
      <c r="Q355" s="490" t="s">
        <v>29</v>
      </c>
      <c r="R355" s="490" t="s">
        <v>9</v>
      </c>
      <c r="S355" s="490">
        <v>118</v>
      </c>
      <c r="T355" s="481">
        <f>+IFERROR(VLOOKUP(DAY($Q355)&amp;MONTH($Q355),Sheet1!$C:$E,3,0),"")</f>
        <v>4</v>
      </c>
      <c r="AA355" s="481" t="str">
        <f>+IFERROR(VLOOKUP(DAY($X355)&amp;MONTH($X355),Sheet1!$C:$E,3,0),"")</f>
        <v/>
      </c>
      <c r="AC355" s="490">
        <v>120</v>
      </c>
      <c r="AD355" s="490">
        <v>120</v>
      </c>
      <c r="AE355" s="490" t="s">
        <v>10</v>
      </c>
      <c r="AF355" s="490" t="s">
        <v>9</v>
      </c>
      <c r="AG355" s="490">
        <v>132</v>
      </c>
      <c r="AH355" s="481">
        <f>+IFERROR(VLOOKUP(DAY($AE355)&amp;MONTH($AE355),Sheet1!$C:$E,3,0),"")</f>
        <v>4</v>
      </c>
      <c r="AO355" s="481" t="str">
        <f>+IFERROR(VLOOKUP(DAY($AL355)&amp;MONTH($AL355),Sheet1!$C:$E,3,0),"")</f>
        <v/>
      </c>
      <c r="AV355" s="481" t="str">
        <f>+IFERROR(VLOOKUP(DAY($AS355)&amp;MONTH($AS355),Sheet1!$C:$E,3,0),"")</f>
        <v/>
      </c>
      <c r="AX355" s="490">
        <v>20</v>
      </c>
      <c r="AY355" s="490">
        <v>20</v>
      </c>
      <c r="AZ355" s="490" t="s">
        <v>6</v>
      </c>
      <c r="BA355" s="490" t="s">
        <v>7</v>
      </c>
      <c r="BB355" s="490">
        <v>634</v>
      </c>
      <c r="BC355" s="481">
        <f>+IFERROR(VLOOKUP(DAY($AZ355)&amp;MONTH($AZ355),Sheet1!$C:$E,3,0),"")</f>
        <v>1</v>
      </c>
    </row>
    <row r="356" spans="1:55">
      <c r="A356" s="487">
        <v>6</v>
      </c>
      <c r="B356" s="487">
        <v>6</v>
      </c>
      <c r="C356" s="487" t="s">
        <v>15</v>
      </c>
      <c r="D356" s="487" t="s">
        <v>7</v>
      </c>
      <c r="E356" s="487">
        <v>640</v>
      </c>
      <c r="F356" s="481">
        <f>+IFERROR(VLOOKUP(DAY($C356)&amp;MONTH($C356),Sheet1!$C:$E,3,0),"")</f>
        <v>2</v>
      </c>
      <c r="H356" s="487">
        <v>18</v>
      </c>
      <c r="I356" s="487">
        <v>18</v>
      </c>
      <c r="J356" s="487" t="s">
        <v>16</v>
      </c>
      <c r="K356" s="487" t="s">
        <v>9</v>
      </c>
      <c r="L356" s="487">
        <v>2125</v>
      </c>
      <c r="M356" s="481">
        <f>+IFERROR(VLOOKUP(DAY($J356)&amp;MONTH($J356),Sheet1!$C:$E,3,0),"")</f>
        <v>3</v>
      </c>
      <c r="O356" s="490">
        <v>60</v>
      </c>
      <c r="P356" s="490">
        <v>60</v>
      </c>
      <c r="Q356" s="490" t="s">
        <v>29</v>
      </c>
      <c r="R356" s="490" t="s">
        <v>9</v>
      </c>
      <c r="S356" s="490">
        <v>136</v>
      </c>
      <c r="T356" s="481">
        <f>+IFERROR(VLOOKUP(DAY($Q356)&amp;MONTH($Q356),Sheet1!$C:$E,3,0),"")</f>
        <v>4</v>
      </c>
      <c r="AA356" s="481" t="str">
        <f>+IFERROR(VLOOKUP(DAY($X356)&amp;MONTH($X356),Sheet1!$C:$E,3,0),"")</f>
        <v/>
      </c>
      <c r="AH356" s="481" t="str">
        <f>+IFERROR(VLOOKUP(DAY($AE356)&amp;MONTH($AE356),Sheet1!$C:$E,3,0),"")</f>
        <v/>
      </c>
      <c r="AO356" s="481" t="str">
        <f>+IFERROR(VLOOKUP(DAY($AL356)&amp;MONTH($AL356),Sheet1!$C:$E,3,0),"")</f>
        <v/>
      </c>
      <c r="AV356" s="481" t="str">
        <f>+IFERROR(VLOOKUP(DAY($AS356)&amp;MONTH($AS356),Sheet1!$C:$E,3,0),"")</f>
        <v/>
      </c>
      <c r="AX356" s="490">
        <v>20</v>
      </c>
      <c r="AY356" s="490">
        <v>20</v>
      </c>
      <c r="AZ356" s="490" t="s">
        <v>6</v>
      </c>
      <c r="BA356" s="490" t="s">
        <v>7</v>
      </c>
      <c r="BB356" s="490">
        <v>2129</v>
      </c>
      <c r="BC356" s="481">
        <f>+IFERROR(VLOOKUP(DAY($AZ356)&amp;MONTH($AZ356),Sheet1!$C:$E,3,0),"")</f>
        <v>1</v>
      </c>
    </row>
    <row r="357" spans="1:55">
      <c r="A357" s="487">
        <v>6</v>
      </c>
      <c r="B357" s="487">
        <v>6</v>
      </c>
      <c r="C357" s="487" t="s">
        <v>15</v>
      </c>
      <c r="D357" s="487" t="s">
        <v>7</v>
      </c>
      <c r="E357" s="487">
        <v>406</v>
      </c>
      <c r="F357" s="481">
        <f>+IFERROR(VLOOKUP(DAY($C357)&amp;MONTH($C357),Sheet1!$C:$E,3,0),"")</f>
        <v>2</v>
      </c>
      <c r="H357" s="487">
        <v>6</v>
      </c>
      <c r="I357" s="487">
        <v>6</v>
      </c>
      <c r="J357" s="487" t="s">
        <v>16</v>
      </c>
      <c r="K357" s="487" t="s">
        <v>9</v>
      </c>
      <c r="L357" s="487">
        <v>280</v>
      </c>
      <c r="M357" s="481">
        <f>+IFERROR(VLOOKUP(DAY($J357)&amp;MONTH($J357),Sheet1!$C:$E,3,0),"")</f>
        <v>3</v>
      </c>
      <c r="O357" s="490">
        <v>120</v>
      </c>
      <c r="P357" s="490">
        <v>120</v>
      </c>
      <c r="Q357" s="490" t="s">
        <v>29</v>
      </c>
      <c r="R357" s="490" t="s">
        <v>9</v>
      </c>
      <c r="S357" s="490">
        <v>154</v>
      </c>
      <c r="T357" s="481">
        <f>+IFERROR(VLOOKUP(DAY($Q357)&amp;MONTH($Q357),Sheet1!$C:$E,3,0),"")</f>
        <v>4</v>
      </c>
      <c r="AA357" s="481" t="str">
        <f>+IFERROR(VLOOKUP(DAY($X357)&amp;MONTH($X357),Sheet1!$C:$E,3,0),"")</f>
        <v/>
      </c>
      <c r="AH357" s="481" t="str">
        <f>+IFERROR(VLOOKUP(DAY($AE357)&amp;MONTH($AE357),Sheet1!$C:$E,3,0),"")</f>
        <v/>
      </c>
      <c r="AO357" s="481" t="str">
        <f>+IFERROR(VLOOKUP(DAY($AL357)&amp;MONTH($AL357),Sheet1!$C:$E,3,0),"")</f>
        <v/>
      </c>
      <c r="AV357" s="481" t="str">
        <f>+IFERROR(VLOOKUP(DAY($AS357)&amp;MONTH($AS357),Sheet1!$C:$E,3,0),"")</f>
        <v/>
      </c>
      <c r="AX357" s="490">
        <v>20</v>
      </c>
      <c r="AY357" s="490">
        <v>20</v>
      </c>
      <c r="AZ357" s="490" t="s">
        <v>6</v>
      </c>
      <c r="BA357" s="490" t="s">
        <v>7</v>
      </c>
      <c r="BB357" s="490">
        <v>228</v>
      </c>
      <c r="BC357" s="481">
        <f>+IFERROR(VLOOKUP(DAY($AZ357)&amp;MONTH($AZ357),Sheet1!$C:$E,3,0),"")</f>
        <v>1</v>
      </c>
    </row>
    <row r="358" spans="1:55">
      <c r="A358" s="487">
        <v>6</v>
      </c>
      <c r="B358" s="487">
        <v>6</v>
      </c>
      <c r="C358" s="487" t="s">
        <v>15</v>
      </c>
      <c r="D358" s="487" t="s">
        <v>7</v>
      </c>
      <c r="E358" s="487">
        <v>641</v>
      </c>
      <c r="F358" s="481">
        <f>+IFERROR(VLOOKUP(DAY($C358)&amp;MONTH($C358),Sheet1!$C:$E,3,0),"")</f>
        <v>2</v>
      </c>
      <c r="H358" s="487">
        <v>6</v>
      </c>
      <c r="I358" s="487">
        <v>6</v>
      </c>
      <c r="J358" s="487" t="s">
        <v>16</v>
      </c>
      <c r="K358" s="487" t="s">
        <v>9</v>
      </c>
      <c r="L358" s="487">
        <v>2085</v>
      </c>
      <c r="M358" s="481">
        <f>+IFERROR(VLOOKUP(DAY($J358)&amp;MONTH($J358),Sheet1!$C:$E,3,0),"")</f>
        <v>3</v>
      </c>
      <c r="O358" s="490">
        <v>60</v>
      </c>
      <c r="P358" s="490">
        <v>60</v>
      </c>
      <c r="Q358" s="490" t="s">
        <v>28</v>
      </c>
      <c r="R358" s="490" t="s">
        <v>9</v>
      </c>
      <c r="S358" s="490">
        <v>142</v>
      </c>
      <c r="T358" s="481">
        <f>+IFERROR(VLOOKUP(DAY($Q358)&amp;MONTH($Q358),Sheet1!$C:$E,3,0),"")</f>
        <v>4</v>
      </c>
      <c r="AA358" s="481" t="str">
        <f>+IFERROR(VLOOKUP(DAY($X358)&amp;MONTH($X358),Sheet1!$C:$E,3,0),"")</f>
        <v/>
      </c>
      <c r="AH358" s="481" t="str">
        <f>+IFERROR(VLOOKUP(DAY($AE358)&amp;MONTH($AE358),Sheet1!$C:$E,3,0),"")</f>
        <v/>
      </c>
      <c r="AO358" s="481" t="str">
        <f>+IFERROR(VLOOKUP(DAY($AL358)&amp;MONTH($AL358),Sheet1!$C:$E,3,0),"")</f>
        <v/>
      </c>
      <c r="AV358" s="481" t="str">
        <f>+IFERROR(VLOOKUP(DAY($AS358)&amp;MONTH($AS358),Sheet1!$C:$E,3,0),"")</f>
        <v/>
      </c>
      <c r="AX358" s="490">
        <v>20</v>
      </c>
      <c r="AY358" s="490">
        <v>20</v>
      </c>
      <c r="AZ358" s="490" t="s">
        <v>6</v>
      </c>
      <c r="BA358" s="490" t="s">
        <v>7</v>
      </c>
      <c r="BB358" s="490">
        <v>225</v>
      </c>
      <c r="BC358" s="481">
        <f>+IFERROR(VLOOKUP(DAY($AZ358)&amp;MONTH($AZ358),Sheet1!$C:$E,3,0),"")</f>
        <v>1</v>
      </c>
    </row>
    <row r="359" spans="1:55">
      <c r="A359" s="487">
        <v>6</v>
      </c>
      <c r="B359" s="487">
        <v>6</v>
      </c>
      <c r="C359" s="487" t="s">
        <v>15</v>
      </c>
      <c r="D359" s="487" t="s">
        <v>7</v>
      </c>
      <c r="E359" s="487">
        <v>564</v>
      </c>
      <c r="F359" s="481">
        <f>+IFERROR(VLOOKUP(DAY($C359)&amp;MONTH($C359),Sheet1!$C:$E,3,0),"")</f>
        <v>2</v>
      </c>
      <c r="H359" s="487">
        <v>6</v>
      </c>
      <c r="I359" s="487">
        <v>6</v>
      </c>
      <c r="J359" s="487" t="s">
        <v>13</v>
      </c>
      <c r="K359" s="487" t="s">
        <v>9</v>
      </c>
      <c r="L359" s="487">
        <v>226</v>
      </c>
      <c r="M359" s="481">
        <f>+IFERROR(VLOOKUP(DAY($J359)&amp;MONTH($J359),Sheet1!$C:$E,3,0),"")</f>
        <v>3</v>
      </c>
      <c r="O359" s="490">
        <v>300</v>
      </c>
      <c r="P359" s="490">
        <v>300</v>
      </c>
      <c r="Q359" s="490" t="s">
        <v>28</v>
      </c>
      <c r="R359" s="490" t="s">
        <v>7</v>
      </c>
      <c r="S359" s="490">
        <v>119</v>
      </c>
      <c r="T359" s="481">
        <f>+IFERROR(VLOOKUP(DAY($Q359)&amp;MONTH($Q359),Sheet1!$C:$E,3,0),"")</f>
        <v>4</v>
      </c>
      <c r="AA359" s="481" t="str">
        <f>+IFERROR(VLOOKUP(DAY($X359)&amp;MONTH($X359),Sheet1!$C:$E,3,0),"")</f>
        <v/>
      </c>
      <c r="AH359" s="481" t="str">
        <f>+IFERROR(VLOOKUP(DAY($AE359)&amp;MONTH($AE359),Sheet1!$C:$E,3,0),"")</f>
        <v/>
      </c>
      <c r="AO359" s="481" t="str">
        <f>+IFERROR(VLOOKUP(DAY($AL359)&amp;MONTH($AL359),Sheet1!$C:$E,3,0),"")</f>
        <v/>
      </c>
      <c r="AV359" s="481" t="str">
        <f>+IFERROR(VLOOKUP(DAY($AS359)&amp;MONTH($AS359),Sheet1!$C:$E,3,0),"")</f>
        <v/>
      </c>
      <c r="AX359" s="490">
        <v>40</v>
      </c>
      <c r="AY359" s="490">
        <v>40</v>
      </c>
      <c r="AZ359" s="490" t="s">
        <v>6</v>
      </c>
      <c r="BA359" s="490" t="s">
        <v>7</v>
      </c>
      <c r="BB359" s="490">
        <v>148</v>
      </c>
      <c r="BC359" s="481">
        <f>+IFERROR(VLOOKUP(DAY($AZ359)&amp;MONTH($AZ359),Sheet1!$C:$E,3,0),"")</f>
        <v>1</v>
      </c>
    </row>
    <row r="360" spans="1:55">
      <c r="A360" s="487">
        <v>6</v>
      </c>
      <c r="B360" s="487">
        <v>6</v>
      </c>
      <c r="C360" s="487" t="s">
        <v>15</v>
      </c>
      <c r="D360" s="487" t="s">
        <v>7</v>
      </c>
      <c r="E360" s="487">
        <v>523</v>
      </c>
      <c r="F360" s="481">
        <f>+IFERROR(VLOOKUP(DAY($C360)&amp;MONTH($C360),Sheet1!$C:$E,3,0),"")</f>
        <v>2</v>
      </c>
      <c r="H360" s="487">
        <v>30</v>
      </c>
      <c r="I360" s="496">
        <v>72</v>
      </c>
      <c r="J360" s="487" t="s">
        <v>16</v>
      </c>
      <c r="K360" s="487" t="s">
        <v>7</v>
      </c>
      <c r="L360" s="487">
        <v>142</v>
      </c>
      <c r="M360" s="481">
        <f>+IFERROR(VLOOKUP(DAY($J360)&amp;MONTH($J360),Sheet1!$C:$E,3,0),"")</f>
        <v>3</v>
      </c>
      <c r="O360" s="490">
        <v>180</v>
      </c>
      <c r="P360" s="490">
        <v>180</v>
      </c>
      <c r="Q360" s="490" t="s">
        <v>29</v>
      </c>
      <c r="R360" s="490" t="s">
        <v>9</v>
      </c>
      <c r="S360" s="490">
        <v>147</v>
      </c>
      <c r="T360" s="481">
        <f>+IFERROR(VLOOKUP(DAY($Q360)&amp;MONTH($Q360),Sheet1!$C:$E,3,0),"")</f>
        <v>4</v>
      </c>
      <c r="AA360" s="481" t="str">
        <f>+IFERROR(VLOOKUP(DAY($X360)&amp;MONTH($X360),Sheet1!$C:$E,3,0),"")</f>
        <v/>
      </c>
      <c r="AH360" s="481" t="str">
        <f>+IFERROR(VLOOKUP(DAY($AE360)&amp;MONTH($AE360),Sheet1!$C:$E,3,0),"")</f>
        <v/>
      </c>
      <c r="AO360" s="481" t="str">
        <f>+IFERROR(VLOOKUP(DAY($AL360)&amp;MONTH($AL360),Sheet1!$C:$E,3,0),"")</f>
        <v/>
      </c>
      <c r="AV360" s="481" t="str">
        <f>+IFERROR(VLOOKUP(DAY($AS360)&amp;MONTH($AS360),Sheet1!$C:$E,3,0),"")</f>
        <v/>
      </c>
      <c r="AX360" s="490">
        <v>20</v>
      </c>
      <c r="AY360" s="490">
        <v>20</v>
      </c>
      <c r="AZ360" s="490" t="s">
        <v>21</v>
      </c>
      <c r="BA360" s="490" t="s">
        <v>7</v>
      </c>
      <c r="BB360" s="490">
        <v>2004</v>
      </c>
      <c r="BC360" s="481">
        <f>+IFERROR(VLOOKUP(DAY($AZ360)&amp;MONTH($AZ360),Sheet1!$C:$E,3,0),"")</f>
        <v>1</v>
      </c>
    </row>
    <row r="361" spans="1:55">
      <c r="A361" s="487">
        <v>6</v>
      </c>
      <c r="B361" s="487">
        <v>6</v>
      </c>
      <c r="C361" s="487" t="s">
        <v>15</v>
      </c>
      <c r="D361" s="487" t="s">
        <v>9</v>
      </c>
      <c r="E361" s="487">
        <v>2011</v>
      </c>
      <c r="F361" s="481">
        <f>+IFERROR(VLOOKUP(DAY($C361)&amp;MONTH($C361),Sheet1!$C:$E,3,0),"")</f>
        <v>2</v>
      </c>
      <c r="H361" s="487">
        <v>120</v>
      </c>
      <c r="I361" s="487">
        <v>120</v>
      </c>
      <c r="J361" s="487" t="s">
        <v>17</v>
      </c>
      <c r="K361" s="487" t="s">
        <v>7</v>
      </c>
      <c r="L361" s="487">
        <v>122</v>
      </c>
      <c r="M361" s="481">
        <f>+IFERROR(VLOOKUP(DAY($J361)&amp;MONTH($J361),Sheet1!$C:$E,3,0),"")</f>
        <v>2</v>
      </c>
      <c r="O361" s="490">
        <v>60</v>
      </c>
      <c r="P361" s="490">
        <v>60</v>
      </c>
      <c r="Q361" s="490" t="s">
        <v>29</v>
      </c>
      <c r="R361" s="490" t="s">
        <v>9</v>
      </c>
      <c r="S361" s="490">
        <v>9413</v>
      </c>
      <c r="T361" s="481">
        <f>+IFERROR(VLOOKUP(DAY($Q361)&amp;MONTH($Q361),Sheet1!$C:$E,3,0),"")</f>
        <v>4</v>
      </c>
      <c r="AA361" s="481" t="str">
        <f>+IFERROR(VLOOKUP(DAY($X361)&amp;MONTH($X361),Sheet1!$C:$E,3,0),"")</f>
        <v/>
      </c>
      <c r="AH361" s="481" t="str">
        <f>+IFERROR(VLOOKUP(DAY($AE361)&amp;MONTH($AE361),Sheet1!$C:$E,3,0),"")</f>
        <v/>
      </c>
      <c r="AO361" s="481" t="str">
        <f>+IFERROR(VLOOKUP(DAY($AL361)&amp;MONTH($AL361),Sheet1!$C:$E,3,0),"")</f>
        <v/>
      </c>
      <c r="AV361" s="481" t="str">
        <f>+IFERROR(VLOOKUP(DAY($AS361)&amp;MONTH($AS361),Sheet1!$C:$E,3,0),"")</f>
        <v/>
      </c>
      <c r="BC361" s="481" t="str">
        <f>+IFERROR(VLOOKUP(DAY($AZ361)&amp;MONTH($AZ361),Sheet1!$C:$E,3,0),"")</f>
        <v/>
      </c>
    </row>
    <row r="362" spans="1:55">
      <c r="A362" s="487">
        <v>6</v>
      </c>
      <c r="B362" s="487">
        <v>6</v>
      </c>
      <c r="C362" s="487" t="s">
        <v>15</v>
      </c>
      <c r="D362" s="487" t="s">
        <v>9</v>
      </c>
      <c r="E362" s="487">
        <v>2077</v>
      </c>
      <c r="F362" s="481">
        <f>+IFERROR(VLOOKUP(DAY($C362)&amp;MONTH($C362),Sheet1!$C:$E,3,0),"")</f>
        <v>2</v>
      </c>
      <c r="H362" s="487">
        <v>30</v>
      </c>
      <c r="I362" s="487">
        <v>30</v>
      </c>
      <c r="J362" s="487" t="s">
        <v>17</v>
      </c>
      <c r="K362" s="487" t="s">
        <v>9</v>
      </c>
      <c r="L362" s="487">
        <v>112</v>
      </c>
      <c r="M362" s="481">
        <f>+IFERROR(VLOOKUP(DAY($J362)&amp;MONTH($J362),Sheet1!$C:$E,3,0),"")</f>
        <v>2</v>
      </c>
      <c r="O362" s="490">
        <v>60</v>
      </c>
      <c r="P362" s="490">
        <v>60</v>
      </c>
      <c r="Q362" s="490" t="s">
        <v>30</v>
      </c>
      <c r="R362" s="490" t="s">
        <v>9</v>
      </c>
      <c r="S362" s="490">
        <v>401</v>
      </c>
      <c r="T362" s="481">
        <f>+IFERROR(VLOOKUP(DAY($Q362)&amp;MONTH($Q362),Sheet1!$C:$E,3,0),"")</f>
        <v>4</v>
      </c>
      <c r="AA362" s="481" t="str">
        <f>+IFERROR(VLOOKUP(DAY($X362)&amp;MONTH($X362),Sheet1!$C:$E,3,0),"")</f>
        <v/>
      </c>
      <c r="AC362" s="489"/>
      <c r="AD362" s="489"/>
      <c r="AE362" s="489"/>
      <c r="AF362" s="489"/>
      <c r="AG362" s="489"/>
      <c r="AH362" s="481" t="str">
        <f>+IFERROR(VLOOKUP(DAY($AE362)&amp;MONTH($AE362),Sheet1!$C:$E,3,0),"")</f>
        <v/>
      </c>
      <c r="AO362" s="481" t="str">
        <f>+IFERROR(VLOOKUP(DAY($AL362)&amp;MONTH($AL362),Sheet1!$C:$E,3,0),"")</f>
        <v/>
      </c>
      <c r="AV362" s="481" t="str">
        <f>+IFERROR(VLOOKUP(DAY($AS362)&amp;MONTH($AS362),Sheet1!$C:$E,3,0),"")</f>
        <v/>
      </c>
      <c r="AX362" s="489"/>
      <c r="AY362" s="489"/>
      <c r="AZ362" s="489"/>
      <c r="BA362" s="489"/>
      <c r="BB362" s="489"/>
      <c r="BC362" s="481" t="str">
        <f>+IFERROR(VLOOKUP(DAY($AZ362)&amp;MONTH($AZ362),Sheet1!$C:$E,3,0),"")</f>
        <v/>
      </c>
    </row>
    <row r="363" spans="1:55">
      <c r="A363" s="487">
        <v>6</v>
      </c>
      <c r="B363" s="487">
        <v>6</v>
      </c>
      <c r="C363" s="487" t="s">
        <v>15</v>
      </c>
      <c r="D363" s="487" t="s">
        <v>9</v>
      </c>
      <c r="E363" s="487">
        <v>2091</v>
      </c>
      <c r="F363" s="481">
        <f>+IFERROR(VLOOKUP(DAY($C363)&amp;MONTH($C363),Sheet1!$C:$E,3,0),"")</f>
        <v>2</v>
      </c>
      <c r="H363" s="487">
        <v>30</v>
      </c>
      <c r="I363" s="487">
        <v>30</v>
      </c>
      <c r="J363" s="487" t="s">
        <v>17</v>
      </c>
      <c r="K363" s="487" t="s">
        <v>9</v>
      </c>
      <c r="L363" s="487">
        <v>130</v>
      </c>
      <c r="M363" s="481">
        <f>+IFERROR(VLOOKUP(DAY($J363)&amp;MONTH($J363),Sheet1!$C:$E,3,0),"")</f>
        <v>2</v>
      </c>
      <c r="O363" s="490">
        <v>60</v>
      </c>
      <c r="P363" s="490">
        <v>60</v>
      </c>
      <c r="Q363" s="490" t="s">
        <v>30</v>
      </c>
      <c r="R363" s="490" t="s">
        <v>9</v>
      </c>
      <c r="S363" s="490">
        <v>258</v>
      </c>
      <c r="T363" s="481">
        <f>+IFERROR(VLOOKUP(DAY($Q363)&amp;MONTH($Q363),Sheet1!$C:$E,3,0),"")</f>
        <v>4</v>
      </c>
      <c r="AA363" s="481" t="str">
        <f>+IFERROR(VLOOKUP(DAY($X363)&amp;MONTH($X363),Sheet1!$C:$E,3,0),"")</f>
        <v/>
      </c>
      <c r="AC363" s="489"/>
      <c r="AD363" s="489"/>
      <c r="AE363" s="489"/>
      <c r="AF363" s="489"/>
      <c r="AG363" s="489"/>
      <c r="AH363" s="481" t="str">
        <f>+IFERROR(VLOOKUP(DAY($AE363)&amp;MONTH($AE363),Sheet1!$C:$E,3,0),"")</f>
        <v/>
      </c>
      <c r="AO363" s="481" t="str">
        <f>+IFERROR(VLOOKUP(DAY($AL363)&amp;MONTH($AL363),Sheet1!$C:$E,3,0),"")</f>
        <v/>
      </c>
      <c r="AV363" s="481" t="str">
        <f>+IFERROR(VLOOKUP(DAY($AS363)&amp;MONTH($AS363),Sheet1!$C:$E,3,0),"")</f>
        <v/>
      </c>
      <c r="AX363" s="489"/>
      <c r="AY363" s="489"/>
      <c r="AZ363" s="489"/>
      <c r="BA363" s="489"/>
      <c r="BB363" s="489"/>
      <c r="BC363" s="481" t="str">
        <f>+IFERROR(VLOOKUP(DAY($AZ363)&amp;MONTH($AZ363),Sheet1!$C:$E,3,0),"")</f>
        <v/>
      </c>
    </row>
    <row r="364" spans="1:55">
      <c r="A364" s="487">
        <v>6</v>
      </c>
      <c r="B364" s="487">
        <v>6</v>
      </c>
      <c r="C364" s="487" t="s">
        <v>15</v>
      </c>
      <c r="D364" s="487" t="s">
        <v>9</v>
      </c>
      <c r="E364" s="487">
        <v>293</v>
      </c>
      <c r="F364" s="481">
        <f>+IFERROR(VLOOKUP(DAY($C364)&amp;MONTH($C364),Sheet1!$C:$E,3,0),"")</f>
        <v>2</v>
      </c>
      <c r="H364" s="487">
        <v>48</v>
      </c>
      <c r="I364" s="487">
        <v>48</v>
      </c>
      <c r="J364" s="487" t="s">
        <v>17</v>
      </c>
      <c r="K364" s="487" t="s">
        <v>9</v>
      </c>
      <c r="L364" s="487">
        <v>554</v>
      </c>
      <c r="M364" s="481">
        <f>+IFERROR(VLOOKUP(DAY($J364)&amp;MONTH($J364),Sheet1!$C:$E,3,0),"")</f>
        <v>2</v>
      </c>
      <c r="O364" s="490">
        <v>60</v>
      </c>
      <c r="P364" s="490">
        <v>60</v>
      </c>
      <c r="Q364" s="490" t="s">
        <v>30</v>
      </c>
      <c r="R364" s="490" t="s">
        <v>9</v>
      </c>
      <c r="S364" s="490">
        <v>638</v>
      </c>
      <c r="T364" s="481">
        <f>+IFERROR(VLOOKUP(DAY($Q364)&amp;MONTH($Q364),Sheet1!$C:$E,3,0),"")</f>
        <v>4</v>
      </c>
      <c r="AA364" s="481" t="str">
        <f>+IFERROR(VLOOKUP(DAY($X364)&amp;MONTH($X364),Sheet1!$C:$E,3,0),"")</f>
        <v/>
      </c>
      <c r="AC364" s="489"/>
      <c r="AD364" s="489"/>
      <c r="AE364" s="489"/>
      <c r="AF364" s="489"/>
      <c r="AG364" s="489"/>
      <c r="AH364" s="481" t="str">
        <f>+IFERROR(VLOOKUP(DAY($AE364)&amp;MONTH($AE364),Sheet1!$C:$E,3,0),"")</f>
        <v/>
      </c>
      <c r="AO364" s="481" t="str">
        <f>+IFERROR(VLOOKUP(DAY($AL364)&amp;MONTH($AL364),Sheet1!$C:$E,3,0),"")</f>
        <v/>
      </c>
      <c r="AV364" s="481" t="str">
        <f>+IFERROR(VLOOKUP(DAY($AS364)&amp;MONTH($AS364),Sheet1!$C:$E,3,0),"")</f>
        <v/>
      </c>
      <c r="AX364" s="489"/>
      <c r="AY364" s="489"/>
      <c r="AZ364" s="489"/>
      <c r="BA364" s="489"/>
      <c r="BB364" s="489"/>
      <c r="BC364" s="481" t="str">
        <f>+IFERROR(VLOOKUP(DAY($AZ364)&amp;MONTH($AZ364),Sheet1!$C:$E,3,0),"")</f>
        <v/>
      </c>
    </row>
    <row r="365" spans="1:55">
      <c r="A365" s="487">
        <v>6</v>
      </c>
      <c r="B365" s="487">
        <v>6</v>
      </c>
      <c r="C365" s="487" t="s">
        <v>15</v>
      </c>
      <c r="D365" s="487" t="s">
        <v>9</v>
      </c>
      <c r="E365" s="487">
        <v>2103</v>
      </c>
      <c r="F365" s="481">
        <f>+IFERROR(VLOOKUP(DAY($C365)&amp;MONTH($C365),Sheet1!$C:$E,3,0),"")</f>
        <v>2</v>
      </c>
      <c r="H365" s="487">
        <v>60</v>
      </c>
      <c r="I365" s="487">
        <v>60</v>
      </c>
      <c r="J365" s="487" t="s">
        <v>17</v>
      </c>
      <c r="K365" s="487" t="s">
        <v>9</v>
      </c>
      <c r="L365" s="487">
        <v>151</v>
      </c>
      <c r="M365" s="481">
        <f>+IFERROR(VLOOKUP(DAY($J365)&amp;MONTH($J365),Sheet1!$C:$E,3,0),"")</f>
        <v>2</v>
      </c>
      <c r="O365" s="490">
        <v>60</v>
      </c>
      <c r="P365" s="490">
        <v>60</v>
      </c>
      <c r="Q365" s="490" t="s">
        <v>30</v>
      </c>
      <c r="R365" s="490" t="s">
        <v>9</v>
      </c>
      <c r="S365" s="490">
        <v>654</v>
      </c>
      <c r="T365" s="481">
        <f>+IFERROR(VLOOKUP(DAY($Q365)&amp;MONTH($Q365),Sheet1!$C:$E,3,0),"")</f>
        <v>4</v>
      </c>
      <c r="AA365" s="481" t="str">
        <f>+IFERROR(VLOOKUP(DAY($X365)&amp;MONTH($X365),Sheet1!$C:$E,3,0),"")</f>
        <v/>
      </c>
      <c r="AC365" s="489"/>
      <c r="AD365" s="489"/>
      <c r="AE365" s="489"/>
      <c r="AF365" s="489"/>
      <c r="AG365" s="489"/>
      <c r="AH365" s="481" t="str">
        <f>+IFERROR(VLOOKUP(DAY($AE365)&amp;MONTH($AE365),Sheet1!$C:$E,3,0),"")</f>
        <v/>
      </c>
      <c r="AO365" s="481" t="str">
        <f>+IFERROR(VLOOKUP(DAY($AL365)&amp;MONTH($AL365),Sheet1!$C:$E,3,0),"")</f>
        <v/>
      </c>
      <c r="AV365" s="481" t="str">
        <f>+IFERROR(VLOOKUP(DAY($AS365)&amp;MONTH($AS365),Sheet1!$C:$E,3,0),"")</f>
        <v/>
      </c>
      <c r="AX365" s="489"/>
      <c r="AY365" s="489"/>
      <c r="AZ365" s="489"/>
      <c r="BA365" s="489"/>
      <c r="BB365" s="489"/>
      <c r="BC365" s="481" t="str">
        <f>+IFERROR(VLOOKUP(DAY($AZ365)&amp;MONTH($AZ365),Sheet1!$C:$E,3,0),"")</f>
        <v/>
      </c>
    </row>
    <row r="366" spans="1:55">
      <c r="A366" s="487">
        <v>12</v>
      </c>
      <c r="B366" s="487">
        <v>12</v>
      </c>
      <c r="C366" s="487" t="s">
        <v>15</v>
      </c>
      <c r="D366" s="487" t="s">
        <v>7</v>
      </c>
      <c r="E366" s="487">
        <v>167</v>
      </c>
      <c r="F366" s="481">
        <f>+IFERROR(VLOOKUP(DAY($C366)&amp;MONTH($C366),Sheet1!$C:$E,3,0),"")</f>
        <v>2</v>
      </c>
      <c r="H366" s="487">
        <v>60</v>
      </c>
      <c r="I366" s="487">
        <v>60</v>
      </c>
      <c r="J366" s="487" t="s">
        <v>16</v>
      </c>
      <c r="K366" s="487" t="s">
        <v>9</v>
      </c>
      <c r="L366" s="487">
        <v>175</v>
      </c>
      <c r="M366" s="481">
        <f>+IFERROR(VLOOKUP(DAY($J366)&amp;MONTH($J366),Sheet1!$C:$E,3,0),"")</f>
        <v>3</v>
      </c>
      <c r="O366" s="490">
        <v>60</v>
      </c>
      <c r="P366" s="490">
        <v>60</v>
      </c>
      <c r="Q366" s="490" t="s">
        <v>30</v>
      </c>
      <c r="R366" s="490" t="s">
        <v>9</v>
      </c>
      <c r="S366" s="490">
        <v>2066</v>
      </c>
      <c r="T366" s="481">
        <f>+IFERROR(VLOOKUP(DAY($Q366)&amp;MONTH($Q366),Sheet1!$C:$E,3,0),"")</f>
        <v>4</v>
      </c>
      <c r="AA366" s="481" t="str">
        <f>+IFERROR(VLOOKUP(DAY($X366)&amp;MONTH($X366),Sheet1!$C:$E,3,0),"")</f>
        <v/>
      </c>
      <c r="AC366" s="487">
        <v>60</v>
      </c>
      <c r="AD366" s="487">
        <v>60</v>
      </c>
      <c r="AE366" s="487" t="s">
        <v>10</v>
      </c>
      <c r="AF366" s="487" t="s">
        <v>9</v>
      </c>
      <c r="AG366" s="487">
        <v>220</v>
      </c>
      <c r="AH366" s="481">
        <f>+IFERROR(VLOOKUP(DAY($AE366)&amp;MONTH($AE366),Sheet1!$C:$E,3,0),"")</f>
        <v>4</v>
      </c>
      <c r="AO366" s="481" t="str">
        <f>+IFERROR(VLOOKUP(DAY($AL366)&amp;MONTH($AL366),Sheet1!$C:$E,3,0),"")</f>
        <v/>
      </c>
      <c r="AV366" s="481" t="str">
        <f>+IFERROR(VLOOKUP(DAY($AS366)&amp;MONTH($AS366),Sheet1!$C:$E,3,0),"")</f>
        <v/>
      </c>
      <c r="AX366" s="487">
        <v>20</v>
      </c>
      <c r="AY366" s="487">
        <v>20</v>
      </c>
      <c r="AZ366" s="487" t="s">
        <v>12</v>
      </c>
      <c r="BA366" s="487" t="s">
        <v>9</v>
      </c>
      <c r="BB366" s="487">
        <v>137</v>
      </c>
      <c r="BC366" s="481">
        <f>+IFERROR(VLOOKUP(DAY($AZ366)&amp;MONTH($AZ366),Sheet1!$C:$E,3,0),"")</f>
        <v>2</v>
      </c>
    </row>
    <row r="367" spans="1:55">
      <c r="A367" s="487">
        <v>12</v>
      </c>
      <c r="B367" s="487">
        <v>12</v>
      </c>
      <c r="C367" s="487" t="s">
        <v>15</v>
      </c>
      <c r="D367" s="487" t="s">
        <v>7</v>
      </c>
      <c r="E367" s="487">
        <v>167</v>
      </c>
      <c r="F367" s="481">
        <f>+IFERROR(VLOOKUP(DAY($C367)&amp;MONTH($C367),Sheet1!$C:$E,3,0),"")</f>
        <v>2</v>
      </c>
      <c r="H367" s="487">
        <v>30</v>
      </c>
      <c r="I367" s="487">
        <v>30</v>
      </c>
      <c r="J367" s="487" t="s">
        <v>16</v>
      </c>
      <c r="K367" s="487" t="s">
        <v>9</v>
      </c>
      <c r="L367" s="487">
        <v>158</v>
      </c>
      <c r="M367" s="481">
        <f>+IFERROR(VLOOKUP(DAY($J367)&amp;MONTH($J367),Sheet1!$C:$E,3,0),"")</f>
        <v>3</v>
      </c>
      <c r="O367" s="490">
        <v>60</v>
      </c>
      <c r="P367" s="490">
        <v>60</v>
      </c>
      <c r="Q367" s="490" t="s">
        <v>30</v>
      </c>
      <c r="R367" s="490" t="s">
        <v>9</v>
      </c>
      <c r="S367" s="490">
        <v>9210</v>
      </c>
      <c r="T367" s="481">
        <f>+IFERROR(VLOOKUP(DAY($Q367)&amp;MONTH($Q367),Sheet1!$C:$E,3,0),"")</f>
        <v>4</v>
      </c>
      <c r="AA367" s="481" t="str">
        <f>+IFERROR(VLOOKUP(DAY($X367)&amp;MONTH($X367),Sheet1!$C:$E,3,0),"")</f>
        <v/>
      </c>
      <c r="AC367" s="487">
        <v>60</v>
      </c>
      <c r="AD367" s="487">
        <v>60</v>
      </c>
      <c r="AE367" s="487" t="s">
        <v>10</v>
      </c>
      <c r="AF367" s="487" t="s">
        <v>9</v>
      </c>
      <c r="AG367" s="487">
        <v>280</v>
      </c>
      <c r="AH367" s="481">
        <f>+IFERROR(VLOOKUP(DAY($AE367)&amp;MONTH($AE367),Sheet1!$C:$E,3,0),"")</f>
        <v>4</v>
      </c>
      <c r="AO367" s="481" t="str">
        <f>+IFERROR(VLOOKUP(DAY($AL367)&amp;MONTH($AL367),Sheet1!$C:$E,3,0),"")</f>
        <v/>
      </c>
      <c r="AV367" s="481" t="str">
        <f>+IFERROR(VLOOKUP(DAY($AS367)&amp;MONTH($AS367),Sheet1!$C:$E,3,0),"")</f>
        <v/>
      </c>
      <c r="AX367" s="487">
        <v>20</v>
      </c>
      <c r="AY367" s="487">
        <v>20</v>
      </c>
      <c r="AZ367" s="487" t="s">
        <v>8</v>
      </c>
      <c r="BA367" s="487" t="s">
        <v>7</v>
      </c>
      <c r="BB367" s="487">
        <v>517</v>
      </c>
      <c r="BC367" s="481">
        <f>+IFERROR(VLOOKUP(DAY($AZ367)&amp;MONTH($AZ367),Sheet1!$C:$E,3,0),"")</f>
        <v>2</v>
      </c>
    </row>
    <row r="368" spans="1:55">
      <c r="A368" s="487">
        <v>12</v>
      </c>
      <c r="B368" s="487">
        <v>12</v>
      </c>
      <c r="C368" s="487" t="s">
        <v>15</v>
      </c>
      <c r="D368" s="487" t="s">
        <v>7</v>
      </c>
      <c r="E368" s="487">
        <v>2010</v>
      </c>
      <c r="F368" s="481">
        <f>+IFERROR(VLOOKUP(DAY($C368)&amp;MONTH($C368),Sheet1!$C:$E,3,0),"")</f>
        <v>2</v>
      </c>
      <c r="H368" s="487">
        <v>6</v>
      </c>
      <c r="I368" s="487">
        <v>6</v>
      </c>
      <c r="J368" s="487" t="s">
        <v>16</v>
      </c>
      <c r="K368" s="487" t="s">
        <v>9</v>
      </c>
      <c r="L368" s="487">
        <v>289</v>
      </c>
      <c r="M368" s="481">
        <f>+IFERROR(VLOOKUP(DAY($J368)&amp;MONTH($J368),Sheet1!$C:$E,3,0),"")</f>
        <v>3</v>
      </c>
      <c r="O368" s="490">
        <v>120</v>
      </c>
      <c r="P368" s="490">
        <v>120</v>
      </c>
      <c r="Q368" s="490" t="s">
        <v>30</v>
      </c>
      <c r="R368" s="490" t="s">
        <v>7</v>
      </c>
      <c r="S368" s="490">
        <v>135</v>
      </c>
      <c r="T368" s="481">
        <f>+IFERROR(VLOOKUP(DAY($Q368)&amp;MONTH($Q368),Sheet1!$C:$E,3,0),"")</f>
        <v>4</v>
      </c>
      <c r="AA368" s="481" t="str">
        <f>+IFERROR(VLOOKUP(DAY($X368)&amp;MONTH($X368),Sheet1!$C:$E,3,0),"")</f>
        <v/>
      </c>
      <c r="AC368" s="490">
        <v>180</v>
      </c>
      <c r="AD368" s="490">
        <v>180</v>
      </c>
      <c r="AE368" s="490" t="s">
        <v>10</v>
      </c>
      <c r="AF368" s="490" t="s">
        <v>9</v>
      </c>
      <c r="AG368" s="490">
        <v>184</v>
      </c>
      <c r="AH368" s="481">
        <f>+IFERROR(VLOOKUP(DAY($AE368)&amp;MONTH($AE368),Sheet1!$C:$E,3,0),"")</f>
        <v>4</v>
      </c>
      <c r="AO368" s="481" t="str">
        <f>+IFERROR(VLOOKUP(DAY($AL368)&amp;MONTH($AL368),Sheet1!$C:$E,3,0),"")</f>
        <v/>
      </c>
      <c r="AV368" s="481" t="str">
        <f>+IFERROR(VLOOKUP(DAY($AS368)&amp;MONTH($AS368),Sheet1!$C:$E,3,0),"")</f>
        <v/>
      </c>
      <c r="AX368" s="487">
        <v>20</v>
      </c>
      <c r="AY368" s="487">
        <v>20</v>
      </c>
      <c r="AZ368" s="487" t="s">
        <v>6</v>
      </c>
      <c r="BA368" s="487" t="s">
        <v>7</v>
      </c>
      <c r="BB368" s="487">
        <v>2048</v>
      </c>
      <c r="BC368" s="481">
        <f>+IFERROR(VLOOKUP(DAY($AZ368)&amp;MONTH($AZ368),Sheet1!$C:$E,3,0),"")</f>
        <v>1</v>
      </c>
    </row>
    <row r="369" spans="1:55">
      <c r="A369" s="487">
        <v>12</v>
      </c>
      <c r="B369" s="487">
        <v>12</v>
      </c>
      <c r="C369" s="487" t="s">
        <v>15</v>
      </c>
      <c r="D369" s="487" t="s">
        <v>9</v>
      </c>
      <c r="E369" s="487">
        <v>167</v>
      </c>
      <c r="F369" s="481">
        <f>+IFERROR(VLOOKUP(DAY($C369)&amp;MONTH($C369),Sheet1!$C:$E,3,0),"")</f>
        <v>2</v>
      </c>
      <c r="H369" s="487">
        <v>30</v>
      </c>
      <c r="I369" s="487">
        <v>30</v>
      </c>
      <c r="J369" s="487" t="s">
        <v>17</v>
      </c>
      <c r="K369" s="487" t="s">
        <v>9</v>
      </c>
      <c r="L369" s="487">
        <v>154</v>
      </c>
      <c r="M369" s="481">
        <f>+IFERROR(VLOOKUP(DAY($J369)&amp;MONTH($J369),Sheet1!$C:$E,3,0),"")</f>
        <v>2</v>
      </c>
      <c r="O369" s="490">
        <v>120</v>
      </c>
      <c r="P369" s="490">
        <v>120</v>
      </c>
      <c r="Q369" s="490" t="s">
        <v>30</v>
      </c>
      <c r="R369" s="490" t="s">
        <v>9</v>
      </c>
      <c r="S369" s="490">
        <v>518</v>
      </c>
      <c r="T369" s="481">
        <f>+IFERROR(VLOOKUP(DAY($Q369)&amp;MONTH($Q369),Sheet1!$C:$E,3,0),"")</f>
        <v>4</v>
      </c>
      <c r="AA369" s="481" t="str">
        <f>+IFERROR(VLOOKUP(DAY($X369)&amp;MONTH($X369),Sheet1!$C:$E,3,0),"")</f>
        <v/>
      </c>
      <c r="AH369" s="481" t="str">
        <f>+IFERROR(VLOOKUP(DAY($AE369)&amp;MONTH($AE369),Sheet1!$C:$E,3,0),"")</f>
        <v/>
      </c>
      <c r="AO369" s="481" t="str">
        <f>+IFERROR(VLOOKUP(DAY($AL369)&amp;MONTH($AL369),Sheet1!$C:$E,3,0),"")</f>
        <v/>
      </c>
      <c r="AV369" s="481" t="str">
        <f>+IFERROR(VLOOKUP(DAY($AS369)&amp;MONTH($AS369),Sheet1!$C:$E,3,0),"")</f>
        <v/>
      </c>
      <c r="AX369" s="489"/>
      <c r="AY369" s="489"/>
      <c r="AZ369" s="489"/>
      <c r="BA369" s="489"/>
      <c r="BB369" s="489"/>
      <c r="BC369" s="481" t="str">
        <f>+IFERROR(VLOOKUP(DAY($AZ369)&amp;MONTH($AZ369),Sheet1!$C:$E,3,0),"")</f>
        <v/>
      </c>
    </row>
    <row r="370" spans="1:55">
      <c r="A370" s="487">
        <v>12</v>
      </c>
      <c r="B370" s="487">
        <v>12</v>
      </c>
      <c r="C370" s="487" t="s">
        <v>15</v>
      </c>
      <c r="D370" s="487" t="s">
        <v>9</v>
      </c>
      <c r="E370" s="487">
        <v>167</v>
      </c>
      <c r="F370" s="481">
        <f>+IFERROR(VLOOKUP(DAY($C370)&amp;MONTH($C370),Sheet1!$C:$E,3,0),"")</f>
        <v>2</v>
      </c>
      <c r="H370" s="487">
        <v>120</v>
      </c>
      <c r="I370" s="487">
        <v>120</v>
      </c>
      <c r="J370" s="487" t="s">
        <v>17</v>
      </c>
      <c r="K370" s="487" t="s">
        <v>9</v>
      </c>
      <c r="L370" s="487">
        <v>178</v>
      </c>
      <c r="M370" s="481">
        <f>+IFERROR(VLOOKUP(DAY($J370)&amp;MONTH($J370),Sheet1!$C:$E,3,0),"")</f>
        <v>2</v>
      </c>
      <c r="O370" s="490">
        <v>180</v>
      </c>
      <c r="P370" s="490">
        <v>180</v>
      </c>
      <c r="Q370" s="490" t="s">
        <v>30</v>
      </c>
      <c r="R370" s="490" t="s">
        <v>9</v>
      </c>
      <c r="S370" s="490">
        <v>503</v>
      </c>
      <c r="T370" s="481">
        <f>+IFERROR(VLOOKUP(DAY($Q370)&amp;MONTH($Q370),Sheet1!$C:$E,3,0),"")</f>
        <v>4</v>
      </c>
      <c r="AA370" s="481" t="str">
        <f>+IFERROR(VLOOKUP(DAY($X370)&amp;MONTH($X370),Sheet1!$C:$E,3,0),"")</f>
        <v/>
      </c>
      <c r="AH370" s="481" t="str">
        <f>+IFERROR(VLOOKUP(DAY($AE370)&amp;MONTH($AE370),Sheet1!$C:$E,3,0),"")</f>
        <v/>
      </c>
      <c r="AO370" s="481" t="str">
        <f>+IFERROR(VLOOKUP(DAY($AL370)&amp;MONTH($AL370),Sheet1!$C:$E,3,0),"")</f>
        <v/>
      </c>
      <c r="AV370" s="481" t="str">
        <f>+IFERROR(VLOOKUP(DAY($AS370)&amp;MONTH($AS370),Sheet1!$C:$E,3,0),"")</f>
        <v/>
      </c>
      <c r="BC370" s="481" t="str">
        <f>+IFERROR(VLOOKUP(DAY($AZ370)&amp;MONTH($AZ370),Sheet1!$C:$E,3,0),"")</f>
        <v/>
      </c>
    </row>
    <row r="371" spans="1:55">
      <c r="A371" s="487">
        <v>18</v>
      </c>
      <c r="B371" s="487">
        <v>18</v>
      </c>
      <c r="C371" s="487" t="s">
        <v>15</v>
      </c>
      <c r="D371" s="487" t="s">
        <v>7</v>
      </c>
      <c r="E371" s="487">
        <v>218</v>
      </c>
      <c r="F371" s="481">
        <f>+IFERROR(VLOOKUP(DAY($C371)&amp;MONTH($C371),Sheet1!$C:$E,3,0),"")</f>
        <v>2</v>
      </c>
      <c r="H371" s="487">
        <v>60</v>
      </c>
      <c r="I371" s="487">
        <v>60</v>
      </c>
      <c r="J371" s="487" t="s">
        <v>16</v>
      </c>
      <c r="K371" s="487" t="s">
        <v>9</v>
      </c>
      <c r="L371" s="487">
        <v>518</v>
      </c>
      <c r="M371" s="481">
        <f>+IFERROR(VLOOKUP(DAY($J371)&amp;MONTH($J371),Sheet1!$C:$E,3,0),"")</f>
        <v>3</v>
      </c>
      <c r="O371" s="490">
        <v>60</v>
      </c>
      <c r="P371" s="490">
        <v>60</v>
      </c>
      <c r="Q371" s="490" t="s">
        <v>30</v>
      </c>
      <c r="R371" s="490" t="s">
        <v>9</v>
      </c>
      <c r="S371" s="490">
        <v>2057</v>
      </c>
      <c r="T371" s="481">
        <f>+IFERROR(VLOOKUP(DAY($Q371)&amp;MONTH($Q371),Sheet1!$C:$E,3,0),"")</f>
        <v>4</v>
      </c>
      <c r="AA371" s="481" t="str">
        <f>+IFERROR(VLOOKUP(DAY($X371)&amp;MONTH($X371),Sheet1!$C:$E,3,0),"")</f>
        <v/>
      </c>
      <c r="AC371" s="490">
        <v>60</v>
      </c>
      <c r="AD371" s="490">
        <v>60</v>
      </c>
      <c r="AE371" s="490" t="s">
        <v>10</v>
      </c>
      <c r="AF371" s="490" t="s">
        <v>7</v>
      </c>
      <c r="AG371" s="490">
        <v>161</v>
      </c>
      <c r="AH371" s="481">
        <f>+IFERROR(VLOOKUP(DAY($AE371)&amp;MONTH($AE371),Sheet1!$C:$E,3,0),"")</f>
        <v>4</v>
      </c>
      <c r="AO371" s="481" t="str">
        <f>+IFERROR(VLOOKUP(DAY($AL371)&amp;MONTH($AL371),Sheet1!$C:$E,3,0),"")</f>
        <v/>
      </c>
      <c r="AV371" s="481" t="str">
        <f>+IFERROR(VLOOKUP(DAY($AS371)&amp;MONTH($AS371),Sheet1!$C:$E,3,0),"")</f>
        <v/>
      </c>
      <c r="AX371" s="490">
        <v>20</v>
      </c>
      <c r="AY371" s="490">
        <v>20</v>
      </c>
      <c r="AZ371" s="490" t="s">
        <v>12</v>
      </c>
      <c r="BA371" s="490" t="s">
        <v>9</v>
      </c>
      <c r="BB371" s="490">
        <v>549</v>
      </c>
      <c r="BC371" s="481">
        <f>+IFERROR(VLOOKUP(DAY($AZ371)&amp;MONTH($AZ371),Sheet1!$C:$E,3,0),"")</f>
        <v>2</v>
      </c>
    </row>
    <row r="372" spans="1:55">
      <c r="A372" s="487">
        <v>18</v>
      </c>
      <c r="B372" s="487">
        <v>18</v>
      </c>
      <c r="C372" s="487" t="s">
        <v>15</v>
      </c>
      <c r="D372" s="487" t="s">
        <v>7</v>
      </c>
      <c r="E372" s="487">
        <v>517</v>
      </c>
      <c r="F372" s="481">
        <f>+IFERROR(VLOOKUP(DAY($C372)&amp;MONTH($C372),Sheet1!$C:$E,3,0),"")</f>
        <v>2</v>
      </c>
      <c r="H372" s="487">
        <v>18</v>
      </c>
      <c r="I372" s="487">
        <v>18</v>
      </c>
      <c r="J372" s="487" t="s">
        <v>15</v>
      </c>
      <c r="K372" s="487" t="s">
        <v>7</v>
      </c>
      <c r="L372" s="487">
        <v>514</v>
      </c>
      <c r="M372" s="481">
        <f>+IFERROR(VLOOKUP(DAY($J372)&amp;MONTH($J372),Sheet1!$C:$E,3,0),"")</f>
        <v>2</v>
      </c>
      <c r="O372" s="490">
        <v>60</v>
      </c>
      <c r="P372" s="490">
        <v>60</v>
      </c>
      <c r="Q372" s="490" t="s">
        <v>30</v>
      </c>
      <c r="R372" s="490" t="s">
        <v>9</v>
      </c>
      <c r="S372" s="490">
        <v>162</v>
      </c>
      <c r="T372" s="481">
        <f>+IFERROR(VLOOKUP(DAY($Q372)&amp;MONTH($Q372),Sheet1!$C:$E,3,0),"")</f>
        <v>4</v>
      </c>
      <c r="AA372" s="481" t="str">
        <f>+IFERROR(VLOOKUP(DAY($X372)&amp;MONTH($X372),Sheet1!$C:$E,3,0),"")</f>
        <v/>
      </c>
      <c r="AH372" s="481" t="str">
        <f>+IFERROR(VLOOKUP(DAY($AE372)&amp;MONTH($AE372),Sheet1!$C:$E,3,0),"")</f>
        <v/>
      </c>
      <c r="AO372" s="481" t="str">
        <f>+IFERROR(VLOOKUP(DAY($AL372)&amp;MONTH($AL372),Sheet1!$C:$E,3,0),"")</f>
        <v/>
      </c>
      <c r="AV372" s="481" t="str">
        <f>+IFERROR(VLOOKUP(DAY($AS372)&amp;MONTH($AS372),Sheet1!$C:$E,3,0),"")</f>
        <v/>
      </c>
      <c r="AX372" s="490">
        <v>20</v>
      </c>
      <c r="AY372" s="490">
        <v>20</v>
      </c>
      <c r="AZ372" s="490" t="s">
        <v>8</v>
      </c>
      <c r="BA372" s="490" t="s">
        <v>9</v>
      </c>
      <c r="BB372" s="490">
        <v>517</v>
      </c>
      <c r="BC372" s="481">
        <f>+IFERROR(VLOOKUP(DAY($AZ372)&amp;MONTH($AZ372),Sheet1!$C:$E,3,0),"")</f>
        <v>2</v>
      </c>
    </row>
    <row r="373" spans="1:55">
      <c r="A373" s="487">
        <v>18</v>
      </c>
      <c r="B373" s="487">
        <v>18</v>
      </c>
      <c r="C373" s="487" t="s">
        <v>15</v>
      </c>
      <c r="D373" s="487" t="s">
        <v>9</v>
      </c>
      <c r="E373" s="487">
        <v>218</v>
      </c>
      <c r="F373" s="481">
        <f>+IFERROR(VLOOKUP(DAY($C373)&amp;MONTH($C373),Sheet1!$C:$E,3,0),"")</f>
        <v>2</v>
      </c>
      <c r="H373" s="487">
        <v>30</v>
      </c>
      <c r="I373" s="487">
        <v>30</v>
      </c>
      <c r="J373" s="487" t="s">
        <v>17</v>
      </c>
      <c r="K373" s="487" t="s">
        <v>9</v>
      </c>
      <c r="L373" s="487">
        <v>532</v>
      </c>
      <c r="M373" s="481">
        <f>+IFERROR(VLOOKUP(DAY($J373)&amp;MONTH($J373),Sheet1!$C:$E,3,0),"")</f>
        <v>2</v>
      </c>
      <c r="O373" s="490">
        <v>180</v>
      </c>
      <c r="P373" s="490">
        <v>180</v>
      </c>
      <c r="Q373" s="490" t="s">
        <v>30</v>
      </c>
      <c r="R373" s="490" t="s">
        <v>9</v>
      </c>
      <c r="S373" s="490">
        <v>197</v>
      </c>
      <c r="T373" s="481">
        <f>+IFERROR(VLOOKUP(DAY($Q373)&amp;MONTH($Q373),Sheet1!$C:$E,3,0),"")</f>
        <v>4</v>
      </c>
      <c r="AA373" s="481" t="str">
        <f>+IFERROR(VLOOKUP(DAY($X373)&amp;MONTH($X373),Sheet1!$C:$E,3,0),"")</f>
        <v/>
      </c>
      <c r="AH373" s="481" t="str">
        <f>+IFERROR(VLOOKUP(DAY($AE373)&amp;MONTH($AE373),Sheet1!$C:$E,3,0),"")</f>
        <v/>
      </c>
      <c r="AO373" s="481" t="str">
        <f>+IFERROR(VLOOKUP(DAY($AL373)&amp;MONTH($AL373),Sheet1!$C:$E,3,0),"")</f>
        <v/>
      </c>
      <c r="AV373" s="481" t="str">
        <f>+IFERROR(VLOOKUP(DAY($AS373)&amp;MONTH($AS373),Sheet1!$C:$E,3,0),"")</f>
        <v/>
      </c>
      <c r="BC373" s="481" t="str">
        <f>+IFERROR(VLOOKUP(DAY($AZ373)&amp;MONTH($AZ373),Sheet1!$C:$E,3,0),"")</f>
        <v/>
      </c>
    </row>
    <row r="374" spans="1:55">
      <c r="A374" s="487">
        <v>36</v>
      </c>
      <c r="B374" s="487">
        <v>36</v>
      </c>
      <c r="C374" s="487" t="s">
        <v>15</v>
      </c>
      <c r="D374" s="487" t="s">
        <v>7</v>
      </c>
      <c r="E374" s="487">
        <v>514</v>
      </c>
      <c r="F374" s="481">
        <f>+IFERROR(VLOOKUP(DAY($C374)&amp;MONTH($C374),Sheet1!$C:$E,3,0),"")</f>
        <v>2</v>
      </c>
      <c r="H374" s="487">
        <v>60</v>
      </c>
      <c r="I374" s="487">
        <v>60</v>
      </c>
      <c r="J374" s="487" t="s">
        <v>16</v>
      </c>
      <c r="K374" s="487" t="s">
        <v>9</v>
      </c>
      <c r="L374" s="487">
        <v>304</v>
      </c>
      <c r="M374" s="481">
        <f>+IFERROR(VLOOKUP(DAY($J374)&amp;MONTH($J374),Sheet1!$C:$E,3,0),"")</f>
        <v>3</v>
      </c>
      <c r="O374" s="490">
        <v>120</v>
      </c>
      <c r="P374" s="490">
        <v>120</v>
      </c>
      <c r="Q374" s="490" t="s">
        <v>30</v>
      </c>
      <c r="R374" s="490" t="s">
        <v>9</v>
      </c>
      <c r="S374" s="490">
        <v>517</v>
      </c>
      <c r="T374" s="481">
        <f>+IFERROR(VLOOKUP(DAY($Q374)&amp;MONTH($Q374),Sheet1!$C:$E,3,0),"")</f>
        <v>4</v>
      </c>
      <c r="AA374" s="481" t="str">
        <f>+IFERROR(VLOOKUP(DAY($X374)&amp;MONTH($X374),Sheet1!$C:$E,3,0),"")</f>
        <v/>
      </c>
      <c r="AC374" s="490">
        <v>60</v>
      </c>
      <c r="AD374" s="490">
        <v>60</v>
      </c>
      <c r="AE374" s="490" t="s">
        <v>26</v>
      </c>
      <c r="AF374" s="490" t="s">
        <v>9</v>
      </c>
      <c r="AG374" s="490">
        <v>157</v>
      </c>
      <c r="AH374" s="481">
        <f>+IFERROR(VLOOKUP(DAY($AE374)&amp;MONTH($AE374),Sheet1!$C:$E,3,0),"")</f>
        <v>4</v>
      </c>
      <c r="AO374" s="481" t="str">
        <f>+IFERROR(VLOOKUP(DAY($AL374)&amp;MONTH($AL374),Sheet1!$C:$E,3,0),"")</f>
        <v/>
      </c>
      <c r="AV374" s="481" t="str">
        <f>+IFERROR(VLOOKUP(DAY($AS374)&amp;MONTH($AS374),Sheet1!$C:$E,3,0),"")</f>
        <v/>
      </c>
      <c r="AX374" s="490">
        <v>40</v>
      </c>
      <c r="AY374" s="490">
        <v>40</v>
      </c>
      <c r="AZ374" s="490" t="s">
        <v>6</v>
      </c>
      <c r="BA374" s="490" t="s">
        <v>7</v>
      </c>
      <c r="BB374" s="490">
        <v>159</v>
      </c>
      <c r="BC374" s="481">
        <f>+IFERROR(VLOOKUP(DAY($AZ374)&amp;MONTH($AZ374),Sheet1!$C:$E,3,0),"")</f>
        <v>1</v>
      </c>
    </row>
    <row r="375" spans="1:55">
      <c r="A375" s="487">
        <v>60</v>
      </c>
      <c r="B375" s="487">
        <v>60</v>
      </c>
      <c r="C375" s="487" t="s">
        <v>15</v>
      </c>
      <c r="D375" s="487" t="s">
        <v>7</v>
      </c>
      <c r="E375" s="487">
        <v>503</v>
      </c>
      <c r="F375" s="481">
        <f>+IFERROR(VLOOKUP(DAY($C375)&amp;MONTH($C375),Sheet1!$C:$E,3,0),"")</f>
        <v>2</v>
      </c>
      <c r="H375" s="487">
        <v>6</v>
      </c>
      <c r="I375" s="487">
        <v>6</v>
      </c>
      <c r="J375" s="487" t="s">
        <v>13</v>
      </c>
      <c r="K375" s="487" t="s">
        <v>9</v>
      </c>
      <c r="L375" s="487">
        <v>2047</v>
      </c>
      <c r="M375" s="481">
        <f>+IFERROR(VLOOKUP(DAY($J375)&amp;MONTH($J375),Sheet1!$C:$E,3,0),"")</f>
        <v>3</v>
      </c>
      <c r="O375" s="490">
        <v>300</v>
      </c>
      <c r="P375" s="490">
        <v>300</v>
      </c>
      <c r="Q375" s="490" t="s">
        <v>27</v>
      </c>
      <c r="R375" t="s">
        <v>9</v>
      </c>
      <c r="S375">
        <v>141</v>
      </c>
      <c r="T375" s="481" t="str">
        <f>+IFERROR(VLOOKUP(DAY($Q375)&amp;MONTH($Q375),Sheet1!$C:$E,3,0),"")</f>
        <v/>
      </c>
      <c r="AA375" s="481" t="str">
        <f>+IFERROR(VLOOKUP(DAY($X375)&amp;MONTH($X375),Sheet1!$C:$E,3,0),"")</f>
        <v/>
      </c>
      <c r="AC375" s="489"/>
      <c r="AD375" s="489"/>
      <c r="AE375" s="489"/>
      <c r="AF375" s="489"/>
      <c r="AG375" s="489"/>
      <c r="AH375" s="481" t="str">
        <f>+IFERROR(VLOOKUP(DAY($AE375)&amp;MONTH($AE375),Sheet1!$C:$E,3,0),"")</f>
        <v/>
      </c>
      <c r="AO375" s="481" t="str">
        <f>+IFERROR(VLOOKUP(DAY($AL375)&amp;MONTH($AL375),Sheet1!$C:$E,3,0),"")</f>
        <v/>
      </c>
      <c r="AV375" s="481" t="str">
        <f>+IFERROR(VLOOKUP(DAY($AS375)&amp;MONTH($AS375),Sheet1!$C:$E,3,0),"")</f>
        <v/>
      </c>
      <c r="AX375" s="487">
        <v>20</v>
      </c>
      <c r="AY375" s="487">
        <v>20</v>
      </c>
      <c r="AZ375" s="487" t="s">
        <v>21</v>
      </c>
      <c r="BA375" s="487" t="s">
        <v>7</v>
      </c>
      <c r="BB375" s="487">
        <v>279</v>
      </c>
      <c r="BC375" s="481">
        <f>+IFERROR(VLOOKUP(DAY($AZ375)&amp;MONTH($AZ375),Sheet1!$C:$E,3,0),"")</f>
        <v>1</v>
      </c>
    </row>
    <row r="376" spans="1:55">
      <c r="A376" s="487">
        <v>60</v>
      </c>
      <c r="B376" s="487">
        <v>60</v>
      </c>
      <c r="C376" s="487" t="s">
        <v>15</v>
      </c>
      <c r="D376" s="487" t="s">
        <v>7</v>
      </c>
      <c r="E376" s="487">
        <v>133</v>
      </c>
      <c r="F376" s="481">
        <f>+IFERROR(VLOOKUP(DAY($C376)&amp;MONTH($C376),Sheet1!$C:$E,3,0),"")</f>
        <v>2</v>
      </c>
      <c r="H376" s="487">
        <v>30</v>
      </c>
      <c r="I376" s="487">
        <v>30</v>
      </c>
      <c r="J376" s="487" t="s">
        <v>13</v>
      </c>
      <c r="K376" s="487" t="s">
        <v>9</v>
      </c>
      <c r="L376" s="487">
        <v>516</v>
      </c>
      <c r="M376" s="481">
        <f>+IFERROR(VLOOKUP(DAY($J376)&amp;MONTH($J376),Sheet1!$C:$E,3,0),"")</f>
        <v>3</v>
      </c>
      <c r="O376">
        <v>120</v>
      </c>
      <c r="P376">
        <v>120</v>
      </c>
      <c r="Q376" t="s">
        <v>31</v>
      </c>
      <c r="R376" t="s">
        <v>7</v>
      </c>
      <c r="S376">
        <v>144</v>
      </c>
      <c r="T376" s="481" t="str">
        <f>+IFERROR(VLOOKUP(DAY($Q376)&amp;MONTH($Q376),Sheet1!$C:$E,3,0),"")</f>
        <v/>
      </c>
      <c r="AA376" s="481" t="str">
        <f>+IFERROR(VLOOKUP(DAY($X376)&amp;MONTH($X376),Sheet1!$C:$E,3,0),"")</f>
        <v/>
      </c>
      <c r="AC376" s="489"/>
      <c r="AD376" s="489"/>
      <c r="AE376" s="489"/>
      <c r="AF376" s="489"/>
      <c r="AG376" s="489"/>
      <c r="AH376" s="481" t="str">
        <f>+IFERROR(VLOOKUP(DAY($AE376)&amp;MONTH($AE376),Sheet1!$C:$E,3,0),"")</f>
        <v/>
      </c>
      <c r="AO376" s="481" t="str">
        <f>+IFERROR(VLOOKUP(DAY($AL376)&amp;MONTH($AL376),Sheet1!$C:$E,3,0),"")</f>
        <v/>
      </c>
      <c r="AV376" s="481" t="str">
        <f>+IFERROR(VLOOKUP(DAY($AS376)&amp;MONTH($AS376),Sheet1!$C:$E,3,0),"")</f>
        <v/>
      </c>
      <c r="AX376" s="487">
        <v>20</v>
      </c>
      <c r="AY376" s="487">
        <v>20</v>
      </c>
      <c r="AZ376" s="487" t="s">
        <v>21</v>
      </c>
      <c r="BA376" s="487" t="s">
        <v>7</v>
      </c>
      <c r="BB376" s="487">
        <v>400</v>
      </c>
      <c r="BC376" s="481">
        <f>+IFERROR(VLOOKUP(DAY($AZ376)&amp;MONTH($AZ376),Sheet1!$C:$E,3,0),"")</f>
        <v>1</v>
      </c>
    </row>
    <row r="377" spans="1:55">
      <c r="A377" s="487">
        <v>60</v>
      </c>
      <c r="B377" s="487">
        <v>60</v>
      </c>
      <c r="C377" s="487" t="s">
        <v>15</v>
      </c>
      <c r="D377" s="487" t="s">
        <v>7</v>
      </c>
      <c r="E377" s="487">
        <v>178</v>
      </c>
      <c r="F377" s="481">
        <f>+IFERROR(VLOOKUP(DAY($C377)&amp;MONTH($C377),Sheet1!$C:$E,3,0),"")</f>
        <v>2</v>
      </c>
      <c r="H377" s="487">
        <v>42</v>
      </c>
      <c r="I377" s="487">
        <v>42</v>
      </c>
      <c r="J377" s="487" t="s">
        <v>11</v>
      </c>
      <c r="K377" s="487" t="s">
        <v>7</v>
      </c>
      <c r="L377" s="487">
        <v>147</v>
      </c>
      <c r="M377" s="481">
        <f>+IFERROR(VLOOKUP(DAY($J377)&amp;MONTH($J377),Sheet1!$C:$E,3,0),"")</f>
        <v>2</v>
      </c>
      <c r="O377" s="490">
        <v>120</v>
      </c>
      <c r="P377" s="490">
        <v>120</v>
      </c>
      <c r="Q377" s="495" t="s">
        <v>31</v>
      </c>
      <c r="R377" s="490" t="s">
        <v>9</v>
      </c>
      <c r="S377" s="490">
        <v>186</v>
      </c>
      <c r="T377" s="481" t="str">
        <f>+IFERROR(VLOOKUP(DAY($Q377)&amp;MONTH($Q377),Sheet1!$C:$E,3,0),"")</f>
        <v/>
      </c>
      <c r="AA377" s="481" t="str">
        <f>+IFERROR(VLOOKUP(DAY($X377)&amp;MONTH($X377),Sheet1!$C:$E,3,0),"")</f>
        <v/>
      </c>
      <c r="AC377" s="489"/>
      <c r="AD377" s="489"/>
      <c r="AE377" s="489"/>
      <c r="AF377" s="489"/>
      <c r="AG377" s="489"/>
      <c r="AH377" s="481" t="str">
        <f>+IFERROR(VLOOKUP(DAY($AE377)&amp;MONTH($AE377),Sheet1!$C:$E,3,0),"")</f>
        <v/>
      </c>
      <c r="AO377" s="481" t="str">
        <f>+IFERROR(VLOOKUP(DAY($AL377)&amp;MONTH($AL377),Sheet1!$C:$E,3,0),"")</f>
        <v/>
      </c>
      <c r="AV377" s="481" t="str">
        <f>+IFERROR(VLOOKUP(DAY($AS377)&amp;MONTH($AS377),Sheet1!$C:$E,3,0),"")</f>
        <v/>
      </c>
      <c r="AX377" s="487">
        <v>20</v>
      </c>
      <c r="AY377" s="487">
        <v>20</v>
      </c>
      <c r="AZ377" s="487" t="s">
        <v>21</v>
      </c>
      <c r="BA377" s="487" t="s">
        <v>7</v>
      </c>
      <c r="BB377" s="487">
        <v>404</v>
      </c>
      <c r="BC377" s="481">
        <f>+IFERROR(VLOOKUP(DAY($AZ377)&amp;MONTH($AZ377),Sheet1!$C:$E,3,0),"")</f>
        <v>1</v>
      </c>
    </row>
    <row r="378" spans="1:55">
      <c r="A378" s="487">
        <v>90</v>
      </c>
      <c r="B378" s="487">
        <v>90</v>
      </c>
      <c r="C378" s="487" t="s">
        <v>15</v>
      </c>
      <c r="D378" s="487" t="s">
        <v>7</v>
      </c>
      <c r="E378" s="487">
        <v>161</v>
      </c>
      <c r="F378" s="481">
        <f>+IFERROR(VLOOKUP(DAY($C378)&amp;MONTH($C378),Sheet1!$C:$E,3,0),"")</f>
        <v>2</v>
      </c>
      <c r="H378" s="487">
        <v>30</v>
      </c>
      <c r="I378" s="487">
        <v>30</v>
      </c>
      <c r="J378" s="487" t="s">
        <v>16</v>
      </c>
      <c r="K378" s="487" t="s">
        <v>9</v>
      </c>
      <c r="L378" s="487">
        <v>511</v>
      </c>
      <c r="M378" s="481">
        <f>+IFERROR(VLOOKUP(DAY($J378)&amp;MONTH($J378),Sheet1!$C:$E,3,0),"")</f>
        <v>3</v>
      </c>
      <c r="O378" s="490">
        <v>120</v>
      </c>
      <c r="P378" s="490">
        <v>120</v>
      </c>
      <c r="Q378" s="490" t="s">
        <v>31</v>
      </c>
      <c r="R378" s="490" t="s">
        <v>7</v>
      </c>
      <c r="S378" s="490">
        <v>514</v>
      </c>
      <c r="T378" s="481" t="str">
        <f>+IFERROR(VLOOKUP(DAY($Q378)&amp;MONTH($Q378),Sheet1!$C:$E,3,0),"")</f>
        <v/>
      </c>
      <c r="AA378" s="481" t="str">
        <f>+IFERROR(VLOOKUP(DAY($X378)&amp;MONTH($X378),Sheet1!$C:$E,3,0),"")</f>
        <v/>
      </c>
      <c r="AC378" s="487">
        <v>60</v>
      </c>
      <c r="AD378" s="487">
        <v>60</v>
      </c>
      <c r="AE378" s="487" t="s">
        <v>10</v>
      </c>
      <c r="AF378" s="487" t="s">
        <v>7</v>
      </c>
      <c r="AG378" s="487">
        <v>180</v>
      </c>
      <c r="AH378" s="481">
        <f>+IFERROR(VLOOKUP(DAY($AE378)&amp;MONTH($AE378),Sheet1!$C:$E,3,0),"")</f>
        <v>4</v>
      </c>
      <c r="AO378" s="481" t="str">
        <f>+IFERROR(VLOOKUP(DAY($AL378)&amp;MONTH($AL378),Sheet1!$C:$E,3,0),"")</f>
        <v/>
      </c>
      <c r="AV378" s="481" t="str">
        <f>+IFERROR(VLOOKUP(DAY($AS378)&amp;MONTH($AS378),Sheet1!$C:$E,3,0),"")</f>
        <v/>
      </c>
      <c r="AX378" s="487">
        <v>20</v>
      </c>
      <c r="AY378" s="487">
        <v>20</v>
      </c>
      <c r="AZ378" s="487" t="s">
        <v>8</v>
      </c>
      <c r="BA378" s="487" t="s">
        <v>7</v>
      </c>
      <c r="BB378" s="487">
        <v>184</v>
      </c>
      <c r="BC378" s="481">
        <f>+IFERROR(VLOOKUP(DAY($AZ378)&amp;MONTH($AZ378),Sheet1!$C:$E,3,0),"")</f>
        <v>2</v>
      </c>
    </row>
    <row r="379" spans="1:55">
      <c r="A379" s="487">
        <v>90</v>
      </c>
      <c r="B379" s="487">
        <v>90</v>
      </c>
      <c r="C379" s="487" t="s">
        <v>15</v>
      </c>
      <c r="D379" s="487" t="s">
        <v>9</v>
      </c>
      <c r="E379" s="487">
        <v>161</v>
      </c>
      <c r="F379" s="481">
        <f>+IFERROR(VLOOKUP(DAY($C379)&amp;MONTH($C379),Sheet1!$C:$E,3,0),"")</f>
        <v>2</v>
      </c>
      <c r="H379" s="487">
        <v>6</v>
      </c>
      <c r="I379" s="487">
        <v>6</v>
      </c>
      <c r="J379" s="487" t="s">
        <v>17</v>
      </c>
      <c r="K379" s="487" t="s">
        <v>9</v>
      </c>
      <c r="L379" s="487">
        <v>537</v>
      </c>
      <c r="M379" s="481">
        <f>+IFERROR(VLOOKUP(DAY($J379)&amp;MONTH($J379),Sheet1!$C:$E,3,0),"")</f>
        <v>2</v>
      </c>
      <c r="O379" s="490">
        <v>180</v>
      </c>
      <c r="P379" s="490">
        <v>180</v>
      </c>
      <c r="Q379" s="490" t="s">
        <v>31</v>
      </c>
      <c r="R379" s="490" t="s">
        <v>7</v>
      </c>
      <c r="S379" s="490">
        <v>141</v>
      </c>
      <c r="T379" s="481" t="str">
        <f>+IFERROR(VLOOKUP(DAY($Q379)&amp;MONTH($Q379),Sheet1!$C:$E,3,0),"")</f>
        <v/>
      </c>
      <c r="AA379" s="481" t="str">
        <f>+IFERROR(VLOOKUP(DAY($X379)&amp;MONTH($X379),Sheet1!$C:$E,3,0),"")</f>
        <v/>
      </c>
      <c r="AH379" s="481" t="str">
        <f>+IFERROR(VLOOKUP(DAY($AE379)&amp;MONTH($AE379),Sheet1!$C:$E,3,0),"")</f>
        <v/>
      </c>
      <c r="AO379" s="481" t="str">
        <f>+IFERROR(VLOOKUP(DAY($AL379)&amp;MONTH($AL379),Sheet1!$C:$E,3,0),"")</f>
        <v/>
      </c>
      <c r="AV379" s="481" t="str">
        <f>+IFERROR(VLOOKUP(DAY($AS379)&amp;MONTH($AS379),Sheet1!$C:$E,3,0),"")</f>
        <v/>
      </c>
      <c r="AX379" s="489"/>
      <c r="AY379" s="489"/>
      <c r="AZ379" s="489"/>
      <c r="BA379" s="489"/>
      <c r="BB379" s="489"/>
      <c r="BC379" s="481" t="str">
        <f>+IFERROR(VLOOKUP(DAY($AZ379)&amp;MONTH($AZ379),Sheet1!$C:$E,3,0),"")</f>
        <v/>
      </c>
    </row>
    <row r="380" spans="1:55">
      <c r="A380" s="487">
        <v>180</v>
      </c>
      <c r="B380" s="487">
        <v>180</v>
      </c>
      <c r="C380" s="487" t="s">
        <v>15</v>
      </c>
      <c r="D380" s="487" t="s">
        <v>7</v>
      </c>
      <c r="E380" s="487">
        <v>306</v>
      </c>
      <c r="F380" s="481">
        <f>+IFERROR(VLOOKUP(DAY($C380)&amp;MONTH($C380),Sheet1!$C:$E,3,0),"")</f>
        <v>2</v>
      </c>
      <c r="H380" s="487">
        <v>6</v>
      </c>
      <c r="I380" s="487">
        <v>6</v>
      </c>
      <c r="J380" s="487" t="s">
        <v>16</v>
      </c>
      <c r="K380" s="487" t="s">
        <v>9</v>
      </c>
      <c r="L380" s="487">
        <v>521</v>
      </c>
      <c r="M380" s="481">
        <f>+IFERROR(VLOOKUP(DAY($J380)&amp;MONTH($J380),Sheet1!$C:$E,3,0),"")</f>
        <v>3</v>
      </c>
      <c r="O380" s="490">
        <v>120</v>
      </c>
      <c r="P380" s="490">
        <v>120</v>
      </c>
      <c r="Q380" s="490" t="s">
        <v>31</v>
      </c>
      <c r="R380" s="490" t="s">
        <v>7</v>
      </c>
      <c r="S380" s="490">
        <v>186</v>
      </c>
      <c r="T380" s="481" t="str">
        <f>+IFERROR(VLOOKUP(DAY($Q380)&amp;MONTH($Q380),Sheet1!$C:$E,3,0),"")</f>
        <v/>
      </c>
      <c r="AA380" s="481" t="str">
        <f>+IFERROR(VLOOKUP(DAY($X380)&amp;MONTH($X380),Sheet1!$C:$E,3,0),"")</f>
        <v/>
      </c>
      <c r="AC380" s="490">
        <v>60</v>
      </c>
      <c r="AD380" s="490">
        <v>60</v>
      </c>
      <c r="AE380" s="490" t="s">
        <v>10</v>
      </c>
      <c r="AF380" s="490" t="s">
        <v>9</v>
      </c>
      <c r="AG380" s="490">
        <v>632</v>
      </c>
      <c r="AH380" s="481">
        <f>+IFERROR(VLOOKUP(DAY($AE380)&amp;MONTH($AE380),Sheet1!$C:$E,3,0),"")</f>
        <v>4</v>
      </c>
      <c r="AO380" s="481" t="str">
        <f>+IFERROR(VLOOKUP(DAY($AL380)&amp;MONTH($AL380),Sheet1!$C:$E,3,0),"")</f>
        <v/>
      </c>
      <c r="AV380" s="481" t="str">
        <f>+IFERROR(VLOOKUP(DAY($AS380)&amp;MONTH($AS380),Sheet1!$C:$E,3,0),"")</f>
        <v/>
      </c>
      <c r="AX380" s="490">
        <v>40</v>
      </c>
      <c r="AY380" s="490">
        <v>40</v>
      </c>
      <c r="AZ380" s="490" t="s">
        <v>12</v>
      </c>
      <c r="BA380" s="490" t="s">
        <v>9</v>
      </c>
      <c r="BB380" s="490">
        <v>131</v>
      </c>
      <c r="BC380" s="481">
        <f>+IFERROR(VLOOKUP(DAY($AZ380)&amp;MONTH($AZ380),Sheet1!$C:$E,3,0),"")</f>
        <v>2</v>
      </c>
    </row>
    <row r="381" spans="1:55">
      <c r="A381" s="487">
        <v>180</v>
      </c>
      <c r="B381" s="487">
        <v>180</v>
      </c>
      <c r="C381" s="487" t="s">
        <v>15</v>
      </c>
      <c r="D381" s="487" t="s">
        <v>7</v>
      </c>
      <c r="E381" s="487">
        <v>505</v>
      </c>
      <c r="F381" s="481">
        <f>+IFERROR(VLOOKUP(DAY($C381)&amp;MONTH($C381),Sheet1!$C:$E,3,0),"")</f>
        <v>2</v>
      </c>
      <c r="H381" s="487">
        <v>60</v>
      </c>
      <c r="I381" s="487">
        <v>60</v>
      </c>
      <c r="J381" s="487" t="s">
        <v>16</v>
      </c>
      <c r="K381" s="487" t="s">
        <v>9</v>
      </c>
      <c r="L381" s="487">
        <v>157</v>
      </c>
      <c r="M381" s="481">
        <f>+IFERROR(VLOOKUP(DAY($J381)&amp;MONTH($J381),Sheet1!$C:$E,3,0),"")</f>
        <v>3</v>
      </c>
      <c r="O381" s="490">
        <v>60</v>
      </c>
      <c r="P381" s="490">
        <v>60</v>
      </c>
      <c r="Q381" s="490" t="s">
        <v>31</v>
      </c>
      <c r="R381" s="490" t="s">
        <v>7</v>
      </c>
      <c r="S381" s="490">
        <v>199</v>
      </c>
      <c r="T381" s="481" t="str">
        <f>+IFERROR(VLOOKUP(DAY($Q381)&amp;MONTH($Q381),Sheet1!$C:$E,3,0),"")</f>
        <v/>
      </c>
      <c r="AA381" s="481" t="str">
        <f>+IFERROR(VLOOKUP(DAY($X381)&amp;MONTH($X381),Sheet1!$C:$E,3,0),"")</f>
        <v/>
      </c>
      <c r="AC381" s="490">
        <v>60</v>
      </c>
      <c r="AD381" s="490">
        <v>60</v>
      </c>
      <c r="AE381" s="490" t="s">
        <v>26</v>
      </c>
      <c r="AF381" s="490" t="s">
        <v>9</v>
      </c>
      <c r="AG381" s="490">
        <v>2052</v>
      </c>
      <c r="AH381" s="481">
        <f>+IFERROR(VLOOKUP(DAY($AE381)&amp;MONTH($AE381),Sheet1!$C:$E,3,0),"")</f>
        <v>4</v>
      </c>
      <c r="AO381" s="481" t="str">
        <f>+IFERROR(VLOOKUP(DAY($AL381)&amp;MONTH($AL381),Sheet1!$C:$E,3,0),"")</f>
        <v/>
      </c>
      <c r="AV381" s="481" t="str">
        <f>+IFERROR(VLOOKUP(DAY($AS381)&amp;MONTH($AS381),Sheet1!$C:$E,3,0),"")</f>
        <v/>
      </c>
      <c r="AX381" s="490">
        <v>20</v>
      </c>
      <c r="AY381" s="490">
        <v>20</v>
      </c>
      <c r="AZ381" s="490" t="s">
        <v>6</v>
      </c>
      <c r="BA381" s="490" t="s">
        <v>7</v>
      </c>
      <c r="BB381" s="490">
        <v>18504</v>
      </c>
      <c r="BC381" s="481">
        <f>+IFERROR(VLOOKUP(DAY($AZ381)&amp;MONTH($AZ381),Sheet1!$C:$E,3,0),"")</f>
        <v>1</v>
      </c>
    </row>
    <row r="382" spans="1:55">
      <c r="A382" s="487">
        <v>180</v>
      </c>
      <c r="B382" s="487">
        <v>180</v>
      </c>
      <c r="C382" s="487" t="s">
        <v>15</v>
      </c>
      <c r="D382" s="487" t="s">
        <v>9</v>
      </c>
      <c r="E382" s="487">
        <v>306</v>
      </c>
      <c r="F382" s="481">
        <f>+IFERROR(VLOOKUP(DAY($C382)&amp;MONTH($C382),Sheet1!$C:$E,3,0),"")</f>
        <v>2</v>
      </c>
      <c r="H382" s="487">
        <v>12</v>
      </c>
      <c r="I382" s="487">
        <v>12</v>
      </c>
      <c r="J382" s="487" t="s">
        <v>17</v>
      </c>
      <c r="K382" s="487" t="s">
        <v>9</v>
      </c>
      <c r="L382" s="487">
        <v>2112</v>
      </c>
      <c r="M382" s="481">
        <f>+IFERROR(VLOOKUP(DAY($J382)&amp;MONTH($J382),Sheet1!$C:$E,3,0),"")</f>
        <v>2</v>
      </c>
      <c r="O382" s="490">
        <v>60</v>
      </c>
      <c r="P382" s="490">
        <v>60</v>
      </c>
      <c r="Q382" s="490" t="s">
        <v>32</v>
      </c>
      <c r="R382" s="490" t="s">
        <v>7</v>
      </c>
      <c r="S382" s="490">
        <v>9309</v>
      </c>
      <c r="T382" s="481" t="str">
        <f>+IFERROR(VLOOKUP(DAY($Q382)&amp;MONTH($Q382),Sheet1!$C:$E,3,0),"")</f>
        <v/>
      </c>
      <c r="AA382" s="481" t="str">
        <f>+IFERROR(VLOOKUP(DAY($X382)&amp;MONTH($X382),Sheet1!$C:$E,3,0),"")</f>
        <v/>
      </c>
      <c r="AC382" s="490">
        <v>120</v>
      </c>
      <c r="AD382" s="490">
        <v>120</v>
      </c>
      <c r="AE382" s="495" t="s">
        <v>31</v>
      </c>
      <c r="AF382" s="490" t="s">
        <v>9</v>
      </c>
      <c r="AG382" s="490">
        <v>186</v>
      </c>
      <c r="AH382" s="481" t="str">
        <f>+IFERROR(VLOOKUP(DAY($AE382)&amp;MONTH($AE382),Sheet1!$C:$E,3,0),"")</f>
        <v/>
      </c>
      <c r="AO382" s="481" t="str">
        <f>+IFERROR(VLOOKUP(DAY($AL382)&amp;MONTH($AL382),Sheet1!$C:$E,3,0),"")</f>
        <v/>
      </c>
      <c r="AV382" s="481" t="str">
        <f>+IFERROR(VLOOKUP(DAY($AS382)&amp;MONTH($AS382),Sheet1!$C:$E,3,0),"")</f>
        <v/>
      </c>
      <c r="BC382" s="481" t="str">
        <f>+IFERROR(VLOOKUP(DAY($AZ382)&amp;MONTH($AZ382),Sheet1!$C:$E,3,0),"")</f>
        <v/>
      </c>
    </row>
    <row r="383" spans="6:55">
      <c r="F383" s="481" t="str">
        <f>+IFERROR(VLOOKUP(DAY($C383)&amp;MONTH($C383),Sheet1!$C:$E,3,0),"")</f>
        <v/>
      </c>
      <c r="H383" s="487">
        <v>60</v>
      </c>
      <c r="I383" s="487">
        <v>60</v>
      </c>
      <c r="J383" s="487" t="s">
        <v>16</v>
      </c>
      <c r="K383" s="487" t="s">
        <v>9</v>
      </c>
      <c r="L383" s="487">
        <v>171</v>
      </c>
      <c r="M383" s="481">
        <f>+IFERROR(VLOOKUP(DAY($J383)&amp;MONTH($J383),Sheet1!$C:$E,3,0),"")</f>
        <v>3</v>
      </c>
      <c r="O383" s="490">
        <v>120</v>
      </c>
      <c r="P383" s="490">
        <v>120</v>
      </c>
      <c r="Q383" s="490" t="s">
        <v>32</v>
      </c>
      <c r="R383" s="490" t="s">
        <v>7</v>
      </c>
      <c r="S383" s="490">
        <v>69013</v>
      </c>
      <c r="T383" s="481" t="str">
        <f>+IFERROR(VLOOKUP(DAY($Q383)&amp;MONTH($Q383),Sheet1!$C:$E,3,0),"")</f>
        <v/>
      </c>
      <c r="AA383" s="481" t="str">
        <f>+IFERROR(VLOOKUP(DAY($X383)&amp;MONTH($X383),Sheet1!$C:$E,3,0),"")</f>
        <v/>
      </c>
      <c r="AH383" s="481" t="str">
        <f>+IFERROR(VLOOKUP(DAY($AE383)&amp;MONTH($AE383),Sheet1!$C:$E,3,0),"")</f>
        <v/>
      </c>
      <c r="AO383" s="481" t="str">
        <f>+IFERROR(VLOOKUP(DAY($AL383)&amp;MONTH($AL383),Sheet1!$C:$E,3,0),"")</f>
        <v/>
      </c>
      <c r="AV383" s="481" t="str">
        <f>+IFERROR(VLOOKUP(DAY($AS383)&amp;MONTH($AS383),Sheet1!$C:$E,3,0),"")</f>
        <v/>
      </c>
      <c r="AX383" s="490">
        <v>60</v>
      </c>
      <c r="AY383" s="490">
        <v>60</v>
      </c>
      <c r="AZ383" s="490" t="s">
        <v>21</v>
      </c>
      <c r="BA383" s="490" t="s">
        <v>7</v>
      </c>
      <c r="BB383" s="490">
        <v>511</v>
      </c>
      <c r="BC383" s="481">
        <f>+IFERROR(VLOOKUP(DAY($AZ383)&amp;MONTH($AZ383),Sheet1!$C:$E,3,0),"")</f>
        <v>1</v>
      </c>
    </row>
    <row r="384" spans="1:55">
      <c r="A384" s="487">
        <v>6</v>
      </c>
      <c r="B384" s="487">
        <v>6</v>
      </c>
      <c r="C384" s="487" t="s">
        <v>17</v>
      </c>
      <c r="D384" s="487" t="s">
        <v>9</v>
      </c>
      <c r="E384" s="487">
        <v>2004</v>
      </c>
      <c r="F384" s="481">
        <f>+IFERROR(VLOOKUP(DAY($C384)&amp;MONTH($C384),Sheet1!$C:$E,3,0),"")</f>
        <v>2</v>
      </c>
      <c r="H384" s="487">
        <v>60</v>
      </c>
      <c r="I384" s="487">
        <v>60</v>
      </c>
      <c r="J384" s="487" t="s">
        <v>16</v>
      </c>
      <c r="K384" s="487" t="s">
        <v>9</v>
      </c>
      <c r="L384" s="487">
        <v>184</v>
      </c>
      <c r="M384" s="481">
        <f>+IFERROR(VLOOKUP(DAY($J384)&amp;MONTH($J384),Sheet1!$C:$E,3,0),"")</f>
        <v>3</v>
      </c>
      <c r="O384" s="490">
        <v>60</v>
      </c>
      <c r="P384" s="490">
        <v>60</v>
      </c>
      <c r="Q384" s="490" t="s">
        <v>32</v>
      </c>
      <c r="R384" s="490" t="s">
        <v>7</v>
      </c>
      <c r="S384" s="490">
        <v>221</v>
      </c>
      <c r="T384" s="481" t="str">
        <f>+IFERROR(VLOOKUP(DAY($Q384)&amp;MONTH($Q384),Sheet1!$C:$E,3,0),"")</f>
        <v/>
      </c>
      <c r="AA384" s="481" t="str">
        <f>+IFERROR(VLOOKUP(DAY($X384)&amp;MONTH($X384),Sheet1!$C:$E,3,0),"")</f>
        <v/>
      </c>
      <c r="AH384" s="481" t="str">
        <f>+IFERROR(VLOOKUP(DAY($AE384)&amp;MONTH($AE384),Sheet1!$C:$E,3,0),"")</f>
        <v/>
      </c>
      <c r="AO384" s="481" t="str">
        <f>+IFERROR(VLOOKUP(DAY($AL384)&amp;MONTH($AL384),Sheet1!$C:$E,3,0),"")</f>
        <v/>
      </c>
      <c r="AV384" s="481" t="str">
        <f>+IFERROR(VLOOKUP(DAY($AS384)&amp;MONTH($AS384),Sheet1!$C:$E,3,0),"")</f>
        <v/>
      </c>
      <c r="AX384" s="490">
        <v>100</v>
      </c>
      <c r="AY384" s="490">
        <v>100</v>
      </c>
      <c r="AZ384" s="490" t="s">
        <v>21</v>
      </c>
      <c r="BA384" s="490" t="s">
        <v>7</v>
      </c>
      <c r="BB384" s="490">
        <v>130</v>
      </c>
      <c r="BC384" s="481">
        <f>+IFERROR(VLOOKUP(DAY($AZ384)&amp;MONTH($AZ384),Sheet1!$C:$E,3,0),"")</f>
        <v>1</v>
      </c>
    </row>
    <row r="385" spans="1:55">
      <c r="A385" s="487">
        <v>6</v>
      </c>
      <c r="B385" s="487">
        <v>6</v>
      </c>
      <c r="C385" s="487" t="s">
        <v>17</v>
      </c>
      <c r="D385" s="487" t="s">
        <v>9</v>
      </c>
      <c r="E385" s="487">
        <v>695</v>
      </c>
      <c r="F385" s="481">
        <f>+IFERROR(VLOOKUP(DAY($C385)&amp;MONTH($C385),Sheet1!$C:$E,3,0),"")</f>
        <v>2</v>
      </c>
      <c r="H385" s="487">
        <v>6</v>
      </c>
      <c r="I385" s="487">
        <v>6</v>
      </c>
      <c r="J385" s="487" t="s">
        <v>16</v>
      </c>
      <c r="K385" s="487" t="s">
        <v>9</v>
      </c>
      <c r="L385" s="487">
        <v>187</v>
      </c>
      <c r="M385" s="481">
        <f>+IFERROR(VLOOKUP(DAY($J385)&amp;MONTH($J385),Sheet1!$C:$E,3,0),"")</f>
        <v>3</v>
      </c>
      <c r="O385" s="490">
        <v>60</v>
      </c>
      <c r="P385" s="490">
        <v>60</v>
      </c>
      <c r="Q385" s="490" t="s">
        <v>32</v>
      </c>
      <c r="R385" s="490" t="s">
        <v>7</v>
      </c>
      <c r="S385" s="490">
        <v>2065</v>
      </c>
      <c r="T385" s="481" t="str">
        <f>+IFERROR(VLOOKUP(DAY($Q385)&amp;MONTH($Q385),Sheet1!$C:$E,3,0),"")</f>
        <v/>
      </c>
      <c r="AA385" s="481" t="str">
        <f>+IFERROR(VLOOKUP(DAY($X385)&amp;MONTH($X385),Sheet1!$C:$E,3,0),"")</f>
        <v/>
      </c>
      <c r="AH385" s="481" t="str">
        <f>+IFERROR(VLOOKUP(DAY($AE385)&amp;MONTH($AE385),Sheet1!$C:$E,3,0),"")</f>
        <v/>
      </c>
      <c r="AO385" s="481" t="str">
        <f>+IFERROR(VLOOKUP(DAY($AL385)&amp;MONTH($AL385),Sheet1!$C:$E,3,0),"")</f>
        <v/>
      </c>
      <c r="AV385" s="481" t="str">
        <f>+IFERROR(VLOOKUP(DAY($AS385)&amp;MONTH($AS385),Sheet1!$C:$E,3,0),"")</f>
        <v/>
      </c>
      <c r="AX385" s="490">
        <v>40</v>
      </c>
      <c r="AY385" s="490">
        <v>40</v>
      </c>
      <c r="AZ385" s="490" t="s">
        <v>21</v>
      </c>
      <c r="BA385" s="490" t="s">
        <v>7</v>
      </c>
      <c r="BB385" s="490">
        <v>305</v>
      </c>
      <c r="BC385" s="481">
        <f>+IFERROR(VLOOKUP(DAY($AZ385)&amp;MONTH($AZ385),Sheet1!$C:$E,3,0),"")</f>
        <v>1</v>
      </c>
    </row>
    <row r="386" spans="1:55">
      <c r="A386" s="487">
        <v>6</v>
      </c>
      <c r="B386" s="487">
        <v>6</v>
      </c>
      <c r="C386" s="487" t="s">
        <v>17</v>
      </c>
      <c r="D386" s="487" t="s">
        <v>9</v>
      </c>
      <c r="E386" s="487">
        <v>245</v>
      </c>
      <c r="F386" s="481">
        <f>+IFERROR(VLOOKUP(DAY($C386)&amp;MONTH($C386),Sheet1!$C:$E,3,0),"")</f>
        <v>2</v>
      </c>
      <c r="H386" s="487">
        <v>114</v>
      </c>
      <c r="I386" s="487">
        <v>114</v>
      </c>
      <c r="J386" s="487" t="s">
        <v>16</v>
      </c>
      <c r="K386" s="487" t="s">
        <v>9</v>
      </c>
      <c r="L386" s="487">
        <v>187</v>
      </c>
      <c r="M386" s="481">
        <f>+IFERROR(VLOOKUP(DAY($J386)&amp;MONTH($J386),Sheet1!$C:$E,3,0),"")</f>
        <v>3</v>
      </c>
      <c r="O386" s="490">
        <v>120</v>
      </c>
      <c r="P386" s="490">
        <v>120</v>
      </c>
      <c r="Q386" s="490" t="s">
        <v>32</v>
      </c>
      <c r="R386" s="490" t="s">
        <v>7</v>
      </c>
      <c r="S386" s="490">
        <v>159</v>
      </c>
      <c r="T386" s="481" t="str">
        <f>+IFERROR(VLOOKUP(DAY($Q386)&amp;MONTH($Q386),Sheet1!$C:$E,3,0),"")</f>
        <v/>
      </c>
      <c r="AA386" s="481" t="str">
        <f>+IFERROR(VLOOKUP(DAY($X386)&amp;MONTH($X386),Sheet1!$C:$E,3,0),"")</f>
        <v/>
      </c>
      <c r="AH386" s="481" t="str">
        <f>+IFERROR(VLOOKUP(DAY($AE386)&amp;MONTH($AE386),Sheet1!$C:$E,3,0),"")</f>
        <v/>
      </c>
      <c r="AO386" s="481" t="str">
        <f>+IFERROR(VLOOKUP(DAY($AL386)&amp;MONTH($AL386),Sheet1!$C:$E,3,0),"")</f>
        <v/>
      </c>
      <c r="AV386" s="481" t="str">
        <f>+IFERROR(VLOOKUP(DAY($AS386)&amp;MONTH($AS386),Sheet1!$C:$E,3,0),"")</f>
        <v/>
      </c>
      <c r="AX386" s="490">
        <v>20</v>
      </c>
      <c r="AY386" s="490">
        <v>20</v>
      </c>
      <c r="AZ386" s="490" t="s">
        <v>21</v>
      </c>
      <c r="BA386" s="490" t="s">
        <v>7</v>
      </c>
      <c r="BB386" s="490">
        <v>553</v>
      </c>
      <c r="BC386" s="481">
        <f>+IFERROR(VLOOKUP(DAY($AZ386)&amp;MONTH($AZ386),Sheet1!$C:$E,3,0),"")</f>
        <v>1</v>
      </c>
    </row>
    <row r="387" spans="1:55">
      <c r="A387" s="487">
        <v>6</v>
      </c>
      <c r="B387" s="487">
        <v>6</v>
      </c>
      <c r="C387" s="487" t="s">
        <v>17</v>
      </c>
      <c r="D387" s="487" t="s">
        <v>9</v>
      </c>
      <c r="E387" s="487">
        <v>234</v>
      </c>
      <c r="F387" s="481">
        <f>+IFERROR(VLOOKUP(DAY($C387)&amp;MONTH($C387),Sheet1!$C:$E,3,0),"")</f>
        <v>2</v>
      </c>
      <c r="H387" s="487">
        <v>150</v>
      </c>
      <c r="I387" s="487">
        <v>150</v>
      </c>
      <c r="J387" s="487" t="s">
        <v>16</v>
      </c>
      <c r="K387" s="487" t="s">
        <v>9</v>
      </c>
      <c r="L387" s="487">
        <v>519</v>
      </c>
      <c r="M387" s="481">
        <f>+IFERROR(VLOOKUP(DAY($J387)&amp;MONTH($J387),Sheet1!$C:$E,3,0),"")</f>
        <v>3</v>
      </c>
      <c r="O387" s="490">
        <v>60</v>
      </c>
      <c r="P387" s="490">
        <v>60</v>
      </c>
      <c r="Q387" s="490" t="s">
        <v>32</v>
      </c>
      <c r="R387" s="490" t="s">
        <v>7</v>
      </c>
      <c r="S387" s="490">
        <v>255</v>
      </c>
      <c r="T387" s="481" t="str">
        <f>+IFERROR(VLOOKUP(DAY($Q387)&amp;MONTH($Q387),Sheet1!$C:$E,3,0),"")</f>
        <v/>
      </c>
      <c r="AA387" s="481" t="str">
        <f>+IFERROR(VLOOKUP(DAY($X387)&amp;MONTH($X387),Sheet1!$C:$E,3,0),"")</f>
        <v/>
      </c>
      <c r="AH387" s="481" t="str">
        <f>+IFERROR(VLOOKUP(DAY($AE387)&amp;MONTH($AE387),Sheet1!$C:$E,3,0),"")</f>
        <v/>
      </c>
      <c r="AO387" s="481" t="str">
        <f>+IFERROR(VLOOKUP(DAY($AL387)&amp;MONTH($AL387),Sheet1!$C:$E,3,0),"")</f>
        <v/>
      </c>
      <c r="AV387" s="481" t="str">
        <f>+IFERROR(VLOOKUP(DAY($AS387)&amp;MONTH($AS387),Sheet1!$C:$E,3,0),"")</f>
        <v/>
      </c>
      <c r="AX387" s="490">
        <v>20</v>
      </c>
      <c r="AY387" s="490">
        <v>20</v>
      </c>
      <c r="AZ387" s="490" t="s">
        <v>24</v>
      </c>
      <c r="BA387" s="490" t="s">
        <v>7</v>
      </c>
      <c r="BB387" s="490">
        <v>2035</v>
      </c>
      <c r="BC387" s="481">
        <f>+IFERROR(VLOOKUP(DAY($AZ387)&amp;MONTH($AZ387),Sheet1!$C:$E,3,0),"")</f>
        <v>1</v>
      </c>
    </row>
    <row r="388" spans="1:55">
      <c r="A388" s="487">
        <v>6</v>
      </c>
      <c r="B388" s="487">
        <v>6</v>
      </c>
      <c r="C388" s="487" t="s">
        <v>17</v>
      </c>
      <c r="D388" s="487" t="s">
        <v>9</v>
      </c>
      <c r="E388" s="487">
        <v>656</v>
      </c>
      <c r="F388" s="481">
        <f>+IFERROR(VLOOKUP(DAY($C388)&amp;MONTH($C388),Sheet1!$C:$E,3,0),"")</f>
        <v>2</v>
      </c>
      <c r="H388" s="487">
        <v>30</v>
      </c>
      <c r="I388" s="487">
        <v>30</v>
      </c>
      <c r="J388" s="487" t="s">
        <v>16</v>
      </c>
      <c r="K388" s="487" t="s">
        <v>9</v>
      </c>
      <c r="L388" s="487">
        <v>197</v>
      </c>
      <c r="M388" s="481">
        <f>+IFERROR(VLOOKUP(DAY($J388)&amp;MONTH($J388),Sheet1!$C:$E,3,0),"")</f>
        <v>3</v>
      </c>
      <c r="O388" s="490">
        <v>120</v>
      </c>
      <c r="P388" s="490">
        <v>120</v>
      </c>
      <c r="Q388" s="490" t="s">
        <v>32</v>
      </c>
      <c r="R388" s="490" t="s">
        <v>7</v>
      </c>
      <c r="S388" s="490">
        <v>565</v>
      </c>
      <c r="T388" s="481" t="str">
        <f>+IFERROR(VLOOKUP(DAY($Q388)&amp;MONTH($Q388),Sheet1!$C:$E,3,0),"")</f>
        <v/>
      </c>
      <c r="AA388" s="481" t="str">
        <f>+IFERROR(VLOOKUP(DAY($X388)&amp;MONTH($X388),Sheet1!$C:$E,3,0),"")</f>
        <v/>
      </c>
      <c r="AH388" s="481" t="str">
        <f>+IFERROR(VLOOKUP(DAY($AE388)&amp;MONTH($AE388),Sheet1!$C:$E,3,0),"")</f>
        <v/>
      </c>
      <c r="AO388" s="481" t="str">
        <f>+IFERROR(VLOOKUP(DAY($AL388)&amp;MONTH($AL388),Sheet1!$C:$E,3,0),"")</f>
        <v/>
      </c>
      <c r="AV388" s="481" t="str">
        <f>+IFERROR(VLOOKUP(DAY($AS388)&amp;MONTH($AS388),Sheet1!$C:$E,3,0),"")</f>
        <v/>
      </c>
      <c r="AX388" s="490">
        <v>20</v>
      </c>
      <c r="AY388" s="490">
        <v>20</v>
      </c>
      <c r="AZ388" s="490" t="s">
        <v>24</v>
      </c>
      <c r="BA388" s="490" t="s">
        <v>7</v>
      </c>
      <c r="BB388" s="490">
        <v>249</v>
      </c>
      <c r="BC388" s="481">
        <f>+IFERROR(VLOOKUP(DAY($AZ388)&amp;MONTH($AZ388),Sheet1!$C:$E,3,0),"")</f>
        <v>1</v>
      </c>
    </row>
    <row r="389" spans="1:55">
      <c r="A389" s="487">
        <v>6</v>
      </c>
      <c r="B389" s="487">
        <v>6</v>
      </c>
      <c r="C389" s="487" t="s">
        <v>17</v>
      </c>
      <c r="D389" s="487" t="s">
        <v>9</v>
      </c>
      <c r="E389" s="487">
        <v>2112</v>
      </c>
      <c r="F389" s="481">
        <f>+IFERROR(VLOOKUP(DAY($C389)&amp;MONTH($C389),Sheet1!$C:$E,3,0),"")</f>
        <v>2</v>
      </c>
      <c r="H389" s="487">
        <v>12</v>
      </c>
      <c r="I389" s="487">
        <v>12</v>
      </c>
      <c r="J389" s="487" t="s">
        <v>15</v>
      </c>
      <c r="K389" s="487" t="s">
        <v>7</v>
      </c>
      <c r="L389" s="487">
        <v>167</v>
      </c>
      <c r="M389" s="481">
        <f>+IFERROR(VLOOKUP(DAY($J389)&amp;MONTH($J389),Sheet1!$C:$E,3,0),"")</f>
        <v>2</v>
      </c>
      <c r="O389" s="490">
        <v>120</v>
      </c>
      <c r="P389" s="490">
        <v>120</v>
      </c>
      <c r="Q389" s="490" t="s">
        <v>32</v>
      </c>
      <c r="R389" s="490" t="s">
        <v>7</v>
      </c>
      <c r="S389" s="490">
        <v>510</v>
      </c>
      <c r="T389" s="481" t="str">
        <f>+IFERROR(VLOOKUP(DAY($Q389)&amp;MONTH($Q389),Sheet1!$C:$E,3,0),"")</f>
        <v/>
      </c>
      <c r="AA389" s="481" t="str">
        <f>+IFERROR(VLOOKUP(DAY($X389)&amp;MONTH($X389),Sheet1!$C:$E,3,0),"")</f>
        <v/>
      </c>
      <c r="AH389" s="481" t="str">
        <f>+IFERROR(VLOOKUP(DAY($AE389)&amp;MONTH($AE389),Sheet1!$C:$E,3,0),"")</f>
        <v/>
      </c>
      <c r="AO389" s="481" t="str">
        <f>+IFERROR(VLOOKUP(DAY($AL389)&amp;MONTH($AL389),Sheet1!$C:$E,3,0),"")</f>
        <v/>
      </c>
      <c r="AV389" s="481" t="str">
        <f>+IFERROR(VLOOKUP(DAY($AS389)&amp;MONTH($AS389),Sheet1!$C:$E,3,0),"")</f>
        <v/>
      </c>
      <c r="AX389" s="490">
        <v>60</v>
      </c>
      <c r="AY389" s="490">
        <v>60</v>
      </c>
      <c r="AZ389" s="490" t="s">
        <v>24</v>
      </c>
      <c r="BA389" s="490" t="s">
        <v>7</v>
      </c>
      <c r="BB389" s="490">
        <v>505</v>
      </c>
      <c r="BC389" s="481">
        <f>+IFERROR(VLOOKUP(DAY($AZ389)&amp;MONTH($AZ389),Sheet1!$C:$E,3,0),"")</f>
        <v>1</v>
      </c>
    </row>
    <row r="390" spans="1:55">
      <c r="A390" s="487">
        <v>6</v>
      </c>
      <c r="B390" s="487">
        <v>6</v>
      </c>
      <c r="C390" s="487" t="s">
        <v>17</v>
      </c>
      <c r="D390" s="487" t="s">
        <v>9</v>
      </c>
      <c r="E390" s="487">
        <v>537</v>
      </c>
      <c r="F390" s="481">
        <f>+IFERROR(VLOOKUP(DAY($C390)&amp;MONTH($C390),Sheet1!$C:$E,3,0),"")</f>
        <v>2</v>
      </c>
      <c r="H390" s="487">
        <v>6</v>
      </c>
      <c r="I390" s="487">
        <v>6</v>
      </c>
      <c r="J390" s="487" t="s">
        <v>15</v>
      </c>
      <c r="K390" s="487" t="s">
        <v>7</v>
      </c>
      <c r="L390" s="487">
        <v>2108</v>
      </c>
      <c r="M390" s="481">
        <f>+IFERROR(VLOOKUP(DAY($J390)&amp;MONTH($J390),Sheet1!$C:$E,3,0),"")</f>
        <v>2</v>
      </c>
      <c r="O390" s="490">
        <v>60</v>
      </c>
      <c r="P390" s="490">
        <v>60</v>
      </c>
      <c r="Q390" s="490" t="s">
        <v>32</v>
      </c>
      <c r="R390" s="490" t="s">
        <v>9</v>
      </c>
      <c r="S390" s="490">
        <v>305</v>
      </c>
      <c r="T390" s="481" t="str">
        <f>+IFERROR(VLOOKUP(DAY($Q390)&amp;MONTH($Q390),Sheet1!$C:$E,3,0),"")</f>
        <v/>
      </c>
      <c r="AA390" s="481" t="str">
        <f>+IFERROR(VLOOKUP(DAY($X390)&amp;MONTH($X390),Sheet1!$C:$E,3,0),"")</f>
        <v/>
      </c>
      <c r="AH390" s="481" t="str">
        <f>+IFERROR(VLOOKUP(DAY($AE390)&amp;MONTH($AE390),Sheet1!$C:$E,3,0),"")</f>
        <v/>
      </c>
      <c r="AO390" s="481" t="str">
        <f>+IFERROR(VLOOKUP(DAY($AL390)&amp;MONTH($AL390),Sheet1!$C:$E,3,0),"")</f>
        <v/>
      </c>
      <c r="AV390" s="481" t="str">
        <f>+IFERROR(VLOOKUP(DAY($AS390)&amp;MONTH($AS390),Sheet1!$C:$E,3,0),"")</f>
        <v/>
      </c>
      <c r="AX390" s="490">
        <v>20</v>
      </c>
      <c r="AY390" s="490">
        <v>20</v>
      </c>
      <c r="AZ390" s="490" t="s">
        <v>8</v>
      </c>
      <c r="BA390" s="490" t="s">
        <v>9</v>
      </c>
      <c r="BB390" s="490">
        <v>220</v>
      </c>
      <c r="BC390" s="481">
        <f>+IFERROR(VLOOKUP(DAY($AZ390)&amp;MONTH($AZ390),Sheet1!$C:$E,3,0),"")</f>
        <v>2</v>
      </c>
    </row>
    <row r="391" spans="1:55">
      <c r="A391" s="487">
        <v>6</v>
      </c>
      <c r="B391" s="487">
        <v>6</v>
      </c>
      <c r="C391" s="487" t="s">
        <v>17</v>
      </c>
      <c r="D391" s="487" t="s">
        <v>9</v>
      </c>
      <c r="E391" s="487">
        <v>9152</v>
      </c>
      <c r="F391" s="481">
        <f>+IFERROR(VLOOKUP(DAY($C391)&amp;MONTH($C391),Sheet1!$C:$E,3,0),"")</f>
        <v>2</v>
      </c>
      <c r="H391" s="487">
        <v>6</v>
      </c>
      <c r="I391" s="487">
        <v>6</v>
      </c>
      <c r="J391" s="487" t="s">
        <v>15</v>
      </c>
      <c r="K391" s="487" t="s">
        <v>7</v>
      </c>
      <c r="L391" s="487">
        <v>2028</v>
      </c>
      <c r="M391" s="481">
        <f>+IFERROR(VLOOKUP(DAY($J391)&amp;MONTH($J391),Sheet1!$C:$E,3,0),"")</f>
        <v>2</v>
      </c>
      <c r="O391" s="490">
        <v>180</v>
      </c>
      <c r="P391" s="490">
        <v>180</v>
      </c>
      <c r="Q391" s="490" t="s">
        <v>32</v>
      </c>
      <c r="R391" s="490" t="s">
        <v>7</v>
      </c>
      <c r="S391" s="490">
        <v>175</v>
      </c>
      <c r="T391" s="481" t="str">
        <f>+IFERROR(VLOOKUP(DAY($Q391)&amp;MONTH($Q391),Sheet1!$C:$E,3,0),"")</f>
        <v/>
      </c>
      <c r="AA391" s="481" t="str">
        <f>+IFERROR(VLOOKUP(DAY($X391)&amp;MONTH($X391),Sheet1!$C:$E,3,0),"")</f>
        <v/>
      </c>
      <c r="AH391" s="481" t="str">
        <f>+IFERROR(VLOOKUP(DAY($AE391)&amp;MONTH($AE391),Sheet1!$C:$E,3,0),"")</f>
        <v/>
      </c>
      <c r="AO391" s="481" t="str">
        <f>+IFERROR(VLOOKUP(DAY($AL391)&amp;MONTH($AL391),Sheet1!$C:$E,3,0),"")</f>
        <v/>
      </c>
      <c r="AV391" s="481" t="str">
        <f>+IFERROR(VLOOKUP(DAY($AS391)&amp;MONTH($AS391),Sheet1!$C:$E,3,0),"")</f>
        <v/>
      </c>
      <c r="AX391" s="490">
        <v>20</v>
      </c>
      <c r="AY391" s="490">
        <v>20</v>
      </c>
      <c r="AZ391" s="490" t="s">
        <v>8</v>
      </c>
      <c r="BA391" s="490" t="s">
        <v>9</v>
      </c>
      <c r="BB391" s="490">
        <v>565</v>
      </c>
      <c r="BC391" s="481">
        <f>+IFERROR(VLOOKUP(DAY($AZ391)&amp;MONTH($AZ391),Sheet1!$C:$E,3,0),"")</f>
        <v>2</v>
      </c>
    </row>
    <row r="392" spans="1:55">
      <c r="A392" s="487">
        <v>6</v>
      </c>
      <c r="B392" s="487">
        <v>6</v>
      </c>
      <c r="C392" s="487" t="s">
        <v>17</v>
      </c>
      <c r="D392" s="487" t="s">
        <v>7</v>
      </c>
      <c r="E392" s="487">
        <v>4202</v>
      </c>
      <c r="F392" s="481">
        <f>+IFERROR(VLOOKUP(DAY($C392)&amp;MONTH($C392),Sheet1!$C:$E,3,0),"")</f>
        <v>2</v>
      </c>
      <c r="H392" s="487">
        <v>6</v>
      </c>
      <c r="I392" s="487">
        <v>6</v>
      </c>
      <c r="J392" s="487" t="s">
        <v>15</v>
      </c>
      <c r="K392" s="487" t="s">
        <v>7</v>
      </c>
      <c r="L392" s="487">
        <v>641</v>
      </c>
      <c r="M392" s="481">
        <f>+IFERROR(VLOOKUP(DAY($J392)&amp;MONTH($J392),Sheet1!$C:$E,3,0),"")</f>
        <v>2</v>
      </c>
      <c r="O392" s="490">
        <v>120</v>
      </c>
      <c r="P392" s="490">
        <v>120</v>
      </c>
      <c r="Q392" s="490" t="s">
        <v>32</v>
      </c>
      <c r="R392" s="490" t="s">
        <v>9</v>
      </c>
      <c r="S392" s="490">
        <v>196</v>
      </c>
      <c r="T392" s="481" t="str">
        <f>+IFERROR(VLOOKUP(DAY($Q392)&amp;MONTH($Q392),Sheet1!$C:$E,3,0),"")</f>
        <v/>
      </c>
      <c r="AA392" s="481" t="str">
        <f>+IFERROR(VLOOKUP(DAY($X392)&amp;MONTH($X392),Sheet1!$C:$E,3,0),"")</f>
        <v/>
      </c>
      <c r="AH392" s="481" t="str">
        <f>+IFERROR(VLOOKUP(DAY($AE392)&amp;MONTH($AE392),Sheet1!$C:$E,3,0),"")</f>
        <v/>
      </c>
      <c r="AO392" s="481" t="str">
        <f>+IFERROR(VLOOKUP(DAY($AL392)&amp;MONTH($AL392),Sheet1!$C:$E,3,0),"")</f>
        <v/>
      </c>
      <c r="AV392" s="481" t="str">
        <f>+IFERROR(VLOOKUP(DAY($AS392)&amp;MONTH($AS392),Sheet1!$C:$E,3,0),"")</f>
        <v/>
      </c>
      <c r="AX392" s="490">
        <v>20</v>
      </c>
      <c r="AY392" s="490">
        <v>20</v>
      </c>
      <c r="AZ392" s="490" t="s">
        <v>20</v>
      </c>
      <c r="BA392" s="490" t="s">
        <v>7</v>
      </c>
      <c r="BB392" s="490">
        <v>508</v>
      </c>
      <c r="BC392" s="481">
        <f>+IFERROR(VLOOKUP(DAY($AZ392)&amp;MONTH($AZ392),Sheet1!$C:$E,3,0),"")</f>
        <v>3</v>
      </c>
    </row>
    <row r="393" spans="1:55">
      <c r="A393" s="487">
        <v>12</v>
      </c>
      <c r="B393" s="487">
        <v>12</v>
      </c>
      <c r="C393" s="487" t="s">
        <v>17</v>
      </c>
      <c r="D393" s="487" t="s">
        <v>7</v>
      </c>
      <c r="E393" s="487">
        <v>569</v>
      </c>
      <c r="F393" s="481">
        <f>+IFERROR(VLOOKUP(DAY($C393)&amp;MONTH($C393),Sheet1!$C:$E,3,0),"")</f>
        <v>2</v>
      </c>
      <c r="H393" s="487">
        <v>12</v>
      </c>
      <c r="I393" s="487">
        <v>12</v>
      </c>
      <c r="J393" s="487" t="s">
        <v>15</v>
      </c>
      <c r="K393" s="487" t="s">
        <v>7</v>
      </c>
      <c r="L393" s="487">
        <v>2039</v>
      </c>
      <c r="M393" s="481">
        <f>+IFERROR(VLOOKUP(DAY($J393)&amp;MONTH($J393),Sheet1!$C:$E,3,0),"")</f>
        <v>2</v>
      </c>
      <c r="O393" s="490">
        <v>60</v>
      </c>
      <c r="P393" s="490">
        <v>60</v>
      </c>
      <c r="Q393" s="490" t="s">
        <v>32</v>
      </c>
      <c r="R393" s="490" t="s">
        <v>7</v>
      </c>
      <c r="S393" s="490">
        <v>276</v>
      </c>
      <c r="T393" s="481" t="str">
        <f>+IFERROR(VLOOKUP(DAY($Q393)&amp;MONTH($Q393),Sheet1!$C:$E,3,0),"")</f>
        <v/>
      </c>
      <c r="AA393" s="481" t="str">
        <f>+IFERROR(VLOOKUP(DAY($X393)&amp;MONTH($X393),Sheet1!$C:$E,3,0),"")</f>
        <v/>
      </c>
      <c r="AH393" s="481" t="str">
        <f>+IFERROR(VLOOKUP(DAY($AE393)&amp;MONTH($AE393),Sheet1!$C:$E,3,0),"")</f>
        <v/>
      </c>
      <c r="AO393" s="481" t="str">
        <f>+IFERROR(VLOOKUP(DAY($AL393)&amp;MONTH($AL393),Sheet1!$C:$E,3,0),"")</f>
        <v/>
      </c>
      <c r="AV393" s="481" t="str">
        <f>+IFERROR(VLOOKUP(DAY($AS393)&amp;MONTH($AS393),Sheet1!$C:$E,3,0),"")</f>
        <v/>
      </c>
      <c r="AX393" s="490">
        <v>20</v>
      </c>
      <c r="AY393" s="490">
        <v>20</v>
      </c>
      <c r="AZ393" s="490" t="s">
        <v>20</v>
      </c>
      <c r="BA393" s="490" t="s">
        <v>7</v>
      </c>
      <c r="BB393" s="490">
        <v>277</v>
      </c>
      <c r="BC393" s="481">
        <f>+IFERROR(VLOOKUP(DAY($AZ393)&amp;MONTH($AZ393),Sheet1!$C:$E,3,0),"")</f>
        <v>3</v>
      </c>
    </row>
    <row r="394" spans="1:55">
      <c r="A394" s="487">
        <v>30</v>
      </c>
      <c r="B394" s="487">
        <v>30</v>
      </c>
      <c r="C394" s="487" t="s">
        <v>17</v>
      </c>
      <c r="D394" s="487" t="s">
        <v>9</v>
      </c>
      <c r="E394" s="487">
        <v>155</v>
      </c>
      <c r="F394" s="481">
        <f>+IFERROR(VLOOKUP(DAY($C394)&amp;MONTH($C394),Sheet1!$C:$E,3,0),"")</f>
        <v>2</v>
      </c>
      <c r="H394" s="487">
        <v>60</v>
      </c>
      <c r="I394" s="487">
        <v>60</v>
      </c>
      <c r="J394" s="487" t="s">
        <v>15</v>
      </c>
      <c r="K394" s="487" t="s">
        <v>7</v>
      </c>
      <c r="L394" s="487">
        <v>161</v>
      </c>
      <c r="M394" s="481">
        <f>+IFERROR(VLOOKUP(DAY($J394)&amp;MONTH($J394),Sheet1!$C:$E,3,0),"")</f>
        <v>2</v>
      </c>
      <c r="O394" s="490">
        <v>60</v>
      </c>
      <c r="P394" s="490">
        <v>60</v>
      </c>
      <c r="Q394" s="490" t="s">
        <v>32</v>
      </c>
      <c r="R394" s="490" t="s">
        <v>7</v>
      </c>
      <c r="S394" s="490">
        <v>2001</v>
      </c>
      <c r="T394" s="481" t="str">
        <f>+IFERROR(VLOOKUP(DAY($Q394)&amp;MONTH($Q394),Sheet1!$C:$E,3,0),"")</f>
        <v/>
      </c>
      <c r="AA394" s="481" t="str">
        <f>+IFERROR(VLOOKUP(DAY($X394)&amp;MONTH($X394),Sheet1!$C:$E,3,0),"")</f>
        <v/>
      </c>
      <c r="AC394" s="489"/>
      <c r="AD394" s="489"/>
      <c r="AE394" s="489"/>
      <c r="AF394" s="489"/>
      <c r="AG394" s="489"/>
      <c r="AH394" s="481" t="str">
        <f>+IFERROR(VLOOKUP(DAY($AE394)&amp;MONTH($AE394),Sheet1!$C:$E,3,0),"")</f>
        <v/>
      </c>
      <c r="AO394" s="481" t="str">
        <f>+IFERROR(VLOOKUP(DAY($AL394)&amp;MONTH($AL394),Sheet1!$C:$E,3,0),"")</f>
        <v/>
      </c>
      <c r="AV394" s="481" t="str">
        <f>+IFERROR(VLOOKUP(DAY($AS394)&amp;MONTH($AS394),Sheet1!$C:$E,3,0),"")</f>
        <v/>
      </c>
      <c r="AX394" s="487">
        <v>60</v>
      </c>
      <c r="AY394" s="487">
        <v>60</v>
      </c>
      <c r="AZ394" s="487" t="s">
        <v>25</v>
      </c>
      <c r="BA394" s="487" t="s">
        <v>7</v>
      </c>
      <c r="BB394" s="487">
        <v>306</v>
      </c>
      <c r="BC394" s="481">
        <f>+IFERROR(VLOOKUP(DAY($AZ394)&amp;MONTH($AZ394),Sheet1!$C:$E,3,0),"")</f>
        <v>1</v>
      </c>
    </row>
    <row r="395" spans="1:55">
      <c r="A395" s="487">
        <v>60</v>
      </c>
      <c r="B395" s="487">
        <v>60</v>
      </c>
      <c r="C395" s="487" t="s">
        <v>17</v>
      </c>
      <c r="D395" s="487" t="s">
        <v>9</v>
      </c>
      <c r="E395" s="487">
        <v>154</v>
      </c>
      <c r="F395" s="481">
        <f>+IFERROR(VLOOKUP(DAY($C395)&amp;MONTH($C395),Sheet1!$C:$E,3,0),"")</f>
        <v>2</v>
      </c>
      <c r="H395" s="487">
        <v>30</v>
      </c>
      <c r="I395" s="487">
        <v>30</v>
      </c>
      <c r="J395" s="487" t="s">
        <v>15</v>
      </c>
      <c r="K395" s="487" t="s">
        <v>7</v>
      </c>
      <c r="L395" s="487">
        <v>159</v>
      </c>
      <c r="M395" s="481">
        <f>+IFERROR(VLOOKUP(DAY($J395)&amp;MONTH($J395),Sheet1!$C:$E,3,0),"")</f>
        <v>2</v>
      </c>
      <c r="O395" s="490">
        <v>120</v>
      </c>
      <c r="P395" s="490">
        <v>120</v>
      </c>
      <c r="Q395" s="490" t="s">
        <v>32</v>
      </c>
      <c r="R395" s="490" t="s">
        <v>7</v>
      </c>
      <c r="S395" s="490">
        <v>154</v>
      </c>
      <c r="T395" s="481" t="str">
        <f>+IFERROR(VLOOKUP(DAY($Q395)&amp;MONTH($Q395),Sheet1!$C:$E,3,0),"")</f>
        <v/>
      </c>
      <c r="AA395" s="481" t="str">
        <f>+IFERROR(VLOOKUP(DAY($X395)&amp;MONTH($X395),Sheet1!$C:$E,3,0),"")</f>
        <v/>
      </c>
      <c r="AC395" s="489"/>
      <c r="AD395" s="489"/>
      <c r="AE395" s="489"/>
      <c r="AF395" s="489"/>
      <c r="AG395" s="489"/>
      <c r="AH395" s="481" t="str">
        <f>+IFERROR(VLOOKUP(DAY($AE395)&amp;MONTH($AE395),Sheet1!$C:$E,3,0),"")</f>
        <v/>
      </c>
      <c r="AO395" s="481" t="str">
        <f>+IFERROR(VLOOKUP(DAY($AL395)&amp;MONTH($AL395),Sheet1!$C:$E,3,0),"")</f>
        <v/>
      </c>
      <c r="AV395" s="481" t="str">
        <f>+IFERROR(VLOOKUP(DAY($AS395)&amp;MONTH($AS395),Sheet1!$C:$E,3,0),"")</f>
        <v/>
      </c>
      <c r="AX395" s="487">
        <v>40</v>
      </c>
      <c r="AY395" s="487">
        <v>40</v>
      </c>
      <c r="AZ395" s="487" t="s">
        <v>24</v>
      </c>
      <c r="BA395" s="487" t="s">
        <v>7</v>
      </c>
      <c r="BB395" s="487">
        <v>158</v>
      </c>
      <c r="BC395" s="481">
        <f>+IFERROR(VLOOKUP(DAY($AZ395)&amp;MONTH($AZ395),Sheet1!$C:$E,3,0),"")</f>
        <v>1</v>
      </c>
    </row>
    <row r="396" spans="1:55">
      <c r="A396" s="487">
        <v>60</v>
      </c>
      <c r="B396" s="487">
        <v>60</v>
      </c>
      <c r="C396" s="487" t="s">
        <v>17</v>
      </c>
      <c r="D396" s="487" t="s">
        <v>9</v>
      </c>
      <c r="E396" s="487">
        <v>151</v>
      </c>
      <c r="F396" s="481">
        <f>+IFERROR(VLOOKUP(DAY($C396)&amp;MONTH($C396),Sheet1!$C:$E,3,0),"")</f>
        <v>2</v>
      </c>
      <c r="H396" s="487">
        <v>12</v>
      </c>
      <c r="I396" s="487">
        <v>12</v>
      </c>
      <c r="J396" s="487" t="s">
        <v>15</v>
      </c>
      <c r="K396" s="487" t="s">
        <v>7</v>
      </c>
      <c r="L396" s="487">
        <v>509</v>
      </c>
      <c r="M396" s="481">
        <f>+IFERROR(VLOOKUP(DAY($J396)&amp;MONTH($J396),Sheet1!$C:$E,3,0),"")</f>
        <v>2</v>
      </c>
      <c r="O396" s="490">
        <v>60</v>
      </c>
      <c r="P396" s="490">
        <v>60</v>
      </c>
      <c r="Q396" s="490" t="s">
        <v>32</v>
      </c>
      <c r="R396" s="490" t="s">
        <v>7</v>
      </c>
      <c r="S396" s="490">
        <v>289</v>
      </c>
      <c r="T396" s="481" t="str">
        <f>+IFERROR(VLOOKUP(DAY($Q396)&amp;MONTH($Q396),Sheet1!$C:$E,3,0),"")</f>
        <v/>
      </c>
      <c r="AA396" s="481" t="str">
        <f>+IFERROR(VLOOKUP(DAY($X396)&amp;MONTH($X396),Sheet1!$C:$E,3,0),"")</f>
        <v/>
      </c>
      <c r="AH396" s="481" t="str">
        <f>+IFERROR(VLOOKUP(DAY($AE396)&amp;MONTH($AE396),Sheet1!$C:$E,3,0),"")</f>
        <v/>
      </c>
      <c r="AO396" s="481" t="str">
        <f>+IFERROR(VLOOKUP(DAY($AL396)&amp;MONTH($AL396),Sheet1!$C:$E,3,0),"")</f>
        <v/>
      </c>
      <c r="AV396" s="481" t="str">
        <f>+IFERROR(VLOOKUP(DAY($AS396)&amp;MONTH($AS396),Sheet1!$C:$E,3,0),"")</f>
        <v/>
      </c>
      <c r="AX396" s="490">
        <v>60</v>
      </c>
      <c r="AY396" s="490">
        <v>60</v>
      </c>
      <c r="AZ396" s="490" t="s">
        <v>8</v>
      </c>
      <c r="BA396" s="490" t="s">
        <v>9</v>
      </c>
      <c r="BB396" s="490">
        <v>530</v>
      </c>
      <c r="BC396" s="481">
        <f>+IFERROR(VLOOKUP(DAY($AZ396)&amp;MONTH($AZ396),Sheet1!$C:$E,3,0),"")</f>
        <v>2</v>
      </c>
    </row>
    <row r="397" spans="1:55">
      <c r="A397" s="487">
        <v>90</v>
      </c>
      <c r="B397" s="487">
        <v>90</v>
      </c>
      <c r="C397" s="487" t="s">
        <v>17</v>
      </c>
      <c r="D397" s="487" t="s">
        <v>7</v>
      </c>
      <c r="E397" s="487">
        <v>301</v>
      </c>
      <c r="F397" s="481">
        <f>+IFERROR(VLOOKUP(DAY($C397)&amp;MONTH($C397),Sheet1!$C:$E,3,0),"")</f>
        <v>2</v>
      </c>
      <c r="H397" s="487">
        <v>30</v>
      </c>
      <c r="I397" s="487">
        <v>30</v>
      </c>
      <c r="J397" s="487" t="s">
        <v>16</v>
      </c>
      <c r="K397" s="487" t="s">
        <v>9</v>
      </c>
      <c r="L397" s="487">
        <v>119</v>
      </c>
      <c r="M397" s="481">
        <f>+IFERROR(VLOOKUP(DAY($J397)&amp;MONTH($J397),Sheet1!$C:$E,3,0),"")</f>
        <v>3</v>
      </c>
      <c r="O397" s="490">
        <v>60</v>
      </c>
      <c r="P397" s="490">
        <v>60</v>
      </c>
      <c r="Q397" s="490" t="s">
        <v>32</v>
      </c>
      <c r="R397" s="490" t="s">
        <v>7</v>
      </c>
      <c r="S397" s="490">
        <v>402</v>
      </c>
      <c r="T397" s="481" t="str">
        <f>+IFERROR(VLOOKUP(DAY($Q397)&amp;MONTH($Q397),Sheet1!$C:$E,3,0),"")</f>
        <v/>
      </c>
      <c r="AA397" s="481" t="str">
        <f>+IFERROR(VLOOKUP(DAY($X397)&amp;MONTH($X397),Sheet1!$C:$E,3,0),"")</f>
        <v/>
      </c>
      <c r="AH397" s="481" t="str">
        <f>+IFERROR(VLOOKUP(DAY($AE397)&amp;MONTH($AE397),Sheet1!$C:$E,3,0),"")</f>
        <v/>
      </c>
      <c r="AO397" s="481" t="str">
        <f>+IFERROR(VLOOKUP(DAY($AL397)&amp;MONTH($AL397),Sheet1!$C:$E,3,0),"")</f>
        <v/>
      </c>
      <c r="AV397" s="481" t="str">
        <f>+IFERROR(VLOOKUP(DAY($AS397)&amp;MONTH($AS397),Sheet1!$C:$E,3,0),"")</f>
        <v/>
      </c>
      <c r="AX397" s="490">
        <v>20</v>
      </c>
      <c r="AY397" s="490">
        <v>20</v>
      </c>
      <c r="AZ397" s="490" t="s">
        <v>21</v>
      </c>
      <c r="BA397" s="490" t="s">
        <v>7</v>
      </c>
      <c r="BB397" s="490">
        <v>267</v>
      </c>
      <c r="BC397" s="481">
        <f>+IFERROR(VLOOKUP(DAY($AZ397)&amp;MONTH($AZ397),Sheet1!$C:$E,3,0),"")</f>
        <v>1</v>
      </c>
    </row>
    <row r="398" spans="1:55">
      <c r="A398" s="487">
        <v>90</v>
      </c>
      <c r="B398" s="487">
        <v>90</v>
      </c>
      <c r="C398" s="487" t="s">
        <v>17</v>
      </c>
      <c r="D398" s="487" t="s">
        <v>9</v>
      </c>
      <c r="E398" s="487">
        <v>554</v>
      </c>
      <c r="F398" s="481">
        <f>+IFERROR(VLOOKUP(DAY($C398)&amp;MONTH($C398),Sheet1!$C:$E,3,0),"")</f>
        <v>2</v>
      </c>
      <c r="H398" s="487">
        <v>60</v>
      </c>
      <c r="I398" s="487">
        <v>60</v>
      </c>
      <c r="J398" s="487" t="s">
        <v>15</v>
      </c>
      <c r="K398" s="487" t="s">
        <v>7</v>
      </c>
      <c r="L398" s="487">
        <v>124</v>
      </c>
      <c r="M398" s="481">
        <f>+IFERROR(VLOOKUP(DAY($J398)&amp;MONTH($J398),Sheet1!$C:$E,3,0),"")</f>
        <v>2</v>
      </c>
      <c r="O398" s="490">
        <v>60</v>
      </c>
      <c r="P398" s="490">
        <v>60</v>
      </c>
      <c r="Q398" s="490" t="s">
        <v>32</v>
      </c>
      <c r="R398" s="490" t="s">
        <v>7</v>
      </c>
      <c r="S398" s="490">
        <v>685</v>
      </c>
      <c r="T398" s="481" t="str">
        <f>+IFERROR(VLOOKUP(DAY($Q398)&amp;MONTH($Q398),Sheet1!$C:$E,3,0),"")</f>
        <v/>
      </c>
      <c r="AA398" s="481" t="str">
        <f>+IFERROR(VLOOKUP(DAY($X398)&amp;MONTH($X398),Sheet1!$C:$E,3,0),"")</f>
        <v/>
      </c>
      <c r="AH398" s="481" t="str">
        <f>+IFERROR(VLOOKUP(DAY($AE398)&amp;MONTH($AE398),Sheet1!$C:$E,3,0),"")</f>
        <v/>
      </c>
      <c r="AO398" s="481" t="str">
        <f>+IFERROR(VLOOKUP(DAY($AL398)&amp;MONTH($AL398),Sheet1!$C:$E,3,0),"")</f>
        <v/>
      </c>
      <c r="AV398" s="481" t="str">
        <f>+IFERROR(VLOOKUP(DAY($AS398)&amp;MONTH($AS398),Sheet1!$C:$E,3,0),"")</f>
        <v/>
      </c>
      <c r="AX398" s="490">
        <v>20</v>
      </c>
      <c r="AY398" s="490">
        <v>20</v>
      </c>
      <c r="AZ398" s="490" t="s">
        <v>8</v>
      </c>
      <c r="BA398" s="490" t="s">
        <v>9</v>
      </c>
      <c r="BB398" s="490">
        <v>259</v>
      </c>
      <c r="BC398" s="481">
        <f>+IFERROR(VLOOKUP(DAY($AZ398)&amp;MONTH($AZ398),Sheet1!$C:$E,3,0),"")</f>
        <v>2</v>
      </c>
    </row>
    <row r="399" spans="1:55">
      <c r="A399" s="487">
        <v>120</v>
      </c>
      <c r="B399" s="487">
        <v>120</v>
      </c>
      <c r="C399" s="487" t="s">
        <v>17</v>
      </c>
      <c r="D399" s="487" t="s">
        <v>9</v>
      </c>
      <c r="E399" s="487">
        <v>130</v>
      </c>
      <c r="F399" s="481">
        <f>+IFERROR(VLOOKUP(DAY($C399)&amp;MONTH($C399),Sheet1!$C:$E,3,0),"")</f>
        <v>2</v>
      </c>
      <c r="H399" s="487">
        <v>12</v>
      </c>
      <c r="I399" s="487">
        <v>12</v>
      </c>
      <c r="J399" s="487" t="s">
        <v>15</v>
      </c>
      <c r="K399" s="487" t="s">
        <v>7</v>
      </c>
      <c r="L399" s="487">
        <v>2115</v>
      </c>
      <c r="M399" s="481">
        <f>+IFERROR(VLOOKUP(DAY($J399)&amp;MONTH($J399),Sheet1!$C:$E,3,0),"")</f>
        <v>2</v>
      </c>
      <c r="O399" s="490">
        <v>60</v>
      </c>
      <c r="P399" s="490">
        <v>60</v>
      </c>
      <c r="Q399" s="490" t="s">
        <v>32</v>
      </c>
      <c r="R399" s="490" t="s">
        <v>7</v>
      </c>
      <c r="S399" s="490">
        <v>220</v>
      </c>
      <c r="T399" s="481" t="str">
        <f>+IFERROR(VLOOKUP(DAY($Q399)&amp;MONTH($Q399),Sheet1!$C:$E,3,0),"")</f>
        <v/>
      </c>
      <c r="AA399" s="481" t="str">
        <f>+IFERROR(VLOOKUP(DAY($X399)&amp;MONTH($X399),Sheet1!$C:$E,3,0),"")</f>
        <v/>
      </c>
      <c r="AH399" s="481" t="str">
        <f>+IFERROR(VLOOKUP(DAY($AE399)&amp;MONTH($AE399),Sheet1!$C:$E,3,0),"")</f>
        <v/>
      </c>
      <c r="AO399" s="481" t="str">
        <f>+IFERROR(VLOOKUP(DAY($AL399)&amp;MONTH($AL399),Sheet1!$C:$E,3,0),"")</f>
        <v/>
      </c>
      <c r="AV399" s="481" t="str">
        <f>+IFERROR(VLOOKUP(DAY($AS399)&amp;MONTH($AS399),Sheet1!$C:$E,3,0),"")</f>
        <v/>
      </c>
      <c r="AX399" s="490">
        <v>20</v>
      </c>
      <c r="AY399" s="490">
        <v>20</v>
      </c>
      <c r="AZ399" s="490" t="s">
        <v>24</v>
      </c>
      <c r="BA399" s="490" t="s">
        <v>7</v>
      </c>
      <c r="BB399" s="490">
        <v>69024</v>
      </c>
      <c r="BC399" s="481">
        <f>+IFERROR(VLOOKUP(DAY($AZ399)&amp;MONTH($AZ399),Sheet1!$C:$E,3,0),"")</f>
        <v>1</v>
      </c>
    </row>
    <row r="400" spans="1:55">
      <c r="A400" s="487">
        <v>300</v>
      </c>
      <c r="B400" s="487">
        <v>300</v>
      </c>
      <c r="C400" s="487" t="s">
        <v>17</v>
      </c>
      <c r="D400" s="487" t="s">
        <v>9</v>
      </c>
      <c r="E400" s="487">
        <v>522</v>
      </c>
      <c r="F400" s="481">
        <f>+IFERROR(VLOOKUP(DAY($C400)&amp;MONTH($C400),Sheet1!$C:$E,3,0),"")</f>
        <v>2</v>
      </c>
      <c r="H400" s="487">
        <v>6</v>
      </c>
      <c r="I400" s="487">
        <v>6</v>
      </c>
      <c r="J400" s="487" t="s">
        <v>15</v>
      </c>
      <c r="K400" s="487" t="s">
        <v>7</v>
      </c>
      <c r="L400" s="487">
        <v>406</v>
      </c>
      <c r="M400" s="481">
        <f>+IFERROR(VLOOKUP(DAY($J400)&amp;MONTH($J400),Sheet1!$C:$E,3,0),"")</f>
        <v>2</v>
      </c>
      <c r="O400" s="490">
        <v>180</v>
      </c>
      <c r="P400" s="490">
        <v>180</v>
      </c>
      <c r="Q400" s="490" t="s">
        <v>32</v>
      </c>
      <c r="R400" s="490" t="s">
        <v>7</v>
      </c>
      <c r="S400" s="490">
        <v>178</v>
      </c>
      <c r="T400" s="481" t="str">
        <f>+IFERROR(VLOOKUP(DAY($Q400)&amp;MONTH($Q400),Sheet1!$C:$E,3,0),"")</f>
        <v/>
      </c>
      <c r="AA400" s="481" t="str">
        <f>+IFERROR(VLOOKUP(DAY($X400)&amp;MONTH($X400),Sheet1!$C:$E,3,0),"")</f>
        <v/>
      </c>
      <c r="AH400" s="481" t="str">
        <f>+IFERROR(VLOOKUP(DAY($AE400)&amp;MONTH($AE400),Sheet1!$C:$E,3,0),"")</f>
        <v/>
      </c>
      <c r="AO400" s="481" t="str">
        <f>+IFERROR(VLOOKUP(DAY($AL400)&amp;MONTH($AL400),Sheet1!$C:$E,3,0),"")</f>
        <v/>
      </c>
      <c r="AV400" s="481" t="str">
        <f>+IFERROR(VLOOKUP(DAY($AS400)&amp;MONTH($AS400),Sheet1!$C:$E,3,0),"")</f>
        <v/>
      </c>
      <c r="AX400" s="490">
        <v>20</v>
      </c>
      <c r="AY400" s="490">
        <v>20</v>
      </c>
      <c r="AZ400" s="490" t="s">
        <v>20</v>
      </c>
      <c r="BA400" s="490" t="s">
        <v>7</v>
      </c>
      <c r="BB400" s="490">
        <v>635</v>
      </c>
      <c r="BC400" s="481">
        <f>+IFERROR(VLOOKUP(DAY($AZ400)&amp;MONTH($AZ400),Sheet1!$C:$E,3,0),"")</f>
        <v>3</v>
      </c>
    </row>
    <row r="401" spans="1:55">
      <c r="A401" s="490">
        <v>6</v>
      </c>
      <c r="B401" s="490">
        <v>6</v>
      </c>
      <c r="C401" s="490" t="s">
        <v>26</v>
      </c>
      <c r="D401" s="490" t="s">
        <v>7</v>
      </c>
      <c r="E401" s="490">
        <v>9324</v>
      </c>
      <c r="F401" s="481">
        <f>+IFERROR(VLOOKUP(DAY($C401)&amp;MONTH($C401),Sheet1!$C:$E,3,0),"")</f>
        <v>4</v>
      </c>
      <c r="H401" s="490">
        <v>12</v>
      </c>
      <c r="I401" s="490">
        <v>12</v>
      </c>
      <c r="J401" s="490" t="s">
        <v>23</v>
      </c>
      <c r="K401" s="490" t="s">
        <v>7</v>
      </c>
      <c r="L401" s="490">
        <v>504</v>
      </c>
      <c r="M401" s="481">
        <f>+IFERROR(VLOOKUP(DAY($J401)&amp;MONTH($J401),Sheet1!$C:$E,3,0),"")</f>
        <v>3</v>
      </c>
      <c r="O401" s="490">
        <v>300</v>
      </c>
      <c r="P401" s="490">
        <v>300</v>
      </c>
      <c r="Q401" s="490" t="s">
        <v>32</v>
      </c>
      <c r="R401" s="490" t="s">
        <v>7</v>
      </c>
      <c r="S401" s="490">
        <v>304</v>
      </c>
      <c r="T401" s="481" t="str">
        <f>+IFERROR(VLOOKUP(DAY($Q401)&amp;MONTH($Q401),Sheet1!$C:$E,3,0),"")</f>
        <v/>
      </c>
      <c r="AA401" s="481" t="str">
        <f>+IFERROR(VLOOKUP(DAY($X401)&amp;MONTH($X401),Sheet1!$C:$E,3,0),"")</f>
        <v/>
      </c>
      <c r="AH401" s="481" t="str">
        <f>+IFERROR(VLOOKUP(DAY($AE401)&amp;MONTH($AE401),Sheet1!$C:$E,3,0),"")</f>
        <v/>
      </c>
      <c r="AO401" s="481" t="str">
        <f>+IFERROR(VLOOKUP(DAY($AL401)&amp;MONTH($AL401),Sheet1!$C:$E,3,0),"")</f>
        <v/>
      </c>
      <c r="AV401" s="481" t="str">
        <f>+IFERROR(VLOOKUP(DAY($AS401)&amp;MONTH($AS401),Sheet1!$C:$E,3,0),"")</f>
        <v/>
      </c>
      <c r="BC401" s="481" t="str">
        <f>+IFERROR(VLOOKUP(DAY($AZ401)&amp;MONTH($AZ401),Sheet1!$C:$E,3,0),"")</f>
        <v/>
      </c>
    </row>
    <row r="402" spans="1:55">
      <c r="A402" s="490">
        <v>6</v>
      </c>
      <c r="B402" s="490">
        <v>6</v>
      </c>
      <c r="C402" s="490" t="s">
        <v>26</v>
      </c>
      <c r="D402" s="490" t="s">
        <v>7</v>
      </c>
      <c r="E402" s="490">
        <v>2052</v>
      </c>
      <c r="F402" s="481">
        <f>+IFERROR(VLOOKUP(DAY($C402)&amp;MONTH($C402),Sheet1!$C:$E,3,0),"")</f>
        <v>4</v>
      </c>
      <c r="H402" s="490">
        <v>6</v>
      </c>
      <c r="I402" s="490">
        <v>6</v>
      </c>
      <c r="J402" s="490" t="s">
        <v>23</v>
      </c>
      <c r="K402" s="490" t="s">
        <v>9</v>
      </c>
      <c r="L402" s="490">
        <v>9116</v>
      </c>
      <c r="M402" s="481">
        <f>+IFERROR(VLOOKUP(DAY($J402)&amp;MONTH($J402),Sheet1!$C:$E,3,0),"")</f>
        <v>3</v>
      </c>
      <c r="O402" s="490">
        <v>120</v>
      </c>
      <c r="P402" s="490">
        <v>120</v>
      </c>
      <c r="Q402" s="490" t="s">
        <v>32</v>
      </c>
      <c r="R402" s="490" t="s">
        <v>7</v>
      </c>
      <c r="S402" s="490">
        <v>524</v>
      </c>
      <c r="T402" s="481" t="str">
        <f>+IFERROR(VLOOKUP(DAY($Q402)&amp;MONTH($Q402),Sheet1!$C:$E,3,0),"")</f>
        <v/>
      </c>
      <c r="AA402" s="481" t="str">
        <f>+IFERROR(VLOOKUP(DAY($X402)&amp;MONTH($X402),Sheet1!$C:$E,3,0),"")</f>
        <v/>
      </c>
      <c r="AH402" s="481" t="str">
        <f>+IFERROR(VLOOKUP(DAY($AE402)&amp;MONTH($AE402),Sheet1!$C:$E,3,0),"")</f>
        <v/>
      </c>
      <c r="AO402" s="481" t="str">
        <f>+IFERROR(VLOOKUP(DAY($AL402)&amp;MONTH($AL402),Sheet1!$C:$E,3,0),"")</f>
        <v/>
      </c>
      <c r="AV402" s="481" t="str">
        <f>+IFERROR(VLOOKUP(DAY($AS402)&amp;MONTH($AS402),Sheet1!$C:$E,3,0),"")</f>
        <v/>
      </c>
      <c r="BC402" s="481" t="str">
        <f>+IFERROR(VLOOKUP(DAY($AZ402)&amp;MONTH($AZ402),Sheet1!$C:$E,3,0),"")</f>
        <v/>
      </c>
    </row>
    <row r="403" spans="1:55">
      <c r="A403" s="490">
        <v>12</v>
      </c>
      <c r="B403" s="490">
        <v>12</v>
      </c>
      <c r="C403" s="490" t="s">
        <v>26</v>
      </c>
      <c r="D403" s="490" t="s">
        <v>7</v>
      </c>
      <c r="E403" s="490">
        <v>689</v>
      </c>
      <c r="F403" s="481">
        <f>+IFERROR(VLOOKUP(DAY($C403)&amp;MONTH($C403),Sheet1!$C:$E,3,0),"")</f>
        <v>4</v>
      </c>
      <c r="H403" s="490">
        <v>6</v>
      </c>
      <c r="I403" s="490">
        <v>6</v>
      </c>
      <c r="J403" s="490" t="s">
        <v>23</v>
      </c>
      <c r="K403" s="490" t="s">
        <v>9</v>
      </c>
      <c r="L403" s="490">
        <v>9141</v>
      </c>
      <c r="M403" s="481">
        <f>+IFERROR(VLOOKUP(DAY($J403)&amp;MONTH($J403),Sheet1!$C:$E,3,0),"")</f>
        <v>3</v>
      </c>
      <c r="O403" s="490">
        <v>60</v>
      </c>
      <c r="P403" s="490">
        <v>60</v>
      </c>
      <c r="Q403" s="490" t="s">
        <v>33</v>
      </c>
      <c r="R403" s="490" t="s">
        <v>9</v>
      </c>
      <c r="S403" s="490">
        <v>2043</v>
      </c>
      <c r="T403" s="481" t="str">
        <f>+IFERROR(VLOOKUP(DAY($Q403)&amp;MONTH($Q403),Sheet1!$C:$E,3,0),"")</f>
        <v/>
      </c>
      <c r="AA403" s="481" t="str">
        <f>+IFERROR(VLOOKUP(DAY($X403)&amp;MONTH($X403),Sheet1!$C:$E,3,0),"")</f>
        <v/>
      </c>
      <c r="AH403" s="481" t="str">
        <f>+IFERROR(VLOOKUP(DAY($AE403)&amp;MONTH($AE403),Sheet1!$C:$E,3,0),"")</f>
        <v/>
      </c>
      <c r="AO403" s="481" t="str">
        <f>+IFERROR(VLOOKUP(DAY($AL403)&amp;MONTH($AL403),Sheet1!$C:$E,3,0),"")</f>
        <v/>
      </c>
      <c r="AV403" s="481" t="str">
        <f>+IFERROR(VLOOKUP(DAY($AS403)&amp;MONTH($AS403),Sheet1!$C:$E,3,0),"")</f>
        <v/>
      </c>
      <c r="BC403" s="481" t="str">
        <f>+IFERROR(VLOOKUP(DAY($AZ403)&amp;MONTH($AZ403),Sheet1!$C:$E,3,0),"")</f>
        <v/>
      </c>
    </row>
    <row r="404" spans="1:55">
      <c r="A404" s="490">
        <v>6</v>
      </c>
      <c r="B404" s="490">
        <v>6</v>
      </c>
      <c r="C404" s="490" t="s">
        <v>26</v>
      </c>
      <c r="D404" s="490" t="s">
        <v>7</v>
      </c>
      <c r="E404" s="490">
        <v>2089</v>
      </c>
      <c r="F404" s="481">
        <f>+IFERROR(VLOOKUP(DAY($C404)&amp;MONTH($C404),Sheet1!$C:$E,3,0),"")</f>
        <v>4</v>
      </c>
      <c r="H404" s="490">
        <v>6</v>
      </c>
      <c r="I404" s="490">
        <v>6</v>
      </c>
      <c r="J404" s="490" t="s">
        <v>20</v>
      </c>
      <c r="K404" s="490" t="s">
        <v>7</v>
      </c>
      <c r="L404" s="490">
        <v>2035</v>
      </c>
      <c r="M404" s="481">
        <f>+IFERROR(VLOOKUP(DAY($J404)&amp;MONTH($J404),Sheet1!$C:$E,3,0),"")</f>
        <v>3</v>
      </c>
      <c r="O404" s="490">
        <v>60</v>
      </c>
      <c r="P404" s="490">
        <v>60</v>
      </c>
      <c r="Q404" s="490" t="s">
        <v>33</v>
      </c>
      <c r="R404" s="490" t="s">
        <v>9</v>
      </c>
      <c r="S404" s="490">
        <v>2069</v>
      </c>
      <c r="T404" s="481" t="str">
        <f>+IFERROR(VLOOKUP(DAY($Q404)&amp;MONTH($Q404),Sheet1!$C:$E,3,0),"")</f>
        <v/>
      </c>
      <c r="AA404" s="481" t="str">
        <f>+IFERROR(VLOOKUP(DAY($X404)&amp;MONTH($X404),Sheet1!$C:$E,3,0),"")</f>
        <v/>
      </c>
      <c r="AH404" s="481" t="str">
        <f>+IFERROR(VLOOKUP(DAY($AE404)&amp;MONTH($AE404),Sheet1!$C:$E,3,0),"")</f>
        <v/>
      </c>
      <c r="AO404" s="481" t="str">
        <f>+IFERROR(VLOOKUP(DAY($AL404)&amp;MONTH($AL404),Sheet1!$C:$E,3,0),"")</f>
        <v/>
      </c>
      <c r="AV404" s="481" t="str">
        <f>+IFERROR(VLOOKUP(DAY($AS404)&amp;MONTH($AS404),Sheet1!$C:$E,3,0),"")</f>
        <v/>
      </c>
      <c r="BC404" s="481" t="str">
        <f>+IFERROR(VLOOKUP(DAY($AZ404)&amp;MONTH($AZ404),Sheet1!$C:$E,3,0),"")</f>
        <v/>
      </c>
    </row>
    <row r="405" spans="1:55">
      <c r="A405" s="490">
        <v>6</v>
      </c>
      <c r="B405" s="490">
        <v>6</v>
      </c>
      <c r="C405" s="490" t="s">
        <v>26</v>
      </c>
      <c r="D405" s="490" t="s">
        <v>7</v>
      </c>
      <c r="E405" s="490">
        <v>2029</v>
      </c>
      <c r="F405" s="481">
        <f>+IFERROR(VLOOKUP(DAY($C405)&amp;MONTH($C405),Sheet1!$C:$E,3,0),"")</f>
        <v>4</v>
      </c>
      <c r="H405" s="490">
        <v>180</v>
      </c>
      <c r="I405" s="490">
        <v>180</v>
      </c>
      <c r="J405" s="490" t="s">
        <v>20</v>
      </c>
      <c r="K405" s="490" t="s">
        <v>7</v>
      </c>
      <c r="L405" s="490">
        <v>306</v>
      </c>
      <c r="M405" s="481">
        <f>+IFERROR(VLOOKUP(DAY($J405)&amp;MONTH($J405),Sheet1!$C:$E,3,0),"")</f>
        <v>3</v>
      </c>
      <c r="O405" s="490">
        <v>60</v>
      </c>
      <c r="P405" s="490">
        <v>60</v>
      </c>
      <c r="Q405" s="490" t="s">
        <v>33</v>
      </c>
      <c r="R405" s="490" t="s">
        <v>9</v>
      </c>
      <c r="S405" s="490">
        <v>2123</v>
      </c>
      <c r="T405" s="481" t="str">
        <f>+IFERROR(VLOOKUP(DAY($Q405)&amp;MONTH($Q405),Sheet1!$C:$E,3,0),"")</f>
        <v/>
      </c>
      <c r="AA405" s="481" t="str">
        <f>+IFERROR(VLOOKUP(DAY($X405)&amp;MONTH($X405),Sheet1!$C:$E,3,0),"")</f>
        <v/>
      </c>
      <c r="AH405" s="481" t="str">
        <f>+IFERROR(VLOOKUP(DAY($AE405)&amp;MONTH($AE405),Sheet1!$C:$E,3,0),"")</f>
        <v/>
      </c>
      <c r="AO405" s="481" t="str">
        <f>+IFERROR(VLOOKUP(DAY($AL405)&amp;MONTH($AL405),Sheet1!$C:$E,3,0),"")</f>
        <v/>
      </c>
      <c r="AV405" s="481" t="str">
        <f>+IFERROR(VLOOKUP(DAY($AS405)&amp;MONTH($AS405),Sheet1!$C:$E,3,0),"")</f>
        <v/>
      </c>
      <c r="BC405" s="481" t="str">
        <f>+IFERROR(VLOOKUP(DAY($AZ405)&amp;MONTH($AZ405),Sheet1!$C:$E,3,0),"")</f>
        <v/>
      </c>
    </row>
    <row r="406" spans="1:55">
      <c r="A406" s="490">
        <v>6</v>
      </c>
      <c r="B406" s="490">
        <v>0</v>
      </c>
      <c r="C406" s="490" t="s">
        <v>26</v>
      </c>
      <c r="D406" s="490" t="s">
        <v>7</v>
      </c>
      <c r="E406" s="490">
        <v>645</v>
      </c>
      <c r="F406" s="481">
        <f>+IFERROR(VLOOKUP(DAY($C406)&amp;MONTH($C406),Sheet1!$C:$E,3,0),"")</f>
        <v>4</v>
      </c>
      <c r="H406" s="490">
        <v>6</v>
      </c>
      <c r="I406" s="490">
        <v>6</v>
      </c>
      <c r="J406" s="490" t="s">
        <v>20</v>
      </c>
      <c r="K406" s="490" t="s">
        <v>7</v>
      </c>
      <c r="L406" s="490">
        <v>2007</v>
      </c>
      <c r="M406" s="481">
        <f>+IFERROR(VLOOKUP(DAY($J406)&amp;MONTH($J406),Sheet1!$C:$E,3,0),"")</f>
        <v>3</v>
      </c>
      <c r="O406" s="490">
        <v>60</v>
      </c>
      <c r="P406" s="490">
        <v>60</v>
      </c>
      <c r="Q406" s="490" t="s">
        <v>33</v>
      </c>
      <c r="R406" s="490" t="s">
        <v>9</v>
      </c>
      <c r="S406" s="490">
        <v>2052</v>
      </c>
      <c r="T406" s="481" t="str">
        <f>+IFERROR(VLOOKUP(DAY($Q406)&amp;MONTH($Q406),Sheet1!$C:$E,3,0),"")</f>
        <v/>
      </c>
      <c r="AA406" s="481" t="str">
        <f>+IFERROR(VLOOKUP(DAY($X406)&amp;MONTH($X406),Sheet1!$C:$E,3,0),"")</f>
        <v/>
      </c>
      <c r="AH406" s="481" t="str">
        <f>+IFERROR(VLOOKUP(DAY($AE406)&amp;MONTH($AE406),Sheet1!$C:$E,3,0),"")</f>
        <v/>
      </c>
      <c r="AO406" s="481" t="str">
        <f>+IFERROR(VLOOKUP(DAY($AL406)&amp;MONTH($AL406),Sheet1!$C:$E,3,0),"")</f>
        <v/>
      </c>
      <c r="AV406" s="481" t="str">
        <f>+IFERROR(VLOOKUP(DAY($AS406)&amp;MONTH($AS406),Sheet1!$C:$E,3,0),"")</f>
        <v/>
      </c>
      <c r="BC406" s="481" t="str">
        <f>+IFERROR(VLOOKUP(DAY($AZ406)&amp;MONTH($AZ406),Sheet1!$C:$E,3,0),"")</f>
        <v/>
      </c>
    </row>
    <row r="407" spans="1:55">
      <c r="A407" s="490">
        <v>6</v>
      </c>
      <c r="B407" s="490">
        <v>6</v>
      </c>
      <c r="C407" s="490" t="s">
        <v>26</v>
      </c>
      <c r="D407" s="490" t="s">
        <v>7</v>
      </c>
      <c r="E407" s="490">
        <v>655</v>
      </c>
      <c r="F407" s="481">
        <f>+IFERROR(VLOOKUP(DAY($C407)&amp;MONTH($C407),Sheet1!$C:$E,3,0),"")</f>
        <v>4</v>
      </c>
      <c r="H407" s="490">
        <v>12</v>
      </c>
      <c r="I407" s="490">
        <v>12</v>
      </c>
      <c r="J407" s="490" t="s">
        <v>20</v>
      </c>
      <c r="K407" s="490" t="s">
        <v>7</v>
      </c>
      <c r="L407" s="490">
        <v>403</v>
      </c>
      <c r="M407" s="481">
        <f>+IFERROR(VLOOKUP(DAY($J407)&amp;MONTH($J407),Sheet1!$C:$E,3,0),"")</f>
        <v>3</v>
      </c>
      <c r="O407" s="490">
        <v>60</v>
      </c>
      <c r="P407" s="490">
        <v>60</v>
      </c>
      <c r="Q407" s="490" t="s">
        <v>33</v>
      </c>
      <c r="R407" s="490" t="s">
        <v>9</v>
      </c>
      <c r="S407" s="490">
        <v>2132</v>
      </c>
      <c r="T407" s="481" t="str">
        <f>+IFERROR(VLOOKUP(DAY($Q407)&amp;MONTH($Q407),Sheet1!$C:$E,3,0),"")</f>
        <v/>
      </c>
      <c r="AA407" s="481" t="str">
        <f>+IFERROR(VLOOKUP(DAY($X407)&amp;MONTH($X407),Sheet1!$C:$E,3,0),"")</f>
        <v/>
      </c>
      <c r="AH407" s="481" t="str">
        <f>+IFERROR(VLOOKUP(DAY($AE407)&amp;MONTH($AE407),Sheet1!$C:$E,3,0),"")</f>
        <v/>
      </c>
      <c r="AO407" s="481" t="str">
        <f>+IFERROR(VLOOKUP(DAY($AL407)&amp;MONTH($AL407),Sheet1!$C:$E,3,0),"")</f>
        <v/>
      </c>
      <c r="AV407" s="481" t="str">
        <f>+IFERROR(VLOOKUP(DAY($AS407)&amp;MONTH($AS407),Sheet1!$C:$E,3,0),"")</f>
        <v/>
      </c>
      <c r="BC407" s="481" t="str">
        <f>+IFERROR(VLOOKUP(DAY($AZ407)&amp;MONTH($AZ407),Sheet1!$C:$E,3,0),"")</f>
        <v/>
      </c>
    </row>
    <row r="408" spans="1:55">
      <c r="A408" s="490">
        <v>12</v>
      </c>
      <c r="B408" s="490">
        <v>12</v>
      </c>
      <c r="C408" s="490" t="s">
        <v>26</v>
      </c>
      <c r="D408" s="490" t="s">
        <v>7</v>
      </c>
      <c r="E408" s="490">
        <v>2069</v>
      </c>
      <c r="F408" s="481">
        <f>+IFERROR(VLOOKUP(DAY($C408)&amp;MONTH($C408),Sheet1!$C:$E,3,0),"")</f>
        <v>4</v>
      </c>
      <c r="H408" s="490">
        <v>6</v>
      </c>
      <c r="I408" s="490">
        <v>6</v>
      </c>
      <c r="J408" s="490" t="s">
        <v>20</v>
      </c>
      <c r="K408" s="490" t="s">
        <v>7</v>
      </c>
      <c r="L408" s="490">
        <v>653</v>
      </c>
      <c r="M408" s="481">
        <f>+IFERROR(VLOOKUP(DAY($J408)&amp;MONTH($J408),Sheet1!$C:$E,3,0),"")</f>
        <v>3</v>
      </c>
      <c r="O408" s="490">
        <v>120</v>
      </c>
      <c r="P408" s="490">
        <v>120</v>
      </c>
      <c r="Q408" s="490" t="s">
        <v>33</v>
      </c>
      <c r="R408" s="490" t="s">
        <v>9</v>
      </c>
      <c r="S408" s="490">
        <v>218</v>
      </c>
      <c r="T408" s="481" t="str">
        <f>+IFERROR(VLOOKUP(DAY($Q408)&amp;MONTH($Q408),Sheet1!$C:$E,3,0),"")</f>
        <v/>
      </c>
      <c r="AA408" s="481" t="str">
        <f>+IFERROR(VLOOKUP(DAY($X408)&amp;MONTH($X408),Sheet1!$C:$E,3,0),"")</f>
        <v/>
      </c>
      <c r="AH408" s="481" t="str">
        <f>+IFERROR(VLOOKUP(DAY($AE408)&amp;MONTH($AE408),Sheet1!$C:$E,3,0),"")</f>
        <v/>
      </c>
      <c r="AO408" s="481" t="str">
        <f>+IFERROR(VLOOKUP(DAY($AL408)&amp;MONTH($AL408),Sheet1!$C:$E,3,0),"")</f>
        <v/>
      </c>
      <c r="AV408" s="481" t="str">
        <f>+IFERROR(VLOOKUP(DAY($AS408)&amp;MONTH($AS408),Sheet1!$C:$E,3,0),"")</f>
        <v/>
      </c>
      <c r="BC408" s="481" t="str">
        <f>+IFERROR(VLOOKUP(DAY($AZ408)&amp;MONTH($AZ408),Sheet1!$C:$E,3,0),"")</f>
        <v/>
      </c>
    </row>
    <row r="409" spans="1:55">
      <c r="A409" s="490">
        <v>6</v>
      </c>
      <c r="B409" s="490">
        <v>6</v>
      </c>
      <c r="C409" s="490" t="s">
        <v>26</v>
      </c>
      <c r="D409" s="490" t="s">
        <v>7</v>
      </c>
      <c r="E409" s="490">
        <v>256</v>
      </c>
      <c r="F409" s="481">
        <f>+IFERROR(VLOOKUP(DAY($C409)&amp;MONTH($C409),Sheet1!$C:$E,3,0),"")</f>
        <v>4</v>
      </c>
      <c r="H409" s="490">
        <v>6</v>
      </c>
      <c r="I409" s="490">
        <v>6</v>
      </c>
      <c r="J409" s="490" t="s">
        <v>20</v>
      </c>
      <c r="K409" s="490" t="s">
        <v>7</v>
      </c>
      <c r="L409" s="490">
        <v>2079</v>
      </c>
      <c r="M409" s="481">
        <f>+IFERROR(VLOOKUP(DAY($J409)&amp;MONTH($J409),Sheet1!$C:$E,3,0),"")</f>
        <v>3</v>
      </c>
      <c r="O409" s="490">
        <v>60</v>
      </c>
      <c r="P409" s="490">
        <v>60</v>
      </c>
      <c r="Q409" s="490" t="s">
        <v>33</v>
      </c>
      <c r="R409" s="490" t="s">
        <v>9</v>
      </c>
      <c r="S409" s="490">
        <v>252</v>
      </c>
      <c r="T409" s="481" t="str">
        <f>+IFERROR(VLOOKUP(DAY($Q409)&amp;MONTH($Q409),Sheet1!$C:$E,3,0),"")</f>
        <v/>
      </c>
      <c r="AA409" s="481" t="str">
        <f>+IFERROR(VLOOKUP(DAY($X409)&amp;MONTH($X409),Sheet1!$C:$E,3,0),"")</f>
        <v/>
      </c>
      <c r="AH409" s="481" t="str">
        <f>+IFERROR(VLOOKUP(DAY($AE409)&amp;MONTH($AE409),Sheet1!$C:$E,3,0),"")</f>
        <v/>
      </c>
      <c r="AO409" s="481" t="str">
        <f>+IFERROR(VLOOKUP(DAY($AL409)&amp;MONTH($AL409),Sheet1!$C:$E,3,0),"")</f>
        <v/>
      </c>
      <c r="AV409" s="481" t="str">
        <f>+IFERROR(VLOOKUP(DAY($AS409)&amp;MONTH($AS409),Sheet1!$C:$E,3,0),"")</f>
        <v/>
      </c>
      <c r="BC409" s="481" t="str">
        <f>+IFERROR(VLOOKUP(DAY($AZ409)&amp;MONTH($AZ409),Sheet1!$C:$E,3,0),"")</f>
        <v/>
      </c>
    </row>
    <row r="410" spans="1:55">
      <c r="A410" s="490">
        <v>60</v>
      </c>
      <c r="B410" s="490">
        <v>60</v>
      </c>
      <c r="C410" s="490" t="s">
        <v>26</v>
      </c>
      <c r="D410" s="490" t="s">
        <v>7</v>
      </c>
      <c r="E410" s="490">
        <v>548</v>
      </c>
      <c r="F410" s="481">
        <f>+IFERROR(VLOOKUP(DAY($C410)&amp;MONTH($C410),Sheet1!$C:$E,3,0),"")</f>
        <v>4</v>
      </c>
      <c r="H410" s="490">
        <v>6</v>
      </c>
      <c r="I410" s="490">
        <v>6</v>
      </c>
      <c r="J410" s="490" t="s">
        <v>20</v>
      </c>
      <c r="K410" s="490" t="s">
        <v>7</v>
      </c>
      <c r="L410" s="490">
        <v>2043</v>
      </c>
      <c r="M410" s="481">
        <f>+IFERROR(VLOOKUP(DAY($J410)&amp;MONTH($J410),Sheet1!$C:$E,3,0),"")</f>
        <v>3</v>
      </c>
      <c r="O410" s="490">
        <v>120</v>
      </c>
      <c r="P410" s="490">
        <v>120</v>
      </c>
      <c r="Q410" s="490" t="s">
        <v>33</v>
      </c>
      <c r="R410" s="490" t="s">
        <v>7</v>
      </c>
      <c r="S410" s="490">
        <v>301</v>
      </c>
      <c r="T410" s="481" t="str">
        <f>+IFERROR(VLOOKUP(DAY($Q410)&amp;MONTH($Q410),Sheet1!$C:$E,3,0),"")</f>
        <v/>
      </c>
      <c r="AA410" s="481" t="str">
        <f>+IFERROR(VLOOKUP(DAY($X410)&amp;MONTH($X410),Sheet1!$C:$E,3,0),"")</f>
        <v/>
      </c>
      <c r="AH410" s="481" t="str">
        <f>+IFERROR(VLOOKUP(DAY($AE410)&amp;MONTH($AE410),Sheet1!$C:$E,3,0),"")</f>
        <v/>
      </c>
      <c r="AO410" s="481" t="str">
        <f>+IFERROR(VLOOKUP(DAY($AL410)&amp;MONTH($AL410),Sheet1!$C:$E,3,0),"")</f>
        <v/>
      </c>
      <c r="AV410" s="481" t="str">
        <f>+IFERROR(VLOOKUP(DAY($AS410)&amp;MONTH($AS410),Sheet1!$C:$E,3,0),"")</f>
        <v/>
      </c>
      <c r="BC410" s="481" t="str">
        <f>+IFERROR(VLOOKUP(DAY($AZ410)&amp;MONTH($AZ410),Sheet1!$C:$E,3,0),"")</f>
        <v/>
      </c>
    </row>
    <row r="411" spans="1:55">
      <c r="A411" s="490">
        <v>12</v>
      </c>
      <c r="B411" s="490">
        <v>12</v>
      </c>
      <c r="C411" s="490" t="s">
        <v>26</v>
      </c>
      <c r="D411" s="490" t="s">
        <v>7</v>
      </c>
      <c r="E411" s="490">
        <v>252</v>
      </c>
      <c r="F411" s="481">
        <f>+IFERROR(VLOOKUP(DAY($C411)&amp;MONTH($C411),Sheet1!$C:$E,3,0),"")</f>
        <v>4</v>
      </c>
      <c r="H411" s="490">
        <v>90</v>
      </c>
      <c r="I411" s="490">
        <v>90</v>
      </c>
      <c r="J411" s="490" t="s">
        <v>20</v>
      </c>
      <c r="K411" s="490" t="s">
        <v>7</v>
      </c>
      <c r="L411" s="490">
        <v>127</v>
      </c>
      <c r="M411" s="481">
        <f>+IFERROR(VLOOKUP(DAY($J411)&amp;MONTH($J411),Sheet1!$C:$E,3,0),"")</f>
        <v>3</v>
      </c>
      <c r="O411" s="490">
        <v>60</v>
      </c>
      <c r="P411" s="490">
        <v>60</v>
      </c>
      <c r="Q411" s="490" t="s">
        <v>33</v>
      </c>
      <c r="R411" s="490" t="s">
        <v>9</v>
      </c>
      <c r="S411" s="490">
        <v>253</v>
      </c>
      <c r="T411" s="481" t="str">
        <f>+IFERROR(VLOOKUP(DAY($Q411)&amp;MONTH($Q411),Sheet1!$C:$E,3,0),"")</f>
        <v/>
      </c>
      <c r="AA411" s="481" t="str">
        <f>+IFERROR(VLOOKUP(DAY($X411)&amp;MONTH($X411),Sheet1!$C:$E,3,0),"")</f>
        <v/>
      </c>
      <c r="AH411" s="481" t="str">
        <f>+IFERROR(VLOOKUP(DAY($AE411)&amp;MONTH($AE411),Sheet1!$C:$E,3,0),"")</f>
        <v/>
      </c>
      <c r="AO411" s="481" t="str">
        <f>+IFERROR(VLOOKUP(DAY($AL411)&amp;MONTH($AL411),Sheet1!$C:$E,3,0),"")</f>
        <v/>
      </c>
      <c r="AV411" s="481" t="str">
        <f>+IFERROR(VLOOKUP(DAY($AS411)&amp;MONTH($AS411),Sheet1!$C:$E,3,0),"")</f>
        <v/>
      </c>
      <c r="BC411" s="481" t="str">
        <f>+IFERROR(VLOOKUP(DAY($AZ411)&amp;MONTH($AZ411),Sheet1!$C:$E,3,0),"")</f>
        <v/>
      </c>
    </row>
    <row r="412" spans="1:55">
      <c r="A412" s="490">
        <v>6</v>
      </c>
      <c r="B412" s="490">
        <v>6</v>
      </c>
      <c r="C412" s="490" t="s">
        <v>26</v>
      </c>
      <c r="D412" s="490" t="s">
        <v>7</v>
      </c>
      <c r="E412" s="490">
        <v>538</v>
      </c>
      <c r="F412" s="481">
        <f>+IFERROR(VLOOKUP(DAY($C412)&amp;MONTH($C412),Sheet1!$C:$E,3,0),"")</f>
        <v>4</v>
      </c>
      <c r="H412" s="490">
        <v>30</v>
      </c>
      <c r="I412" s="490">
        <v>30</v>
      </c>
      <c r="J412" s="490" t="s">
        <v>20</v>
      </c>
      <c r="K412" s="490" t="s">
        <v>7</v>
      </c>
      <c r="L412" s="490">
        <v>548</v>
      </c>
      <c r="M412" s="481">
        <f>+IFERROR(VLOOKUP(DAY($J412)&amp;MONTH($J412),Sheet1!$C:$E,3,0),"")</f>
        <v>3</v>
      </c>
      <c r="O412" s="490">
        <v>60</v>
      </c>
      <c r="P412" s="490">
        <v>60</v>
      </c>
      <c r="Q412" s="490" t="s">
        <v>33</v>
      </c>
      <c r="R412" s="490" t="s">
        <v>9</v>
      </c>
      <c r="S412" s="490">
        <v>9210</v>
      </c>
      <c r="T412" s="481" t="str">
        <f>+IFERROR(VLOOKUP(DAY($Q412)&amp;MONTH($Q412),Sheet1!$C:$E,3,0),"")</f>
        <v/>
      </c>
      <c r="AA412" s="481" t="str">
        <f>+IFERROR(VLOOKUP(DAY($X412)&amp;MONTH($X412),Sheet1!$C:$E,3,0),"")</f>
        <v/>
      </c>
      <c r="AH412" s="481" t="str">
        <f>+IFERROR(VLOOKUP(DAY($AE412)&amp;MONTH($AE412),Sheet1!$C:$E,3,0),"")</f>
        <v/>
      </c>
      <c r="AO412" s="481" t="str">
        <f>+IFERROR(VLOOKUP(DAY($AL412)&amp;MONTH($AL412),Sheet1!$C:$E,3,0),"")</f>
        <v/>
      </c>
      <c r="AV412" s="481" t="str">
        <f>+IFERROR(VLOOKUP(DAY($AS412)&amp;MONTH($AS412),Sheet1!$C:$E,3,0),"")</f>
        <v/>
      </c>
      <c r="BC412" s="481" t="str">
        <f>+IFERROR(VLOOKUP(DAY($AZ412)&amp;MONTH($AZ412),Sheet1!$C:$E,3,0),"")</f>
        <v/>
      </c>
    </row>
    <row r="413" spans="1:55">
      <c r="A413" s="490">
        <v>36</v>
      </c>
      <c r="B413" s="490">
        <v>36</v>
      </c>
      <c r="C413" s="490" t="s">
        <v>26</v>
      </c>
      <c r="D413" s="490" t="s">
        <v>9</v>
      </c>
      <c r="E413" s="490">
        <v>128</v>
      </c>
      <c r="F413" s="481">
        <f>+IFERROR(VLOOKUP(DAY($C413)&amp;MONTH($C413),Sheet1!$C:$E,3,0),"")</f>
        <v>4</v>
      </c>
      <c r="H413" s="490">
        <v>30</v>
      </c>
      <c r="I413" s="490">
        <v>30</v>
      </c>
      <c r="J413" s="490" t="s">
        <v>20</v>
      </c>
      <c r="K413" s="490" t="s">
        <v>7</v>
      </c>
      <c r="L413" s="490">
        <v>153</v>
      </c>
      <c r="M413" s="481">
        <f>+IFERROR(VLOOKUP(DAY($J413)&amp;MONTH($J413),Sheet1!$C:$E,3,0),"")</f>
        <v>3</v>
      </c>
      <c r="O413" s="490">
        <v>60</v>
      </c>
      <c r="P413" s="490">
        <v>60</v>
      </c>
      <c r="Q413" s="490" t="s">
        <v>33</v>
      </c>
      <c r="R413" s="490" t="s">
        <v>9</v>
      </c>
      <c r="S413" s="490">
        <v>2030</v>
      </c>
      <c r="T413" s="481" t="str">
        <f>+IFERROR(VLOOKUP(DAY($Q413)&amp;MONTH($Q413),Sheet1!$C:$E,3,0),"")</f>
        <v/>
      </c>
      <c r="AA413" s="481" t="str">
        <f>+IFERROR(VLOOKUP(DAY($X413)&amp;MONTH($X413),Sheet1!$C:$E,3,0),"")</f>
        <v/>
      </c>
      <c r="AH413" s="481" t="str">
        <f>+IFERROR(VLOOKUP(DAY($AE413)&amp;MONTH($AE413),Sheet1!$C:$E,3,0),"")</f>
        <v/>
      </c>
      <c r="AO413" s="481" t="str">
        <f>+IFERROR(VLOOKUP(DAY($AL413)&amp;MONTH($AL413),Sheet1!$C:$E,3,0),"")</f>
        <v/>
      </c>
      <c r="AV413" s="481" t="str">
        <f>+IFERROR(VLOOKUP(DAY($AS413)&amp;MONTH($AS413),Sheet1!$C:$E,3,0),"")</f>
        <v/>
      </c>
      <c r="BC413" s="481" t="str">
        <f>+IFERROR(VLOOKUP(DAY($AZ413)&amp;MONTH($AZ413),Sheet1!$C:$E,3,0),"")</f>
        <v/>
      </c>
    </row>
    <row r="414" spans="1:55">
      <c r="A414" s="490">
        <v>30</v>
      </c>
      <c r="B414" s="490">
        <v>30</v>
      </c>
      <c r="C414" s="490" t="s">
        <v>26</v>
      </c>
      <c r="D414" s="490" t="s">
        <v>9</v>
      </c>
      <c r="E414" s="490">
        <v>138</v>
      </c>
      <c r="F414" s="481">
        <f>+IFERROR(VLOOKUP(DAY($C414)&amp;MONTH($C414),Sheet1!$C:$E,3,0),"")</f>
        <v>4</v>
      </c>
      <c r="H414" s="490">
        <v>60</v>
      </c>
      <c r="I414" s="490">
        <v>60</v>
      </c>
      <c r="J414" s="490" t="s">
        <v>20</v>
      </c>
      <c r="K414" s="490" t="s">
        <v>7</v>
      </c>
      <c r="L414" s="490">
        <v>123</v>
      </c>
      <c r="M414" s="481">
        <f>+IFERROR(VLOOKUP(DAY($J414)&amp;MONTH($J414),Sheet1!$C:$E,3,0),"")</f>
        <v>3</v>
      </c>
      <c r="O414" s="490">
        <v>120</v>
      </c>
      <c r="P414" s="490">
        <v>120</v>
      </c>
      <c r="Q414" s="490" t="s">
        <v>33</v>
      </c>
      <c r="R414" s="490" t="s">
        <v>9</v>
      </c>
      <c r="S414" s="490">
        <v>137</v>
      </c>
      <c r="T414" s="481" t="str">
        <f>+IFERROR(VLOOKUP(DAY($Q414)&amp;MONTH($Q414),Sheet1!$C:$E,3,0),"")</f>
        <v/>
      </c>
      <c r="AA414" s="481" t="str">
        <f>+IFERROR(VLOOKUP(DAY($X414)&amp;MONTH($X414),Sheet1!$C:$E,3,0),"")</f>
        <v/>
      </c>
      <c r="AH414" s="481" t="str">
        <f>+IFERROR(VLOOKUP(DAY($AE414)&amp;MONTH($AE414),Sheet1!$C:$E,3,0),"")</f>
        <v/>
      </c>
      <c r="AO414" s="481" t="str">
        <f>+IFERROR(VLOOKUP(DAY($AL414)&amp;MONTH($AL414),Sheet1!$C:$E,3,0),"")</f>
        <v/>
      </c>
      <c r="AV414" s="481" t="str">
        <f>+IFERROR(VLOOKUP(DAY($AS414)&amp;MONTH($AS414),Sheet1!$C:$E,3,0),"")</f>
        <v/>
      </c>
      <c r="BC414" s="481" t="str">
        <f>+IFERROR(VLOOKUP(DAY($AZ414)&amp;MONTH($AZ414),Sheet1!$C:$E,3,0),"")</f>
        <v/>
      </c>
    </row>
    <row r="415" spans="1:55">
      <c r="A415" s="490">
        <v>6</v>
      </c>
      <c r="B415" s="490">
        <v>6</v>
      </c>
      <c r="C415" s="490" t="s">
        <v>26</v>
      </c>
      <c r="D415" s="490" t="s">
        <v>9</v>
      </c>
      <c r="E415" s="490">
        <v>523</v>
      </c>
      <c r="F415" s="481">
        <f>+IFERROR(VLOOKUP(DAY($C415)&amp;MONTH($C415),Sheet1!$C:$E,3,0),"")</f>
        <v>4</v>
      </c>
      <c r="H415" s="490">
        <v>36</v>
      </c>
      <c r="I415" s="490">
        <v>36</v>
      </c>
      <c r="J415" s="490" t="s">
        <v>20</v>
      </c>
      <c r="K415" s="490" t="s">
        <v>7</v>
      </c>
      <c r="L415" s="490">
        <v>541</v>
      </c>
      <c r="M415" s="481">
        <f>+IFERROR(VLOOKUP(DAY($J415)&amp;MONTH($J415),Sheet1!$C:$E,3,0),"")</f>
        <v>3</v>
      </c>
      <c r="O415" s="490">
        <v>60</v>
      </c>
      <c r="P415" s="490">
        <v>60</v>
      </c>
      <c r="Q415" s="490" t="s">
        <v>33</v>
      </c>
      <c r="R415" s="490" t="s">
        <v>9</v>
      </c>
      <c r="S415" s="490">
        <v>69072</v>
      </c>
      <c r="T415" s="481" t="str">
        <f>+IFERROR(VLOOKUP(DAY($Q415)&amp;MONTH($Q415),Sheet1!$C:$E,3,0),"")</f>
        <v/>
      </c>
      <c r="AA415" s="481" t="str">
        <f>+IFERROR(VLOOKUP(DAY($X415)&amp;MONTH($X415),Sheet1!$C:$E,3,0),"")</f>
        <v/>
      </c>
      <c r="AH415" s="481" t="str">
        <f>+IFERROR(VLOOKUP(DAY($AE415)&amp;MONTH($AE415),Sheet1!$C:$E,3,0),"")</f>
        <v/>
      </c>
      <c r="AO415" s="481" t="str">
        <f>+IFERROR(VLOOKUP(DAY($AL415)&amp;MONTH($AL415),Sheet1!$C:$E,3,0),"")</f>
        <v/>
      </c>
      <c r="AV415" s="481" t="str">
        <f>+IFERROR(VLOOKUP(DAY($AS415)&amp;MONTH($AS415),Sheet1!$C:$E,3,0),"")</f>
        <v/>
      </c>
      <c r="BC415" s="481" t="str">
        <f>+IFERROR(VLOOKUP(DAY($AZ415)&amp;MONTH($AZ415),Sheet1!$C:$E,3,0),"")</f>
        <v/>
      </c>
    </row>
    <row r="416" spans="1:55">
      <c r="A416" s="490">
        <v>18</v>
      </c>
      <c r="B416" s="490">
        <v>18</v>
      </c>
      <c r="C416" s="490" t="s">
        <v>26</v>
      </c>
      <c r="D416" s="490" t="s">
        <v>9</v>
      </c>
      <c r="E416" s="490">
        <v>534</v>
      </c>
      <c r="F416" s="481">
        <f>+IFERROR(VLOOKUP(DAY($C416)&amp;MONTH($C416),Sheet1!$C:$E,3,0),"")</f>
        <v>4</v>
      </c>
      <c r="H416" s="490">
        <v>6</v>
      </c>
      <c r="I416" s="490">
        <v>6</v>
      </c>
      <c r="J416" s="490" t="s">
        <v>20</v>
      </c>
      <c r="K416" s="490" t="s">
        <v>7</v>
      </c>
      <c r="L416" s="490">
        <v>627</v>
      </c>
      <c r="M416" s="481">
        <f>+IFERROR(VLOOKUP(DAY($J416)&amp;MONTH($J416),Sheet1!$C:$E,3,0),"")</f>
        <v>3</v>
      </c>
      <c r="O416" s="490">
        <v>60</v>
      </c>
      <c r="P416" s="490">
        <v>60</v>
      </c>
      <c r="Q416" s="490" t="s">
        <v>33</v>
      </c>
      <c r="R416" s="490" t="s">
        <v>9</v>
      </c>
      <c r="S416" s="490">
        <v>69068</v>
      </c>
      <c r="T416" s="481" t="str">
        <f>+IFERROR(VLOOKUP(DAY($Q416)&amp;MONTH($Q416),Sheet1!$C:$E,3,0),"")</f>
        <v/>
      </c>
      <c r="AA416" s="481" t="str">
        <f>+IFERROR(VLOOKUP(DAY($X416)&amp;MONTH($X416),Sheet1!$C:$E,3,0),"")</f>
        <v/>
      </c>
      <c r="AH416" s="481" t="str">
        <f>+IFERROR(VLOOKUP(DAY($AE416)&amp;MONTH($AE416),Sheet1!$C:$E,3,0),"")</f>
        <v/>
      </c>
      <c r="AO416" s="481" t="str">
        <f>+IFERROR(VLOOKUP(DAY($AL416)&amp;MONTH($AL416),Sheet1!$C:$E,3,0),"")</f>
        <v/>
      </c>
      <c r="AV416" s="481" t="str">
        <f>+IFERROR(VLOOKUP(DAY($AS416)&amp;MONTH($AS416),Sheet1!$C:$E,3,0),"")</f>
        <v/>
      </c>
      <c r="BC416" s="481" t="str">
        <f>+IFERROR(VLOOKUP(DAY($AZ416)&amp;MONTH($AZ416),Sheet1!$C:$E,3,0),"")</f>
        <v/>
      </c>
    </row>
    <row r="417" spans="1:55">
      <c r="A417" s="490">
        <v>6</v>
      </c>
      <c r="B417" s="490">
        <v>6</v>
      </c>
      <c r="C417" s="490" t="s">
        <v>26</v>
      </c>
      <c r="D417" s="490" t="s">
        <v>7</v>
      </c>
      <c r="E417" s="490">
        <v>537</v>
      </c>
      <c r="F417" s="481">
        <f>+IFERROR(VLOOKUP(DAY($C417)&amp;MONTH($C417),Sheet1!$C:$E,3,0),"")</f>
        <v>4</v>
      </c>
      <c r="H417" s="490">
        <v>30</v>
      </c>
      <c r="I417" s="490">
        <v>30</v>
      </c>
      <c r="J417" s="490" t="s">
        <v>20</v>
      </c>
      <c r="K417" s="490" t="s">
        <v>7</v>
      </c>
      <c r="L417" s="490">
        <v>114</v>
      </c>
      <c r="M417" s="481">
        <f>+IFERROR(VLOOKUP(DAY($J417)&amp;MONTH($J417),Sheet1!$C:$E,3,0),"")</f>
        <v>3</v>
      </c>
      <c r="O417" s="490">
        <v>60</v>
      </c>
      <c r="P417" s="490">
        <v>60</v>
      </c>
      <c r="Q417" s="490" t="s">
        <v>33</v>
      </c>
      <c r="R417" s="490" t="s">
        <v>9</v>
      </c>
      <c r="S417" s="490">
        <v>655</v>
      </c>
      <c r="T417" s="481" t="str">
        <f>+IFERROR(VLOOKUP(DAY($Q417)&amp;MONTH($Q417),Sheet1!$C:$E,3,0),"")</f>
        <v/>
      </c>
      <c r="AA417" s="481" t="str">
        <f>+IFERROR(VLOOKUP(DAY($X417)&amp;MONTH($X417),Sheet1!$C:$E,3,0),"")</f>
        <v/>
      </c>
      <c r="AH417" s="481" t="str">
        <f>+IFERROR(VLOOKUP(DAY($AE417)&amp;MONTH($AE417),Sheet1!$C:$E,3,0),"")</f>
        <v/>
      </c>
      <c r="AO417" s="481" t="str">
        <f>+IFERROR(VLOOKUP(DAY($AL417)&amp;MONTH($AL417),Sheet1!$C:$E,3,0),"")</f>
        <v/>
      </c>
      <c r="AV417" s="481" t="str">
        <f>+IFERROR(VLOOKUP(DAY($AS417)&amp;MONTH($AS417),Sheet1!$C:$E,3,0),"")</f>
        <v/>
      </c>
      <c r="BC417" s="481" t="str">
        <f>+IFERROR(VLOOKUP(DAY($AZ417)&amp;MONTH($AZ417),Sheet1!$C:$E,3,0),"")</f>
        <v/>
      </c>
    </row>
    <row r="418" spans="1:55">
      <c r="A418" s="490">
        <v>6</v>
      </c>
      <c r="B418" s="490">
        <v>6</v>
      </c>
      <c r="C418" s="490" t="s">
        <v>26</v>
      </c>
      <c r="D418" s="490" t="s">
        <v>7</v>
      </c>
      <c r="E418" s="490">
        <v>9103</v>
      </c>
      <c r="F418" s="481">
        <f>+IFERROR(VLOOKUP(DAY($C418)&amp;MONTH($C418),Sheet1!$C:$E,3,0),"")</f>
        <v>4</v>
      </c>
      <c r="H418" s="490">
        <v>60</v>
      </c>
      <c r="I418" s="490">
        <v>60</v>
      </c>
      <c r="J418" s="490" t="s">
        <v>20</v>
      </c>
      <c r="K418" s="490" t="s">
        <v>7</v>
      </c>
      <c r="L418" s="490">
        <v>304</v>
      </c>
      <c r="M418" s="481">
        <f>+IFERROR(VLOOKUP(DAY($J418)&amp;MONTH($J418),Sheet1!$C:$E,3,0),"")</f>
        <v>3</v>
      </c>
      <c r="O418" s="490">
        <v>60</v>
      </c>
      <c r="P418" s="490">
        <v>60</v>
      </c>
      <c r="Q418" s="490" t="s">
        <v>33</v>
      </c>
      <c r="R418" s="490" t="s">
        <v>9</v>
      </c>
      <c r="S418" s="490">
        <v>556</v>
      </c>
      <c r="T418" s="481" t="str">
        <f>+IFERROR(VLOOKUP(DAY($Q418)&amp;MONTH($Q418),Sheet1!$C:$E,3,0),"")</f>
        <v/>
      </c>
      <c r="AA418" s="481" t="str">
        <f>+IFERROR(VLOOKUP(DAY($X418)&amp;MONTH($X418),Sheet1!$C:$E,3,0),"")</f>
        <v/>
      </c>
      <c r="AH418" s="481" t="str">
        <f>+IFERROR(VLOOKUP(DAY($AE418)&amp;MONTH($AE418),Sheet1!$C:$E,3,0),"")</f>
        <v/>
      </c>
      <c r="AO418" s="481" t="str">
        <f>+IFERROR(VLOOKUP(DAY($AL418)&amp;MONTH($AL418),Sheet1!$C:$E,3,0),"")</f>
        <v/>
      </c>
      <c r="AV418" s="481" t="str">
        <f>+IFERROR(VLOOKUP(DAY($AS418)&amp;MONTH($AS418),Sheet1!$C:$E,3,0),"")</f>
        <v/>
      </c>
      <c r="BC418" s="481" t="str">
        <f>+IFERROR(VLOOKUP(DAY($AZ418)&amp;MONTH($AZ418),Sheet1!$C:$E,3,0),"")</f>
        <v/>
      </c>
    </row>
    <row r="419" spans="1:55">
      <c r="A419" s="490">
        <v>60</v>
      </c>
      <c r="B419" s="490">
        <v>60</v>
      </c>
      <c r="C419" s="490" t="s">
        <v>27</v>
      </c>
      <c r="D419" s="490" t="s">
        <v>7</v>
      </c>
      <c r="E419" s="490">
        <v>516</v>
      </c>
      <c r="F419" s="481">
        <f>+IFERROR(VLOOKUP(DAY($C419)&amp;MONTH($C419),Sheet1!$C:$E,3,0),"")</f>
        <v>4</v>
      </c>
      <c r="H419" s="490">
        <v>60</v>
      </c>
      <c r="I419" s="490">
        <v>60</v>
      </c>
      <c r="J419" s="490" t="s">
        <v>20</v>
      </c>
      <c r="K419" s="490" t="s">
        <v>7</v>
      </c>
      <c r="L419" s="490">
        <v>140</v>
      </c>
      <c r="M419" s="481">
        <f>+IFERROR(VLOOKUP(DAY($J419)&amp;MONTH($J419),Sheet1!$C:$E,3,0),"")</f>
        <v>3</v>
      </c>
      <c r="O419" s="490">
        <v>60</v>
      </c>
      <c r="P419" s="490">
        <v>60</v>
      </c>
      <c r="Q419" s="490" t="s">
        <v>33</v>
      </c>
      <c r="R419" s="490" t="s">
        <v>9</v>
      </c>
      <c r="S419" s="490">
        <v>698</v>
      </c>
      <c r="T419" s="481" t="str">
        <f>+IFERROR(VLOOKUP(DAY($Q419)&amp;MONTH($Q419),Sheet1!$C:$E,3,0),"")</f>
        <v/>
      </c>
      <c r="AA419" s="481" t="str">
        <f>+IFERROR(VLOOKUP(DAY($X419)&amp;MONTH($X419),Sheet1!$C:$E,3,0),"")</f>
        <v/>
      </c>
      <c r="AH419" s="481" t="str">
        <f>+IFERROR(VLOOKUP(DAY($AE419)&amp;MONTH($AE419),Sheet1!$C:$E,3,0),"")</f>
        <v/>
      </c>
      <c r="AO419" s="481" t="str">
        <f>+IFERROR(VLOOKUP(DAY($AL419)&amp;MONTH($AL419),Sheet1!$C:$E,3,0),"")</f>
        <v/>
      </c>
      <c r="AV419" s="481" t="str">
        <f>+IFERROR(VLOOKUP(DAY($AS419)&amp;MONTH($AS419),Sheet1!$C:$E,3,0),"")</f>
        <v/>
      </c>
      <c r="BC419" s="481" t="str">
        <f>+IFERROR(VLOOKUP(DAY($AZ419)&amp;MONTH($AZ419),Sheet1!$C:$E,3,0),"")</f>
        <v/>
      </c>
    </row>
    <row r="420" spans="1:55">
      <c r="A420" s="490">
        <v>6</v>
      </c>
      <c r="B420" s="490">
        <v>6</v>
      </c>
      <c r="C420" s="490" t="s">
        <v>27</v>
      </c>
      <c r="D420" s="490" t="s">
        <v>9</v>
      </c>
      <c r="E420" s="490">
        <v>2094</v>
      </c>
      <c r="F420" s="481">
        <f>+IFERROR(VLOOKUP(DAY($C420)&amp;MONTH($C420),Sheet1!$C:$E,3,0),"")</f>
        <v>4</v>
      </c>
      <c r="H420" s="490">
        <v>6</v>
      </c>
      <c r="I420" s="490">
        <v>6</v>
      </c>
      <c r="J420" s="490" t="s">
        <v>20</v>
      </c>
      <c r="K420" s="490" t="s">
        <v>7</v>
      </c>
      <c r="L420" s="490">
        <v>643</v>
      </c>
      <c r="M420" s="481">
        <f>+IFERROR(VLOOKUP(DAY($J420)&amp;MONTH($J420),Sheet1!$C:$E,3,0),"")</f>
        <v>3</v>
      </c>
      <c r="O420" s="490">
        <v>120</v>
      </c>
      <c r="P420" s="490">
        <v>120</v>
      </c>
      <c r="Q420" s="490" t="s">
        <v>33</v>
      </c>
      <c r="R420" s="490" t="s">
        <v>7</v>
      </c>
      <c r="S420" s="490">
        <v>69045</v>
      </c>
      <c r="T420" s="481" t="str">
        <f>+IFERROR(VLOOKUP(DAY($Q420)&amp;MONTH($Q420),Sheet1!$C:$E,3,0),"")</f>
        <v/>
      </c>
      <c r="AA420" s="481" t="str">
        <f>+IFERROR(VLOOKUP(DAY($X420)&amp;MONTH($X420),Sheet1!$C:$E,3,0),"")</f>
        <v/>
      </c>
      <c r="AH420" s="481" t="str">
        <f>+IFERROR(VLOOKUP(DAY($AE420)&amp;MONTH($AE420),Sheet1!$C:$E,3,0),"")</f>
        <v/>
      </c>
      <c r="AO420" s="481" t="str">
        <f>+IFERROR(VLOOKUP(DAY($AL420)&amp;MONTH($AL420),Sheet1!$C:$E,3,0),"")</f>
        <v/>
      </c>
      <c r="AV420" s="481" t="str">
        <f>+IFERROR(VLOOKUP(DAY($AS420)&amp;MONTH($AS420),Sheet1!$C:$E,3,0),"")</f>
        <v/>
      </c>
      <c r="BC420" s="481" t="str">
        <f>+IFERROR(VLOOKUP(DAY($AZ420)&amp;MONTH($AZ420),Sheet1!$C:$E,3,0),"")</f>
        <v/>
      </c>
    </row>
    <row r="421" spans="1:55">
      <c r="A421" s="490">
        <v>6</v>
      </c>
      <c r="B421" s="490">
        <v>6</v>
      </c>
      <c r="C421" s="490" t="s">
        <v>27</v>
      </c>
      <c r="D421" s="490" t="s">
        <v>9</v>
      </c>
      <c r="E421" s="490">
        <v>2075</v>
      </c>
      <c r="F421" s="481">
        <f>+IFERROR(VLOOKUP(DAY($C421)&amp;MONTH($C421),Sheet1!$C:$E,3,0),"")</f>
        <v>4</v>
      </c>
      <c r="H421" s="490">
        <v>120</v>
      </c>
      <c r="I421" s="490">
        <v>120</v>
      </c>
      <c r="J421" s="490" t="s">
        <v>35</v>
      </c>
      <c r="K421" s="490" t="s">
        <v>7</v>
      </c>
      <c r="L421" s="490">
        <v>135</v>
      </c>
      <c r="M421" s="481">
        <f>+IFERROR(VLOOKUP(DAY($J421)&amp;MONTH($J421),Sheet1!$C:$E,3,0),"")</f>
        <v>3</v>
      </c>
      <c r="O421" s="490">
        <v>120</v>
      </c>
      <c r="P421" s="490">
        <v>120</v>
      </c>
      <c r="Q421" s="490" t="s">
        <v>33</v>
      </c>
      <c r="R421" s="490" t="s">
        <v>9</v>
      </c>
      <c r="S421" s="490">
        <v>189</v>
      </c>
      <c r="T421" s="481" t="str">
        <f>+IFERROR(VLOOKUP(DAY($Q421)&amp;MONTH($Q421),Sheet1!$C:$E,3,0),"")</f>
        <v/>
      </c>
      <c r="AA421" s="481" t="str">
        <f>+IFERROR(VLOOKUP(DAY($X421)&amp;MONTH($X421),Sheet1!$C:$E,3,0),"")</f>
        <v/>
      </c>
      <c r="AH421" s="481" t="str">
        <f>+IFERROR(VLOOKUP(DAY($AE421)&amp;MONTH($AE421),Sheet1!$C:$E,3,0),"")</f>
        <v/>
      </c>
      <c r="AO421" s="481" t="str">
        <f>+IFERROR(VLOOKUP(DAY($AL421)&amp;MONTH($AL421),Sheet1!$C:$E,3,0),"")</f>
        <v/>
      </c>
      <c r="AV421" s="481" t="str">
        <f>+IFERROR(VLOOKUP(DAY($AS421)&amp;MONTH($AS421),Sheet1!$C:$E,3,0),"")</f>
        <v/>
      </c>
      <c r="BC421" s="481" t="str">
        <f>+IFERROR(VLOOKUP(DAY($AZ421)&amp;MONTH($AZ421),Sheet1!$C:$E,3,0),"")</f>
        <v/>
      </c>
    </row>
    <row r="422" spans="1:55">
      <c r="A422" s="490">
        <v>12</v>
      </c>
      <c r="B422" s="490">
        <v>12</v>
      </c>
      <c r="C422" s="490" t="s">
        <v>27</v>
      </c>
      <c r="D422" s="490" t="s">
        <v>9</v>
      </c>
      <c r="E422" s="490">
        <v>242</v>
      </c>
      <c r="F422" s="481">
        <f>+IFERROR(VLOOKUP(DAY($C422)&amp;MONTH($C422),Sheet1!$C:$E,3,0),"")</f>
        <v>4</v>
      </c>
      <c r="H422" s="490">
        <v>60</v>
      </c>
      <c r="I422" s="490">
        <v>60</v>
      </c>
      <c r="J422" s="490" t="s">
        <v>35</v>
      </c>
      <c r="K422" s="490" t="s">
        <v>7</v>
      </c>
      <c r="L422" s="490">
        <v>509</v>
      </c>
      <c r="M422" s="481">
        <f>+IFERROR(VLOOKUP(DAY($J422)&amp;MONTH($J422),Sheet1!$C:$E,3,0),"")</f>
        <v>3</v>
      </c>
      <c r="O422" s="490">
        <v>180</v>
      </c>
      <c r="P422" s="490">
        <v>180</v>
      </c>
      <c r="Q422" s="490" t="s">
        <v>33</v>
      </c>
      <c r="R422" s="490" t="s">
        <v>9</v>
      </c>
      <c r="S422" s="490">
        <v>515</v>
      </c>
      <c r="T422" s="481" t="str">
        <f>+IFERROR(VLOOKUP(DAY($Q422)&amp;MONTH($Q422),Sheet1!$C:$E,3,0),"")</f>
        <v/>
      </c>
      <c r="AA422" s="481" t="str">
        <f>+IFERROR(VLOOKUP(DAY($X422)&amp;MONTH($X422),Sheet1!$C:$E,3,0),"")</f>
        <v/>
      </c>
      <c r="AH422" s="481" t="str">
        <f>+IFERROR(VLOOKUP(DAY($AE422)&amp;MONTH($AE422),Sheet1!$C:$E,3,0),"")</f>
        <v/>
      </c>
      <c r="AO422" s="481" t="str">
        <f>+IFERROR(VLOOKUP(DAY($AL422)&amp;MONTH($AL422),Sheet1!$C:$E,3,0),"")</f>
        <v/>
      </c>
      <c r="AV422" s="481" t="str">
        <f>+IFERROR(VLOOKUP(DAY($AS422)&amp;MONTH($AS422),Sheet1!$C:$E,3,0),"")</f>
        <v/>
      </c>
      <c r="BC422" s="481" t="str">
        <f>+IFERROR(VLOOKUP(DAY($AZ422)&amp;MONTH($AZ422),Sheet1!$C:$E,3,0),"")</f>
        <v/>
      </c>
    </row>
    <row r="423" spans="1:55">
      <c r="A423" s="490">
        <v>6</v>
      </c>
      <c r="B423" s="490">
        <v>6</v>
      </c>
      <c r="C423" s="490" t="s">
        <v>27</v>
      </c>
      <c r="D423" s="490" t="s">
        <v>9</v>
      </c>
      <c r="E423" s="490">
        <v>2096</v>
      </c>
      <c r="F423" s="481">
        <f>+IFERROR(VLOOKUP(DAY($C423)&amp;MONTH($C423),Sheet1!$C:$E,3,0),"")</f>
        <v>4</v>
      </c>
      <c r="H423" s="490">
        <v>30</v>
      </c>
      <c r="I423" s="490">
        <v>30</v>
      </c>
      <c r="J423" s="490" t="s">
        <v>35</v>
      </c>
      <c r="K423" s="490" t="s">
        <v>7</v>
      </c>
      <c r="L423" s="490">
        <v>159</v>
      </c>
      <c r="M423" s="481">
        <f>+IFERROR(VLOOKUP(DAY($J423)&amp;MONTH($J423),Sheet1!$C:$E,3,0),"")</f>
        <v>3</v>
      </c>
      <c r="O423" s="490">
        <v>120</v>
      </c>
      <c r="P423" s="490">
        <v>120</v>
      </c>
      <c r="Q423" s="490" t="s">
        <v>33</v>
      </c>
      <c r="R423" s="490" t="s">
        <v>9</v>
      </c>
      <c r="S423" s="490">
        <v>199</v>
      </c>
      <c r="T423" s="481" t="str">
        <f>+IFERROR(VLOOKUP(DAY($Q423)&amp;MONTH($Q423),Sheet1!$C:$E,3,0),"")</f>
        <v/>
      </c>
      <c r="AA423" s="481" t="str">
        <f>+IFERROR(VLOOKUP(DAY($X423)&amp;MONTH($X423),Sheet1!$C:$E,3,0),"")</f>
        <v/>
      </c>
      <c r="AH423" s="481" t="str">
        <f>+IFERROR(VLOOKUP(DAY($AE423)&amp;MONTH($AE423),Sheet1!$C:$E,3,0),"")</f>
        <v/>
      </c>
      <c r="AO423" s="481" t="str">
        <f>+IFERROR(VLOOKUP(DAY($AL423)&amp;MONTH($AL423),Sheet1!$C:$E,3,0),"")</f>
        <v/>
      </c>
      <c r="AV423" s="481" t="str">
        <f>+IFERROR(VLOOKUP(DAY($AS423)&amp;MONTH($AS423),Sheet1!$C:$E,3,0),"")</f>
        <v/>
      </c>
      <c r="BC423" s="481" t="str">
        <f>+IFERROR(VLOOKUP(DAY($AZ423)&amp;MONTH($AZ423),Sheet1!$C:$E,3,0),"")</f>
        <v/>
      </c>
    </row>
    <row r="424" spans="1:55">
      <c r="A424" s="490">
        <v>6</v>
      </c>
      <c r="B424" s="490">
        <v>6</v>
      </c>
      <c r="C424" s="490" t="s">
        <v>27</v>
      </c>
      <c r="D424" s="490" t="s">
        <v>9</v>
      </c>
      <c r="E424" s="490">
        <v>254</v>
      </c>
      <c r="F424" s="481">
        <f>+IFERROR(VLOOKUP(DAY($C424)&amp;MONTH($C424),Sheet1!$C:$E,3,0),"")</f>
        <v>4</v>
      </c>
      <c r="H424" s="490">
        <v>30</v>
      </c>
      <c r="I424" s="490">
        <v>30</v>
      </c>
      <c r="J424" s="490" t="s">
        <v>35</v>
      </c>
      <c r="K424" s="490" t="s">
        <v>7</v>
      </c>
      <c r="L424" s="490">
        <v>506</v>
      </c>
      <c r="M424" s="481">
        <f>+IFERROR(VLOOKUP(DAY($J424)&amp;MONTH($J424),Sheet1!$C:$E,3,0),"")</f>
        <v>3</v>
      </c>
      <c r="O424" s="490">
        <v>180</v>
      </c>
      <c r="P424" s="490">
        <v>180</v>
      </c>
      <c r="Q424" s="490" t="s">
        <v>33</v>
      </c>
      <c r="R424" s="490" t="s">
        <v>9</v>
      </c>
      <c r="S424" s="490">
        <v>534</v>
      </c>
      <c r="T424" s="481" t="str">
        <f>+IFERROR(VLOOKUP(DAY($Q424)&amp;MONTH($Q424),Sheet1!$C:$E,3,0),"")</f>
        <v/>
      </c>
      <c r="AA424" s="481" t="str">
        <f>+IFERROR(VLOOKUP(DAY($X424)&amp;MONTH($X424),Sheet1!$C:$E,3,0),"")</f>
        <v/>
      </c>
      <c r="AH424" s="481" t="str">
        <f>+IFERROR(VLOOKUP(DAY($AE424)&amp;MONTH($AE424),Sheet1!$C:$E,3,0),"")</f>
        <v/>
      </c>
      <c r="AO424" s="481" t="str">
        <f>+IFERROR(VLOOKUP(DAY($AL424)&amp;MONTH($AL424),Sheet1!$C:$E,3,0),"")</f>
        <v/>
      </c>
      <c r="AV424" s="481" t="str">
        <f>+IFERROR(VLOOKUP(DAY($AS424)&amp;MONTH($AS424),Sheet1!$C:$E,3,0),"")</f>
        <v/>
      </c>
      <c r="BC424" s="481" t="str">
        <f>+IFERROR(VLOOKUP(DAY($AZ424)&amp;MONTH($AZ424),Sheet1!$C:$E,3,0),"")</f>
        <v/>
      </c>
    </row>
    <row r="425" spans="1:55">
      <c r="A425" s="490">
        <v>6</v>
      </c>
      <c r="B425" s="490">
        <v>6</v>
      </c>
      <c r="C425" s="490" t="s">
        <v>27</v>
      </c>
      <c r="D425" s="490" t="s">
        <v>9</v>
      </c>
      <c r="E425" s="490">
        <v>405</v>
      </c>
      <c r="F425" s="481">
        <f>+IFERROR(VLOOKUP(DAY($C425)&amp;MONTH($C425),Sheet1!$C:$E,3,0),"")</f>
        <v>4</v>
      </c>
      <c r="H425" s="490">
        <v>30</v>
      </c>
      <c r="I425" s="490">
        <v>30</v>
      </c>
      <c r="J425" s="490" t="s">
        <v>10</v>
      </c>
      <c r="K425" s="490" t="s">
        <v>9</v>
      </c>
      <c r="L425" s="490">
        <v>530</v>
      </c>
      <c r="M425" s="481">
        <f>+IFERROR(VLOOKUP(DAY($J425)&amp;MONTH($J425),Sheet1!$C:$E,3,0),"")</f>
        <v>4</v>
      </c>
      <c r="O425" s="490">
        <v>240</v>
      </c>
      <c r="P425" s="490">
        <v>240</v>
      </c>
      <c r="Q425" s="490" t="s">
        <v>33</v>
      </c>
      <c r="R425" s="490" t="s">
        <v>9</v>
      </c>
      <c r="S425" s="490">
        <v>127</v>
      </c>
      <c r="T425" s="481" t="str">
        <f>+IFERROR(VLOOKUP(DAY($Q425)&amp;MONTH($Q425),Sheet1!$C:$E,3,0),"")</f>
        <v/>
      </c>
      <c r="AA425" s="481" t="str">
        <f>+IFERROR(VLOOKUP(DAY($X425)&amp;MONTH($X425),Sheet1!$C:$E,3,0),"")</f>
        <v/>
      </c>
      <c r="AH425" s="481" t="str">
        <f>+IFERROR(VLOOKUP(DAY($AE425)&amp;MONTH($AE425),Sheet1!$C:$E,3,0),"")</f>
        <v/>
      </c>
      <c r="AO425" s="481" t="str">
        <f>+IFERROR(VLOOKUP(DAY($AL425)&amp;MONTH($AL425),Sheet1!$C:$E,3,0),"")</f>
        <v/>
      </c>
      <c r="AV425" s="481" t="str">
        <f>+IFERROR(VLOOKUP(DAY($AS425)&amp;MONTH($AS425),Sheet1!$C:$E,3,0),"")</f>
        <v/>
      </c>
      <c r="BC425" s="481" t="str">
        <f>+IFERROR(VLOOKUP(DAY($AZ425)&amp;MONTH($AZ425),Sheet1!$C:$E,3,0),"")</f>
        <v/>
      </c>
    </row>
    <row r="426" spans="1:55">
      <c r="A426" s="490">
        <v>6</v>
      </c>
      <c r="B426" s="490">
        <v>6</v>
      </c>
      <c r="C426" s="490" t="s">
        <v>27</v>
      </c>
      <c r="D426" s="490" t="s">
        <v>9</v>
      </c>
      <c r="E426" s="490">
        <v>2072</v>
      </c>
      <c r="F426" s="481">
        <f>+IFERROR(VLOOKUP(DAY($C426)&amp;MONTH($C426),Sheet1!$C:$E,3,0),"")</f>
        <v>4</v>
      </c>
      <c r="H426" s="490">
        <v>12</v>
      </c>
      <c r="I426" s="490">
        <v>12</v>
      </c>
      <c r="J426" s="490" t="s">
        <v>10</v>
      </c>
      <c r="K426" s="490" t="s">
        <v>9</v>
      </c>
      <c r="L426" s="490">
        <v>511</v>
      </c>
      <c r="M426" s="481">
        <f>+IFERROR(VLOOKUP(DAY($J426)&amp;MONTH($J426),Sheet1!$C:$E,3,0),"")</f>
        <v>4</v>
      </c>
      <c r="O426" s="490">
        <v>60</v>
      </c>
      <c r="P426" s="490">
        <v>60</v>
      </c>
      <c r="Q426" s="490" t="s">
        <v>33</v>
      </c>
      <c r="R426" s="490" t="s">
        <v>9</v>
      </c>
      <c r="S426" s="490">
        <v>9104</v>
      </c>
      <c r="T426" s="481" t="str">
        <f>+IFERROR(VLOOKUP(DAY($Q426)&amp;MONTH($Q426),Sheet1!$C:$E,3,0),"")</f>
        <v/>
      </c>
      <c r="AA426" s="481" t="str">
        <f>+IFERROR(VLOOKUP(DAY($X426)&amp;MONTH($X426),Sheet1!$C:$E,3,0),"")</f>
        <v/>
      </c>
      <c r="AH426" s="481" t="str">
        <f>+IFERROR(VLOOKUP(DAY($AE426)&amp;MONTH($AE426),Sheet1!$C:$E,3,0),"")</f>
        <v/>
      </c>
      <c r="AO426" s="481" t="str">
        <f>+IFERROR(VLOOKUP(DAY($AL426)&amp;MONTH($AL426),Sheet1!$C:$E,3,0),"")</f>
        <v/>
      </c>
      <c r="AV426" s="481" t="str">
        <f>+IFERROR(VLOOKUP(DAY($AS426)&amp;MONTH($AS426),Sheet1!$C:$E,3,0),"")</f>
        <v/>
      </c>
      <c r="BC426" s="481" t="str">
        <f>+IFERROR(VLOOKUP(DAY($AZ426)&amp;MONTH($AZ426),Sheet1!$C:$E,3,0),"")</f>
        <v/>
      </c>
    </row>
    <row r="427" spans="1:55">
      <c r="A427" s="490">
        <v>6</v>
      </c>
      <c r="B427" s="490">
        <v>6</v>
      </c>
      <c r="C427" s="490" t="s">
        <v>27</v>
      </c>
      <c r="D427" s="490" t="s">
        <v>9</v>
      </c>
      <c r="E427" s="490">
        <v>259</v>
      </c>
      <c r="F427" s="481">
        <f>+IFERROR(VLOOKUP(DAY($C427)&amp;MONTH($C427),Sheet1!$C:$E,3,0),"")</f>
        <v>4</v>
      </c>
      <c r="H427" s="490">
        <v>6</v>
      </c>
      <c r="I427" s="490">
        <v>6</v>
      </c>
      <c r="J427" s="490" t="s">
        <v>10</v>
      </c>
      <c r="K427" s="490" t="s">
        <v>9</v>
      </c>
      <c r="L427" s="490">
        <v>9303</v>
      </c>
      <c r="M427" s="481">
        <f>+IFERROR(VLOOKUP(DAY($J427)&amp;MONTH($J427),Sheet1!$C:$E,3,0),"")</f>
        <v>4</v>
      </c>
      <c r="O427" s="490">
        <v>60</v>
      </c>
      <c r="P427" s="490">
        <v>60</v>
      </c>
      <c r="Q427" s="490" t="s">
        <v>33</v>
      </c>
      <c r="R427" s="490" t="s">
        <v>9</v>
      </c>
      <c r="S427" s="490">
        <v>9137</v>
      </c>
      <c r="T427" s="481" t="str">
        <f>+IFERROR(VLOOKUP(DAY($Q427)&amp;MONTH($Q427),Sheet1!$C:$E,3,0),"")</f>
        <v/>
      </c>
      <c r="AA427" s="481" t="str">
        <f>+IFERROR(VLOOKUP(DAY($X427)&amp;MONTH($X427),Sheet1!$C:$E,3,0),"")</f>
        <v/>
      </c>
      <c r="AH427" s="481" t="str">
        <f>+IFERROR(VLOOKUP(DAY($AE427)&amp;MONTH($AE427),Sheet1!$C:$E,3,0),"")</f>
        <v/>
      </c>
      <c r="AO427" s="481" t="str">
        <f>+IFERROR(VLOOKUP(DAY($AL427)&amp;MONTH($AL427),Sheet1!$C:$E,3,0),"")</f>
        <v/>
      </c>
      <c r="AV427" s="481" t="str">
        <f>+IFERROR(VLOOKUP(DAY($AS427)&amp;MONTH($AS427),Sheet1!$C:$E,3,0),"")</f>
        <v/>
      </c>
      <c r="BC427" s="481" t="str">
        <f>+IFERROR(VLOOKUP(DAY($AZ427)&amp;MONTH($AZ427),Sheet1!$C:$E,3,0),"")</f>
        <v/>
      </c>
    </row>
    <row r="428" spans="1:55">
      <c r="A428" s="490">
        <v>6</v>
      </c>
      <c r="B428" s="490">
        <v>6</v>
      </c>
      <c r="C428" s="490" t="s">
        <v>27</v>
      </c>
      <c r="D428" s="490" t="s">
        <v>9</v>
      </c>
      <c r="E428" s="490">
        <v>2087</v>
      </c>
      <c r="F428" s="481">
        <f>+IFERROR(VLOOKUP(DAY($C428)&amp;MONTH($C428),Sheet1!$C:$E,3,0),"")</f>
        <v>4</v>
      </c>
      <c r="H428" s="490">
        <v>120</v>
      </c>
      <c r="I428" s="490">
        <v>120</v>
      </c>
      <c r="J428" s="490" t="s">
        <v>10</v>
      </c>
      <c r="K428" s="490" t="s">
        <v>9</v>
      </c>
      <c r="L428" s="490">
        <v>505</v>
      </c>
      <c r="M428" s="481">
        <f>+IFERROR(VLOOKUP(DAY($J428)&amp;MONTH($J428),Sheet1!$C:$E,3,0),"")</f>
        <v>4</v>
      </c>
      <c r="O428" s="490">
        <v>60</v>
      </c>
      <c r="P428" s="490">
        <v>60</v>
      </c>
      <c r="Q428" s="490" t="s">
        <v>33</v>
      </c>
      <c r="R428" s="490" t="s">
        <v>9</v>
      </c>
      <c r="S428" s="490">
        <v>9152</v>
      </c>
      <c r="T428" s="481" t="str">
        <f>+IFERROR(VLOOKUP(DAY($Q428)&amp;MONTH($Q428),Sheet1!$C:$E,3,0),"")</f>
        <v/>
      </c>
      <c r="AA428" s="481" t="str">
        <f>+IFERROR(VLOOKUP(DAY($X428)&amp;MONTH($X428),Sheet1!$C:$E,3,0),"")</f>
        <v/>
      </c>
      <c r="AH428" s="481" t="str">
        <f>+IFERROR(VLOOKUP(DAY($AE428)&amp;MONTH($AE428),Sheet1!$C:$E,3,0),"")</f>
        <v/>
      </c>
      <c r="AO428" s="481" t="str">
        <f>+IFERROR(VLOOKUP(DAY($AL428)&amp;MONTH($AL428),Sheet1!$C:$E,3,0),"")</f>
        <v/>
      </c>
      <c r="AV428" s="481" t="str">
        <f>+IFERROR(VLOOKUP(DAY($AS428)&amp;MONTH($AS428),Sheet1!$C:$E,3,0),"")</f>
        <v/>
      </c>
      <c r="BC428" s="481" t="str">
        <f>+IFERROR(VLOOKUP(DAY($AZ428)&amp;MONTH($AZ428),Sheet1!$C:$E,3,0),"")</f>
        <v/>
      </c>
    </row>
    <row r="429" spans="1:55">
      <c r="A429" s="490">
        <v>6</v>
      </c>
      <c r="B429" s="490">
        <v>6</v>
      </c>
      <c r="C429" s="490" t="s">
        <v>27</v>
      </c>
      <c r="D429" s="490" t="s">
        <v>7</v>
      </c>
      <c r="E429" s="490">
        <v>645</v>
      </c>
      <c r="F429" s="481">
        <f>+IFERROR(VLOOKUP(DAY($C429)&amp;MONTH($C429),Sheet1!$C:$E,3,0),"")</f>
        <v>4</v>
      </c>
      <c r="H429" s="490">
        <v>24</v>
      </c>
      <c r="I429" s="490">
        <v>24</v>
      </c>
      <c r="J429" s="490" t="s">
        <v>10</v>
      </c>
      <c r="K429" s="490" t="s">
        <v>9</v>
      </c>
      <c r="L429" s="490">
        <v>512</v>
      </c>
      <c r="M429" s="481">
        <f>+IFERROR(VLOOKUP(DAY($J429)&amp;MONTH($J429),Sheet1!$C:$E,3,0),"")</f>
        <v>4</v>
      </c>
      <c r="O429" s="490">
        <v>60</v>
      </c>
      <c r="P429" s="490">
        <v>60</v>
      </c>
      <c r="Q429" s="490" t="s">
        <v>33</v>
      </c>
      <c r="R429" s="490" t="s">
        <v>9</v>
      </c>
      <c r="S429" s="490">
        <v>9153</v>
      </c>
      <c r="T429" s="481" t="str">
        <f>+IFERROR(VLOOKUP(DAY($Q429)&amp;MONTH($Q429),Sheet1!$C:$E,3,0),"")</f>
        <v/>
      </c>
      <c r="AA429" s="481" t="str">
        <f>+IFERROR(VLOOKUP(DAY($X429)&amp;MONTH($X429),Sheet1!$C:$E,3,0),"")</f>
        <v/>
      </c>
      <c r="AH429" s="481" t="str">
        <f>+IFERROR(VLOOKUP(DAY($AE429)&amp;MONTH($AE429),Sheet1!$C:$E,3,0),"")</f>
        <v/>
      </c>
      <c r="AO429" s="481" t="str">
        <f>+IFERROR(VLOOKUP(DAY($AL429)&amp;MONTH($AL429),Sheet1!$C:$E,3,0),"")</f>
        <v/>
      </c>
      <c r="AV429" s="481" t="str">
        <f>+IFERROR(VLOOKUP(DAY($AS429)&amp;MONTH($AS429),Sheet1!$C:$E,3,0),"")</f>
        <v/>
      </c>
      <c r="BC429" s="481" t="str">
        <f>+IFERROR(VLOOKUP(DAY($AZ429)&amp;MONTH($AZ429),Sheet1!$C:$E,3,0),"")</f>
        <v/>
      </c>
    </row>
    <row r="430" spans="1:55">
      <c r="A430" s="490">
        <v>12</v>
      </c>
      <c r="B430" s="490">
        <v>12</v>
      </c>
      <c r="C430" s="490" t="s">
        <v>27</v>
      </c>
      <c r="D430" s="490" t="s">
        <v>9</v>
      </c>
      <c r="E430" s="490">
        <v>521</v>
      </c>
      <c r="F430" s="481">
        <f>+IFERROR(VLOOKUP(DAY($C430)&amp;MONTH($C430),Sheet1!$C:$E,3,0),"")</f>
        <v>4</v>
      </c>
      <c r="H430" s="490">
        <v>90</v>
      </c>
      <c r="I430" s="490">
        <v>90</v>
      </c>
      <c r="J430" s="490" t="s">
        <v>10</v>
      </c>
      <c r="K430" s="490" t="s">
        <v>7</v>
      </c>
      <c r="L430" s="490">
        <v>161</v>
      </c>
      <c r="M430" s="481">
        <f>+IFERROR(VLOOKUP(DAY($J430)&amp;MONTH($J430),Sheet1!$C:$E,3,0),"")</f>
        <v>4</v>
      </c>
      <c r="O430" s="490">
        <v>60</v>
      </c>
      <c r="P430" s="490">
        <v>60</v>
      </c>
      <c r="Q430" s="490" t="s">
        <v>33</v>
      </c>
      <c r="R430" s="490" t="s">
        <v>9</v>
      </c>
      <c r="S430" s="490">
        <v>9158</v>
      </c>
      <c r="T430" s="481" t="str">
        <f>+IFERROR(VLOOKUP(DAY($Q430)&amp;MONTH($Q430),Sheet1!$C:$E,3,0),"")</f>
        <v/>
      </c>
      <c r="AA430" s="481" t="str">
        <f>+IFERROR(VLOOKUP(DAY($X430)&amp;MONTH($X430),Sheet1!$C:$E,3,0),"")</f>
        <v/>
      </c>
      <c r="AH430" s="481" t="str">
        <f>+IFERROR(VLOOKUP(DAY($AE430)&amp;MONTH($AE430),Sheet1!$C:$E,3,0),"")</f>
        <v/>
      </c>
      <c r="AO430" s="481" t="str">
        <f>+IFERROR(VLOOKUP(DAY($AL430)&amp;MONTH($AL430),Sheet1!$C:$E,3,0),"")</f>
        <v/>
      </c>
      <c r="AV430" s="481" t="str">
        <f>+IFERROR(VLOOKUP(DAY($AS430)&amp;MONTH($AS430),Sheet1!$C:$E,3,0),"")</f>
        <v/>
      </c>
      <c r="BC430" s="481" t="str">
        <f>+IFERROR(VLOOKUP(DAY($AZ430)&amp;MONTH($AZ430),Sheet1!$C:$E,3,0),"")</f>
        <v/>
      </c>
    </row>
    <row r="431" spans="1:55">
      <c r="A431" s="490">
        <v>60</v>
      </c>
      <c r="B431" s="490">
        <v>60</v>
      </c>
      <c r="C431" s="490" t="s">
        <v>28</v>
      </c>
      <c r="D431" s="490" t="s">
        <v>9</v>
      </c>
      <c r="E431" s="490">
        <v>301</v>
      </c>
      <c r="F431" s="481">
        <f>+IFERROR(VLOOKUP(DAY($C431)&amp;MONTH($C431),Sheet1!$C:$E,3,0),"")</f>
        <v>4</v>
      </c>
      <c r="H431" s="490">
        <v>6</v>
      </c>
      <c r="I431" s="490">
        <v>6</v>
      </c>
      <c r="J431" s="490" t="s">
        <v>10</v>
      </c>
      <c r="K431" s="490" t="s">
        <v>9</v>
      </c>
      <c r="L431" s="490">
        <v>255</v>
      </c>
      <c r="M431" s="481">
        <f>+IFERROR(VLOOKUP(DAY($J431)&amp;MONTH($J431),Sheet1!$C:$E,3,0),"")</f>
        <v>4</v>
      </c>
      <c r="O431" s="490">
        <v>60</v>
      </c>
      <c r="P431" s="490">
        <v>60</v>
      </c>
      <c r="Q431" s="490" t="s">
        <v>33</v>
      </c>
      <c r="R431" s="490" t="s">
        <v>9</v>
      </c>
      <c r="S431" s="490">
        <v>9165</v>
      </c>
      <c r="T431" s="481" t="str">
        <f>+IFERROR(VLOOKUP(DAY($Q431)&amp;MONTH($Q431),Sheet1!$C:$E,3,0),"")</f>
        <v/>
      </c>
      <c r="AA431" s="481" t="str">
        <f>+IFERROR(VLOOKUP(DAY($X431)&amp;MONTH($X431),Sheet1!$C:$E,3,0),"")</f>
        <v/>
      </c>
      <c r="AH431" s="481" t="str">
        <f>+IFERROR(VLOOKUP(DAY($AE431)&amp;MONTH($AE431),Sheet1!$C:$E,3,0),"")</f>
        <v/>
      </c>
      <c r="AO431" s="481" t="str">
        <f>+IFERROR(VLOOKUP(DAY($AL431)&amp;MONTH($AL431),Sheet1!$C:$E,3,0),"")</f>
        <v/>
      </c>
      <c r="AV431" s="481" t="str">
        <f>+IFERROR(VLOOKUP(DAY($AS431)&amp;MONTH($AS431),Sheet1!$C:$E,3,0),"")</f>
        <v/>
      </c>
      <c r="BC431" s="481" t="str">
        <f>+IFERROR(VLOOKUP(DAY($AZ431)&amp;MONTH($AZ431),Sheet1!$C:$E,3,0),"")</f>
        <v/>
      </c>
    </row>
    <row r="432" spans="1:55">
      <c r="A432" s="490">
        <v>30</v>
      </c>
      <c r="B432" s="490">
        <v>30</v>
      </c>
      <c r="C432" s="490" t="s">
        <v>28</v>
      </c>
      <c r="D432" s="490" t="s">
        <v>9</v>
      </c>
      <c r="E432" s="490">
        <v>529</v>
      </c>
      <c r="F432" s="481">
        <f>+IFERROR(VLOOKUP(DAY($C432)&amp;MONTH($C432),Sheet1!$C:$E,3,0),"")</f>
        <v>4</v>
      </c>
      <c r="H432" s="490">
        <v>12</v>
      </c>
      <c r="I432" s="490">
        <v>12</v>
      </c>
      <c r="J432" s="490" t="s">
        <v>10</v>
      </c>
      <c r="K432" s="490" t="s">
        <v>9</v>
      </c>
      <c r="L432" s="490">
        <v>298</v>
      </c>
      <c r="M432" s="481">
        <f>+IFERROR(VLOOKUP(DAY($J432)&amp;MONTH($J432),Sheet1!$C:$E,3,0),"")</f>
        <v>4</v>
      </c>
      <c r="O432" s="490">
        <v>300</v>
      </c>
      <c r="P432" s="490">
        <v>300</v>
      </c>
      <c r="Q432" s="490" t="s">
        <v>33</v>
      </c>
      <c r="R432" s="490" t="s">
        <v>9</v>
      </c>
      <c r="S432" s="490">
        <v>513</v>
      </c>
      <c r="T432" s="481" t="str">
        <f>+IFERROR(VLOOKUP(DAY($Q432)&amp;MONTH($Q432),Sheet1!$C:$E,3,0),"")</f>
        <v/>
      </c>
      <c r="AA432" s="481" t="str">
        <f>+IFERROR(VLOOKUP(DAY($X432)&amp;MONTH($X432),Sheet1!$C:$E,3,0),"")</f>
        <v/>
      </c>
      <c r="AH432" s="481" t="str">
        <f>+IFERROR(VLOOKUP(DAY($AE432)&amp;MONTH($AE432),Sheet1!$C:$E,3,0),"")</f>
        <v/>
      </c>
      <c r="AO432" s="481" t="str">
        <f>+IFERROR(VLOOKUP(DAY($AL432)&amp;MONTH($AL432),Sheet1!$C:$E,3,0),"")</f>
        <v/>
      </c>
      <c r="AV432" s="481" t="str">
        <f>+IFERROR(VLOOKUP(DAY($AS432)&amp;MONTH($AS432),Sheet1!$C:$E,3,0),"")</f>
        <v/>
      </c>
      <c r="BC432" s="481" t="str">
        <f>+IFERROR(VLOOKUP(DAY($AZ432)&amp;MONTH($AZ432),Sheet1!$C:$E,3,0),"")</f>
        <v/>
      </c>
    </row>
    <row r="433" spans="1:55">
      <c r="A433" s="490">
        <v>6</v>
      </c>
      <c r="B433" s="490">
        <v>6</v>
      </c>
      <c r="C433" s="490" t="s">
        <v>28</v>
      </c>
      <c r="D433" s="490" t="s">
        <v>9</v>
      </c>
      <c r="E433" s="490">
        <v>2084</v>
      </c>
      <c r="F433" s="481">
        <f>+IFERROR(VLOOKUP(DAY($C433)&amp;MONTH($C433),Sheet1!$C:$E,3,0),"")</f>
        <v>4</v>
      </c>
      <c r="H433" s="490">
        <v>18</v>
      </c>
      <c r="I433" s="490">
        <v>18</v>
      </c>
      <c r="J433" s="490" t="s">
        <v>10</v>
      </c>
      <c r="K433" s="490" t="s">
        <v>9</v>
      </c>
      <c r="L433" s="490">
        <v>112</v>
      </c>
      <c r="M433" s="481">
        <f>+IFERROR(VLOOKUP(DAY($J433)&amp;MONTH($J433),Sheet1!$C:$E,3,0),"")</f>
        <v>4</v>
      </c>
      <c r="O433" s="490">
        <v>600</v>
      </c>
      <c r="P433" s="490">
        <v>600</v>
      </c>
      <c r="Q433" s="490" t="s">
        <v>33</v>
      </c>
      <c r="R433" s="490" t="s">
        <v>9</v>
      </c>
      <c r="S433" s="490">
        <v>164</v>
      </c>
      <c r="T433" s="481" t="str">
        <f>+IFERROR(VLOOKUP(DAY($Q433)&amp;MONTH($Q433),Sheet1!$C:$E,3,0),"")</f>
        <v/>
      </c>
      <c r="AA433" s="481" t="str">
        <f>+IFERROR(VLOOKUP(DAY($X433)&amp;MONTH($X433),Sheet1!$C:$E,3,0),"")</f>
        <v/>
      </c>
      <c r="AH433" s="481" t="str">
        <f>+IFERROR(VLOOKUP(DAY($AE433)&amp;MONTH($AE433),Sheet1!$C:$E,3,0),"")</f>
        <v/>
      </c>
      <c r="AO433" s="481" t="str">
        <f>+IFERROR(VLOOKUP(DAY($AL433)&amp;MONTH($AL433),Sheet1!$C:$E,3,0),"")</f>
        <v/>
      </c>
      <c r="AV433" s="481" t="str">
        <f>+IFERROR(VLOOKUP(DAY($AS433)&amp;MONTH($AS433),Sheet1!$C:$E,3,0),"")</f>
        <v/>
      </c>
      <c r="BC433" s="481" t="str">
        <f>+IFERROR(VLOOKUP(DAY($AZ433)&amp;MONTH($AZ433),Sheet1!$C:$E,3,0),"")</f>
        <v/>
      </c>
    </row>
    <row r="434" spans="1:55">
      <c r="A434" s="490">
        <v>6</v>
      </c>
      <c r="B434" s="490">
        <v>6</v>
      </c>
      <c r="C434" s="490" t="s">
        <v>28</v>
      </c>
      <c r="D434" s="490" t="s">
        <v>9</v>
      </c>
      <c r="E434" s="490">
        <v>2056</v>
      </c>
      <c r="F434" s="481">
        <f>+IFERROR(VLOOKUP(DAY($C434)&amp;MONTH($C434),Sheet1!$C:$E,3,0),"")</f>
        <v>4</v>
      </c>
      <c r="H434" s="490">
        <v>90</v>
      </c>
      <c r="I434" s="490">
        <v>90</v>
      </c>
      <c r="J434" s="490" t="s">
        <v>10</v>
      </c>
      <c r="K434" s="490" t="s">
        <v>9</v>
      </c>
      <c r="L434" s="490">
        <v>158</v>
      </c>
      <c r="M434" s="481">
        <f>+IFERROR(VLOOKUP(DAY($J434)&amp;MONTH($J434),Sheet1!$C:$E,3,0),"")</f>
        <v>4</v>
      </c>
      <c r="O434" s="490">
        <v>180</v>
      </c>
      <c r="P434" s="490">
        <v>180</v>
      </c>
      <c r="Q434" s="490" t="s">
        <v>33</v>
      </c>
      <c r="R434" s="490" t="s">
        <v>9</v>
      </c>
      <c r="S434" s="490">
        <v>150</v>
      </c>
      <c r="T434" s="481" t="str">
        <f>+IFERROR(VLOOKUP(DAY($Q434)&amp;MONTH($Q434),Sheet1!$C:$E,3,0),"")</f>
        <v/>
      </c>
      <c r="AA434" s="481" t="str">
        <f>+IFERROR(VLOOKUP(DAY($X434)&amp;MONTH($X434),Sheet1!$C:$E,3,0),"")</f>
        <v/>
      </c>
      <c r="AH434" s="481" t="str">
        <f>+IFERROR(VLOOKUP(DAY($AE434)&amp;MONTH($AE434),Sheet1!$C:$E,3,0),"")</f>
        <v/>
      </c>
      <c r="AO434" s="481" t="str">
        <f>+IFERROR(VLOOKUP(DAY($AL434)&amp;MONTH($AL434),Sheet1!$C:$E,3,0),"")</f>
        <v/>
      </c>
      <c r="AV434" s="481" t="str">
        <f>+IFERROR(VLOOKUP(DAY($AS434)&amp;MONTH($AS434),Sheet1!$C:$E,3,0),"")</f>
        <v/>
      </c>
      <c r="BC434" s="481" t="str">
        <f>+IFERROR(VLOOKUP(DAY($AZ434)&amp;MONTH($AZ434),Sheet1!$C:$E,3,0),"")</f>
        <v/>
      </c>
    </row>
    <row r="435" spans="1:55">
      <c r="A435" s="490">
        <v>6</v>
      </c>
      <c r="B435" s="490">
        <v>6</v>
      </c>
      <c r="C435" s="490" t="s">
        <v>28</v>
      </c>
      <c r="D435" s="490" t="s">
        <v>9</v>
      </c>
      <c r="E435" s="490">
        <v>693</v>
      </c>
      <c r="F435" s="481">
        <f>+IFERROR(VLOOKUP(DAY($C435)&amp;MONTH($C435),Sheet1!$C:$E,3,0),"")</f>
        <v>4</v>
      </c>
      <c r="H435" s="490">
        <v>6</v>
      </c>
      <c r="I435" s="490">
        <v>6</v>
      </c>
      <c r="J435" s="490" t="s">
        <v>10</v>
      </c>
      <c r="K435" s="490" t="s">
        <v>9</v>
      </c>
      <c r="L435" s="490">
        <v>280</v>
      </c>
      <c r="M435" s="481">
        <f>+IFERROR(VLOOKUP(DAY($J435)&amp;MONTH($J435),Sheet1!$C:$E,3,0),"")</f>
        <v>4</v>
      </c>
      <c r="O435" s="490">
        <v>120</v>
      </c>
      <c r="P435" s="490">
        <v>120</v>
      </c>
      <c r="Q435" s="490" t="s">
        <v>33</v>
      </c>
      <c r="R435" s="490" t="s">
        <v>9</v>
      </c>
      <c r="S435" s="490">
        <v>185</v>
      </c>
      <c r="T435" s="481" t="str">
        <f>+IFERROR(VLOOKUP(DAY($Q435)&amp;MONTH($Q435),Sheet1!$C:$E,3,0),"")</f>
        <v/>
      </c>
      <c r="AA435" s="481" t="str">
        <f>+IFERROR(VLOOKUP(DAY($X435)&amp;MONTH($X435),Sheet1!$C:$E,3,0),"")</f>
        <v/>
      </c>
      <c r="AH435" s="481" t="str">
        <f>+IFERROR(VLOOKUP(DAY($AE435)&amp;MONTH($AE435),Sheet1!$C:$E,3,0),"")</f>
        <v/>
      </c>
      <c r="AO435" s="481" t="str">
        <f>+IFERROR(VLOOKUP(DAY($AL435)&amp;MONTH($AL435),Sheet1!$C:$E,3,0),"")</f>
        <v/>
      </c>
      <c r="AV435" s="481" t="str">
        <f>+IFERROR(VLOOKUP(DAY($AS435)&amp;MONTH($AS435),Sheet1!$C:$E,3,0),"")</f>
        <v/>
      </c>
      <c r="BC435" s="481" t="str">
        <f>+IFERROR(VLOOKUP(DAY($AZ435)&amp;MONTH($AZ435),Sheet1!$C:$E,3,0),"")</f>
        <v/>
      </c>
    </row>
    <row r="436" spans="1:55">
      <c r="A436" s="490">
        <v>6</v>
      </c>
      <c r="B436" s="490">
        <v>6</v>
      </c>
      <c r="C436" s="490" t="s">
        <v>28</v>
      </c>
      <c r="D436" s="490" t="s">
        <v>9</v>
      </c>
      <c r="E436" s="490">
        <v>2028</v>
      </c>
      <c r="F436" s="481">
        <f>+IFERROR(VLOOKUP(DAY($C436)&amp;MONTH($C436),Sheet1!$C:$E,3,0),"")</f>
        <v>4</v>
      </c>
      <c r="H436" s="490">
        <v>6</v>
      </c>
      <c r="I436" s="490">
        <v>6</v>
      </c>
      <c r="J436" s="490" t="s">
        <v>10</v>
      </c>
      <c r="K436" s="490" t="s">
        <v>9</v>
      </c>
      <c r="L436" s="490">
        <v>289</v>
      </c>
      <c r="M436" s="481">
        <f>+IFERROR(VLOOKUP(DAY($J436)&amp;MONTH($J436),Sheet1!$C:$E,3,0),"")</f>
        <v>4</v>
      </c>
      <c r="O436" s="490">
        <v>120</v>
      </c>
      <c r="P436" s="490">
        <v>120</v>
      </c>
      <c r="Q436" s="490" t="s">
        <v>33</v>
      </c>
      <c r="R436" s="490" t="s">
        <v>9</v>
      </c>
      <c r="S436" s="490">
        <v>183</v>
      </c>
      <c r="T436" s="481" t="str">
        <f>+IFERROR(VLOOKUP(DAY($Q436)&amp;MONTH($Q436),Sheet1!$C:$E,3,0),"")</f>
        <v/>
      </c>
      <c r="AA436" s="481" t="str">
        <f>+IFERROR(VLOOKUP(DAY($X436)&amp;MONTH($X436),Sheet1!$C:$E,3,0),"")</f>
        <v/>
      </c>
      <c r="AH436" s="481" t="str">
        <f>+IFERROR(VLOOKUP(DAY($AE436)&amp;MONTH($AE436),Sheet1!$C:$E,3,0),"")</f>
        <v/>
      </c>
      <c r="AO436" s="481" t="str">
        <f>+IFERROR(VLOOKUP(DAY($AL436)&amp;MONTH($AL436),Sheet1!$C:$E,3,0),"")</f>
        <v/>
      </c>
      <c r="AV436" s="481" t="str">
        <f>+IFERROR(VLOOKUP(DAY($AS436)&amp;MONTH($AS436),Sheet1!$C:$E,3,0),"")</f>
        <v/>
      </c>
      <c r="BC436" s="481" t="str">
        <f>+IFERROR(VLOOKUP(DAY($AZ436)&amp;MONTH($AZ436),Sheet1!$C:$E,3,0),"")</f>
        <v/>
      </c>
    </row>
    <row r="437" spans="1:55">
      <c r="A437" s="490">
        <v>6</v>
      </c>
      <c r="B437" s="490">
        <v>6</v>
      </c>
      <c r="C437" s="490" t="s">
        <v>28</v>
      </c>
      <c r="D437" s="490" t="s">
        <v>9</v>
      </c>
      <c r="E437" s="490">
        <v>683</v>
      </c>
      <c r="F437" s="481">
        <f>+IFERROR(VLOOKUP(DAY($C437)&amp;MONTH($C437),Sheet1!$C:$E,3,0),"")</f>
        <v>4</v>
      </c>
      <c r="H437" s="490">
        <v>30</v>
      </c>
      <c r="I437" s="490">
        <v>30</v>
      </c>
      <c r="J437" s="490" t="s">
        <v>10</v>
      </c>
      <c r="K437" s="490" t="s">
        <v>7</v>
      </c>
      <c r="L437" s="490">
        <v>180</v>
      </c>
      <c r="M437" s="481">
        <f>+IFERROR(VLOOKUP(DAY($J437)&amp;MONTH($J437),Sheet1!$C:$E,3,0),"")</f>
        <v>4</v>
      </c>
      <c r="O437" s="490">
        <v>180</v>
      </c>
      <c r="P437" s="490">
        <v>180</v>
      </c>
      <c r="Q437" s="490" t="s">
        <v>33</v>
      </c>
      <c r="R437" s="490" t="s">
        <v>9</v>
      </c>
      <c r="S437" s="490">
        <v>529</v>
      </c>
      <c r="T437" s="481" t="str">
        <f>+IFERROR(VLOOKUP(DAY($Q437)&amp;MONTH($Q437),Sheet1!$C:$E,3,0),"")</f>
        <v/>
      </c>
      <c r="AA437" s="481" t="str">
        <f>+IFERROR(VLOOKUP(DAY($X437)&amp;MONTH($X437),Sheet1!$C:$E,3,0),"")</f>
        <v/>
      </c>
      <c r="AH437" s="481" t="str">
        <f>+IFERROR(VLOOKUP(DAY($AE437)&amp;MONTH($AE437),Sheet1!$C:$E,3,0),"")</f>
        <v/>
      </c>
      <c r="AO437" s="481" t="str">
        <f>+IFERROR(VLOOKUP(DAY($AL437)&amp;MONTH($AL437),Sheet1!$C:$E,3,0),"")</f>
        <v/>
      </c>
      <c r="AV437" s="481" t="str">
        <f>+IFERROR(VLOOKUP(DAY($AS437)&amp;MONTH($AS437),Sheet1!$C:$E,3,0),"")</f>
        <v/>
      </c>
      <c r="BC437" s="481" t="str">
        <f>+IFERROR(VLOOKUP(DAY($AZ437)&amp;MONTH($AZ437),Sheet1!$C:$E,3,0),"")</f>
        <v/>
      </c>
    </row>
    <row r="438" spans="1:55">
      <c r="A438" s="490">
        <v>6</v>
      </c>
      <c r="B438" s="490">
        <v>6</v>
      </c>
      <c r="C438" s="490" t="s">
        <v>28</v>
      </c>
      <c r="D438" s="490" t="s">
        <v>9</v>
      </c>
      <c r="E438" s="490">
        <v>2023</v>
      </c>
      <c r="F438" s="481">
        <f>+IFERROR(VLOOKUP(DAY($C438)&amp;MONTH($C438),Sheet1!$C:$E,3,0),"")</f>
        <v>4</v>
      </c>
      <c r="H438" s="490">
        <v>6</v>
      </c>
      <c r="I438" s="490">
        <v>6</v>
      </c>
      <c r="J438" s="490" t="s">
        <v>10</v>
      </c>
      <c r="K438" s="490" t="s">
        <v>9</v>
      </c>
      <c r="L438" s="490">
        <v>215</v>
      </c>
      <c r="M438" s="481">
        <f>+IFERROR(VLOOKUP(DAY($J438)&amp;MONTH($J438),Sheet1!$C:$E,3,0),"")</f>
        <v>4</v>
      </c>
      <c r="O438" s="490">
        <v>180</v>
      </c>
      <c r="P438" s="490">
        <v>180</v>
      </c>
      <c r="Q438" s="490" t="s">
        <v>33</v>
      </c>
      <c r="R438" s="490" t="s">
        <v>9</v>
      </c>
      <c r="S438" s="490">
        <v>138</v>
      </c>
      <c r="T438" s="481" t="str">
        <f>+IFERROR(VLOOKUP(DAY($Q438)&amp;MONTH($Q438),Sheet1!$C:$E,3,0),"")</f>
        <v/>
      </c>
      <c r="AA438" s="481" t="str">
        <f>+IFERROR(VLOOKUP(DAY($X438)&amp;MONTH($X438),Sheet1!$C:$E,3,0),"")</f>
        <v/>
      </c>
      <c r="AH438" s="481" t="str">
        <f>+IFERROR(VLOOKUP(DAY($AE438)&amp;MONTH($AE438),Sheet1!$C:$E,3,0),"")</f>
        <v/>
      </c>
      <c r="AO438" s="481" t="str">
        <f>+IFERROR(VLOOKUP(DAY($AL438)&amp;MONTH($AL438),Sheet1!$C:$E,3,0),"")</f>
        <v/>
      </c>
      <c r="AV438" s="481" t="str">
        <f>+IFERROR(VLOOKUP(DAY($AS438)&amp;MONTH($AS438),Sheet1!$C:$E,3,0),"")</f>
        <v/>
      </c>
      <c r="BC438" s="481" t="str">
        <f>+IFERROR(VLOOKUP(DAY($AZ438)&amp;MONTH($AZ438),Sheet1!$C:$E,3,0),"")</f>
        <v/>
      </c>
    </row>
    <row r="439" spans="1:55">
      <c r="A439" s="490">
        <v>30</v>
      </c>
      <c r="B439" s="490">
        <v>30</v>
      </c>
      <c r="C439" s="490" t="s">
        <v>27</v>
      </c>
      <c r="D439" s="490" t="s">
        <v>9</v>
      </c>
      <c r="E439" s="490">
        <v>121</v>
      </c>
      <c r="F439" s="481">
        <f>+IFERROR(VLOOKUP(DAY($C439)&amp;MONTH($C439),Sheet1!$C:$E,3,0),"")</f>
        <v>4</v>
      </c>
      <c r="H439" s="490">
        <v>6</v>
      </c>
      <c r="I439" s="490">
        <v>6</v>
      </c>
      <c r="J439" s="490" t="s">
        <v>10</v>
      </c>
      <c r="K439" s="490" t="s">
        <v>9</v>
      </c>
      <c r="L439" s="490">
        <v>2105</v>
      </c>
      <c r="M439" s="481">
        <f>+IFERROR(VLOOKUP(DAY($J439)&amp;MONTH($J439),Sheet1!$C:$E,3,0),"")</f>
        <v>4</v>
      </c>
      <c r="O439" s="490">
        <v>120</v>
      </c>
      <c r="P439" s="490">
        <v>120</v>
      </c>
      <c r="Q439" s="490" t="s">
        <v>32</v>
      </c>
      <c r="R439" s="490" t="s">
        <v>7</v>
      </c>
      <c r="S439" s="490">
        <v>144</v>
      </c>
      <c r="T439" s="481" t="str">
        <f>+IFERROR(VLOOKUP(DAY($Q439)&amp;MONTH($Q439),Sheet1!$C:$E,3,0),"")</f>
        <v/>
      </c>
      <c r="AA439" s="481" t="str">
        <f>+IFERROR(VLOOKUP(DAY($X439)&amp;MONTH($X439),Sheet1!$C:$E,3,0),"")</f>
        <v/>
      </c>
      <c r="AH439" s="481" t="str">
        <f>+IFERROR(VLOOKUP(DAY($AE439)&amp;MONTH($AE439),Sheet1!$C:$E,3,0),"")</f>
        <v/>
      </c>
      <c r="AO439" s="481" t="str">
        <f>+IFERROR(VLOOKUP(DAY($AL439)&amp;MONTH($AL439),Sheet1!$C:$E,3,0),"")</f>
        <v/>
      </c>
      <c r="AV439" s="481" t="str">
        <f>+IFERROR(VLOOKUP(DAY($AS439)&amp;MONTH($AS439),Sheet1!$C:$E,3,0),"")</f>
        <v/>
      </c>
      <c r="BC439" s="481" t="str">
        <f>+IFERROR(VLOOKUP(DAY($AZ439)&amp;MONTH($AZ439),Sheet1!$C:$E,3,0),"")</f>
        <v/>
      </c>
    </row>
    <row r="440" spans="1:55">
      <c r="A440" s="490">
        <v>12</v>
      </c>
      <c r="B440" s="490">
        <v>12</v>
      </c>
      <c r="C440" s="490" t="s">
        <v>27</v>
      </c>
      <c r="D440" s="490" t="s">
        <v>7</v>
      </c>
      <c r="E440" s="490">
        <v>531</v>
      </c>
      <c r="F440" s="481">
        <f>+IFERROR(VLOOKUP(DAY($C440)&amp;MONTH($C440),Sheet1!$C:$E,3,0),"")</f>
        <v>4</v>
      </c>
      <c r="H440" s="490">
        <v>30</v>
      </c>
      <c r="I440" s="490">
        <v>30</v>
      </c>
      <c r="J440" s="490" t="s">
        <v>10</v>
      </c>
      <c r="K440" s="490" t="s">
        <v>9</v>
      </c>
      <c r="L440" s="490">
        <v>510</v>
      </c>
      <c r="M440" s="481">
        <f>+IFERROR(VLOOKUP(DAY($J440)&amp;MONTH($J440),Sheet1!$C:$E,3,0),"")</f>
        <v>4</v>
      </c>
      <c r="O440" s="490">
        <v>300</v>
      </c>
      <c r="P440" s="490">
        <v>300</v>
      </c>
      <c r="Q440" s="490" t="s">
        <v>32</v>
      </c>
      <c r="R440" s="490" t="s">
        <v>7</v>
      </c>
      <c r="S440" s="490">
        <v>120</v>
      </c>
      <c r="T440" s="481" t="str">
        <f>+IFERROR(VLOOKUP(DAY($Q440)&amp;MONTH($Q440),Sheet1!$C:$E,3,0),"")</f>
        <v/>
      </c>
      <c r="AA440" s="481" t="str">
        <f>+IFERROR(VLOOKUP(DAY($X440)&amp;MONTH($X440),Sheet1!$C:$E,3,0),"")</f>
        <v/>
      </c>
      <c r="AH440" s="481" t="str">
        <f>+IFERROR(VLOOKUP(DAY($AE440)&amp;MONTH($AE440),Sheet1!$C:$E,3,0),"")</f>
        <v/>
      </c>
      <c r="AO440" s="481" t="str">
        <f>+IFERROR(VLOOKUP(DAY($AL440)&amp;MONTH($AL440),Sheet1!$C:$E,3,0),"")</f>
        <v/>
      </c>
      <c r="AV440" s="481" t="str">
        <f>+IFERROR(VLOOKUP(DAY($AS440)&amp;MONTH($AS440),Sheet1!$C:$E,3,0),"")</f>
        <v/>
      </c>
      <c r="BC440" s="481" t="str">
        <f>+IFERROR(VLOOKUP(DAY($AZ440)&amp;MONTH($AZ440),Sheet1!$C:$E,3,0),"")</f>
        <v/>
      </c>
    </row>
    <row r="441" spans="1:55">
      <c r="A441" s="490">
        <v>60</v>
      </c>
      <c r="B441" s="490">
        <v>60</v>
      </c>
      <c r="C441" s="490" t="s">
        <v>27</v>
      </c>
      <c r="D441" s="490" t="s">
        <v>9</v>
      </c>
      <c r="E441" s="490">
        <v>187</v>
      </c>
      <c r="F441" s="481">
        <f>+IFERROR(VLOOKUP(DAY($C441)&amp;MONTH($C441),Sheet1!$C:$E,3,0),"")</f>
        <v>4</v>
      </c>
      <c r="H441" s="490">
        <v>120</v>
      </c>
      <c r="I441" s="490">
        <v>120</v>
      </c>
      <c r="J441" s="490" t="s">
        <v>10</v>
      </c>
      <c r="K441" s="490" t="s">
        <v>9</v>
      </c>
      <c r="L441" s="490">
        <v>176</v>
      </c>
      <c r="M441" s="481">
        <f>+IFERROR(VLOOKUP(DAY($J441)&amp;MONTH($J441),Sheet1!$C:$E,3,0),"")</f>
        <v>4</v>
      </c>
      <c r="O441" s="490">
        <v>60</v>
      </c>
      <c r="P441" s="490">
        <v>60</v>
      </c>
      <c r="Q441" s="490" t="s">
        <v>32</v>
      </c>
      <c r="R441" s="490" t="s">
        <v>7</v>
      </c>
      <c r="S441" s="490">
        <v>517</v>
      </c>
      <c r="T441" s="481" t="str">
        <f>+IFERROR(VLOOKUP(DAY($Q441)&amp;MONTH($Q441),Sheet1!$C:$E,3,0),"")</f>
        <v/>
      </c>
      <c r="AA441" s="481" t="str">
        <f>+IFERROR(VLOOKUP(DAY($X441)&amp;MONTH($X441),Sheet1!$C:$E,3,0),"")</f>
        <v/>
      </c>
      <c r="AH441" s="481" t="str">
        <f>+IFERROR(VLOOKUP(DAY($AE441)&amp;MONTH($AE441),Sheet1!$C:$E,3,0),"")</f>
        <v/>
      </c>
      <c r="AO441" s="481" t="str">
        <f>+IFERROR(VLOOKUP(DAY($AL441)&amp;MONTH($AL441),Sheet1!$C:$E,3,0),"")</f>
        <v/>
      </c>
      <c r="AV441" s="481" t="str">
        <f>+IFERROR(VLOOKUP(DAY($AS441)&amp;MONTH($AS441),Sheet1!$C:$E,3,0),"")</f>
        <v/>
      </c>
      <c r="BC441" s="481" t="str">
        <f>+IFERROR(VLOOKUP(DAY($AZ441)&amp;MONTH($AZ441),Sheet1!$C:$E,3,0),"")</f>
        <v/>
      </c>
    </row>
    <row r="442" spans="1:55">
      <c r="A442" s="490">
        <v>18</v>
      </c>
      <c r="B442" s="490">
        <v>18</v>
      </c>
      <c r="C442" s="490" t="s">
        <v>28</v>
      </c>
      <c r="D442" s="490" t="s">
        <v>9</v>
      </c>
      <c r="E442" s="490">
        <v>569</v>
      </c>
      <c r="F442" s="481">
        <f>+IFERROR(VLOOKUP(DAY($C442)&amp;MONTH($C442),Sheet1!$C:$E,3,0),"")</f>
        <v>4</v>
      </c>
      <c r="H442" s="490">
        <v>18</v>
      </c>
      <c r="I442" s="490">
        <v>18</v>
      </c>
      <c r="J442" s="490" t="s">
        <v>10</v>
      </c>
      <c r="K442" s="490" t="s">
        <v>9</v>
      </c>
      <c r="L442" s="490">
        <v>69066</v>
      </c>
      <c r="M442" s="481">
        <f>+IFERROR(VLOOKUP(DAY($J442)&amp;MONTH($J442),Sheet1!$C:$E,3,0),"")</f>
        <v>4</v>
      </c>
      <c r="O442" s="490">
        <v>120</v>
      </c>
      <c r="P442" s="490">
        <v>120</v>
      </c>
      <c r="Q442" s="490" t="s">
        <v>32</v>
      </c>
      <c r="R442" s="490" t="s">
        <v>7</v>
      </c>
      <c r="S442" s="490">
        <v>519</v>
      </c>
      <c r="T442" s="481" t="str">
        <f>+IFERROR(VLOOKUP(DAY($Q442)&amp;MONTH($Q442),Sheet1!$C:$E,3,0),"")</f>
        <v/>
      </c>
      <c r="AA442" s="481" t="str">
        <f>+IFERROR(VLOOKUP(DAY($X442)&amp;MONTH($X442),Sheet1!$C:$E,3,0),"")</f>
        <v/>
      </c>
      <c r="AH442" s="481" t="str">
        <f>+IFERROR(VLOOKUP(DAY($AE442)&amp;MONTH($AE442),Sheet1!$C:$E,3,0),"")</f>
        <v/>
      </c>
      <c r="AO442" s="481" t="str">
        <f>+IFERROR(VLOOKUP(DAY($AL442)&amp;MONTH($AL442),Sheet1!$C:$E,3,0),"")</f>
        <v/>
      </c>
      <c r="AV442" s="481" t="str">
        <f>+IFERROR(VLOOKUP(DAY($AS442)&amp;MONTH($AS442),Sheet1!$C:$E,3,0),"")</f>
        <v/>
      </c>
      <c r="BC442" s="481" t="str">
        <f>+IFERROR(VLOOKUP(DAY($AZ442)&amp;MONTH($AZ442),Sheet1!$C:$E,3,0),"")</f>
        <v/>
      </c>
    </row>
    <row r="443" spans="1:55">
      <c r="A443">
        <v>12</v>
      </c>
      <c r="B443">
        <v>12</v>
      </c>
      <c r="C443" t="s">
        <v>27</v>
      </c>
      <c r="D443" t="s">
        <v>36</v>
      </c>
      <c r="E443">
        <v>69004</v>
      </c>
      <c r="F443" s="481">
        <f>+IFERROR(VLOOKUP(DAY($C443)&amp;MONTH($C443),Sheet1!$C:$E,3,0),"")</f>
        <v>4</v>
      </c>
      <c r="H443" s="490">
        <v>60</v>
      </c>
      <c r="I443" s="490">
        <v>60</v>
      </c>
      <c r="J443" s="490" t="s">
        <v>10</v>
      </c>
      <c r="K443" s="490" t="s">
        <v>7</v>
      </c>
      <c r="L443" s="490">
        <v>133</v>
      </c>
      <c r="M443" s="481">
        <f>+IFERROR(VLOOKUP(DAY($J443)&amp;MONTH($J443),Sheet1!$C:$E,3,0),"")</f>
        <v>4</v>
      </c>
      <c r="O443" s="490">
        <v>180</v>
      </c>
      <c r="P443" s="490">
        <v>180</v>
      </c>
      <c r="Q443" s="490" t="s">
        <v>32</v>
      </c>
      <c r="R443" s="490" t="s">
        <v>7</v>
      </c>
      <c r="S443" s="490">
        <v>522</v>
      </c>
      <c r="T443" s="481" t="str">
        <f>+IFERROR(VLOOKUP(DAY($Q443)&amp;MONTH($Q443),Sheet1!$C:$E,3,0),"")</f>
        <v/>
      </c>
      <c r="AA443" s="481" t="str">
        <f>+IFERROR(VLOOKUP(DAY($X443)&amp;MONTH($X443),Sheet1!$C:$E,3,0),"")</f>
        <v/>
      </c>
      <c r="AH443" s="481" t="str">
        <f>+IFERROR(VLOOKUP(DAY($AE443)&amp;MONTH($AE443),Sheet1!$C:$E,3,0),"")</f>
        <v/>
      </c>
      <c r="AO443" s="481" t="str">
        <f>+IFERROR(VLOOKUP(DAY($AL443)&amp;MONTH($AL443),Sheet1!$C:$E,3,0),"")</f>
        <v/>
      </c>
      <c r="AV443" s="481" t="str">
        <f>+IFERROR(VLOOKUP(DAY($AS443)&amp;MONTH($AS443),Sheet1!$C:$E,3,0),"")</f>
        <v/>
      </c>
      <c r="BC443" s="481" t="str">
        <f>+IFERROR(VLOOKUP(DAY($AZ443)&amp;MONTH($AZ443),Sheet1!$C:$E,3,0),"")</f>
        <v/>
      </c>
    </row>
    <row r="444" spans="1:55">
      <c r="A444" s="490"/>
      <c r="F444" s="481" t="str">
        <f>+IFERROR(VLOOKUP(DAY($C444)&amp;MONTH($C444),Sheet1!$C:$E,3,0),"")</f>
        <v/>
      </c>
      <c r="H444" s="490">
        <v>30</v>
      </c>
      <c r="I444" s="490">
        <v>30</v>
      </c>
      <c r="J444" s="490" t="s">
        <v>10</v>
      </c>
      <c r="K444" s="490" t="s">
        <v>9</v>
      </c>
      <c r="L444" s="490">
        <v>540</v>
      </c>
      <c r="M444" s="481">
        <f>+IFERROR(VLOOKUP(DAY($J444)&amp;MONTH($J444),Sheet1!$C:$E,3,0),"")</f>
        <v>4</v>
      </c>
      <c r="O444" s="490">
        <v>120</v>
      </c>
      <c r="P444" s="490">
        <v>120</v>
      </c>
      <c r="Q444" s="490" t="s">
        <v>32</v>
      </c>
      <c r="R444" s="490" t="s">
        <v>7</v>
      </c>
      <c r="S444" s="490">
        <v>545</v>
      </c>
      <c r="T444" s="481" t="str">
        <f>+IFERROR(VLOOKUP(DAY($Q444)&amp;MONTH($Q444),Sheet1!$C:$E,3,0),"")</f>
        <v/>
      </c>
      <c r="AA444" s="481" t="str">
        <f>+IFERROR(VLOOKUP(DAY($X444)&amp;MONTH($X444),Sheet1!$C:$E,3,0),"")</f>
        <v/>
      </c>
      <c r="AH444" s="481" t="str">
        <f>+IFERROR(VLOOKUP(DAY($AE444)&amp;MONTH($AE444),Sheet1!$C:$E,3,0),"")</f>
        <v/>
      </c>
      <c r="AO444" s="481" t="str">
        <f>+IFERROR(VLOOKUP(DAY($AL444)&amp;MONTH($AL444),Sheet1!$C:$E,3,0),"")</f>
        <v/>
      </c>
      <c r="AV444" s="481" t="str">
        <f>+IFERROR(VLOOKUP(DAY($AS444)&amp;MONTH($AS444),Sheet1!$C:$E,3,0),"")</f>
        <v/>
      </c>
      <c r="BC444" s="481" t="str">
        <f>+IFERROR(VLOOKUP(DAY($AZ444)&amp;MONTH($AZ444),Sheet1!$C:$E,3,0),"")</f>
        <v/>
      </c>
    </row>
    <row r="445" spans="1:55">
      <c r="A445" s="490"/>
      <c r="F445" s="481" t="str">
        <f>+IFERROR(VLOOKUP(DAY($C445)&amp;MONTH($C445),Sheet1!$C:$E,3,0),"")</f>
        <v/>
      </c>
      <c r="H445" s="490">
        <v>60</v>
      </c>
      <c r="I445" s="490">
        <v>60</v>
      </c>
      <c r="J445" s="490" t="s">
        <v>10</v>
      </c>
      <c r="K445" s="490" t="s">
        <v>9</v>
      </c>
      <c r="L445" s="490">
        <v>154</v>
      </c>
      <c r="M445" s="481">
        <f>+IFERROR(VLOOKUP(DAY($J445)&amp;MONTH($J445),Sheet1!$C:$E,3,0),"")</f>
        <v>4</v>
      </c>
      <c r="O445" s="490">
        <v>120</v>
      </c>
      <c r="P445" s="490">
        <v>120</v>
      </c>
      <c r="Q445" s="490" t="s">
        <v>33</v>
      </c>
      <c r="R445" s="490" t="s">
        <v>9</v>
      </c>
      <c r="S445" s="490">
        <v>184</v>
      </c>
      <c r="T445" s="481" t="str">
        <f>+IFERROR(VLOOKUP(DAY($Q445)&amp;MONTH($Q445),Sheet1!$C:$E,3,0),"")</f>
        <v/>
      </c>
      <c r="AA445" s="481" t="str">
        <f>+IFERROR(VLOOKUP(DAY($X445)&amp;MONTH($X445),Sheet1!$C:$E,3,0),"")</f>
        <v/>
      </c>
      <c r="AH445" s="481" t="str">
        <f>+IFERROR(VLOOKUP(DAY($AE445)&amp;MONTH($AE445),Sheet1!$C:$E,3,0),"")</f>
        <v/>
      </c>
      <c r="AO445" s="481" t="str">
        <f>+IFERROR(VLOOKUP(DAY($AL445)&amp;MONTH($AL445),Sheet1!$C:$E,3,0),"")</f>
        <v/>
      </c>
      <c r="AV445" s="481" t="str">
        <f>+IFERROR(VLOOKUP(DAY($AS445)&amp;MONTH($AS445),Sheet1!$C:$E,3,0),"")</f>
        <v/>
      </c>
      <c r="BC445" s="481" t="str">
        <f>+IFERROR(VLOOKUP(DAY($AZ445)&amp;MONTH($AZ445),Sheet1!$C:$E,3,0),"")</f>
        <v/>
      </c>
    </row>
    <row r="446" spans="1:55">
      <c r="A446" s="490"/>
      <c r="B446" s="490"/>
      <c r="C446" s="490"/>
      <c r="D446" s="490"/>
      <c r="E446" s="490"/>
      <c r="F446" s="481" t="str">
        <f>+IFERROR(VLOOKUP(DAY($C446)&amp;MONTH($C446),Sheet1!$C:$E,3,0),"")</f>
        <v/>
      </c>
      <c r="H446" s="490">
        <v>6</v>
      </c>
      <c r="I446" s="490">
        <v>6</v>
      </c>
      <c r="J446" s="490" t="s">
        <v>10</v>
      </c>
      <c r="K446" s="490" t="s">
        <v>9</v>
      </c>
      <c r="L446" s="490">
        <v>2085</v>
      </c>
      <c r="M446" s="481">
        <f>+IFERROR(VLOOKUP(DAY($J446)&amp;MONTH($J446),Sheet1!$C:$E,3,0),"")</f>
        <v>4</v>
      </c>
      <c r="O446" s="490">
        <v>120</v>
      </c>
      <c r="P446" s="490">
        <v>120</v>
      </c>
      <c r="Q446" s="490" t="s">
        <v>33</v>
      </c>
      <c r="R446" s="490" t="s">
        <v>9</v>
      </c>
      <c r="S446" s="490">
        <v>533</v>
      </c>
      <c r="T446" s="481" t="str">
        <f>+IFERROR(VLOOKUP(DAY($Q446)&amp;MONTH($Q446),Sheet1!$C:$E,3,0),"")</f>
        <v/>
      </c>
      <c r="AA446" s="481" t="str">
        <f>+IFERROR(VLOOKUP(DAY($X446)&amp;MONTH($X446),Sheet1!$C:$E,3,0),"")</f>
        <v/>
      </c>
      <c r="AH446" s="481" t="str">
        <f>+IFERROR(VLOOKUP(DAY($AE446)&amp;MONTH($AE446),Sheet1!$C:$E,3,0),"")</f>
        <v/>
      </c>
      <c r="AO446" s="481" t="str">
        <f>+IFERROR(VLOOKUP(DAY($AL446)&amp;MONTH($AL446),Sheet1!$C:$E,3,0),"")</f>
        <v/>
      </c>
      <c r="AV446" s="481" t="str">
        <f>+IFERROR(VLOOKUP(DAY($AS446)&amp;MONTH($AS446),Sheet1!$C:$E,3,0),"")</f>
        <v/>
      </c>
      <c r="BC446" s="481" t="str">
        <f>+IFERROR(VLOOKUP(DAY($AZ446)&amp;MONTH($AZ446),Sheet1!$C:$E,3,0),"")</f>
        <v/>
      </c>
    </row>
    <row r="447" spans="1:55">
      <c r="A447" s="490"/>
      <c r="B447" s="490"/>
      <c r="C447" s="490"/>
      <c r="D447" s="490"/>
      <c r="E447" s="490"/>
      <c r="F447" s="481" t="str">
        <f>+IFERROR(VLOOKUP(DAY($C447)&amp;MONTH($C447),Sheet1!$C:$E,3,0),"")</f>
        <v/>
      </c>
      <c r="H447" s="490">
        <v>120</v>
      </c>
      <c r="I447" s="490">
        <v>120</v>
      </c>
      <c r="J447" s="490" t="s">
        <v>10</v>
      </c>
      <c r="K447" s="490" t="s">
        <v>9</v>
      </c>
      <c r="L447" s="490">
        <v>196</v>
      </c>
      <c r="M447" s="481">
        <f>+IFERROR(VLOOKUP(DAY($J447)&amp;MONTH($J447),Sheet1!$C:$E,3,0),"")</f>
        <v>4</v>
      </c>
      <c r="O447" s="490">
        <v>60</v>
      </c>
      <c r="P447" s="490">
        <v>60</v>
      </c>
      <c r="Q447" s="490" t="s">
        <v>33</v>
      </c>
      <c r="R447" s="490" t="s">
        <v>9</v>
      </c>
      <c r="S447" s="490">
        <v>9406</v>
      </c>
      <c r="T447" s="481" t="str">
        <f>+IFERROR(VLOOKUP(DAY($Q447)&amp;MONTH($Q447),Sheet1!$C:$E,3,0),"")</f>
        <v/>
      </c>
      <c r="AA447" s="481" t="str">
        <f>+IFERROR(VLOOKUP(DAY($X447)&amp;MONTH($X447),Sheet1!$C:$E,3,0),"")</f>
        <v/>
      </c>
      <c r="AH447" s="481" t="str">
        <f>+IFERROR(VLOOKUP(DAY($AE447)&amp;MONTH($AE447),Sheet1!$C:$E,3,0),"")</f>
        <v/>
      </c>
      <c r="AO447" s="481" t="str">
        <f>+IFERROR(VLOOKUP(DAY($AL447)&amp;MONTH($AL447),Sheet1!$C:$E,3,0),"")</f>
        <v/>
      </c>
      <c r="AV447" s="481" t="str">
        <f>+IFERROR(VLOOKUP(DAY($AS447)&amp;MONTH($AS447),Sheet1!$C:$E,3,0),"")</f>
        <v/>
      </c>
      <c r="BC447" s="481" t="str">
        <f>+IFERROR(VLOOKUP(DAY($AZ447)&amp;MONTH($AZ447),Sheet1!$C:$E,3,0),"")</f>
        <v/>
      </c>
    </row>
    <row r="448" spans="1:55">
      <c r="A448" s="490"/>
      <c r="B448" s="490"/>
      <c r="C448" s="490"/>
      <c r="D448" s="490"/>
      <c r="E448" s="490"/>
      <c r="F448" s="481" t="str">
        <f>+IFERROR(VLOOKUP(DAY($C448)&amp;MONTH($C448),Sheet1!$C:$E,3,0),"")</f>
        <v/>
      </c>
      <c r="H448" s="490">
        <v>60</v>
      </c>
      <c r="I448" s="490">
        <v>60</v>
      </c>
      <c r="J448" s="490" t="s">
        <v>10</v>
      </c>
      <c r="K448" s="490" t="s">
        <v>9</v>
      </c>
      <c r="L448" s="490">
        <v>132</v>
      </c>
      <c r="M448" s="481">
        <f>+IFERROR(VLOOKUP(DAY($J448)&amp;MONTH($J448),Sheet1!$C:$E,3,0),"")</f>
        <v>4</v>
      </c>
      <c r="O448" s="490">
        <v>60</v>
      </c>
      <c r="P448" s="490">
        <v>60</v>
      </c>
      <c r="Q448" s="490" t="s">
        <v>33</v>
      </c>
      <c r="R448" s="490" t="s">
        <v>9</v>
      </c>
      <c r="S448" s="490">
        <v>9413</v>
      </c>
      <c r="T448" s="481" t="str">
        <f>+IFERROR(VLOOKUP(DAY($Q448)&amp;MONTH($Q448),Sheet1!$C:$E,3,0),"")</f>
        <v/>
      </c>
      <c r="AA448" s="481" t="str">
        <f>+IFERROR(VLOOKUP(DAY($X448)&amp;MONTH($X448),Sheet1!$C:$E,3,0),"")</f>
        <v/>
      </c>
      <c r="AH448" s="481" t="str">
        <f>+IFERROR(VLOOKUP(DAY($AE448)&amp;MONTH($AE448),Sheet1!$C:$E,3,0),"")</f>
        <v/>
      </c>
      <c r="AO448" s="481" t="str">
        <f>+IFERROR(VLOOKUP(DAY($AL448)&amp;MONTH($AL448),Sheet1!$C:$E,3,0),"")</f>
        <v/>
      </c>
      <c r="AV448" s="481" t="str">
        <f>+IFERROR(VLOOKUP(DAY($AS448)&amp;MONTH($AS448),Sheet1!$C:$E,3,0),"")</f>
        <v/>
      </c>
      <c r="BC448" s="481" t="str">
        <f>+IFERROR(VLOOKUP(DAY($AZ448)&amp;MONTH($AZ448),Sheet1!$C:$E,3,0),"")</f>
        <v/>
      </c>
    </row>
    <row r="449" spans="1:55">
      <c r="A449" s="490"/>
      <c r="B449" s="490"/>
      <c r="C449" s="490"/>
      <c r="D449" s="490"/>
      <c r="E449" s="490"/>
      <c r="F449" s="481" t="str">
        <f>+IFERROR(VLOOKUP(DAY($C449)&amp;MONTH($C449),Sheet1!$C:$E,3,0),"")</f>
        <v/>
      </c>
      <c r="H449" s="490">
        <v>60</v>
      </c>
      <c r="I449" s="490">
        <v>60</v>
      </c>
      <c r="J449" s="490" t="s">
        <v>10</v>
      </c>
      <c r="K449" s="490" t="s">
        <v>9</v>
      </c>
      <c r="L449" s="490">
        <v>155</v>
      </c>
      <c r="M449" s="481">
        <f>+IFERROR(VLOOKUP(DAY($J449)&amp;MONTH($J449),Sheet1!$C:$E,3,0),"")</f>
        <v>4</v>
      </c>
      <c r="O449" s="490">
        <v>60</v>
      </c>
      <c r="P449" s="490">
        <v>60</v>
      </c>
      <c r="Q449" s="490" t="s">
        <v>33</v>
      </c>
      <c r="R449" s="490" t="s">
        <v>9</v>
      </c>
      <c r="S449" s="490">
        <v>9414</v>
      </c>
      <c r="T449" s="481" t="str">
        <f>+IFERROR(VLOOKUP(DAY($Q449)&amp;MONTH($Q449),Sheet1!$C:$E,3,0),"")</f>
        <v/>
      </c>
      <c r="AA449" s="481" t="str">
        <f>+IFERROR(VLOOKUP(DAY($X449)&amp;MONTH($X449),Sheet1!$C:$E,3,0),"")</f>
        <v/>
      </c>
      <c r="AH449" s="481" t="str">
        <f>+IFERROR(VLOOKUP(DAY($AE449)&amp;MONTH($AE449),Sheet1!$C:$E,3,0),"")</f>
        <v/>
      </c>
      <c r="AO449" s="481" t="str">
        <f>+IFERROR(VLOOKUP(DAY($AL449)&amp;MONTH($AL449),Sheet1!$C:$E,3,0),"")</f>
        <v/>
      </c>
      <c r="AV449" s="481" t="str">
        <f>+IFERROR(VLOOKUP(DAY($AS449)&amp;MONTH($AS449),Sheet1!$C:$E,3,0),"")</f>
        <v/>
      </c>
      <c r="BC449" s="481" t="str">
        <f>+IFERROR(VLOOKUP(DAY($AZ449)&amp;MONTH($AZ449),Sheet1!$C:$E,3,0),"")</f>
        <v/>
      </c>
    </row>
    <row r="450" spans="1:55">
      <c r="A450" s="490"/>
      <c r="B450" s="490"/>
      <c r="C450" s="490"/>
      <c r="D450" s="490"/>
      <c r="E450" s="490"/>
      <c r="F450" s="481" t="str">
        <f>+IFERROR(VLOOKUP(DAY($C450)&amp;MONTH($C450),Sheet1!$C:$E,3,0),"")</f>
        <v/>
      </c>
      <c r="H450" s="490">
        <v>6</v>
      </c>
      <c r="I450" s="490">
        <v>6</v>
      </c>
      <c r="J450" s="490" t="s">
        <v>26</v>
      </c>
      <c r="K450" s="490" t="s">
        <v>9</v>
      </c>
      <c r="L450" s="490">
        <v>9324</v>
      </c>
      <c r="M450" s="481">
        <f>+IFERROR(VLOOKUP(DAY($J450)&amp;MONTH($J450),Sheet1!$C:$E,3,0),"")</f>
        <v>4</v>
      </c>
      <c r="O450" s="490">
        <v>60</v>
      </c>
      <c r="P450" s="490">
        <v>60</v>
      </c>
      <c r="Q450" s="490" t="s">
        <v>33</v>
      </c>
      <c r="R450" s="490" t="s">
        <v>9</v>
      </c>
      <c r="S450" s="490">
        <v>9418</v>
      </c>
      <c r="T450" s="481" t="str">
        <f>+IFERROR(VLOOKUP(DAY($Q450)&amp;MONTH($Q450),Sheet1!$C:$E,3,0),"")</f>
        <v/>
      </c>
      <c r="AA450" s="481" t="str">
        <f>+IFERROR(VLOOKUP(DAY($X450)&amp;MONTH($X450),Sheet1!$C:$E,3,0),"")</f>
        <v/>
      </c>
      <c r="AH450" s="481" t="str">
        <f>+IFERROR(VLOOKUP(DAY($AE450)&amp;MONTH($AE450),Sheet1!$C:$E,3,0),"")</f>
        <v/>
      </c>
      <c r="AO450" s="481" t="str">
        <f>+IFERROR(VLOOKUP(DAY($AL450)&amp;MONTH($AL450),Sheet1!$C:$E,3,0),"")</f>
        <v/>
      </c>
      <c r="AV450" s="481" t="str">
        <f>+IFERROR(VLOOKUP(DAY($AS450)&amp;MONTH($AS450),Sheet1!$C:$E,3,0),"")</f>
        <v/>
      </c>
      <c r="BC450" s="481" t="str">
        <f>+IFERROR(VLOOKUP(DAY($AZ450)&amp;MONTH($AZ450),Sheet1!$C:$E,3,0),"")</f>
        <v/>
      </c>
    </row>
    <row r="451" spans="1:55">
      <c r="A451" s="490">
        <v>6</v>
      </c>
      <c r="B451" s="490">
        <v>6</v>
      </c>
      <c r="C451" s="490" t="s">
        <v>28</v>
      </c>
      <c r="D451" s="490" t="s">
        <v>7</v>
      </c>
      <c r="E451" s="490">
        <v>2023</v>
      </c>
      <c r="F451" s="481">
        <f>+IFERROR(VLOOKUP(DAY($C451)&amp;MONTH($C451),Sheet1!$C:$E,3,0),"")</f>
        <v>4</v>
      </c>
      <c r="H451" s="490">
        <v>30</v>
      </c>
      <c r="I451" s="490">
        <v>30</v>
      </c>
      <c r="J451" s="490" t="s">
        <v>20</v>
      </c>
      <c r="K451" s="490" t="s">
        <v>7</v>
      </c>
      <c r="L451" s="490">
        <v>147</v>
      </c>
      <c r="M451" s="481">
        <f>+IFERROR(VLOOKUP(DAY($J451)&amp;MONTH($J451),Sheet1!$C:$E,3,0),"")</f>
        <v>3</v>
      </c>
      <c r="O451" s="490">
        <v>60</v>
      </c>
      <c r="P451" s="490">
        <v>60</v>
      </c>
      <c r="Q451" s="490" t="s">
        <v>33</v>
      </c>
      <c r="R451" s="490" t="s">
        <v>9</v>
      </c>
      <c r="S451" s="490">
        <v>142</v>
      </c>
      <c r="T451" s="481" t="str">
        <f>+IFERROR(VLOOKUP(DAY($Q451)&amp;MONTH($Q451),Sheet1!$C:$E,3,0),"")</f>
        <v/>
      </c>
      <c r="AA451" s="481" t="str">
        <f>+IFERROR(VLOOKUP(DAY($X451)&amp;MONTH($X451),Sheet1!$C:$E,3,0),"")</f>
        <v/>
      </c>
      <c r="AH451" s="481" t="str">
        <f>+IFERROR(VLOOKUP(DAY($AE451)&amp;MONTH($AE451),Sheet1!$C:$E,3,0),"")</f>
        <v/>
      </c>
      <c r="AO451" s="481" t="str">
        <f>+IFERROR(VLOOKUP(DAY($AL451)&amp;MONTH($AL451),Sheet1!$C:$E,3,0),"")</f>
        <v/>
      </c>
      <c r="AV451" s="481" t="str">
        <f>+IFERROR(VLOOKUP(DAY($AS451)&amp;MONTH($AS451),Sheet1!$C:$E,3,0),"")</f>
        <v/>
      </c>
      <c r="BC451" s="481" t="str">
        <f>+IFERROR(VLOOKUP(DAY($AZ451)&amp;MONTH($AZ451),Sheet1!$C:$E,3,0),"")</f>
        <v/>
      </c>
    </row>
    <row r="452" spans="1:55">
      <c r="A452" s="490">
        <v>6</v>
      </c>
      <c r="B452" s="490">
        <v>6</v>
      </c>
      <c r="C452" s="490" t="s">
        <v>28</v>
      </c>
      <c r="D452" s="490" t="s">
        <v>9</v>
      </c>
      <c r="E452" s="490">
        <v>2077</v>
      </c>
      <c r="F452" s="481">
        <f>+IFERROR(VLOOKUP(DAY($C452)&amp;MONTH($C452),Sheet1!$C:$E,3,0),"")</f>
        <v>4</v>
      </c>
      <c r="H452" s="490">
        <v>6</v>
      </c>
      <c r="I452" s="490">
        <v>6</v>
      </c>
      <c r="J452" s="490" t="s">
        <v>20</v>
      </c>
      <c r="K452" s="490" t="s">
        <v>7</v>
      </c>
      <c r="L452" s="490">
        <v>171</v>
      </c>
      <c r="M452" s="481">
        <f>+IFERROR(VLOOKUP(DAY($J452)&amp;MONTH($J452),Sheet1!$C:$E,3,0),"")</f>
        <v>3</v>
      </c>
      <c r="O452" s="490">
        <v>60</v>
      </c>
      <c r="P452" s="490">
        <v>60</v>
      </c>
      <c r="Q452" s="490" t="s">
        <v>34</v>
      </c>
      <c r="R452" s="490" t="s">
        <v>9</v>
      </c>
      <c r="S452" s="490">
        <v>239</v>
      </c>
      <c r="T452" s="481" t="str">
        <f>+IFERROR(VLOOKUP(DAY($Q452)&amp;MONTH($Q452),Sheet1!$C:$E,3,0),"")</f>
        <v/>
      </c>
      <c r="AA452" s="481" t="str">
        <f>+IFERROR(VLOOKUP(DAY($X452)&amp;MONTH($X452),Sheet1!$C:$E,3,0),"")</f>
        <v/>
      </c>
      <c r="AH452" s="481" t="str">
        <f>+IFERROR(VLOOKUP(DAY($AE452)&amp;MONTH($AE452),Sheet1!$C:$E,3,0),"")</f>
        <v/>
      </c>
      <c r="AO452" s="481" t="str">
        <f>+IFERROR(VLOOKUP(DAY($AL452)&amp;MONTH($AL452),Sheet1!$C:$E,3,0),"")</f>
        <v/>
      </c>
      <c r="AV452" s="481" t="str">
        <f>+IFERROR(VLOOKUP(DAY($AS452)&amp;MONTH($AS452),Sheet1!$C:$E,3,0),"")</f>
        <v/>
      </c>
      <c r="BC452" s="481" t="str">
        <f>+IFERROR(VLOOKUP(DAY($AZ452)&amp;MONTH($AZ452),Sheet1!$C:$E,3,0),"")</f>
        <v/>
      </c>
    </row>
    <row r="453" spans="1:55">
      <c r="A453" s="490">
        <v>6</v>
      </c>
      <c r="B453" s="490">
        <v>6</v>
      </c>
      <c r="C453" s="490" t="s">
        <v>28</v>
      </c>
      <c r="D453" s="490" t="s">
        <v>9</v>
      </c>
      <c r="E453" s="490">
        <v>2129</v>
      </c>
      <c r="F453" s="481">
        <f>+IFERROR(VLOOKUP(DAY($C453)&amp;MONTH($C453),Sheet1!$C:$E,3,0),"")</f>
        <v>4</v>
      </c>
      <c r="H453" s="490">
        <v>54</v>
      </c>
      <c r="I453" s="490">
        <v>54</v>
      </c>
      <c r="J453" s="490" t="s">
        <v>20</v>
      </c>
      <c r="K453" s="490" t="s">
        <v>7</v>
      </c>
      <c r="L453" s="490">
        <v>171</v>
      </c>
      <c r="M453" s="481">
        <f>+IFERROR(VLOOKUP(DAY($J453)&amp;MONTH($J453),Sheet1!$C:$E,3,0),"")</f>
        <v>3</v>
      </c>
      <c r="O453" s="490">
        <v>60</v>
      </c>
      <c r="P453" s="490">
        <v>60</v>
      </c>
      <c r="Q453" s="490" t="s">
        <v>34</v>
      </c>
      <c r="R453" s="490" t="s">
        <v>9</v>
      </c>
      <c r="S453" s="490">
        <v>2015</v>
      </c>
      <c r="T453" s="481" t="str">
        <f>+IFERROR(VLOOKUP(DAY($Q453)&amp;MONTH($Q453),Sheet1!$C:$E,3,0),"")</f>
        <v/>
      </c>
      <c r="AA453" s="481" t="str">
        <f>+IFERROR(VLOOKUP(DAY($X453)&amp;MONTH($X453),Sheet1!$C:$E,3,0),"")</f>
        <v/>
      </c>
      <c r="AH453" s="481" t="str">
        <f>+IFERROR(VLOOKUP(DAY($AE453)&amp;MONTH($AE453),Sheet1!$C:$E,3,0),"")</f>
        <v/>
      </c>
      <c r="AO453" s="481" t="str">
        <f>+IFERROR(VLOOKUP(DAY($AL453)&amp;MONTH($AL453),Sheet1!$C:$E,3,0),"")</f>
        <v/>
      </c>
      <c r="AV453" s="481" t="str">
        <f>+IFERROR(VLOOKUP(DAY($AS453)&amp;MONTH($AS453),Sheet1!$C:$E,3,0),"")</f>
        <v/>
      </c>
      <c r="BC453" s="481" t="str">
        <f>+IFERROR(VLOOKUP(DAY($AZ453)&amp;MONTH($AZ453),Sheet1!$C:$E,3,0),"")</f>
        <v/>
      </c>
    </row>
    <row r="454" spans="1:55">
      <c r="A454" s="490">
        <v>6</v>
      </c>
      <c r="B454" s="490">
        <v>6</v>
      </c>
      <c r="C454" s="490" t="s">
        <v>28</v>
      </c>
      <c r="D454" s="490" t="s">
        <v>7</v>
      </c>
      <c r="E454" s="490">
        <v>2108</v>
      </c>
      <c r="F454" s="481">
        <f>+IFERROR(VLOOKUP(DAY($C454)&amp;MONTH($C454),Sheet1!$C:$E,3,0),"")</f>
        <v>4</v>
      </c>
      <c r="H454" s="490">
        <v>6</v>
      </c>
      <c r="I454" s="490">
        <v>6</v>
      </c>
      <c r="J454" s="490" t="s">
        <v>10</v>
      </c>
      <c r="K454" s="490" t="s">
        <v>7</v>
      </c>
      <c r="L454" s="490">
        <v>187</v>
      </c>
      <c r="M454" s="481">
        <f>+IFERROR(VLOOKUP(DAY($J454)&amp;MONTH($J454),Sheet1!$C:$E,3,0),"")</f>
        <v>4</v>
      </c>
      <c r="O454" s="490">
        <v>60</v>
      </c>
      <c r="P454" s="490">
        <v>60</v>
      </c>
      <c r="Q454" s="490" t="s">
        <v>34</v>
      </c>
      <c r="R454" s="490" t="s">
        <v>9</v>
      </c>
      <c r="S454" s="490">
        <v>2133</v>
      </c>
      <c r="T454" s="481" t="str">
        <f>+IFERROR(VLOOKUP(DAY($Q454)&amp;MONTH($Q454),Sheet1!$C:$E,3,0),"")</f>
        <v/>
      </c>
      <c r="AA454" s="481" t="str">
        <f>+IFERROR(VLOOKUP(DAY($X454)&amp;MONTH($X454),Sheet1!$C:$E,3,0),"")</f>
        <v/>
      </c>
      <c r="AH454" s="481" t="str">
        <f>+IFERROR(VLOOKUP(DAY($AE454)&amp;MONTH($AE454),Sheet1!$C:$E,3,0),"")</f>
        <v/>
      </c>
      <c r="AO454" s="481" t="str">
        <f>+IFERROR(VLOOKUP(DAY($AL454)&amp;MONTH($AL454),Sheet1!$C:$E,3,0),"")</f>
        <v/>
      </c>
      <c r="AV454" s="481" t="str">
        <f>+IFERROR(VLOOKUP(DAY($AS454)&amp;MONTH($AS454),Sheet1!$C:$E,3,0),"")</f>
        <v/>
      </c>
      <c r="BC454" s="481" t="str">
        <f>+IFERROR(VLOOKUP(DAY($AZ454)&amp;MONTH($AZ454),Sheet1!$C:$E,3,0),"")</f>
        <v/>
      </c>
    </row>
    <row r="455" spans="1:55">
      <c r="A455" s="490">
        <v>6</v>
      </c>
      <c r="B455" s="490">
        <v>6</v>
      </c>
      <c r="C455" s="490" t="s">
        <v>28</v>
      </c>
      <c r="D455" s="490" t="s">
        <v>7</v>
      </c>
      <c r="E455" s="490">
        <v>2091</v>
      </c>
      <c r="F455" s="481">
        <f>+IFERROR(VLOOKUP(DAY($C455)&amp;MONTH($C455),Sheet1!$C:$E,3,0),"")</f>
        <v>4</v>
      </c>
      <c r="H455" s="490">
        <v>60</v>
      </c>
      <c r="I455" s="490">
        <v>60</v>
      </c>
      <c r="J455" s="490" t="s">
        <v>10</v>
      </c>
      <c r="K455" s="490" t="s">
        <v>9</v>
      </c>
      <c r="L455" s="490">
        <v>119</v>
      </c>
      <c r="M455" s="481">
        <f>+IFERROR(VLOOKUP(DAY($J455)&amp;MONTH($J455),Sheet1!$C:$E,3,0),"")</f>
        <v>4</v>
      </c>
      <c r="O455" s="490">
        <v>60</v>
      </c>
      <c r="P455" s="490">
        <v>60</v>
      </c>
      <c r="Q455" s="490" t="s">
        <v>34</v>
      </c>
      <c r="R455" s="490" t="s">
        <v>9</v>
      </c>
      <c r="S455" s="490">
        <v>285</v>
      </c>
      <c r="T455" s="481" t="str">
        <f>+IFERROR(VLOOKUP(DAY($Q455)&amp;MONTH($Q455),Sheet1!$C:$E,3,0),"")</f>
        <v/>
      </c>
      <c r="AA455" s="481" t="str">
        <f>+IFERROR(VLOOKUP(DAY($X455)&amp;MONTH($X455),Sheet1!$C:$E,3,0),"")</f>
        <v/>
      </c>
      <c r="AH455" s="481" t="str">
        <f>+IFERROR(VLOOKUP(DAY($AE455)&amp;MONTH($AE455),Sheet1!$C:$E,3,0),"")</f>
        <v/>
      </c>
      <c r="AO455" s="481" t="str">
        <f>+IFERROR(VLOOKUP(DAY($AL455)&amp;MONTH($AL455),Sheet1!$C:$E,3,0),"")</f>
        <v/>
      </c>
      <c r="AV455" s="481" t="str">
        <f>+IFERROR(VLOOKUP(DAY($AS455)&amp;MONTH($AS455),Sheet1!$C:$E,3,0),"")</f>
        <v/>
      </c>
      <c r="BC455" s="481" t="str">
        <f>+IFERROR(VLOOKUP(DAY($AZ455)&amp;MONTH($AZ455),Sheet1!$C:$E,3,0),"")</f>
        <v/>
      </c>
    </row>
    <row r="456" spans="1:55">
      <c r="A456" s="490">
        <v>12</v>
      </c>
      <c r="B456" s="490">
        <v>12</v>
      </c>
      <c r="C456" s="490" t="s">
        <v>28</v>
      </c>
      <c r="D456" s="490" t="s">
        <v>7</v>
      </c>
      <c r="E456" s="490">
        <v>114</v>
      </c>
      <c r="F456" s="481">
        <f>+IFERROR(VLOOKUP(DAY($C456)&amp;MONTH($C456),Sheet1!$C:$E,3,0),"")</f>
        <v>4</v>
      </c>
      <c r="H456" s="490">
        <v>48</v>
      </c>
      <c r="I456" s="490">
        <v>48</v>
      </c>
      <c r="J456" s="490" t="s">
        <v>10</v>
      </c>
      <c r="K456" s="490" t="s">
        <v>9</v>
      </c>
      <c r="L456" s="490">
        <v>121</v>
      </c>
      <c r="M456" s="481">
        <f>+IFERROR(VLOOKUP(DAY($J456)&amp;MONTH($J456),Sheet1!$C:$E,3,0),"")</f>
        <v>4</v>
      </c>
      <c r="O456" s="490">
        <v>60</v>
      </c>
      <c r="P456" s="490">
        <v>60</v>
      </c>
      <c r="Q456" s="490" t="s">
        <v>34</v>
      </c>
      <c r="R456" s="490" t="s">
        <v>9</v>
      </c>
      <c r="S456" s="490">
        <v>639</v>
      </c>
      <c r="T456" s="481" t="str">
        <f>+IFERROR(VLOOKUP(DAY($Q456)&amp;MONTH($Q456),Sheet1!$C:$E,3,0),"")</f>
        <v/>
      </c>
      <c r="AA456" s="481" t="str">
        <f>+IFERROR(VLOOKUP(DAY($X456)&amp;MONTH($X456),Sheet1!$C:$E,3,0),"")</f>
        <v/>
      </c>
      <c r="AH456" s="481" t="str">
        <f>+IFERROR(VLOOKUP(DAY($AE456)&amp;MONTH($AE456),Sheet1!$C:$E,3,0),"")</f>
        <v/>
      </c>
      <c r="AO456" s="481" t="str">
        <f>+IFERROR(VLOOKUP(DAY($AL456)&amp;MONTH($AL456),Sheet1!$C:$E,3,0),"")</f>
        <v/>
      </c>
      <c r="AV456" s="481" t="str">
        <f>+IFERROR(VLOOKUP(DAY($AS456)&amp;MONTH($AS456),Sheet1!$C:$E,3,0),"")</f>
        <v/>
      </c>
      <c r="BC456" s="481" t="str">
        <f>+IFERROR(VLOOKUP(DAY($AZ456)&amp;MONTH($AZ456),Sheet1!$C:$E,3,0),"")</f>
        <v/>
      </c>
    </row>
    <row r="457" spans="1:55">
      <c r="A457" s="490">
        <v>18</v>
      </c>
      <c r="B457" s="490">
        <v>18</v>
      </c>
      <c r="C457" s="490" t="s">
        <v>28</v>
      </c>
      <c r="D457" s="490" t="s">
        <v>7</v>
      </c>
      <c r="E457" s="490">
        <v>528</v>
      </c>
      <c r="F457" s="481">
        <f>+IFERROR(VLOOKUP(DAY($C457)&amp;MONTH($C457),Sheet1!$C:$E,3,0),"")</f>
        <v>4</v>
      </c>
      <c r="H457" s="490">
        <v>60</v>
      </c>
      <c r="I457" s="490">
        <v>60</v>
      </c>
      <c r="J457" s="490" t="s">
        <v>10</v>
      </c>
      <c r="K457" s="490" t="s">
        <v>9</v>
      </c>
      <c r="L457" s="490">
        <v>184</v>
      </c>
      <c r="M457" s="481">
        <f>+IFERROR(VLOOKUP(DAY($J457)&amp;MONTH($J457),Sheet1!$C:$E,3,0),"")</f>
        <v>4</v>
      </c>
      <c r="O457" s="490">
        <v>60</v>
      </c>
      <c r="P457" s="490">
        <v>60</v>
      </c>
      <c r="Q457" s="490" t="s">
        <v>34</v>
      </c>
      <c r="R457" s="490" t="s">
        <v>9</v>
      </c>
      <c r="S457" s="490">
        <v>2096</v>
      </c>
      <c r="T457" s="481" t="str">
        <f>+IFERROR(VLOOKUP(DAY($Q457)&amp;MONTH($Q457),Sheet1!$C:$E,3,0),"")</f>
        <v/>
      </c>
      <c r="AA457" s="481" t="str">
        <f>+IFERROR(VLOOKUP(DAY($X457)&amp;MONTH($X457),Sheet1!$C:$E,3,0),"")</f>
        <v/>
      </c>
      <c r="AH457" s="481" t="str">
        <f>+IFERROR(VLOOKUP(DAY($AE457)&amp;MONTH($AE457),Sheet1!$C:$E,3,0),"")</f>
        <v/>
      </c>
      <c r="AO457" s="481" t="str">
        <f>+IFERROR(VLOOKUP(DAY($AL457)&amp;MONTH($AL457),Sheet1!$C:$E,3,0),"")</f>
        <v/>
      </c>
      <c r="AV457" s="481" t="str">
        <f>+IFERROR(VLOOKUP(DAY($AS457)&amp;MONTH($AS457),Sheet1!$C:$E,3,0),"")</f>
        <v/>
      </c>
      <c r="BC457" s="481" t="str">
        <f>+IFERROR(VLOOKUP(DAY($AZ457)&amp;MONTH($AZ457),Sheet1!$C:$E,3,0),"")</f>
        <v/>
      </c>
    </row>
    <row r="458" spans="1:55">
      <c r="A458" s="490">
        <v>6</v>
      </c>
      <c r="B458" s="490">
        <v>6</v>
      </c>
      <c r="C458" s="490" t="s">
        <v>28</v>
      </c>
      <c r="D458" s="490" t="s">
        <v>7</v>
      </c>
      <c r="E458" s="490">
        <v>563</v>
      </c>
      <c r="F458" s="481">
        <f>+IFERROR(VLOOKUP(DAY($C458)&amp;MONTH($C458),Sheet1!$C:$E,3,0),"")</f>
        <v>4</v>
      </c>
      <c r="H458" s="490">
        <v>30</v>
      </c>
      <c r="I458" s="490">
        <v>30</v>
      </c>
      <c r="J458" s="490" t="s">
        <v>10</v>
      </c>
      <c r="K458" s="490" t="s">
        <v>9</v>
      </c>
      <c r="L458" s="490">
        <v>517</v>
      </c>
      <c r="M458" s="481">
        <f>+IFERROR(VLOOKUP(DAY($J458)&amp;MONTH($J458),Sheet1!$C:$E,3,0),"")</f>
        <v>4</v>
      </c>
      <c r="O458" s="490">
        <v>60</v>
      </c>
      <c r="P458" s="490">
        <v>60</v>
      </c>
      <c r="Q458" s="490" t="s">
        <v>34</v>
      </c>
      <c r="R458" s="490" t="s">
        <v>9</v>
      </c>
      <c r="S458" s="490">
        <v>254</v>
      </c>
      <c r="T458" s="481" t="str">
        <f>+IFERROR(VLOOKUP(DAY($Q458)&amp;MONTH($Q458),Sheet1!$C:$E,3,0),"")</f>
        <v/>
      </c>
      <c r="AA458" s="481" t="str">
        <f>+IFERROR(VLOOKUP(DAY($X458)&amp;MONTH($X458),Sheet1!$C:$E,3,0),"")</f>
        <v/>
      </c>
      <c r="AH458" s="481" t="str">
        <f>+IFERROR(VLOOKUP(DAY($AE458)&amp;MONTH($AE458),Sheet1!$C:$E,3,0),"")</f>
        <v/>
      </c>
      <c r="AO458" s="481" t="str">
        <f>+IFERROR(VLOOKUP(DAY($AL458)&amp;MONTH($AL458),Sheet1!$C:$E,3,0),"")</f>
        <v/>
      </c>
      <c r="AV458" s="481" t="str">
        <f>+IFERROR(VLOOKUP(DAY($AS458)&amp;MONTH($AS458),Sheet1!$C:$E,3,0),"")</f>
        <v/>
      </c>
      <c r="BC458" s="481" t="str">
        <f>+IFERROR(VLOOKUP(DAY($AZ458)&amp;MONTH($AZ458),Sheet1!$C:$E,3,0),"")</f>
        <v/>
      </c>
    </row>
    <row r="459" spans="1:55">
      <c r="A459" s="490">
        <v>6</v>
      </c>
      <c r="B459" s="490">
        <v>6</v>
      </c>
      <c r="C459" s="490" t="s">
        <v>28</v>
      </c>
      <c r="D459" s="490" t="s">
        <v>7</v>
      </c>
      <c r="E459" s="490">
        <v>134</v>
      </c>
      <c r="F459" s="481">
        <f>+IFERROR(VLOOKUP(DAY($C459)&amp;MONTH($C459),Sheet1!$C:$E,3,0),"")</f>
        <v>4</v>
      </c>
      <c r="H459" s="490">
        <v>6</v>
      </c>
      <c r="I459" s="490">
        <v>6</v>
      </c>
      <c r="J459" s="490" t="s">
        <v>10</v>
      </c>
      <c r="K459" s="490" t="s">
        <v>9</v>
      </c>
      <c r="L459" s="490">
        <v>545</v>
      </c>
      <c r="M459" s="481">
        <f>+IFERROR(VLOOKUP(DAY($J459)&amp;MONTH($J459),Sheet1!$C:$E,3,0),"")</f>
        <v>4</v>
      </c>
      <c r="O459" s="490">
        <v>60</v>
      </c>
      <c r="P459" s="490">
        <v>60</v>
      </c>
      <c r="Q459" s="490" t="s">
        <v>34</v>
      </c>
      <c r="R459" s="490" t="s">
        <v>9</v>
      </c>
      <c r="S459" s="490">
        <v>684</v>
      </c>
      <c r="T459" s="481" t="str">
        <f>+IFERROR(VLOOKUP(DAY($Q459)&amp;MONTH($Q459),Sheet1!$C:$E,3,0),"")</f>
        <v/>
      </c>
      <c r="AA459" s="481" t="str">
        <f>+IFERROR(VLOOKUP(DAY($X459)&amp;MONTH($X459),Sheet1!$C:$E,3,0),"")</f>
        <v/>
      </c>
      <c r="AH459" s="481" t="str">
        <f>+IFERROR(VLOOKUP(DAY($AE459)&amp;MONTH($AE459),Sheet1!$C:$E,3,0),"")</f>
        <v/>
      </c>
      <c r="AO459" s="481" t="str">
        <f>+IFERROR(VLOOKUP(DAY($AL459)&amp;MONTH($AL459),Sheet1!$C:$E,3,0),"")</f>
        <v/>
      </c>
      <c r="AV459" s="481" t="str">
        <f>+IFERROR(VLOOKUP(DAY($AS459)&amp;MONTH($AS459),Sheet1!$C:$E,3,0),"")</f>
        <v/>
      </c>
      <c r="BC459" s="481" t="str">
        <f>+IFERROR(VLOOKUP(DAY($AZ459)&amp;MONTH($AZ459),Sheet1!$C:$E,3,0),"")</f>
        <v/>
      </c>
    </row>
    <row r="460" spans="1:55">
      <c r="A460" s="490">
        <v>24</v>
      </c>
      <c r="B460" s="490">
        <v>24</v>
      </c>
      <c r="C460" s="490" t="s">
        <v>28</v>
      </c>
      <c r="D460" s="490" t="s">
        <v>7</v>
      </c>
      <c r="E460" s="490">
        <v>134</v>
      </c>
      <c r="F460" s="481">
        <f>+IFERROR(VLOOKUP(DAY($C460)&amp;MONTH($C460),Sheet1!$C:$E,3,0),"")</f>
        <v>4</v>
      </c>
      <c r="H460" s="490">
        <v>6</v>
      </c>
      <c r="I460" s="490">
        <v>6</v>
      </c>
      <c r="J460" s="490" t="s">
        <v>10</v>
      </c>
      <c r="K460" s="490" t="s">
        <v>9</v>
      </c>
      <c r="L460" s="490">
        <v>562</v>
      </c>
      <c r="M460" s="481">
        <f>+IFERROR(VLOOKUP(DAY($J460)&amp;MONTH($J460),Sheet1!$C:$E,3,0),"")</f>
        <v>4</v>
      </c>
      <c r="O460" s="490">
        <v>120</v>
      </c>
      <c r="P460" s="490">
        <v>120</v>
      </c>
      <c r="Q460" s="490" t="s">
        <v>34</v>
      </c>
      <c r="R460" s="490" t="s">
        <v>9</v>
      </c>
      <c r="S460" s="490">
        <v>161</v>
      </c>
      <c r="T460" s="481" t="str">
        <f>+IFERROR(VLOOKUP(DAY($Q460)&amp;MONTH($Q460),Sheet1!$C:$E,3,0),"")</f>
        <v/>
      </c>
      <c r="AA460" s="481" t="str">
        <f>+IFERROR(VLOOKUP(DAY($X460)&amp;MONTH($X460),Sheet1!$C:$E,3,0),"")</f>
        <v/>
      </c>
      <c r="AH460" s="481" t="str">
        <f>+IFERROR(VLOOKUP(DAY($AE460)&amp;MONTH($AE460),Sheet1!$C:$E,3,0),"")</f>
        <v/>
      </c>
      <c r="AO460" s="481" t="str">
        <f>+IFERROR(VLOOKUP(DAY($AL460)&amp;MONTH($AL460),Sheet1!$C:$E,3,0),"")</f>
        <v/>
      </c>
      <c r="AV460" s="481" t="str">
        <f>+IFERROR(VLOOKUP(DAY($AS460)&amp;MONTH($AS460),Sheet1!$C:$E,3,0),"")</f>
        <v/>
      </c>
      <c r="BC460" s="481" t="str">
        <f>+IFERROR(VLOOKUP(DAY($AZ460)&amp;MONTH($AZ460),Sheet1!$C:$E,3,0),"")</f>
        <v/>
      </c>
    </row>
    <row r="461" spans="1:55">
      <c r="A461" s="490">
        <v>60</v>
      </c>
      <c r="B461" s="490">
        <v>60</v>
      </c>
      <c r="C461" s="490" t="s">
        <v>28</v>
      </c>
      <c r="D461" s="490" t="s">
        <v>7</v>
      </c>
      <c r="E461" s="490">
        <v>304</v>
      </c>
      <c r="F461" s="481">
        <f>+IFERROR(VLOOKUP(DAY($C461)&amp;MONTH($C461),Sheet1!$C:$E,3,0),"")</f>
        <v>4</v>
      </c>
      <c r="H461" s="490">
        <v>6</v>
      </c>
      <c r="I461" s="490">
        <v>6</v>
      </c>
      <c r="J461" s="490" t="s">
        <v>26</v>
      </c>
      <c r="K461" s="490" t="s">
        <v>7</v>
      </c>
      <c r="L461" s="490">
        <v>9324</v>
      </c>
      <c r="M461" s="481">
        <f>+IFERROR(VLOOKUP(DAY($J461)&amp;MONTH($J461),Sheet1!$C:$E,3,0),"")</f>
        <v>4</v>
      </c>
      <c r="O461" s="490">
        <v>60</v>
      </c>
      <c r="P461" s="490">
        <v>60</v>
      </c>
      <c r="Q461" s="490" t="s">
        <v>34</v>
      </c>
      <c r="R461" s="490" t="s">
        <v>9</v>
      </c>
      <c r="S461" s="490">
        <v>297</v>
      </c>
      <c r="T461" s="481" t="str">
        <f>+IFERROR(VLOOKUP(DAY($Q461)&amp;MONTH($Q461),Sheet1!$C:$E,3,0),"")</f>
        <v/>
      </c>
      <c r="AA461" s="481" t="str">
        <f>+IFERROR(VLOOKUP(DAY($X461)&amp;MONTH($X461),Sheet1!$C:$E,3,0),"")</f>
        <v/>
      </c>
      <c r="AH461" s="481" t="str">
        <f>+IFERROR(VLOOKUP(DAY($AE461)&amp;MONTH($AE461),Sheet1!$C:$E,3,0),"")</f>
        <v/>
      </c>
      <c r="AO461" s="481" t="str">
        <f>+IFERROR(VLOOKUP(DAY($AL461)&amp;MONTH($AL461),Sheet1!$C:$E,3,0),"")</f>
        <v/>
      </c>
      <c r="AV461" s="481" t="str">
        <f>+IFERROR(VLOOKUP(DAY($AS461)&amp;MONTH($AS461),Sheet1!$C:$E,3,0),"")</f>
        <v/>
      </c>
      <c r="BC461" s="481" t="str">
        <f>+IFERROR(VLOOKUP(DAY($AZ461)&amp;MONTH($AZ461),Sheet1!$C:$E,3,0),"")</f>
        <v/>
      </c>
    </row>
    <row r="462" spans="1:55">
      <c r="A462" s="490">
        <v>12</v>
      </c>
      <c r="B462" s="490">
        <v>12</v>
      </c>
      <c r="C462" s="490" t="s">
        <v>29</v>
      </c>
      <c r="D462" s="490" t="s">
        <v>9</v>
      </c>
      <c r="E462" s="490">
        <v>561</v>
      </c>
      <c r="F462" s="481">
        <f>+IFERROR(VLOOKUP(DAY($C462)&amp;MONTH($C462),Sheet1!$C:$E,3,0),"")</f>
        <v>4</v>
      </c>
      <c r="H462" s="490">
        <v>120</v>
      </c>
      <c r="I462" s="490">
        <v>120</v>
      </c>
      <c r="J462" s="490" t="s">
        <v>26</v>
      </c>
      <c r="K462" s="490" t="s">
        <v>7</v>
      </c>
      <c r="L462" s="490">
        <v>301</v>
      </c>
      <c r="M462" s="481">
        <f>+IFERROR(VLOOKUP(DAY($J462)&amp;MONTH($J462),Sheet1!$C:$E,3,0),"")</f>
        <v>4</v>
      </c>
      <c r="O462" s="490">
        <v>60</v>
      </c>
      <c r="P462" s="490">
        <v>60</v>
      </c>
      <c r="Q462" s="490" t="s">
        <v>34</v>
      </c>
      <c r="R462" s="490" t="s">
        <v>9</v>
      </c>
      <c r="S462" s="490">
        <v>2109</v>
      </c>
      <c r="T462" s="481" t="str">
        <f>+IFERROR(VLOOKUP(DAY($Q462)&amp;MONTH($Q462),Sheet1!$C:$E,3,0),"")</f>
        <v/>
      </c>
      <c r="AA462" s="481" t="str">
        <f>+IFERROR(VLOOKUP(DAY($X462)&amp;MONTH($X462),Sheet1!$C:$E,3,0),"")</f>
        <v/>
      </c>
      <c r="AH462" s="481" t="str">
        <f>+IFERROR(VLOOKUP(DAY($AE462)&amp;MONTH($AE462),Sheet1!$C:$E,3,0),"")</f>
        <v/>
      </c>
      <c r="AO462" s="481" t="str">
        <f>+IFERROR(VLOOKUP(DAY($AL462)&amp;MONTH($AL462),Sheet1!$C:$E,3,0),"")</f>
        <v/>
      </c>
      <c r="AV462" s="481" t="str">
        <f>+IFERROR(VLOOKUP(DAY($AS462)&amp;MONTH($AS462),Sheet1!$C:$E,3,0),"")</f>
        <v/>
      </c>
      <c r="BC462" s="481" t="str">
        <f>+IFERROR(VLOOKUP(DAY($AZ462)&amp;MONTH($AZ462),Sheet1!$C:$E,3,0),"")</f>
        <v/>
      </c>
    </row>
    <row r="463" spans="1:55">
      <c r="A463" s="490">
        <v>6</v>
      </c>
      <c r="B463" s="490">
        <v>6</v>
      </c>
      <c r="C463" s="490" t="s">
        <v>29</v>
      </c>
      <c r="D463" s="490" t="s">
        <v>9</v>
      </c>
      <c r="E463" s="490">
        <v>240</v>
      </c>
      <c r="F463" s="481">
        <f>+IFERROR(VLOOKUP(DAY($C463)&amp;MONTH($C463),Sheet1!$C:$E,3,0),"")</f>
        <v>4</v>
      </c>
      <c r="H463" s="490">
        <v>60</v>
      </c>
      <c r="I463" s="490">
        <v>60</v>
      </c>
      <c r="J463" s="490" t="s">
        <v>26</v>
      </c>
      <c r="K463" s="490" t="s">
        <v>7</v>
      </c>
      <c r="L463" s="490">
        <v>157</v>
      </c>
      <c r="M463" s="481">
        <f>+IFERROR(VLOOKUP(DAY($J463)&amp;MONTH($J463),Sheet1!$C:$E,3,0),"")</f>
        <v>4</v>
      </c>
      <c r="O463" s="490">
        <v>60</v>
      </c>
      <c r="P463" s="490">
        <v>60</v>
      </c>
      <c r="Q463" s="490" t="s">
        <v>34</v>
      </c>
      <c r="R463" s="490" t="s">
        <v>9</v>
      </c>
      <c r="S463" s="490">
        <v>268</v>
      </c>
      <c r="T463" s="481" t="str">
        <f>+IFERROR(VLOOKUP(DAY($Q463)&amp;MONTH($Q463),Sheet1!$C:$E,3,0),"")</f>
        <v/>
      </c>
      <c r="AA463" s="481" t="str">
        <f>+IFERROR(VLOOKUP(DAY($X463)&amp;MONTH($X463),Sheet1!$C:$E,3,0),"")</f>
        <v/>
      </c>
      <c r="AH463" s="481" t="str">
        <f>+IFERROR(VLOOKUP(DAY($AE463)&amp;MONTH($AE463),Sheet1!$C:$E,3,0),"")</f>
        <v/>
      </c>
      <c r="AO463" s="481" t="str">
        <f>+IFERROR(VLOOKUP(DAY($AL463)&amp;MONTH($AL463),Sheet1!$C:$E,3,0),"")</f>
        <v/>
      </c>
      <c r="AV463" s="481" t="str">
        <f>+IFERROR(VLOOKUP(DAY($AS463)&amp;MONTH($AS463),Sheet1!$C:$E,3,0),"")</f>
        <v/>
      </c>
      <c r="BC463" s="481" t="str">
        <f>+IFERROR(VLOOKUP(DAY($AZ463)&amp;MONTH($AZ463),Sheet1!$C:$E,3,0),"")</f>
        <v/>
      </c>
    </row>
    <row r="464" spans="1:55">
      <c r="A464" s="490">
        <v>6</v>
      </c>
      <c r="B464" s="490">
        <v>6</v>
      </c>
      <c r="C464" s="490" t="s">
        <v>29</v>
      </c>
      <c r="D464" s="490" t="s">
        <v>9</v>
      </c>
      <c r="E464" s="490">
        <v>690</v>
      </c>
      <c r="F464" s="481">
        <f>+IFERROR(VLOOKUP(DAY($C464)&amp;MONTH($C464),Sheet1!$C:$E,3,0),"")</f>
        <v>4</v>
      </c>
      <c r="H464" s="490">
        <v>6</v>
      </c>
      <c r="I464" s="490">
        <v>6</v>
      </c>
      <c r="J464" s="490" t="s">
        <v>26</v>
      </c>
      <c r="K464" s="490" t="s">
        <v>7</v>
      </c>
      <c r="L464" s="490">
        <v>2089</v>
      </c>
      <c r="M464" s="481">
        <f>+IFERROR(VLOOKUP(DAY($J464)&amp;MONTH($J464),Sheet1!$C:$E,3,0),"")</f>
        <v>4</v>
      </c>
      <c r="O464" s="490">
        <v>60</v>
      </c>
      <c r="P464" s="490">
        <v>60</v>
      </c>
      <c r="Q464" s="490" t="s">
        <v>34</v>
      </c>
      <c r="R464" s="490" t="s">
        <v>9</v>
      </c>
      <c r="S464" s="490">
        <v>661</v>
      </c>
      <c r="T464" s="481" t="str">
        <f>+IFERROR(VLOOKUP(DAY($Q464)&amp;MONTH($Q464),Sheet1!$C:$E,3,0),"")</f>
        <v/>
      </c>
      <c r="AA464" s="481" t="str">
        <f>+IFERROR(VLOOKUP(DAY($X464)&amp;MONTH($X464),Sheet1!$C:$E,3,0),"")</f>
        <v/>
      </c>
      <c r="AH464" s="481" t="str">
        <f>+IFERROR(VLOOKUP(DAY($AE464)&amp;MONTH($AE464),Sheet1!$C:$E,3,0),"")</f>
        <v/>
      </c>
      <c r="AO464" s="481" t="str">
        <f>+IFERROR(VLOOKUP(DAY($AL464)&amp;MONTH($AL464),Sheet1!$C:$E,3,0),"")</f>
        <v/>
      </c>
      <c r="AV464" s="481" t="str">
        <f>+IFERROR(VLOOKUP(DAY($AS464)&amp;MONTH($AS464),Sheet1!$C:$E,3,0),"")</f>
        <v/>
      </c>
      <c r="BC464" s="481" t="str">
        <f>+IFERROR(VLOOKUP(DAY($AZ464)&amp;MONTH($AZ464),Sheet1!$C:$E,3,0),"")</f>
        <v/>
      </c>
    </row>
    <row r="465" spans="1:55">
      <c r="A465" s="490">
        <v>6</v>
      </c>
      <c r="B465" s="490">
        <v>6</v>
      </c>
      <c r="C465" s="490" t="s">
        <v>29</v>
      </c>
      <c r="D465" s="490" t="s">
        <v>9</v>
      </c>
      <c r="E465" s="490">
        <v>404</v>
      </c>
      <c r="F465" s="481">
        <f>+IFERROR(VLOOKUP(DAY($C465)&amp;MONTH($C465),Sheet1!$C:$E,3,0),"")</f>
        <v>4</v>
      </c>
      <c r="H465" s="490">
        <v>6</v>
      </c>
      <c r="I465" s="490">
        <v>6</v>
      </c>
      <c r="J465" s="490" t="s">
        <v>26</v>
      </c>
      <c r="K465" s="490" t="s">
        <v>7</v>
      </c>
      <c r="L465" s="490">
        <v>237</v>
      </c>
      <c r="M465" s="481">
        <f>+IFERROR(VLOOKUP(DAY($J465)&amp;MONTH($J465),Sheet1!$C:$E,3,0),"")</f>
        <v>4</v>
      </c>
      <c r="O465" s="490">
        <v>60</v>
      </c>
      <c r="P465" s="490">
        <v>60</v>
      </c>
      <c r="Q465" s="490" t="s">
        <v>34</v>
      </c>
      <c r="R465" s="490" t="s">
        <v>9</v>
      </c>
      <c r="S465" s="490">
        <v>69058</v>
      </c>
      <c r="T465" s="481" t="str">
        <f>+IFERROR(VLOOKUP(DAY($Q465)&amp;MONTH($Q465),Sheet1!$C:$E,3,0),"")</f>
        <v/>
      </c>
      <c r="AA465" s="481" t="str">
        <f>+IFERROR(VLOOKUP(DAY($X465)&amp;MONTH($X465),Sheet1!$C:$E,3,0),"")</f>
        <v/>
      </c>
      <c r="AH465" s="481" t="str">
        <f>+IFERROR(VLOOKUP(DAY($AE465)&amp;MONTH($AE465),Sheet1!$C:$E,3,0),"")</f>
        <v/>
      </c>
      <c r="AO465" s="481" t="str">
        <f>+IFERROR(VLOOKUP(DAY($AL465)&amp;MONTH($AL465),Sheet1!$C:$E,3,0),"")</f>
        <v/>
      </c>
      <c r="AV465" s="481" t="str">
        <f>+IFERROR(VLOOKUP(DAY($AS465)&amp;MONTH($AS465),Sheet1!$C:$E,3,0),"")</f>
        <v/>
      </c>
      <c r="BC465" s="481" t="str">
        <f>+IFERROR(VLOOKUP(DAY($AZ465)&amp;MONTH($AZ465),Sheet1!$C:$E,3,0),"")</f>
        <v/>
      </c>
    </row>
    <row r="466" spans="1:55">
      <c r="A466" s="490">
        <v>6</v>
      </c>
      <c r="B466" s="490">
        <v>6</v>
      </c>
      <c r="C466" s="490" t="s">
        <v>29</v>
      </c>
      <c r="D466" s="490" t="s">
        <v>9</v>
      </c>
      <c r="E466" s="490">
        <v>409</v>
      </c>
      <c r="F466" s="481">
        <f>+IFERROR(VLOOKUP(DAY($C466)&amp;MONTH($C466),Sheet1!$C:$E,3,0),"")</f>
        <v>4</v>
      </c>
      <c r="H466" s="490">
        <v>6</v>
      </c>
      <c r="I466" s="490">
        <v>6</v>
      </c>
      <c r="J466" s="490" t="s">
        <v>26</v>
      </c>
      <c r="K466" s="490" t="s">
        <v>7</v>
      </c>
      <c r="L466" s="490">
        <v>630</v>
      </c>
      <c r="M466" s="481">
        <f>+IFERROR(VLOOKUP(DAY($J466)&amp;MONTH($J466),Sheet1!$C:$E,3,0),"")</f>
        <v>4</v>
      </c>
      <c r="O466" s="490">
        <v>600</v>
      </c>
      <c r="P466" s="490">
        <v>600</v>
      </c>
      <c r="Q466" s="490" t="s">
        <v>34</v>
      </c>
      <c r="R466" s="490" t="s">
        <v>9</v>
      </c>
      <c r="S466" s="490">
        <v>304</v>
      </c>
      <c r="T466" s="481" t="str">
        <f>+IFERROR(VLOOKUP(DAY($Q466)&amp;MONTH($Q466),Sheet1!$C:$E,3,0),"")</f>
        <v/>
      </c>
      <c r="AA466" s="481" t="str">
        <f>+IFERROR(VLOOKUP(DAY($X466)&amp;MONTH($X466),Sheet1!$C:$E,3,0),"")</f>
        <v/>
      </c>
      <c r="AH466" s="481" t="str">
        <f>+IFERROR(VLOOKUP(DAY($AE466)&amp;MONTH($AE466),Sheet1!$C:$E,3,0),"")</f>
        <v/>
      </c>
      <c r="AO466" s="481" t="str">
        <f>+IFERROR(VLOOKUP(DAY($AL466)&amp;MONTH($AL466),Sheet1!$C:$E,3,0),"")</f>
        <v/>
      </c>
      <c r="AV466" s="481" t="str">
        <f>+IFERROR(VLOOKUP(DAY($AS466)&amp;MONTH($AS466),Sheet1!$C:$E,3,0),"")</f>
        <v/>
      </c>
      <c r="BC466" s="481" t="str">
        <f>+IFERROR(VLOOKUP(DAY($AZ466)&amp;MONTH($AZ466),Sheet1!$C:$E,3,0),"")</f>
        <v/>
      </c>
    </row>
    <row r="467" spans="1:55">
      <c r="A467" s="490">
        <v>6</v>
      </c>
      <c r="B467" s="490">
        <v>6</v>
      </c>
      <c r="C467" s="490" t="s">
        <v>29</v>
      </c>
      <c r="D467" s="490" t="s">
        <v>9</v>
      </c>
      <c r="E467" s="490">
        <v>9319</v>
      </c>
      <c r="F467" s="481">
        <f>+IFERROR(VLOOKUP(DAY($C467)&amp;MONTH($C467),Sheet1!$C:$E,3,0),"")</f>
        <v>4</v>
      </c>
      <c r="H467" s="490">
        <v>60</v>
      </c>
      <c r="I467" s="490">
        <v>60</v>
      </c>
      <c r="J467" s="490" t="s">
        <v>26</v>
      </c>
      <c r="K467" s="490" t="s">
        <v>7</v>
      </c>
      <c r="L467" s="490">
        <v>153</v>
      </c>
      <c r="M467" s="481">
        <f>+IFERROR(VLOOKUP(DAY($J467)&amp;MONTH($J467),Sheet1!$C:$E,3,0),"")</f>
        <v>4</v>
      </c>
      <c r="O467" s="490">
        <v>120</v>
      </c>
      <c r="P467" s="490">
        <v>120</v>
      </c>
      <c r="Q467" s="490" t="s">
        <v>34</v>
      </c>
      <c r="R467" s="490" t="s">
        <v>9</v>
      </c>
      <c r="S467" s="490">
        <v>501</v>
      </c>
      <c r="T467" s="481" t="str">
        <f>+IFERROR(VLOOKUP(DAY($Q467)&amp;MONTH($Q467),Sheet1!$C:$E,3,0),"")</f>
        <v/>
      </c>
      <c r="AA467" s="481" t="str">
        <f>+IFERROR(VLOOKUP(DAY($X467)&amp;MONTH($X467),Sheet1!$C:$E,3,0),"")</f>
        <v/>
      </c>
      <c r="AH467" s="481" t="str">
        <f>+IFERROR(VLOOKUP(DAY($AE467)&amp;MONTH($AE467),Sheet1!$C:$E,3,0),"")</f>
        <v/>
      </c>
      <c r="AO467" s="481" t="str">
        <f>+IFERROR(VLOOKUP(DAY($AL467)&amp;MONTH($AL467),Sheet1!$C:$E,3,0),"")</f>
        <v/>
      </c>
      <c r="AV467" s="481" t="str">
        <f>+IFERROR(VLOOKUP(DAY($AS467)&amp;MONTH($AS467),Sheet1!$C:$E,3,0),"")</f>
        <v/>
      </c>
      <c r="BC467" s="481" t="str">
        <f>+IFERROR(VLOOKUP(DAY($AZ467)&amp;MONTH($AZ467),Sheet1!$C:$E,3,0),"")</f>
        <v/>
      </c>
    </row>
    <row r="468" spans="1:55">
      <c r="A468" s="490">
        <v>6</v>
      </c>
      <c r="B468" s="490">
        <v>6</v>
      </c>
      <c r="C468" s="490" t="s">
        <v>29</v>
      </c>
      <c r="D468" s="490" t="s">
        <v>9</v>
      </c>
      <c r="E468" s="490">
        <v>284</v>
      </c>
      <c r="F468" s="481">
        <f>+IFERROR(VLOOKUP(DAY($C468)&amp;MONTH($C468),Sheet1!$C:$E,3,0),"")</f>
        <v>4</v>
      </c>
      <c r="H468" s="490">
        <v>6</v>
      </c>
      <c r="I468" s="490">
        <v>6</v>
      </c>
      <c r="J468" s="490" t="s">
        <v>26</v>
      </c>
      <c r="K468" s="490" t="s">
        <v>7</v>
      </c>
      <c r="L468" s="490">
        <v>2045</v>
      </c>
      <c r="M468" s="481">
        <f>+IFERROR(VLOOKUP(DAY($J468)&amp;MONTH($J468),Sheet1!$C:$E,3,0),"")</f>
        <v>4</v>
      </c>
      <c r="O468" s="490">
        <v>120</v>
      </c>
      <c r="P468" s="490">
        <v>120</v>
      </c>
      <c r="Q468" s="490" t="s">
        <v>34</v>
      </c>
      <c r="R468" s="490" t="s">
        <v>9</v>
      </c>
      <c r="S468" s="490">
        <v>530</v>
      </c>
      <c r="T468" s="481" t="str">
        <f>+IFERROR(VLOOKUP(DAY($Q468)&amp;MONTH($Q468),Sheet1!$C:$E,3,0),"")</f>
        <v/>
      </c>
      <c r="AA468" s="481" t="str">
        <f>+IFERROR(VLOOKUP(DAY($X468)&amp;MONTH($X468),Sheet1!$C:$E,3,0),"")</f>
        <v/>
      </c>
      <c r="AH468" s="481" t="str">
        <f>+IFERROR(VLOOKUP(DAY($AE468)&amp;MONTH($AE468),Sheet1!$C:$E,3,0),"")</f>
        <v/>
      </c>
      <c r="AO468" s="481" t="str">
        <f>+IFERROR(VLOOKUP(DAY($AL468)&amp;MONTH($AL468),Sheet1!$C:$E,3,0),"")</f>
        <v/>
      </c>
      <c r="AV468" s="481" t="str">
        <f>+IFERROR(VLOOKUP(DAY($AS468)&amp;MONTH($AS468),Sheet1!$C:$E,3,0),"")</f>
        <v/>
      </c>
      <c r="BC468" s="481" t="str">
        <f>+IFERROR(VLOOKUP(DAY($AZ468)&amp;MONTH($AZ468),Sheet1!$C:$E,3,0),"")</f>
        <v/>
      </c>
    </row>
    <row r="469" spans="1:55">
      <c r="A469" s="490">
        <v>6</v>
      </c>
      <c r="B469" s="490">
        <v>6</v>
      </c>
      <c r="C469" s="490" t="s">
        <v>29</v>
      </c>
      <c r="D469" s="490" t="s">
        <v>9</v>
      </c>
      <c r="E469" s="490">
        <v>695</v>
      </c>
      <c r="F469" s="481">
        <f>+IFERROR(VLOOKUP(DAY($C469)&amp;MONTH($C469),Sheet1!$C:$E,3,0),"")</f>
        <v>4</v>
      </c>
      <c r="H469" s="490">
        <v>6</v>
      </c>
      <c r="I469" s="490">
        <v>6</v>
      </c>
      <c r="J469" s="490" t="s">
        <v>26</v>
      </c>
      <c r="K469" s="490" t="s">
        <v>7</v>
      </c>
      <c r="L469" s="490">
        <v>645</v>
      </c>
      <c r="M469" s="481">
        <f>+IFERROR(VLOOKUP(DAY($J469)&amp;MONTH($J469),Sheet1!$C:$E,3,0),"")</f>
        <v>4</v>
      </c>
      <c r="T469" s="481" t="str">
        <f>+IFERROR(VLOOKUP(DAY($Q469)&amp;MONTH($Q469),Sheet1!$C:$E,3,0),"")</f>
        <v/>
      </c>
      <c r="AA469" s="481" t="str">
        <f>+IFERROR(VLOOKUP(DAY($X469)&amp;MONTH($X469),Sheet1!$C:$E,3,0),"")</f>
        <v/>
      </c>
      <c r="AH469" s="481" t="str">
        <f>+IFERROR(VLOOKUP(DAY($AE469)&amp;MONTH($AE469),Sheet1!$C:$E,3,0),"")</f>
        <v/>
      </c>
      <c r="AO469" s="481" t="str">
        <f>+IFERROR(VLOOKUP(DAY($AL469)&amp;MONTH($AL469),Sheet1!$C:$E,3,0),"")</f>
        <v/>
      </c>
      <c r="AV469" s="481" t="str">
        <f>+IFERROR(VLOOKUP(DAY($AS469)&amp;MONTH($AS469),Sheet1!$C:$E,3,0),"")</f>
        <v/>
      </c>
      <c r="BC469" s="481" t="str">
        <f>+IFERROR(VLOOKUP(DAY($AZ469)&amp;MONTH($AZ469),Sheet1!$C:$E,3,0),"")</f>
        <v/>
      </c>
    </row>
    <row r="470" spans="1:55">
      <c r="A470" s="490">
        <v>6</v>
      </c>
      <c r="B470" s="490">
        <v>6</v>
      </c>
      <c r="C470" s="490" t="s">
        <v>29</v>
      </c>
      <c r="D470" s="490" t="s">
        <v>9</v>
      </c>
      <c r="E470" s="490">
        <v>2032</v>
      </c>
      <c r="F470" s="481">
        <f>+IFERROR(VLOOKUP(DAY($C470)&amp;MONTH($C470),Sheet1!$C:$E,3,0),"")</f>
        <v>4</v>
      </c>
      <c r="H470" s="490">
        <v>12</v>
      </c>
      <c r="I470" s="490">
        <v>12</v>
      </c>
      <c r="J470" s="490" t="s">
        <v>26</v>
      </c>
      <c r="K470" s="490" t="s">
        <v>7</v>
      </c>
      <c r="L470" s="490">
        <v>2069</v>
      </c>
      <c r="M470" s="481">
        <f>+IFERROR(VLOOKUP(DAY($J470)&amp;MONTH($J470),Sheet1!$C:$E,3,0),"")</f>
        <v>4</v>
      </c>
      <c r="T470" s="481" t="str">
        <f>+IFERROR(VLOOKUP(DAY($Q470)&amp;MONTH($Q470),Sheet1!$C:$E,3,0),"")</f>
        <v/>
      </c>
      <c r="AA470" s="481" t="str">
        <f>+IFERROR(VLOOKUP(DAY($X470)&amp;MONTH($X470),Sheet1!$C:$E,3,0),"")</f>
        <v/>
      </c>
      <c r="AH470" s="481" t="str">
        <f>+IFERROR(VLOOKUP(DAY($AE470)&amp;MONTH($AE470),Sheet1!$C:$E,3,0),"")</f>
        <v/>
      </c>
      <c r="AO470" s="481" t="str">
        <f>+IFERROR(VLOOKUP(DAY($AL470)&amp;MONTH($AL470),Sheet1!$C:$E,3,0),"")</f>
        <v/>
      </c>
      <c r="AV470" s="481" t="str">
        <f>+IFERROR(VLOOKUP(DAY($AS470)&amp;MONTH($AS470),Sheet1!$C:$E,3,0),"")</f>
        <v/>
      </c>
      <c r="BC470" s="481" t="str">
        <f>+IFERROR(VLOOKUP(DAY($AZ470)&amp;MONTH($AZ470),Sheet1!$C:$E,3,0),"")</f>
        <v/>
      </c>
    </row>
    <row r="471" spans="1:55">
      <c r="A471" s="490">
        <v>6</v>
      </c>
      <c r="B471" s="490">
        <v>6</v>
      </c>
      <c r="C471" s="490" t="s">
        <v>29</v>
      </c>
      <c r="D471" s="490" t="s">
        <v>9</v>
      </c>
      <c r="E471" s="490">
        <v>2080</v>
      </c>
      <c r="F471" s="481">
        <f>+IFERROR(VLOOKUP(DAY($C471)&amp;MONTH($C471),Sheet1!$C:$E,3,0),"")</f>
        <v>4</v>
      </c>
      <c r="H471" s="490">
        <v>60</v>
      </c>
      <c r="I471" s="490">
        <v>60</v>
      </c>
      <c r="J471" s="490" t="s">
        <v>26</v>
      </c>
      <c r="K471" s="490" t="s">
        <v>7</v>
      </c>
      <c r="L471" s="490">
        <v>548</v>
      </c>
      <c r="M471" s="481">
        <f>+IFERROR(VLOOKUP(DAY($J471)&amp;MONTH($J471),Sheet1!$C:$E,3,0),"")</f>
        <v>4</v>
      </c>
      <c r="T471" s="481" t="str">
        <f>+IFERROR(VLOOKUP(DAY($Q471)&amp;MONTH($Q471),Sheet1!$C:$E,3,0),"")</f>
        <v/>
      </c>
      <c r="AA471" s="481" t="str">
        <f>+IFERROR(VLOOKUP(DAY($X471)&amp;MONTH($X471),Sheet1!$C:$E,3,0),"")</f>
        <v/>
      </c>
      <c r="AH471" s="481" t="str">
        <f>+IFERROR(VLOOKUP(DAY($AE471)&amp;MONTH($AE471),Sheet1!$C:$E,3,0),"")</f>
        <v/>
      </c>
      <c r="AO471" s="481" t="str">
        <f>+IFERROR(VLOOKUP(DAY($AL471)&amp;MONTH($AL471),Sheet1!$C:$E,3,0),"")</f>
        <v/>
      </c>
      <c r="AV471" s="481" t="str">
        <f>+IFERROR(VLOOKUP(DAY($AS471)&amp;MONTH($AS471),Sheet1!$C:$E,3,0),"")</f>
        <v/>
      </c>
      <c r="BC471" s="481" t="str">
        <f>+IFERROR(VLOOKUP(DAY($AZ471)&amp;MONTH($AZ471),Sheet1!$C:$E,3,0),"")</f>
        <v/>
      </c>
    </row>
    <row r="472" spans="1:55">
      <c r="A472" s="490">
        <v>30</v>
      </c>
      <c r="B472" s="490">
        <v>30</v>
      </c>
      <c r="C472" s="490" t="s">
        <v>29</v>
      </c>
      <c r="D472" s="490" t="s">
        <v>9</v>
      </c>
      <c r="E472" s="490">
        <v>511</v>
      </c>
      <c r="F472" s="481">
        <f>+IFERROR(VLOOKUP(DAY($C472)&amp;MONTH($C472),Sheet1!$C:$E,3,0),"")</f>
        <v>4</v>
      </c>
      <c r="H472" s="490">
        <v>6</v>
      </c>
      <c r="I472" s="490">
        <v>6</v>
      </c>
      <c r="J472" s="490" t="s">
        <v>26</v>
      </c>
      <c r="K472" s="490" t="s">
        <v>7</v>
      </c>
      <c r="L472" s="490">
        <v>2116</v>
      </c>
      <c r="M472" s="481">
        <f>+IFERROR(VLOOKUP(DAY($J472)&amp;MONTH($J472),Sheet1!$C:$E,3,0),"")</f>
        <v>4</v>
      </c>
      <c r="T472" s="481" t="str">
        <f>+IFERROR(VLOOKUP(DAY($Q472)&amp;MONTH($Q472),Sheet1!$C:$E,3,0),"")</f>
        <v/>
      </c>
      <c r="AA472" s="481" t="str">
        <f>+IFERROR(VLOOKUP(DAY($X472)&amp;MONTH($X472),Sheet1!$C:$E,3,0),"")</f>
        <v/>
      </c>
      <c r="AH472" s="481" t="str">
        <f>+IFERROR(VLOOKUP(DAY($AE472)&amp;MONTH($AE472),Sheet1!$C:$E,3,0),"")</f>
        <v/>
      </c>
      <c r="AO472" s="481" t="str">
        <f>+IFERROR(VLOOKUP(DAY($AL472)&amp;MONTH($AL472),Sheet1!$C:$E,3,0),"")</f>
        <v/>
      </c>
      <c r="AV472" s="481" t="str">
        <f>+IFERROR(VLOOKUP(DAY($AS472)&amp;MONTH($AS472),Sheet1!$C:$E,3,0),"")</f>
        <v/>
      </c>
      <c r="BC472" s="481" t="str">
        <f>+IFERROR(VLOOKUP(DAY($AZ472)&amp;MONTH($AZ472),Sheet1!$C:$E,3,0),"")</f>
        <v/>
      </c>
    </row>
    <row r="473" spans="1:55">
      <c r="A473" s="490">
        <v>6</v>
      </c>
      <c r="B473" s="490">
        <v>6</v>
      </c>
      <c r="C473" s="490" t="s">
        <v>29</v>
      </c>
      <c r="D473" s="490" t="s">
        <v>9</v>
      </c>
      <c r="E473" s="490">
        <v>2008</v>
      </c>
      <c r="F473" s="481">
        <f>+IFERROR(VLOOKUP(DAY($C473)&amp;MONTH($C473),Sheet1!$C:$E,3,0),"")</f>
        <v>4</v>
      </c>
      <c r="H473" s="490">
        <v>18</v>
      </c>
      <c r="I473" s="490">
        <v>18</v>
      </c>
      <c r="J473" s="490" t="s">
        <v>26</v>
      </c>
      <c r="K473" s="490" t="s">
        <v>7</v>
      </c>
      <c r="L473" s="490">
        <v>556</v>
      </c>
      <c r="M473" s="481">
        <f>+IFERROR(VLOOKUP(DAY($J473)&amp;MONTH($J473),Sheet1!$C:$E,3,0),"")</f>
        <v>4</v>
      </c>
      <c r="T473" s="481" t="str">
        <f>+IFERROR(VLOOKUP(DAY($Q473)&amp;MONTH($Q473),Sheet1!$C:$E,3,0),"")</f>
        <v/>
      </c>
      <c r="AA473" s="481" t="str">
        <f>+IFERROR(VLOOKUP(DAY($X473)&amp;MONTH($X473),Sheet1!$C:$E,3,0),"")</f>
        <v/>
      </c>
      <c r="AH473" s="481" t="str">
        <f>+IFERROR(VLOOKUP(DAY($AE473)&amp;MONTH($AE473),Sheet1!$C:$E,3,0),"")</f>
        <v/>
      </c>
      <c r="AO473" s="481" t="str">
        <f>+IFERROR(VLOOKUP(DAY($AL473)&amp;MONTH($AL473),Sheet1!$C:$E,3,0),"")</f>
        <v/>
      </c>
      <c r="AV473" s="481" t="str">
        <f>+IFERROR(VLOOKUP(DAY($AS473)&amp;MONTH($AS473),Sheet1!$C:$E,3,0),"")</f>
        <v/>
      </c>
      <c r="BC473" s="481" t="str">
        <f>+IFERROR(VLOOKUP(DAY($AZ473)&amp;MONTH($AZ473),Sheet1!$C:$E,3,0),"")</f>
        <v/>
      </c>
    </row>
    <row r="474" spans="1:55">
      <c r="A474" s="490">
        <v>6</v>
      </c>
      <c r="B474" s="490">
        <v>6</v>
      </c>
      <c r="C474" s="490" t="s">
        <v>29</v>
      </c>
      <c r="D474" s="490" t="s">
        <v>9</v>
      </c>
      <c r="E474" s="490">
        <v>261</v>
      </c>
      <c r="F474" s="481">
        <f>+IFERROR(VLOOKUP(DAY($C474)&amp;MONTH($C474),Sheet1!$C:$E,3,0),"")</f>
        <v>4</v>
      </c>
      <c r="H474" s="490">
        <v>60</v>
      </c>
      <c r="I474" s="490">
        <v>60</v>
      </c>
      <c r="J474" s="490" t="s">
        <v>26</v>
      </c>
      <c r="K474" s="490" t="s">
        <v>9</v>
      </c>
      <c r="L474" s="490">
        <v>189</v>
      </c>
      <c r="M474" s="481">
        <f>+IFERROR(VLOOKUP(DAY($J474)&amp;MONTH($J474),Sheet1!$C:$E,3,0),"")</f>
        <v>4</v>
      </c>
      <c r="T474" s="481" t="str">
        <f>+IFERROR(VLOOKUP(DAY($Q474)&amp;MONTH($Q474),Sheet1!$C:$E,3,0),"")</f>
        <v/>
      </c>
      <c r="AA474" s="481" t="str">
        <f>+IFERROR(VLOOKUP(DAY($X474)&amp;MONTH($X474),Sheet1!$C:$E,3,0),"")</f>
        <v/>
      </c>
      <c r="AH474" s="481" t="str">
        <f>+IFERROR(VLOOKUP(DAY($AE474)&amp;MONTH($AE474),Sheet1!$C:$E,3,0),"")</f>
        <v/>
      </c>
      <c r="AO474" s="481" t="str">
        <f>+IFERROR(VLOOKUP(DAY($AL474)&amp;MONTH($AL474),Sheet1!$C:$E,3,0),"")</f>
        <v/>
      </c>
      <c r="AV474" s="481" t="str">
        <f>+IFERROR(VLOOKUP(DAY($AS474)&amp;MONTH($AS474),Sheet1!$C:$E,3,0),"")</f>
        <v/>
      </c>
      <c r="BC474" s="481" t="str">
        <f>+IFERROR(VLOOKUP(DAY($AZ474)&amp;MONTH($AZ474),Sheet1!$C:$E,3,0),"")</f>
        <v/>
      </c>
    </row>
    <row r="475" spans="1:55">
      <c r="A475" s="490">
        <v>6</v>
      </c>
      <c r="B475" s="490">
        <v>6</v>
      </c>
      <c r="C475" s="490" t="s">
        <v>29</v>
      </c>
      <c r="D475" s="490" t="s">
        <v>9</v>
      </c>
      <c r="E475" s="490">
        <v>234</v>
      </c>
      <c r="F475" s="481">
        <f>+IFERROR(VLOOKUP(DAY($C475)&amp;MONTH($C475),Sheet1!$C:$E,3,0),"")</f>
        <v>4</v>
      </c>
      <c r="H475" s="490">
        <v>12</v>
      </c>
      <c r="I475" s="490">
        <v>12</v>
      </c>
      <c r="J475" s="490" t="s">
        <v>26</v>
      </c>
      <c r="K475" s="490" t="s">
        <v>7</v>
      </c>
      <c r="L475" s="490">
        <v>252</v>
      </c>
      <c r="M475" s="481">
        <f>+IFERROR(VLOOKUP(DAY($J475)&amp;MONTH($J475),Sheet1!$C:$E,3,0),"")</f>
        <v>4</v>
      </c>
      <c r="T475" s="481" t="str">
        <f>+IFERROR(VLOOKUP(DAY($Q475)&amp;MONTH($Q475),Sheet1!$C:$E,3,0),"")</f>
        <v/>
      </c>
      <c r="AA475" s="481" t="str">
        <f>+IFERROR(VLOOKUP(DAY($X475)&amp;MONTH($X475),Sheet1!$C:$E,3,0),"")</f>
        <v/>
      </c>
      <c r="AH475" s="481" t="str">
        <f>+IFERROR(VLOOKUP(DAY($AE475)&amp;MONTH($AE475),Sheet1!$C:$E,3,0),"")</f>
        <v/>
      </c>
      <c r="AO475" s="481" t="str">
        <f>+IFERROR(VLOOKUP(DAY($AL475)&amp;MONTH($AL475),Sheet1!$C:$E,3,0),"")</f>
        <v/>
      </c>
      <c r="AV475" s="481" t="str">
        <f>+IFERROR(VLOOKUP(DAY($AS475)&amp;MONTH($AS475),Sheet1!$C:$E,3,0),"")</f>
        <v/>
      </c>
      <c r="BC475" s="481" t="str">
        <f>+IFERROR(VLOOKUP(DAY($AZ475)&amp;MONTH($AZ475),Sheet1!$C:$E,3,0),"")</f>
        <v/>
      </c>
    </row>
    <row r="476" spans="1:55">
      <c r="A476" s="490">
        <v>6</v>
      </c>
      <c r="B476" s="490">
        <v>6</v>
      </c>
      <c r="C476" s="490" t="s">
        <v>29</v>
      </c>
      <c r="D476" s="490" t="s">
        <v>9</v>
      </c>
      <c r="E476" s="490">
        <v>295</v>
      </c>
      <c r="F476" s="481">
        <f>+IFERROR(VLOOKUP(DAY($C476)&amp;MONTH($C476),Sheet1!$C:$E,3,0),"")</f>
        <v>4</v>
      </c>
      <c r="H476" s="490">
        <v>6</v>
      </c>
      <c r="I476" s="490">
        <v>6</v>
      </c>
      <c r="J476" s="490" t="s">
        <v>26</v>
      </c>
      <c r="K476" s="490" t="s">
        <v>7</v>
      </c>
      <c r="L476" s="490">
        <v>538</v>
      </c>
      <c r="M476" s="481">
        <f>+IFERROR(VLOOKUP(DAY($J476)&amp;MONTH($J476),Sheet1!$C:$E,3,0),"")</f>
        <v>4</v>
      </c>
      <c r="T476" s="481" t="str">
        <f>+IFERROR(VLOOKUP(DAY($Q476)&amp;MONTH($Q476),Sheet1!$C:$E,3,0),"")</f>
        <v/>
      </c>
      <c r="AA476" s="481" t="str">
        <f>+IFERROR(VLOOKUP(DAY($X476)&amp;MONTH($X476),Sheet1!$C:$E,3,0),"")</f>
        <v/>
      </c>
      <c r="AH476" s="481" t="str">
        <f>+IFERROR(VLOOKUP(DAY($AE476)&amp;MONTH($AE476),Sheet1!$C:$E,3,0),"")</f>
        <v/>
      </c>
      <c r="AO476" s="481" t="str">
        <f>+IFERROR(VLOOKUP(DAY($AL476)&amp;MONTH($AL476),Sheet1!$C:$E,3,0),"")</f>
        <v/>
      </c>
      <c r="AV476" s="481" t="str">
        <f>+IFERROR(VLOOKUP(DAY($AS476)&amp;MONTH($AS476),Sheet1!$C:$E,3,0),"")</f>
        <v/>
      </c>
      <c r="BC476" s="481" t="str">
        <f>+IFERROR(VLOOKUP(DAY($AZ476)&amp;MONTH($AZ476),Sheet1!$C:$E,3,0),"")</f>
        <v/>
      </c>
    </row>
    <row r="477" spans="1:55">
      <c r="A477" s="490">
        <v>60</v>
      </c>
      <c r="B477" s="490">
        <v>60</v>
      </c>
      <c r="C477" s="490" t="s">
        <v>29</v>
      </c>
      <c r="D477" s="490" t="s">
        <v>9</v>
      </c>
      <c r="E477" s="490">
        <v>515</v>
      </c>
      <c r="F477" s="481">
        <f>+IFERROR(VLOOKUP(DAY($C477)&amp;MONTH($C477),Sheet1!$C:$E,3,0),"")</f>
        <v>4</v>
      </c>
      <c r="H477" s="490">
        <v>6</v>
      </c>
      <c r="I477" s="490">
        <v>6</v>
      </c>
      <c r="J477" s="490" t="s">
        <v>26</v>
      </c>
      <c r="K477" s="490" t="s">
        <v>7</v>
      </c>
      <c r="L477" s="490">
        <v>566</v>
      </c>
      <c r="M477" s="481">
        <f>+IFERROR(VLOOKUP(DAY($J477)&amp;MONTH($J477),Sheet1!$C:$E,3,0),"")</f>
        <v>4</v>
      </c>
      <c r="T477" s="481" t="str">
        <f>+IFERROR(VLOOKUP(DAY($Q477)&amp;MONTH($Q477),Sheet1!$C:$E,3,0),"")</f>
        <v/>
      </c>
      <c r="AA477" s="481" t="str">
        <f>+IFERROR(VLOOKUP(DAY($X477)&amp;MONTH($X477),Sheet1!$C:$E,3,0),"")</f>
        <v/>
      </c>
      <c r="AH477" s="481" t="str">
        <f>+IFERROR(VLOOKUP(DAY($AE477)&amp;MONTH($AE477),Sheet1!$C:$E,3,0),"")</f>
        <v/>
      </c>
      <c r="AO477" s="481" t="str">
        <f>+IFERROR(VLOOKUP(DAY($AL477)&amp;MONTH($AL477),Sheet1!$C:$E,3,0),"")</f>
        <v/>
      </c>
      <c r="AV477" s="481" t="str">
        <f>+IFERROR(VLOOKUP(DAY($AS477)&amp;MONTH($AS477),Sheet1!$C:$E,3,0),"")</f>
        <v/>
      </c>
      <c r="BC477" s="481" t="str">
        <f>+IFERROR(VLOOKUP(DAY($AZ477)&amp;MONTH($AZ477),Sheet1!$C:$E,3,0),"")</f>
        <v/>
      </c>
    </row>
    <row r="478" spans="1:55">
      <c r="A478" s="490">
        <v>120</v>
      </c>
      <c r="B478" s="490">
        <v>120</v>
      </c>
      <c r="C478" s="490" t="s">
        <v>29</v>
      </c>
      <c r="D478" s="490" t="s">
        <v>9</v>
      </c>
      <c r="E478" s="490">
        <v>118</v>
      </c>
      <c r="F478" s="481">
        <f>+IFERROR(VLOOKUP(DAY($C478)&amp;MONTH($C478),Sheet1!$C:$E,3,0),"")</f>
        <v>4</v>
      </c>
      <c r="H478" s="490">
        <v>54</v>
      </c>
      <c r="I478" s="490">
        <v>54</v>
      </c>
      <c r="J478" s="490" t="s">
        <v>26</v>
      </c>
      <c r="K478" s="490" t="s">
        <v>9</v>
      </c>
      <c r="L478" s="490">
        <v>128</v>
      </c>
      <c r="M478" s="481">
        <f>+IFERROR(VLOOKUP(DAY($J478)&amp;MONTH($J478),Sheet1!$C:$E,3,0),"")</f>
        <v>4</v>
      </c>
      <c r="T478" s="481" t="str">
        <f>+IFERROR(VLOOKUP(DAY($Q478)&amp;MONTH($Q478),Sheet1!$C:$E,3,0),"")</f>
        <v/>
      </c>
      <c r="AA478" s="481" t="str">
        <f>+IFERROR(VLOOKUP(DAY($X478)&amp;MONTH($X478),Sheet1!$C:$E,3,0),"")</f>
        <v/>
      </c>
      <c r="AH478" s="481" t="str">
        <f>+IFERROR(VLOOKUP(DAY($AE478)&amp;MONTH($AE478),Sheet1!$C:$E,3,0),"")</f>
        <v/>
      </c>
      <c r="AO478" s="481" t="str">
        <f>+IFERROR(VLOOKUP(DAY($AL478)&amp;MONTH($AL478),Sheet1!$C:$E,3,0),"")</f>
        <v/>
      </c>
      <c r="AV478" s="481" t="str">
        <f>+IFERROR(VLOOKUP(DAY($AS478)&amp;MONTH($AS478),Sheet1!$C:$E,3,0),"")</f>
        <v/>
      </c>
      <c r="BC478" s="481" t="str">
        <f>+IFERROR(VLOOKUP(DAY($AZ478)&amp;MONTH($AZ478),Sheet1!$C:$E,3,0),"")</f>
        <v/>
      </c>
    </row>
    <row r="479" spans="1:55">
      <c r="A479" s="490">
        <v>6</v>
      </c>
      <c r="B479" s="490">
        <v>6</v>
      </c>
      <c r="C479" s="490" t="s">
        <v>29</v>
      </c>
      <c r="D479" s="490" t="s">
        <v>9</v>
      </c>
      <c r="E479" s="490">
        <v>152</v>
      </c>
      <c r="F479" s="481">
        <f>+IFERROR(VLOOKUP(DAY($C479)&amp;MONTH($C479),Sheet1!$C:$E,3,0),"")</f>
        <v>4</v>
      </c>
      <c r="H479" s="490">
        <v>60</v>
      </c>
      <c r="I479" s="490">
        <v>60</v>
      </c>
      <c r="J479" s="490" t="s">
        <v>26</v>
      </c>
      <c r="K479" s="490" t="s">
        <v>9</v>
      </c>
      <c r="L479" s="490">
        <v>138</v>
      </c>
      <c r="M479" s="481">
        <f>+IFERROR(VLOOKUP(DAY($J479)&amp;MONTH($J479),Sheet1!$C:$E,3,0),"")</f>
        <v>4</v>
      </c>
      <c r="T479" s="481" t="str">
        <f>+IFERROR(VLOOKUP(DAY($Q479)&amp;MONTH($Q479),Sheet1!$C:$E,3,0),"")</f>
        <v/>
      </c>
      <c r="AA479" s="481" t="str">
        <f>+IFERROR(VLOOKUP(DAY($X479)&amp;MONTH($X479),Sheet1!$C:$E,3,0),"")</f>
        <v/>
      </c>
      <c r="AH479" s="481" t="str">
        <f>+IFERROR(VLOOKUP(DAY($AE479)&amp;MONTH($AE479),Sheet1!$C:$E,3,0),"")</f>
        <v/>
      </c>
      <c r="AO479" s="481" t="str">
        <f>+IFERROR(VLOOKUP(DAY($AL479)&amp;MONTH($AL479),Sheet1!$C:$E,3,0),"")</f>
        <v/>
      </c>
      <c r="AV479" s="481" t="str">
        <f>+IFERROR(VLOOKUP(DAY($AS479)&amp;MONTH($AS479),Sheet1!$C:$E,3,0),"")</f>
        <v/>
      </c>
      <c r="BC479" s="481" t="str">
        <f>+IFERROR(VLOOKUP(DAY($AZ479)&amp;MONTH($AZ479),Sheet1!$C:$E,3,0),"")</f>
        <v/>
      </c>
    </row>
    <row r="480" spans="1:55">
      <c r="A480" s="490">
        <v>30</v>
      </c>
      <c r="B480" s="490">
        <v>30</v>
      </c>
      <c r="C480" s="490" t="s">
        <v>29</v>
      </c>
      <c r="D480" s="490" t="s">
        <v>9</v>
      </c>
      <c r="E480" s="490">
        <v>136</v>
      </c>
      <c r="F480" s="481">
        <f>+IFERROR(VLOOKUP(DAY($C480)&amp;MONTH($C480),Sheet1!$C:$E,3,0),"")</f>
        <v>4</v>
      </c>
      <c r="H480" s="490">
        <v>30</v>
      </c>
      <c r="I480" s="490">
        <v>30</v>
      </c>
      <c r="J480" s="490" t="s">
        <v>26</v>
      </c>
      <c r="K480" s="490" t="s">
        <v>9</v>
      </c>
      <c r="L480" s="490">
        <v>523</v>
      </c>
      <c r="M480" s="481">
        <f>+IFERROR(VLOOKUP(DAY($J480)&amp;MONTH($J480),Sheet1!$C:$E,3,0),"")</f>
        <v>4</v>
      </c>
      <c r="T480" s="481" t="str">
        <f>+IFERROR(VLOOKUP(DAY($Q480)&amp;MONTH($Q480),Sheet1!$C:$E,3,0),"")</f>
        <v/>
      </c>
      <c r="AA480" s="481" t="str">
        <f>+IFERROR(VLOOKUP(DAY($X480)&amp;MONTH($X480),Sheet1!$C:$E,3,0),"")</f>
        <v/>
      </c>
      <c r="AH480" s="481" t="str">
        <f>+IFERROR(VLOOKUP(DAY($AE480)&amp;MONTH($AE480),Sheet1!$C:$E,3,0),"")</f>
        <v/>
      </c>
      <c r="AO480" s="481" t="str">
        <f>+IFERROR(VLOOKUP(DAY($AL480)&amp;MONTH($AL480),Sheet1!$C:$E,3,0),"")</f>
        <v/>
      </c>
      <c r="AV480" s="481" t="str">
        <f>+IFERROR(VLOOKUP(DAY($AS480)&amp;MONTH($AS480),Sheet1!$C:$E,3,0),"")</f>
        <v/>
      </c>
      <c r="BC480" s="481" t="str">
        <f>+IFERROR(VLOOKUP(DAY($AZ480)&amp;MONTH($AZ480),Sheet1!$C:$E,3,0),"")</f>
        <v/>
      </c>
    </row>
    <row r="481" spans="1:55">
      <c r="A481" s="490">
        <v>18</v>
      </c>
      <c r="B481" s="490">
        <v>18</v>
      </c>
      <c r="C481" s="490" t="s">
        <v>29</v>
      </c>
      <c r="D481" s="490" t="s">
        <v>9</v>
      </c>
      <c r="E481" s="490">
        <v>154</v>
      </c>
      <c r="F481" s="481">
        <f>+IFERROR(VLOOKUP(DAY($C481)&amp;MONTH($C481),Sheet1!$C:$E,3,0),"")</f>
        <v>4</v>
      </c>
      <c r="H481" s="490">
        <v>18</v>
      </c>
      <c r="I481" s="490">
        <v>18</v>
      </c>
      <c r="J481" s="490" t="s">
        <v>26</v>
      </c>
      <c r="K481" s="490" t="s">
        <v>9</v>
      </c>
      <c r="L481" s="490">
        <v>534</v>
      </c>
      <c r="M481" s="481">
        <f>+IFERROR(VLOOKUP(DAY($J481)&amp;MONTH($J481),Sheet1!$C:$E,3,0),"")</f>
        <v>4</v>
      </c>
      <c r="T481" s="481" t="str">
        <f>+IFERROR(VLOOKUP(DAY($Q481)&amp;MONTH($Q481),Sheet1!$C:$E,3,0),"")</f>
        <v/>
      </c>
      <c r="AA481" s="481" t="str">
        <f>+IFERROR(VLOOKUP(DAY($X481)&amp;MONTH($X481),Sheet1!$C:$E,3,0),"")</f>
        <v/>
      </c>
      <c r="AH481" s="481" t="str">
        <f>+IFERROR(VLOOKUP(DAY($AE481)&amp;MONTH($AE481),Sheet1!$C:$E,3,0),"")</f>
        <v/>
      </c>
      <c r="AO481" s="481" t="str">
        <f>+IFERROR(VLOOKUP(DAY($AL481)&amp;MONTH($AL481),Sheet1!$C:$E,3,0),"")</f>
        <v/>
      </c>
      <c r="AV481" s="481" t="str">
        <f>+IFERROR(VLOOKUP(DAY($AS481)&amp;MONTH($AS481),Sheet1!$C:$E,3,0),"")</f>
        <v/>
      </c>
      <c r="BC481" s="481" t="str">
        <f>+IFERROR(VLOOKUP(DAY($AZ481)&amp;MONTH($AZ481),Sheet1!$C:$E,3,0),"")</f>
        <v/>
      </c>
    </row>
    <row r="482" spans="1:55">
      <c r="A482" s="490">
        <v>18</v>
      </c>
      <c r="B482" s="490">
        <v>18</v>
      </c>
      <c r="C482" s="490" t="s">
        <v>28</v>
      </c>
      <c r="D482" s="490" t="s">
        <v>7</v>
      </c>
      <c r="E482" s="490">
        <v>569</v>
      </c>
      <c r="F482" s="481">
        <f>+IFERROR(VLOOKUP(DAY($C482)&amp;MONTH($C482),Sheet1!$C:$E,3,0),"")</f>
        <v>4</v>
      </c>
      <c r="H482" s="490">
        <v>6</v>
      </c>
      <c r="I482" s="490">
        <v>6</v>
      </c>
      <c r="J482" s="490" t="s">
        <v>26</v>
      </c>
      <c r="K482" s="490" t="s">
        <v>7</v>
      </c>
      <c r="L482" s="490">
        <v>537</v>
      </c>
      <c r="M482" s="481">
        <f>+IFERROR(VLOOKUP(DAY($J482)&amp;MONTH($J482),Sheet1!$C:$E,3,0),"")</f>
        <v>4</v>
      </c>
      <c r="T482" s="481" t="str">
        <f>+IFERROR(VLOOKUP(DAY($Q482)&amp;MONTH($Q482),Sheet1!$C:$E,3,0),"")</f>
        <v/>
      </c>
      <c r="AA482" s="481" t="str">
        <f>+IFERROR(VLOOKUP(DAY($X482)&amp;MONTH($X482),Sheet1!$C:$E,3,0),"")</f>
        <v/>
      </c>
      <c r="AH482" s="481" t="str">
        <f>+IFERROR(VLOOKUP(DAY($AE482)&amp;MONTH($AE482),Sheet1!$C:$E,3,0),"")</f>
        <v/>
      </c>
      <c r="AO482" s="481" t="str">
        <f>+IFERROR(VLOOKUP(DAY($AL482)&amp;MONTH($AL482),Sheet1!$C:$E,3,0),"")</f>
        <v/>
      </c>
      <c r="AV482" s="481" t="str">
        <f>+IFERROR(VLOOKUP(DAY($AS482)&amp;MONTH($AS482),Sheet1!$C:$E,3,0),"")</f>
        <v/>
      </c>
      <c r="BC482" s="481" t="str">
        <f>+IFERROR(VLOOKUP(DAY($AZ482)&amp;MONTH($AZ482),Sheet1!$C:$E,3,0),"")</f>
        <v/>
      </c>
    </row>
    <row r="483" spans="1:55">
      <c r="A483" s="490">
        <v>18</v>
      </c>
      <c r="B483" s="490">
        <v>18</v>
      </c>
      <c r="C483" s="490" t="s">
        <v>28</v>
      </c>
      <c r="D483" s="490" t="s">
        <v>9</v>
      </c>
      <c r="E483" s="490">
        <v>142</v>
      </c>
      <c r="F483" s="481">
        <f>+IFERROR(VLOOKUP(DAY($C483)&amp;MONTH($C483),Sheet1!$C:$E,3,0),"")</f>
        <v>4</v>
      </c>
      <c r="H483" s="490">
        <v>6</v>
      </c>
      <c r="I483" s="490">
        <v>6</v>
      </c>
      <c r="J483" s="490" t="s">
        <v>26</v>
      </c>
      <c r="K483" s="490" t="s">
        <v>7</v>
      </c>
      <c r="L483" s="490">
        <v>9110</v>
      </c>
      <c r="M483" s="481">
        <f>+IFERROR(VLOOKUP(DAY($J483)&amp;MONTH($J483),Sheet1!$C:$E,3,0),"")</f>
        <v>4</v>
      </c>
      <c r="T483" s="481" t="str">
        <f>+IFERROR(VLOOKUP(DAY($Q483)&amp;MONTH($Q483),Sheet1!$C:$E,3,0),"")</f>
        <v/>
      </c>
      <c r="AA483" s="481" t="str">
        <f>+IFERROR(VLOOKUP(DAY($X483)&amp;MONTH($X483),Sheet1!$C:$E,3,0),"")</f>
        <v/>
      </c>
      <c r="AH483" s="481" t="str">
        <f>+IFERROR(VLOOKUP(DAY($AE483)&amp;MONTH($AE483),Sheet1!$C:$E,3,0),"")</f>
        <v/>
      </c>
      <c r="AO483" s="481" t="str">
        <f>+IFERROR(VLOOKUP(DAY($AL483)&amp;MONTH($AL483),Sheet1!$C:$E,3,0),"")</f>
        <v/>
      </c>
      <c r="AV483" s="481" t="str">
        <f>+IFERROR(VLOOKUP(DAY($AS483)&amp;MONTH($AS483),Sheet1!$C:$E,3,0),"")</f>
        <v/>
      </c>
      <c r="BC483" s="481" t="str">
        <f>+IFERROR(VLOOKUP(DAY($AZ483)&amp;MONTH($AZ483),Sheet1!$C:$E,3,0),"")</f>
        <v/>
      </c>
    </row>
    <row r="484" spans="1:55">
      <c r="A484" s="490">
        <v>60</v>
      </c>
      <c r="B484" s="490">
        <v>60</v>
      </c>
      <c r="C484" s="490" t="s">
        <v>28</v>
      </c>
      <c r="D484" s="490" t="s">
        <v>7</v>
      </c>
      <c r="E484" s="490">
        <v>119</v>
      </c>
      <c r="F484" s="481">
        <f>+IFERROR(VLOOKUP(DAY($C484)&amp;MONTH($C484),Sheet1!$C:$E,3,0),"")</f>
        <v>4</v>
      </c>
      <c r="H484" s="490">
        <v>6</v>
      </c>
      <c r="I484" s="490">
        <v>6</v>
      </c>
      <c r="J484" s="490" t="s">
        <v>26</v>
      </c>
      <c r="K484" s="490" t="s">
        <v>7</v>
      </c>
      <c r="L484" s="490">
        <v>9160</v>
      </c>
      <c r="M484" s="481">
        <f>+IFERROR(VLOOKUP(DAY($J484)&amp;MONTH($J484),Sheet1!$C:$E,3,0),"")</f>
        <v>4</v>
      </c>
      <c r="T484" s="481" t="str">
        <f>+IFERROR(VLOOKUP(DAY($Q484)&amp;MONTH($Q484),Sheet1!$C:$E,3,0),"")</f>
        <v/>
      </c>
      <c r="AA484" s="481" t="str">
        <f>+IFERROR(VLOOKUP(DAY($X484)&amp;MONTH($X484),Sheet1!$C:$E,3,0),"")</f>
        <v/>
      </c>
      <c r="AH484" s="481" t="str">
        <f>+IFERROR(VLOOKUP(DAY($AE484)&amp;MONTH($AE484),Sheet1!$C:$E,3,0),"")</f>
        <v/>
      </c>
      <c r="AO484" s="481" t="str">
        <f>+IFERROR(VLOOKUP(DAY($AL484)&amp;MONTH($AL484),Sheet1!$C:$E,3,0),"")</f>
        <v/>
      </c>
      <c r="AV484" s="481" t="str">
        <f>+IFERROR(VLOOKUP(DAY($AS484)&amp;MONTH($AS484),Sheet1!$C:$E,3,0),"")</f>
        <v/>
      </c>
      <c r="BC484" s="481" t="str">
        <f>+IFERROR(VLOOKUP(DAY($AZ484)&amp;MONTH($AZ484),Sheet1!$C:$E,3,0),"")</f>
        <v/>
      </c>
    </row>
    <row r="485" spans="1:55">
      <c r="A485" s="490">
        <v>30</v>
      </c>
      <c r="B485" s="490">
        <v>30</v>
      </c>
      <c r="C485" s="490" t="s">
        <v>28</v>
      </c>
      <c r="D485" s="490" t="s">
        <v>9</v>
      </c>
      <c r="E485" s="490">
        <v>535</v>
      </c>
      <c r="F485" s="481">
        <f>+IFERROR(VLOOKUP(DAY($C485)&amp;MONTH($C485),Sheet1!$C:$E,3,0),"")</f>
        <v>4</v>
      </c>
      <c r="H485" s="490">
        <v>6</v>
      </c>
      <c r="I485" s="490">
        <v>6</v>
      </c>
      <c r="J485" s="490" t="s">
        <v>26</v>
      </c>
      <c r="K485" s="490" t="s">
        <v>7</v>
      </c>
      <c r="L485" s="490">
        <v>9161</v>
      </c>
      <c r="M485" s="481">
        <f>+IFERROR(VLOOKUP(DAY($J485)&amp;MONTH($J485),Sheet1!$C:$E,3,0),"")</f>
        <v>4</v>
      </c>
      <c r="T485" s="481" t="str">
        <f>+IFERROR(VLOOKUP(DAY($Q485)&amp;MONTH($Q485),Sheet1!$C:$E,3,0),"")</f>
        <v/>
      </c>
      <c r="AA485" s="481" t="str">
        <f>+IFERROR(VLOOKUP(DAY($X485)&amp;MONTH($X485),Sheet1!$C:$E,3,0),"")</f>
        <v/>
      </c>
      <c r="AH485" s="481" t="str">
        <f>+IFERROR(VLOOKUP(DAY($AE485)&amp;MONTH($AE485),Sheet1!$C:$E,3,0),"")</f>
        <v/>
      </c>
      <c r="AO485" s="481" t="str">
        <f>+IFERROR(VLOOKUP(DAY($AL485)&amp;MONTH($AL485),Sheet1!$C:$E,3,0),"")</f>
        <v/>
      </c>
      <c r="AV485" s="481" t="str">
        <f>+IFERROR(VLOOKUP(DAY($AS485)&amp;MONTH($AS485),Sheet1!$C:$E,3,0),"")</f>
        <v/>
      </c>
      <c r="BC485" s="481" t="str">
        <f>+IFERROR(VLOOKUP(DAY($AZ485)&amp;MONTH($AZ485),Sheet1!$C:$E,3,0),"")</f>
        <v/>
      </c>
    </row>
    <row r="486" spans="1:55">
      <c r="A486" s="490">
        <v>30</v>
      </c>
      <c r="B486" s="490">
        <v>30</v>
      </c>
      <c r="C486" s="490" t="s">
        <v>29</v>
      </c>
      <c r="D486" s="490" t="s">
        <v>9</v>
      </c>
      <c r="E486" s="490">
        <v>147</v>
      </c>
      <c r="F486" s="481">
        <f>+IFERROR(VLOOKUP(DAY($C486)&amp;MONTH($C486),Sheet1!$C:$E,3,0),"")</f>
        <v>4</v>
      </c>
      <c r="H486" s="490">
        <v>6</v>
      </c>
      <c r="I486" s="490">
        <v>6</v>
      </c>
      <c r="J486" s="490" t="s">
        <v>26</v>
      </c>
      <c r="K486" s="490" t="s">
        <v>7</v>
      </c>
      <c r="L486" s="490">
        <v>525</v>
      </c>
      <c r="M486" s="481">
        <f>+IFERROR(VLOOKUP(DAY($J486)&amp;MONTH($J486),Sheet1!$C:$E,3,0),"")</f>
        <v>4</v>
      </c>
      <c r="T486" s="481" t="str">
        <f>+IFERROR(VLOOKUP(DAY($Q486)&amp;MONTH($Q486),Sheet1!$C:$E,3,0),"")</f>
        <v/>
      </c>
      <c r="AA486" s="481" t="str">
        <f>+IFERROR(VLOOKUP(DAY($X486)&amp;MONTH($X486),Sheet1!$C:$E,3,0),"")</f>
        <v/>
      </c>
      <c r="AH486" s="481" t="str">
        <f>+IFERROR(VLOOKUP(DAY($AE486)&amp;MONTH($AE486),Sheet1!$C:$E,3,0),"")</f>
        <v/>
      </c>
      <c r="AO486" s="481" t="str">
        <f>+IFERROR(VLOOKUP(DAY($AL486)&amp;MONTH($AL486),Sheet1!$C:$E,3,0),"")</f>
        <v/>
      </c>
      <c r="AV486" s="481" t="str">
        <f>+IFERROR(VLOOKUP(DAY($AS486)&amp;MONTH($AS486),Sheet1!$C:$E,3,0),"")</f>
        <v/>
      </c>
      <c r="BC486" s="481" t="str">
        <f>+IFERROR(VLOOKUP(DAY($AZ486)&amp;MONTH($AZ486),Sheet1!$C:$E,3,0),"")</f>
        <v/>
      </c>
    </row>
    <row r="487" spans="1:55">
      <c r="A487" s="490">
        <v>12</v>
      </c>
      <c r="B487" s="490">
        <v>12</v>
      </c>
      <c r="C487" s="490" t="s">
        <v>29</v>
      </c>
      <c r="D487" s="490" t="s">
        <v>9</v>
      </c>
      <c r="E487" s="490">
        <v>520</v>
      </c>
      <c r="F487" s="481">
        <f>+IFERROR(VLOOKUP(DAY($C487)&amp;MONTH($C487),Sheet1!$C:$E,3,0),"")</f>
        <v>4</v>
      </c>
      <c r="H487" s="490">
        <v>6</v>
      </c>
      <c r="I487" s="490">
        <v>6</v>
      </c>
      <c r="J487" s="490" t="s">
        <v>26</v>
      </c>
      <c r="K487" s="490" t="s">
        <v>7</v>
      </c>
      <c r="L487" s="490">
        <v>539</v>
      </c>
      <c r="M487" s="481">
        <f>+IFERROR(VLOOKUP(DAY($J487)&amp;MONTH($J487),Sheet1!$C:$E,3,0),"")</f>
        <v>4</v>
      </c>
      <c r="T487" s="481" t="str">
        <f>+IFERROR(VLOOKUP(DAY($Q487)&amp;MONTH($Q487),Sheet1!$C:$E,3,0),"")</f>
        <v/>
      </c>
      <c r="AA487" s="481" t="str">
        <f>+IFERROR(VLOOKUP(DAY($X487)&amp;MONTH($X487),Sheet1!$C:$E,3,0),"")</f>
        <v/>
      </c>
      <c r="AH487" s="481" t="str">
        <f>+IFERROR(VLOOKUP(DAY($AE487)&amp;MONTH($AE487),Sheet1!$C:$E,3,0),"")</f>
        <v/>
      </c>
      <c r="AO487" s="481" t="str">
        <f>+IFERROR(VLOOKUP(DAY($AL487)&amp;MONTH($AL487),Sheet1!$C:$E,3,0),"")</f>
        <v/>
      </c>
      <c r="AV487" s="481" t="str">
        <f>+IFERROR(VLOOKUP(DAY($AS487)&amp;MONTH($AS487),Sheet1!$C:$E,3,0),"")</f>
        <v/>
      </c>
      <c r="BC487" s="481" t="str">
        <f>+IFERROR(VLOOKUP(DAY($AZ487)&amp;MONTH($AZ487),Sheet1!$C:$E,3,0),"")</f>
        <v/>
      </c>
    </row>
    <row r="488" spans="1:55">
      <c r="A488" s="490">
        <v>6</v>
      </c>
      <c r="B488" s="490">
        <v>6</v>
      </c>
      <c r="C488" s="490" t="s">
        <v>29</v>
      </c>
      <c r="D488" s="490" t="s">
        <v>9</v>
      </c>
      <c r="E488" s="490">
        <v>9405</v>
      </c>
      <c r="F488" s="481">
        <f>+IFERROR(VLOOKUP(DAY($C488)&amp;MONTH($C488),Sheet1!$C:$E,3,0),"")</f>
        <v>4</v>
      </c>
      <c r="H488" s="490">
        <v>6</v>
      </c>
      <c r="I488" s="490">
        <v>6</v>
      </c>
      <c r="J488" s="490" t="s">
        <v>26</v>
      </c>
      <c r="K488" s="490" t="s">
        <v>7</v>
      </c>
      <c r="L488" s="490">
        <v>9104</v>
      </c>
      <c r="M488" s="481">
        <f>+IFERROR(VLOOKUP(DAY($J488)&amp;MONTH($J488),Sheet1!$C:$E,3,0),"")</f>
        <v>4</v>
      </c>
      <c r="T488" s="481" t="str">
        <f>+IFERROR(VLOOKUP(DAY($Q488)&amp;MONTH($Q488),Sheet1!$C:$E,3,0),"")</f>
        <v/>
      </c>
      <c r="AA488" s="481" t="str">
        <f>+IFERROR(VLOOKUP(DAY($X488)&amp;MONTH($X488),Sheet1!$C:$E,3,0),"")</f>
        <v/>
      </c>
      <c r="AH488" s="481" t="str">
        <f>+IFERROR(VLOOKUP(DAY($AE488)&amp;MONTH($AE488),Sheet1!$C:$E,3,0),"")</f>
        <v/>
      </c>
      <c r="AO488" s="481" t="str">
        <f>+IFERROR(VLOOKUP(DAY($AL488)&amp;MONTH($AL488),Sheet1!$C:$E,3,0),"")</f>
        <v/>
      </c>
      <c r="AV488" s="481" t="str">
        <f>+IFERROR(VLOOKUP(DAY($AS488)&amp;MONTH($AS488),Sheet1!$C:$E,3,0),"")</f>
        <v/>
      </c>
      <c r="BC488" s="481" t="str">
        <f>+IFERROR(VLOOKUP(DAY($AZ488)&amp;MONTH($AZ488),Sheet1!$C:$E,3,0),"")</f>
        <v/>
      </c>
    </row>
    <row r="489" spans="1:55">
      <c r="A489" s="490">
        <v>6</v>
      </c>
      <c r="B489" s="490">
        <v>6</v>
      </c>
      <c r="C489" s="490" t="s">
        <v>29</v>
      </c>
      <c r="D489" s="490" t="s">
        <v>9</v>
      </c>
      <c r="E489" s="490">
        <v>9421</v>
      </c>
      <c r="F489" s="481">
        <f>+IFERROR(VLOOKUP(DAY($C489)&amp;MONTH($C489),Sheet1!$C:$E,3,0),"")</f>
        <v>4</v>
      </c>
      <c r="H489" s="490">
        <v>6</v>
      </c>
      <c r="I489" s="490">
        <v>6</v>
      </c>
      <c r="J489" s="490" t="s">
        <v>27</v>
      </c>
      <c r="K489" s="490" t="s">
        <v>9</v>
      </c>
      <c r="L489" s="490">
        <v>647</v>
      </c>
      <c r="M489" s="481">
        <f>+IFERROR(VLOOKUP(DAY($J489)&amp;MONTH($J489),Sheet1!$C:$E,3,0),"")</f>
        <v>4</v>
      </c>
      <c r="T489" s="481" t="str">
        <f>+IFERROR(VLOOKUP(DAY($Q489)&amp;MONTH($Q489),Sheet1!$C:$E,3,0),"")</f>
        <v/>
      </c>
      <c r="AA489" s="481" t="str">
        <f>+IFERROR(VLOOKUP(DAY($X489)&amp;MONTH($X489),Sheet1!$C:$E,3,0),"")</f>
        <v/>
      </c>
      <c r="AH489" s="481" t="str">
        <f>+IFERROR(VLOOKUP(DAY($AE489)&amp;MONTH($AE489),Sheet1!$C:$E,3,0),"")</f>
        <v/>
      </c>
      <c r="AO489" s="481" t="str">
        <f>+IFERROR(VLOOKUP(DAY($AL489)&amp;MONTH($AL489),Sheet1!$C:$E,3,0),"")</f>
        <v/>
      </c>
      <c r="AV489" s="481" t="str">
        <f>+IFERROR(VLOOKUP(DAY($AS489)&amp;MONTH($AS489),Sheet1!$C:$E,3,0),"")</f>
        <v/>
      </c>
      <c r="BC489" s="481" t="str">
        <f>+IFERROR(VLOOKUP(DAY($AZ489)&amp;MONTH($AZ489),Sheet1!$C:$E,3,0),"")</f>
        <v/>
      </c>
    </row>
    <row r="490" spans="1:55">
      <c r="A490" s="490">
        <v>12</v>
      </c>
      <c r="B490" s="490">
        <v>12</v>
      </c>
      <c r="C490" s="490" t="s">
        <v>29</v>
      </c>
      <c r="D490" s="490" t="s">
        <v>9</v>
      </c>
      <c r="E490" s="490">
        <v>531</v>
      </c>
      <c r="F490" s="481">
        <f>+IFERROR(VLOOKUP(DAY($C490)&amp;MONTH($C490),Sheet1!$C:$E,3,0),"")</f>
        <v>4</v>
      </c>
      <c r="H490" s="490">
        <v>120</v>
      </c>
      <c r="I490" s="490">
        <v>120</v>
      </c>
      <c r="J490" s="490" t="s">
        <v>27</v>
      </c>
      <c r="K490" s="490" t="s">
        <v>7</v>
      </c>
      <c r="L490" s="490">
        <v>516</v>
      </c>
      <c r="M490" s="481">
        <f>+IFERROR(VLOOKUP(DAY($J490)&amp;MONTH($J490),Sheet1!$C:$E,3,0),"")</f>
        <v>4</v>
      </c>
      <c r="T490" s="481" t="str">
        <f>+IFERROR(VLOOKUP(DAY($Q490)&amp;MONTH($Q490),Sheet1!$C:$E,3,0),"")</f>
        <v/>
      </c>
      <c r="AA490" s="481" t="str">
        <f>+IFERROR(VLOOKUP(DAY($X490)&amp;MONTH($X490),Sheet1!$C:$E,3,0),"")</f>
        <v/>
      </c>
      <c r="AH490" s="481" t="str">
        <f>+IFERROR(VLOOKUP(DAY($AE490)&amp;MONTH($AE490),Sheet1!$C:$E,3,0),"")</f>
        <v/>
      </c>
      <c r="AO490" s="481" t="str">
        <f>+IFERROR(VLOOKUP(DAY($AL490)&amp;MONTH($AL490),Sheet1!$C:$E,3,0),"")</f>
        <v/>
      </c>
      <c r="AV490" s="481" t="str">
        <f>+IFERROR(VLOOKUP(DAY($AS490)&amp;MONTH($AS490),Sheet1!$C:$E,3,0),"")</f>
        <v/>
      </c>
      <c r="BC490" s="481" t="str">
        <f>+IFERROR(VLOOKUP(DAY($AZ490)&amp;MONTH($AZ490),Sheet1!$C:$E,3,0),"")</f>
        <v/>
      </c>
    </row>
    <row r="491" spans="1:55">
      <c r="A491" s="490">
        <v>48</v>
      </c>
      <c r="B491" s="490">
        <v>48</v>
      </c>
      <c r="C491" s="490" t="s">
        <v>29</v>
      </c>
      <c r="D491" s="490" t="s">
        <v>9</v>
      </c>
      <c r="E491" s="490">
        <v>542</v>
      </c>
      <c r="F491" s="481">
        <f>+IFERROR(VLOOKUP(DAY($C491)&amp;MONTH($C491),Sheet1!$C:$E,3,0),"")</f>
        <v>4</v>
      </c>
      <c r="H491" s="490">
        <v>12</v>
      </c>
      <c r="I491" s="490">
        <v>12</v>
      </c>
      <c r="J491" s="490" t="s">
        <v>27</v>
      </c>
      <c r="K491" s="490" t="s">
        <v>9</v>
      </c>
      <c r="L491" s="490">
        <v>2094</v>
      </c>
      <c r="M491" s="481">
        <f>+IFERROR(VLOOKUP(DAY($J491)&amp;MONTH($J491),Sheet1!$C:$E,3,0),"")</f>
        <v>4</v>
      </c>
      <c r="T491" s="481" t="str">
        <f>+IFERROR(VLOOKUP(DAY($Q491)&amp;MONTH($Q491),Sheet1!$C:$E,3,0),"")</f>
        <v/>
      </c>
      <c r="AA491" s="481" t="str">
        <f>+IFERROR(VLOOKUP(DAY($X491)&amp;MONTH($X491),Sheet1!$C:$E,3,0),"")</f>
        <v/>
      </c>
      <c r="AH491" s="481" t="str">
        <f>+IFERROR(VLOOKUP(DAY($AE491)&amp;MONTH($AE491),Sheet1!$C:$E,3,0),"")</f>
        <v/>
      </c>
      <c r="AO491" s="481" t="str">
        <f>+IFERROR(VLOOKUP(DAY($AL491)&amp;MONTH($AL491),Sheet1!$C:$E,3,0),"")</f>
        <v/>
      </c>
      <c r="AV491" s="481" t="str">
        <f>+IFERROR(VLOOKUP(DAY($AS491)&amp;MONTH($AS491),Sheet1!$C:$E,3,0),"")</f>
        <v/>
      </c>
      <c r="BC491" s="481" t="str">
        <f>+IFERROR(VLOOKUP(DAY($AZ491)&amp;MONTH($AZ491),Sheet1!$C:$E,3,0),"")</f>
        <v/>
      </c>
    </row>
    <row r="492" spans="1:55">
      <c r="A492" s="490">
        <v>6</v>
      </c>
      <c r="B492" s="490">
        <v>6</v>
      </c>
      <c r="C492" s="490" t="s">
        <v>30</v>
      </c>
      <c r="D492" s="490" t="s">
        <v>9</v>
      </c>
      <c r="E492" s="490">
        <v>2035</v>
      </c>
      <c r="F492" s="497">
        <f>+IFERROR(VLOOKUP(DAY($C492)&amp;MONTH($C492),Sheet1!$C:$E,3,0),"")</f>
        <v>4</v>
      </c>
      <c r="H492" s="490">
        <v>6</v>
      </c>
      <c r="I492" s="490">
        <v>6</v>
      </c>
      <c r="J492" s="490" t="s">
        <v>27</v>
      </c>
      <c r="K492" s="490" t="s">
        <v>9</v>
      </c>
      <c r="L492" s="490">
        <v>242</v>
      </c>
      <c r="M492" s="481">
        <f>+IFERROR(VLOOKUP(DAY($J492)&amp;MONTH($J492),Sheet1!$C:$E,3,0),"")</f>
        <v>4</v>
      </c>
      <c r="T492" s="481" t="str">
        <f>+IFERROR(VLOOKUP(DAY($Q492)&amp;MONTH($Q492),Sheet1!$C:$E,3,0),"")</f>
        <v/>
      </c>
      <c r="AA492" s="481" t="str">
        <f>+IFERROR(VLOOKUP(DAY($X492)&amp;MONTH($X492),Sheet1!$C:$E,3,0),"")</f>
        <v/>
      </c>
      <c r="AH492" s="481" t="str">
        <f>+IFERROR(VLOOKUP(DAY($AE492)&amp;MONTH($AE492),Sheet1!$C:$E,3,0),"")</f>
        <v/>
      </c>
      <c r="AO492" s="481" t="str">
        <f>+IFERROR(VLOOKUP(DAY($AL492)&amp;MONTH($AL492),Sheet1!$C:$E,3,0),"")</f>
        <v/>
      </c>
      <c r="AV492" s="481" t="str">
        <f>+IFERROR(VLOOKUP(DAY($AS492)&amp;MONTH($AS492),Sheet1!$C:$E,3,0),"")</f>
        <v/>
      </c>
      <c r="BC492" s="481" t="str">
        <f>+IFERROR(VLOOKUP(DAY($AZ492)&amp;MONTH($AZ492),Sheet1!$C:$E,3,0),"")</f>
        <v/>
      </c>
    </row>
    <row r="493" spans="1:55">
      <c r="A493" s="490">
        <v>6</v>
      </c>
      <c r="B493" s="490">
        <v>6</v>
      </c>
      <c r="C493" s="490" t="s">
        <v>30</v>
      </c>
      <c r="D493" s="490" t="s">
        <v>9</v>
      </c>
      <c r="E493" s="490">
        <v>2078</v>
      </c>
      <c r="F493" s="497">
        <f>+IFERROR(VLOOKUP(DAY($C493)&amp;MONTH($C493),Sheet1!$C:$E,3,0),"")</f>
        <v>4</v>
      </c>
      <c r="H493" s="490">
        <v>6</v>
      </c>
      <c r="I493" s="490">
        <v>6</v>
      </c>
      <c r="J493" s="490" t="s">
        <v>27</v>
      </c>
      <c r="K493" s="490" t="s">
        <v>9</v>
      </c>
      <c r="L493" s="490">
        <v>2095</v>
      </c>
      <c r="M493" s="481">
        <f>+IFERROR(VLOOKUP(DAY($J493)&amp;MONTH($J493),Sheet1!$C:$E,3,0),"")</f>
        <v>4</v>
      </c>
      <c r="T493" s="481" t="str">
        <f>+IFERROR(VLOOKUP(DAY($Q493)&amp;MONTH($Q493),Sheet1!$C:$E,3,0),"")</f>
        <v/>
      </c>
      <c r="AA493" s="481" t="str">
        <f>+IFERROR(VLOOKUP(DAY($X493)&amp;MONTH($X493),Sheet1!$C:$E,3,0),"")</f>
        <v/>
      </c>
      <c r="AH493" s="481" t="str">
        <f>+IFERROR(VLOOKUP(DAY($AE493)&amp;MONTH($AE493),Sheet1!$C:$E,3,0),"")</f>
        <v/>
      </c>
      <c r="AO493" s="481" t="str">
        <f>+IFERROR(VLOOKUP(DAY($AL493)&amp;MONTH($AL493),Sheet1!$C:$E,3,0),"")</f>
        <v/>
      </c>
      <c r="AV493" s="481" t="str">
        <f>+IFERROR(VLOOKUP(DAY($AS493)&amp;MONTH($AS493),Sheet1!$C:$E,3,0),"")</f>
        <v/>
      </c>
      <c r="BC493" s="481" t="str">
        <f>+IFERROR(VLOOKUP(DAY($AZ493)&amp;MONTH($AZ493),Sheet1!$C:$E,3,0),"")</f>
        <v/>
      </c>
    </row>
    <row r="494" spans="1:55">
      <c r="A494" s="490">
        <v>6</v>
      </c>
      <c r="B494" s="490">
        <v>6</v>
      </c>
      <c r="C494" s="490" t="s">
        <v>30</v>
      </c>
      <c r="D494" s="490" t="s">
        <v>9</v>
      </c>
      <c r="E494" s="490">
        <v>2097</v>
      </c>
      <c r="F494" s="497">
        <f>+IFERROR(VLOOKUP(DAY($C494)&amp;MONTH($C494),Sheet1!$C:$E,3,0),"")</f>
        <v>4</v>
      </c>
      <c r="H494" s="490">
        <v>6</v>
      </c>
      <c r="I494" s="490">
        <v>6</v>
      </c>
      <c r="J494" s="490" t="s">
        <v>27</v>
      </c>
      <c r="K494" s="490" t="s">
        <v>9</v>
      </c>
      <c r="L494" s="490">
        <v>2096</v>
      </c>
      <c r="M494" s="481">
        <f>+IFERROR(VLOOKUP(DAY($J494)&amp;MONTH($J494),Sheet1!$C:$E,3,0),"")</f>
        <v>4</v>
      </c>
      <c r="T494" s="481" t="str">
        <f>+IFERROR(VLOOKUP(DAY($Q494)&amp;MONTH($Q494),Sheet1!$C:$E,3,0),"")</f>
        <v/>
      </c>
      <c r="AA494" s="481" t="str">
        <f>+IFERROR(VLOOKUP(DAY($X494)&amp;MONTH($X494),Sheet1!$C:$E,3,0),"")</f>
        <v/>
      </c>
      <c r="AH494" s="481" t="str">
        <f>+IFERROR(VLOOKUP(DAY($AE494)&amp;MONTH($AE494),Sheet1!$C:$E,3,0),"")</f>
        <v/>
      </c>
      <c r="AO494" s="481" t="str">
        <f>+IFERROR(VLOOKUP(DAY($AL494)&amp;MONTH($AL494),Sheet1!$C:$E,3,0),"")</f>
        <v/>
      </c>
      <c r="AV494" s="481" t="str">
        <f>+IFERROR(VLOOKUP(DAY($AS494)&amp;MONTH($AS494),Sheet1!$C:$E,3,0),"")</f>
        <v/>
      </c>
      <c r="BC494" s="481" t="str">
        <f>+IFERROR(VLOOKUP(DAY($AZ494)&amp;MONTH($AZ494),Sheet1!$C:$E,3,0),"")</f>
        <v/>
      </c>
    </row>
    <row r="495" spans="1:55">
      <c r="A495" s="490">
        <v>6</v>
      </c>
      <c r="B495" s="490">
        <v>6</v>
      </c>
      <c r="C495" s="490" t="s">
        <v>30</v>
      </c>
      <c r="D495" s="490" t="s">
        <v>9</v>
      </c>
      <c r="E495" s="490">
        <v>269</v>
      </c>
      <c r="F495" s="497">
        <f>+IFERROR(VLOOKUP(DAY($C495)&amp;MONTH($C495),Sheet1!$C:$E,3,0),"")</f>
        <v>4</v>
      </c>
      <c r="H495" s="490">
        <v>12</v>
      </c>
      <c r="I495" s="490">
        <v>12</v>
      </c>
      <c r="J495" s="490" t="s">
        <v>27</v>
      </c>
      <c r="K495" s="490" t="s">
        <v>9</v>
      </c>
      <c r="L495" s="490">
        <v>217</v>
      </c>
      <c r="M495" s="481">
        <f>+IFERROR(VLOOKUP(DAY($J495)&amp;MONTH($J495),Sheet1!$C:$E,3,0),"")</f>
        <v>4</v>
      </c>
      <c r="T495" s="481" t="str">
        <f>+IFERROR(VLOOKUP(DAY($Q495)&amp;MONTH($Q495),Sheet1!$C:$E,3,0),"")</f>
        <v/>
      </c>
      <c r="AA495" s="481" t="str">
        <f>+IFERROR(VLOOKUP(DAY($X495)&amp;MONTH($X495),Sheet1!$C:$E,3,0),"")</f>
        <v/>
      </c>
      <c r="AH495" s="481" t="str">
        <f>+IFERROR(VLOOKUP(DAY($AE495)&amp;MONTH($AE495),Sheet1!$C:$E,3,0),"")</f>
        <v/>
      </c>
      <c r="AO495" s="481" t="str">
        <f>+IFERROR(VLOOKUP(DAY($AL495)&amp;MONTH($AL495),Sheet1!$C:$E,3,0),"")</f>
        <v/>
      </c>
      <c r="AV495" s="481" t="str">
        <f>+IFERROR(VLOOKUP(DAY($AS495)&amp;MONTH($AS495),Sheet1!$C:$E,3,0),"")</f>
        <v/>
      </c>
      <c r="BC495" s="481" t="str">
        <f>+IFERROR(VLOOKUP(DAY($AZ495)&amp;MONTH($AZ495),Sheet1!$C:$E,3,0),"")</f>
        <v/>
      </c>
    </row>
    <row r="496" spans="1:55">
      <c r="A496" s="490">
        <v>6</v>
      </c>
      <c r="B496" s="490">
        <v>6</v>
      </c>
      <c r="C496" s="490" t="s">
        <v>30</v>
      </c>
      <c r="D496" s="490" t="s">
        <v>9</v>
      </c>
      <c r="E496" s="490">
        <v>653</v>
      </c>
      <c r="F496" s="497">
        <f>+IFERROR(VLOOKUP(DAY($C496)&amp;MONTH($C496),Sheet1!$C:$E,3,0),"")</f>
        <v>4</v>
      </c>
      <c r="H496" s="490">
        <v>6</v>
      </c>
      <c r="I496" s="490">
        <v>6</v>
      </c>
      <c r="J496" s="490" t="s">
        <v>27</v>
      </c>
      <c r="K496" s="490" t="s">
        <v>9</v>
      </c>
      <c r="L496" s="490">
        <v>254</v>
      </c>
      <c r="M496" s="481">
        <f>+IFERROR(VLOOKUP(DAY($J496)&amp;MONTH($J496),Sheet1!$C:$E,3,0),"")</f>
        <v>4</v>
      </c>
      <c r="T496" s="481" t="str">
        <f>+IFERROR(VLOOKUP(DAY($Q496)&amp;MONTH($Q496),Sheet1!$C:$E,3,0),"")</f>
        <v/>
      </c>
      <c r="AA496" s="481" t="str">
        <f>+IFERROR(VLOOKUP(DAY($X496)&amp;MONTH($X496),Sheet1!$C:$E,3,0),"")</f>
        <v/>
      </c>
      <c r="AH496" s="481" t="str">
        <f>+IFERROR(VLOOKUP(DAY($AE496)&amp;MONTH($AE496),Sheet1!$C:$E,3,0),"")</f>
        <v/>
      </c>
      <c r="AO496" s="481" t="str">
        <f>+IFERROR(VLOOKUP(DAY($AL496)&amp;MONTH($AL496),Sheet1!$C:$E,3,0),"")</f>
        <v/>
      </c>
      <c r="AV496" s="481" t="str">
        <f>+IFERROR(VLOOKUP(DAY($AS496)&amp;MONTH($AS496),Sheet1!$C:$E,3,0),"")</f>
        <v/>
      </c>
      <c r="BC496" s="481" t="str">
        <f>+IFERROR(VLOOKUP(DAY($AZ496)&amp;MONTH($AZ496),Sheet1!$C:$E,3,0),"")</f>
        <v/>
      </c>
    </row>
    <row r="497" spans="1:55">
      <c r="A497" s="490">
        <v>6</v>
      </c>
      <c r="B497" s="490">
        <v>6</v>
      </c>
      <c r="C497" s="490" t="s">
        <v>30</v>
      </c>
      <c r="D497" s="490" t="s">
        <v>9</v>
      </c>
      <c r="E497" s="490">
        <v>694</v>
      </c>
      <c r="F497" s="497">
        <f>+IFERROR(VLOOKUP(DAY($C497)&amp;MONTH($C497),Sheet1!$C:$E,3,0),"")</f>
        <v>4</v>
      </c>
      <c r="H497" s="490">
        <v>6</v>
      </c>
      <c r="I497" s="490">
        <v>6</v>
      </c>
      <c r="J497" s="490" t="s">
        <v>27</v>
      </c>
      <c r="K497" s="490" t="s">
        <v>9</v>
      </c>
      <c r="L497" s="490">
        <v>9502</v>
      </c>
      <c r="M497" s="481">
        <f>+IFERROR(VLOOKUP(DAY($J497)&amp;MONTH($J497),Sheet1!$C:$E,3,0),"")</f>
        <v>4</v>
      </c>
      <c r="T497" s="481" t="str">
        <f>+IFERROR(VLOOKUP(DAY($Q497)&amp;MONTH($Q497),Sheet1!$C:$E,3,0),"")</f>
        <v/>
      </c>
      <c r="AA497" s="481" t="str">
        <f>+IFERROR(VLOOKUP(DAY($X497)&amp;MONTH($X497),Sheet1!$C:$E,3,0),"")</f>
        <v/>
      </c>
      <c r="AH497" s="481" t="str">
        <f>+IFERROR(VLOOKUP(DAY($AE497)&amp;MONTH($AE497),Sheet1!$C:$E,3,0),"")</f>
        <v/>
      </c>
      <c r="AO497" s="481" t="str">
        <f>+IFERROR(VLOOKUP(DAY($AL497)&amp;MONTH($AL497),Sheet1!$C:$E,3,0),"")</f>
        <v/>
      </c>
      <c r="AV497" s="481" t="str">
        <f>+IFERROR(VLOOKUP(DAY($AS497)&amp;MONTH($AS497),Sheet1!$C:$E,3,0),"")</f>
        <v/>
      </c>
      <c r="BC497" s="481" t="str">
        <f>+IFERROR(VLOOKUP(DAY($AZ497)&amp;MONTH($AZ497),Sheet1!$C:$E,3,0),"")</f>
        <v/>
      </c>
    </row>
    <row r="498" spans="1:55">
      <c r="A498" s="490">
        <v>6</v>
      </c>
      <c r="B498" s="490">
        <v>6</v>
      </c>
      <c r="C498" s="490" t="s">
        <v>30</v>
      </c>
      <c r="D498" s="490" t="s">
        <v>9</v>
      </c>
      <c r="E498" s="490">
        <v>2061</v>
      </c>
      <c r="F498" s="481">
        <f>+IFERROR(VLOOKUP(DAY($C498)&amp;MONTH($C498),Sheet1!$C:$E,3,0),"")</f>
        <v>4</v>
      </c>
      <c r="H498" s="490">
        <v>6</v>
      </c>
      <c r="I498" s="490">
        <v>6</v>
      </c>
      <c r="J498" s="490" t="s">
        <v>27</v>
      </c>
      <c r="K498" s="490" t="s">
        <v>9</v>
      </c>
      <c r="L498" s="490">
        <v>275</v>
      </c>
      <c r="M498" s="481">
        <f>+IFERROR(VLOOKUP(DAY($J498)&amp;MONTH($J498),Sheet1!$C:$E,3,0),"")</f>
        <v>4</v>
      </c>
      <c r="T498" s="481" t="str">
        <f>+IFERROR(VLOOKUP(DAY($Q498)&amp;MONTH($Q498),Sheet1!$C:$E,3,0),"")</f>
        <v/>
      </c>
      <c r="AA498" s="481" t="str">
        <f>+IFERROR(VLOOKUP(DAY($X498)&amp;MONTH($X498),Sheet1!$C:$E,3,0),"")</f>
        <v/>
      </c>
      <c r="AH498" s="481" t="str">
        <f>+IFERROR(VLOOKUP(DAY($AE498)&amp;MONTH($AE498),Sheet1!$C:$E,3,0),"")</f>
        <v/>
      </c>
      <c r="AO498" s="481" t="str">
        <f>+IFERROR(VLOOKUP(DAY($AL498)&amp;MONTH($AL498),Sheet1!$C:$E,3,0),"")</f>
        <v/>
      </c>
      <c r="AV498" s="481" t="str">
        <f>+IFERROR(VLOOKUP(DAY($AS498)&amp;MONTH($AS498),Sheet1!$C:$E,3,0),"")</f>
        <v/>
      </c>
      <c r="BC498" s="481" t="str">
        <f>+IFERROR(VLOOKUP(DAY($AZ498)&amp;MONTH($AZ498),Sheet1!$C:$E,3,0),"")</f>
        <v/>
      </c>
    </row>
    <row r="499" spans="1:55">
      <c r="A499" s="490">
        <v>6</v>
      </c>
      <c r="B499" s="490">
        <v>6</v>
      </c>
      <c r="C499" s="490" t="s">
        <v>30</v>
      </c>
      <c r="D499" s="490" t="s">
        <v>9</v>
      </c>
      <c r="E499" s="490">
        <v>2091</v>
      </c>
      <c r="F499" s="481">
        <f>+IFERROR(VLOOKUP(DAY($C499)&amp;MONTH($C499),Sheet1!$C:$E,3,0),"")</f>
        <v>4</v>
      </c>
      <c r="H499" s="490">
        <v>6</v>
      </c>
      <c r="I499" s="490">
        <v>6</v>
      </c>
      <c r="J499" s="490" t="s">
        <v>27</v>
      </c>
      <c r="K499" s="490" t="s">
        <v>9</v>
      </c>
      <c r="L499" s="490">
        <v>2072</v>
      </c>
      <c r="M499" s="481">
        <f>+IFERROR(VLOOKUP(DAY($J499)&amp;MONTH($J499),Sheet1!$C:$E,3,0),"")</f>
        <v>4</v>
      </c>
      <c r="T499" s="481" t="str">
        <f>+IFERROR(VLOOKUP(DAY($Q499)&amp;MONTH($Q499),Sheet1!$C:$E,3,0),"")</f>
        <v/>
      </c>
      <c r="AA499" s="481" t="str">
        <f>+IFERROR(VLOOKUP(DAY($X499)&amp;MONTH($X499),Sheet1!$C:$E,3,0),"")</f>
        <v/>
      </c>
      <c r="AH499" s="481" t="str">
        <f>+IFERROR(VLOOKUP(DAY($AE499)&amp;MONTH($AE499),Sheet1!$C:$E,3,0),"")</f>
        <v/>
      </c>
      <c r="AO499" s="481" t="str">
        <f>+IFERROR(VLOOKUP(DAY($AL499)&amp;MONTH($AL499),Sheet1!$C:$E,3,0),"")</f>
        <v/>
      </c>
      <c r="AV499" s="481" t="str">
        <f>+IFERROR(VLOOKUP(DAY($AS499)&amp;MONTH($AS499),Sheet1!$C:$E,3,0),"")</f>
        <v/>
      </c>
      <c r="BC499" s="481" t="str">
        <f>+IFERROR(VLOOKUP(DAY($AZ499)&amp;MONTH($AZ499),Sheet1!$C:$E,3,0),"")</f>
        <v/>
      </c>
    </row>
    <row r="500" spans="1:55">
      <c r="A500" s="490">
        <v>6</v>
      </c>
      <c r="B500" s="490">
        <v>6</v>
      </c>
      <c r="C500" s="490" t="s">
        <v>30</v>
      </c>
      <c r="D500" s="490" t="s">
        <v>9</v>
      </c>
      <c r="E500" s="490">
        <v>262</v>
      </c>
      <c r="F500" s="481">
        <f>+IFERROR(VLOOKUP(DAY($C500)&amp;MONTH($C500),Sheet1!$C:$E,3,0),"")</f>
        <v>4</v>
      </c>
      <c r="H500" s="490">
        <v>12</v>
      </c>
      <c r="I500" s="490">
        <v>12</v>
      </c>
      <c r="J500" s="490" t="s">
        <v>27</v>
      </c>
      <c r="K500" s="490" t="s">
        <v>9</v>
      </c>
      <c r="L500" s="490">
        <v>2087</v>
      </c>
      <c r="M500" s="481">
        <f>+IFERROR(VLOOKUP(DAY($J500)&amp;MONTH($J500),Sheet1!$C:$E,3,0),"")</f>
        <v>4</v>
      </c>
      <c r="T500" s="481" t="str">
        <f>+IFERROR(VLOOKUP(DAY($Q500)&amp;MONTH($Q500),Sheet1!$C:$E,3,0),"")</f>
        <v/>
      </c>
      <c r="AA500" s="481" t="str">
        <f>+IFERROR(VLOOKUP(DAY($X500)&amp;MONTH($X500),Sheet1!$C:$E,3,0),"")</f>
        <v/>
      </c>
      <c r="AH500" s="481" t="str">
        <f>+IFERROR(VLOOKUP(DAY($AE500)&amp;MONTH($AE500),Sheet1!$C:$E,3,0),"")</f>
        <v/>
      </c>
      <c r="AO500" s="481" t="str">
        <f>+IFERROR(VLOOKUP(DAY($AL500)&amp;MONTH($AL500),Sheet1!$C:$E,3,0),"")</f>
        <v/>
      </c>
      <c r="AV500" s="481" t="str">
        <f>+IFERROR(VLOOKUP(DAY($AS500)&amp;MONTH($AS500),Sheet1!$C:$E,3,0),"")</f>
        <v/>
      </c>
      <c r="BC500" s="481" t="str">
        <f>+IFERROR(VLOOKUP(DAY($AZ500)&amp;MONTH($AZ500),Sheet1!$C:$E,3,0),"")</f>
        <v/>
      </c>
    </row>
    <row r="501" spans="1:55">
      <c r="A501" s="490">
        <v>6</v>
      </c>
      <c r="B501" s="490">
        <v>6</v>
      </c>
      <c r="C501" s="490" t="s">
        <v>30</v>
      </c>
      <c r="D501" s="490" t="s">
        <v>9</v>
      </c>
      <c r="E501" s="490">
        <v>691</v>
      </c>
      <c r="F501" s="481">
        <f>+IFERROR(VLOOKUP(DAY($C501)&amp;MONTH($C501),Sheet1!$C:$E,3,0),"")</f>
        <v>4</v>
      </c>
      <c r="H501" s="490">
        <v>24</v>
      </c>
      <c r="I501" s="490">
        <v>24</v>
      </c>
      <c r="J501" s="490" t="s">
        <v>27</v>
      </c>
      <c r="K501" s="490" t="s">
        <v>9</v>
      </c>
      <c r="L501" s="490">
        <v>512</v>
      </c>
      <c r="M501" s="481">
        <f>+IFERROR(VLOOKUP(DAY($J501)&amp;MONTH($J501),Sheet1!$C:$E,3,0),"")</f>
        <v>4</v>
      </c>
      <c r="T501" s="481" t="str">
        <f>+IFERROR(VLOOKUP(DAY($Q501)&amp;MONTH($Q501),Sheet1!$C:$E,3,0),"")</f>
        <v/>
      </c>
      <c r="AA501" s="481" t="str">
        <f>+IFERROR(VLOOKUP(DAY($X501)&amp;MONTH($X501),Sheet1!$C:$E,3,0),"")</f>
        <v/>
      </c>
      <c r="AH501" s="481" t="str">
        <f>+IFERROR(VLOOKUP(DAY($AE501)&amp;MONTH($AE501),Sheet1!$C:$E,3,0),"")</f>
        <v/>
      </c>
      <c r="AO501" s="481" t="str">
        <f>+IFERROR(VLOOKUP(DAY($AL501)&amp;MONTH($AL501),Sheet1!$C:$E,3,0),"")</f>
        <v/>
      </c>
      <c r="AV501" s="481" t="str">
        <f>+IFERROR(VLOOKUP(DAY($AS501)&amp;MONTH($AS501),Sheet1!$C:$E,3,0),"")</f>
        <v/>
      </c>
      <c r="BC501" s="481" t="str">
        <f>+IFERROR(VLOOKUP(DAY($AZ501)&amp;MONTH($AZ501),Sheet1!$C:$E,3,0),"")</f>
        <v/>
      </c>
    </row>
    <row r="502" spans="1:55">
      <c r="A502" s="490">
        <v>6</v>
      </c>
      <c r="B502" s="490">
        <v>6</v>
      </c>
      <c r="C502" s="490" t="s">
        <v>30</v>
      </c>
      <c r="D502" s="490" t="s">
        <v>9</v>
      </c>
      <c r="E502" s="490">
        <v>696</v>
      </c>
      <c r="F502" s="481">
        <f>+IFERROR(VLOOKUP(DAY($C502)&amp;MONTH($C502),Sheet1!$C:$E,3,0),"")</f>
        <v>4</v>
      </c>
      <c r="H502" s="490">
        <v>6</v>
      </c>
      <c r="I502" s="490">
        <v>6</v>
      </c>
      <c r="J502" s="490" t="s">
        <v>27</v>
      </c>
      <c r="K502" s="490" t="s">
        <v>7</v>
      </c>
      <c r="L502" s="490">
        <v>645</v>
      </c>
      <c r="M502" s="481">
        <f>+IFERROR(VLOOKUP(DAY($J502)&amp;MONTH($J502),Sheet1!$C:$E,3,0),"")</f>
        <v>4</v>
      </c>
      <c r="T502" s="481" t="str">
        <f>+IFERROR(VLOOKUP(DAY($Q502)&amp;MONTH($Q502),Sheet1!$C:$E,3,0),"")</f>
        <v/>
      </c>
      <c r="AA502" s="481" t="str">
        <f>+IFERROR(VLOOKUP(DAY($X502)&amp;MONTH($X502),Sheet1!$C:$E,3,0),"")</f>
        <v/>
      </c>
      <c r="AH502" s="481" t="str">
        <f>+IFERROR(VLOOKUP(DAY($AE502)&amp;MONTH($AE502),Sheet1!$C:$E,3,0),"")</f>
        <v/>
      </c>
      <c r="AO502" s="481" t="str">
        <f>+IFERROR(VLOOKUP(DAY($AL502)&amp;MONTH($AL502),Sheet1!$C:$E,3,0),"")</f>
        <v/>
      </c>
      <c r="AV502" s="481" t="str">
        <f>+IFERROR(VLOOKUP(DAY($AS502)&amp;MONTH($AS502),Sheet1!$C:$E,3,0),"")</f>
        <v/>
      </c>
      <c r="BC502" s="481" t="str">
        <f>+IFERROR(VLOOKUP(DAY($AZ502)&amp;MONTH($AZ502),Sheet1!$C:$E,3,0),"")</f>
        <v/>
      </c>
    </row>
    <row r="503" spans="1:55">
      <c r="A503" s="490">
        <v>6</v>
      </c>
      <c r="B503" s="490">
        <v>6</v>
      </c>
      <c r="C503" s="490" t="s">
        <v>30</v>
      </c>
      <c r="D503" s="490" t="s">
        <v>9</v>
      </c>
      <c r="E503" s="490">
        <v>654</v>
      </c>
      <c r="F503" s="481">
        <f>+IFERROR(VLOOKUP(DAY($C503)&amp;MONTH($C503),Sheet1!$C:$E,3,0),"")</f>
        <v>4</v>
      </c>
      <c r="H503" s="490">
        <v>120</v>
      </c>
      <c r="I503" s="490">
        <v>120</v>
      </c>
      <c r="J503" s="490" t="s">
        <v>27</v>
      </c>
      <c r="K503" s="490" t="s">
        <v>9</v>
      </c>
      <c r="L503" s="490">
        <v>130</v>
      </c>
      <c r="M503" s="481">
        <f>+IFERROR(VLOOKUP(DAY($J503)&amp;MONTH($J503),Sheet1!$C:$E,3,0),"")</f>
        <v>4</v>
      </c>
      <c r="T503" s="481" t="str">
        <f>+IFERROR(VLOOKUP(DAY($Q503)&amp;MONTH($Q503),Sheet1!$C:$E,3,0),"")</f>
        <v/>
      </c>
      <c r="AA503" s="481" t="str">
        <f>+IFERROR(VLOOKUP(DAY($X503)&amp;MONTH($X503),Sheet1!$C:$E,3,0),"")</f>
        <v/>
      </c>
      <c r="AH503" s="481" t="str">
        <f>+IFERROR(VLOOKUP(DAY($AE503)&amp;MONTH($AE503),Sheet1!$C:$E,3,0),"")</f>
        <v/>
      </c>
      <c r="AO503" s="481" t="str">
        <f>+IFERROR(VLOOKUP(DAY($AL503)&amp;MONTH($AL503),Sheet1!$C:$E,3,0),"")</f>
        <v/>
      </c>
      <c r="AV503" s="481" t="str">
        <f>+IFERROR(VLOOKUP(DAY($AS503)&amp;MONTH($AS503),Sheet1!$C:$E,3,0),"")</f>
        <v/>
      </c>
      <c r="BC503" s="481" t="str">
        <f>+IFERROR(VLOOKUP(DAY($AZ503)&amp;MONTH($AZ503),Sheet1!$C:$E,3,0),"")</f>
        <v/>
      </c>
    </row>
    <row r="504" spans="1:55">
      <c r="A504" s="490">
        <v>6</v>
      </c>
      <c r="B504" s="490">
        <v>6</v>
      </c>
      <c r="C504" s="490" t="s">
        <v>30</v>
      </c>
      <c r="D504" s="490" t="s">
        <v>9</v>
      </c>
      <c r="E504" s="490">
        <v>688</v>
      </c>
      <c r="F504" s="481">
        <f>+IFERROR(VLOOKUP(DAY($C504)&amp;MONTH($C504),Sheet1!$C:$E,3,0),"")</f>
        <v>4</v>
      </c>
      <c r="H504" s="490">
        <v>30</v>
      </c>
      <c r="I504" s="490">
        <v>30</v>
      </c>
      <c r="J504" s="490" t="s">
        <v>27</v>
      </c>
      <c r="K504" s="490" t="s">
        <v>9</v>
      </c>
      <c r="L504" s="490">
        <v>152</v>
      </c>
      <c r="M504" s="481">
        <f>+IFERROR(VLOOKUP(DAY($J504)&amp;MONTH($J504),Sheet1!$C:$E,3,0),"")</f>
        <v>4</v>
      </c>
      <c r="T504" s="481" t="str">
        <f>+IFERROR(VLOOKUP(DAY($Q504)&amp;MONTH($Q504),Sheet1!$C:$E,3,0),"")</f>
        <v/>
      </c>
      <c r="AA504" s="481" t="str">
        <f>+IFERROR(VLOOKUP(DAY($X504)&amp;MONTH($X504),Sheet1!$C:$E,3,0),"")</f>
        <v/>
      </c>
      <c r="AH504" s="481" t="str">
        <f>+IFERROR(VLOOKUP(DAY($AE504)&amp;MONTH($AE504),Sheet1!$C:$E,3,0),"")</f>
        <v/>
      </c>
      <c r="AO504" s="481" t="str">
        <f>+IFERROR(VLOOKUP(DAY($AL504)&amp;MONTH($AL504),Sheet1!$C:$E,3,0),"")</f>
        <v/>
      </c>
      <c r="AV504" s="481" t="str">
        <f>+IFERROR(VLOOKUP(DAY($AS504)&amp;MONTH($AS504),Sheet1!$C:$E,3,0),"")</f>
        <v/>
      </c>
      <c r="BC504" s="481" t="str">
        <f>+IFERROR(VLOOKUP(DAY($AZ504)&amp;MONTH($AZ504),Sheet1!$C:$E,3,0),"")</f>
        <v/>
      </c>
    </row>
    <row r="505" spans="1:55">
      <c r="A505" s="490">
        <v>6</v>
      </c>
      <c r="B505" s="490">
        <v>6</v>
      </c>
      <c r="C505" s="490" t="s">
        <v>30</v>
      </c>
      <c r="D505" s="490" t="s">
        <v>9</v>
      </c>
      <c r="E505" s="490">
        <v>249</v>
      </c>
      <c r="F505" s="481">
        <f>+IFERROR(VLOOKUP(DAY($C505)&amp;MONTH($C505),Sheet1!$C:$E,3,0),"")</f>
        <v>4</v>
      </c>
      <c r="H505" s="490">
        <v>12</v>
      </c>
      <c r="I505" s="490">
        <v>12</v>
      </c>
      <c r="J505" s="490" t="s">
        <v>27</v>
      </c>
      <c r="K505" s="490" t="s">
        <v>9</v>
      </c>
      <c r="L505" s="490">
        <v>521</v>
      </c>
      <c r="M505" s="481">
        <f>+IFERROR(VLOOKUP(DAY($J505)&amp;MONTH($J505),Sheet1!$C:$E,3,0),"")</f>
        <v>4</v>
      </c>
      <c r="T505" s="481" t="str">
        <f>+IFERROR(VLOOKUP(DAY($Q505)&amp;MONTH($Q505),Sheet1!$C:$E,3,0),"")</f>
        <v/>
      </c>
      <c r="AA505" s="481" t="str">
        <f>+IFERROR(VLOOKUP(DAY($X505)&amp;MONTH($X505),Sheet1!$C:$E,3,0),"")</f>
        <v/>
      </c>
      <c r="AH505" s="481" t="str">
        <f>+IFERROR(VLOOKUP(DAY($AE505)&amp;MONTH($AE505),Sheet1!$C:$E,3,0),"")</f>
        <v/>
      </c>
      <c r="AO505" s="481" t="str">
        <f>+IFERROR(VLOOKUP(DAY($AL505)&amp;MONTH($AL505),Sheet1!$C:$E,3,0),"")</f>
        <v/>
      </c>
      <c r="AV505" s="481" t="str">
        <f>+IFERROR(VLOOKUP(DAY($AS505)&amp;MONTH($AS505),Sheet1!$C:$E,3,0),"")</f>
        <v/>
      </c>
      <c r="BC505" s="481" t="str">
        <f>+IFERROR(VLOOKUP(DAY($AZ505)&amp;MONTH($AZ505),Sheet1!$C:$E,3,0),"")</f>
        <v/>
      </c>
    </row>
    <row r="506" spans="1:55">
      <c r="A506" s="490">
        <v>6</v>
      </c>
      <c r="B506" s="490">
        <v>6</v>
      </c>
      <c r="C506" s="490" t="s">
        <v>30</v>
      </c>
      <c r="D506" s="490" t="s">
        <v>9</v>
      </c>
      <c r="E506" s="490">
        <v>2066</v>
      </c>
      <c r="F506" s="481">
        <f>+IFERROR(VLOOKUP(DAY($C506)&amp;MONTH($C506),Sheet1!$C:$E,3,0),"")</f>
        <v>4</v>
      </c>
      <c r="H506" s="490">
        <v>60</v>
      </c>
      <c r="I506" s="490">
        <v>60</v>
      </c>
      <c r="J506" s="490" t="s">
        <v>27</v>
      </c>
      <c r="K506" s="490" t="s">
        <v>9</v>
      </c>
      <c r="L506" s="490">
        <v>155</v>
      </c>
      <c r="M506" s="481">
        <f>+IFERROR(VLOOKUP(DAY($J506)&amp;MONTH($J506),Sheet1!$C:$E,3,0),"")</f>
        <v>4</v>
      </c>
      <c r="T506" s="481" t="str">
        <f>+IFERROR(VLOOKUP(DAY($Q506)&amp;MONTH($Q506),Sheet1!$C:$E,3,0),"")</f>
        <v/>
      </c>
      <c r="AA506" s="481" t="str">
        <f>+IFERROR(VLOOKUP(DAY($X506)&amp;MONTH($X506),Sheet1!$C:$E,3,0),"")</f>
        <v/>
      </c>
      <c r="AH506" s="481" t="str">
        <f>+IFERROR(VLOOKUP(DAY($AE506)&amp;MONTH($AE506),Sheet1!$C:$E,3,0),"")</f>
        <v/>
      </c>
      <c r="AO506" s="481" t="str">
        <f>+IFERROR(VLOOKUP(DAY($AL506)&amp;MONTH($AL506),Sheet1!$C:$E,3,0),"")</f>
        <v/>
      </c>
      <c r="AV506" s="481" t="str">
        <f>+IFERROR(VLOOKUP(DAY($AS506)&amp;MONTH($AS506),Sheet1!$C:$E,3,0),"")</f>
        <v/>
      </c>
      <c r="BC506" s="481" t="str">
        <f>+IFERROR(VLOOKUP(DAY($AZ506)&amp;MONTH($AZ506),Sheet1!$C:$E,3,0),"")</f>
        <v/>
      </c>
    </row>
    <row r="507" spans="1:55">
      <c r="A507" s="490">
        <v>6</v>
      </c>
      <c r="B507" s="490">
        <v>6</v>
      </c>
      <c r="C507" s="490" t="s">
        <v>30</v>
      </c>
      <c r="D507" s="490" t="s">
        <v>9</v>
      </c>
      <c r="E507" s="490">
        <v>648</v>
      </c>
      <c r="F507" s="481">
        <f>+IFERROR(VLOOKUP(DAY($C507)&amp;MONTH($C507),Sheet1!$C:$E,3,0),"")</f>
        <v>4</v>
      </c>
      <c r="H507" s="490">
        <v>48</v>
      </c>
      <c r="I507" s="490">
        <v>48</v>
      </c>
      <c r="J507" s="490" t="s">
        <v>28</v>
      </c>
      <c r="K507" s="490" t="s">
        <v>9</v>
      </c>
      <c r="L507" s="490">
        <v>159</v>
      </c>
      <c r="M507" s="481">
        <f>+IFERROR(VLOOKUP(DAY($J507)&amp;MONTH($J507),Sheet1!$C:$E,3,0),"")</f>
        <v>4</v>
      </c>
      <c r="T507" s="481" t="str">
        <f>+IFERROR(VLOOKUP(DAY($Q507)&amp;MONTH($Q507),Sheet1!$C:$E,3,0),"")</f>
        <v/>
      </c>
      <c r="AA507" s="481" t="str">
        <f>+IFERROR(VLOOKUP(DAY($X507)&amp;MONTH($X507),Sheet1!$C:$E,3,0),"")</f>
        <v/>
      </c>
      <c r="AH507" s="481" t="str">
        <f>+IFERROR(VLOOKUP(DAY($AE507)&amp;MONTH($AE507),Sheet1!$C:$E,3,0),"")</f>
        <v/>
      </c>
      <c r="AO507" s="481" t="str">
        <f>+IFERROR(VLOOKUP(DAY($AL507)&amp;MONTH($AL507),Sheet1!$C:$E,3,0),"")</f>
        <v/>
      </c>
      <c r="AV507" s="481" t="str">
        <f>+IFERROR(VLOOKUP(DAY($AS507)&amp;MONTH($AS507),Sheet1!$C:$E,3,0),"")</f>
        <v/>
      </c>
      <c r="BC507" s="481" t="str">
        <f>+IFERROR(VLOOKUP(DAY($AZ507)&amp;MONTH($AZ507),Sheet1!$C:$E,3,0),"")</f>
        <v/>
      </c>
    </row>
    <row r="508" spans="1:55">
      <c r="A508" s="490">
        <v>6</v>
      </c>
      <c r="B508" s="490">
        <v>6</v>
      </c>
      <c r="C508" s="490" t="s">
        <v>30</v>
      </c>
      <c r="D508" s="490" t="s">
        <v>9</v>
      </c>
      <c r="E508" s="490">
        <v>2074</v>
      </c>
      <c r="F508" s="481">
        <f>+IFERROR(VLOOKUP(DAY($C508)&amp;MONTH($C508),Sheet1!$C:$E,3,0),"")</f>
        <v>4</v>
      </c>
      <c r="H508" s="490">
        <v>120</v>
      </c>
      <c r="I508" s="490">
        <v>120</v>
      </c>
      <c r="J508" s="490" t="s">
        <v>28</v>
      </c>
      <c r="K508" s="490" t="s">
        <v>9</v>
      </c>
      <c r="L508" s="490">
        <v>301</v>
      </c>
      <c r="M508" s="481">
        <f>+IFERROR(VLOOKUP(DAY($J508)&amp;MONTH($J508),Sheet1!$C:$E,3,0),"")</f>
        <v>4</v>
      </c>
      <c r="T508" s="481" t="str">
        <f>+IFERROR(VLOOKUP(DAY($Q508)&amp;MONTH($Q508),Sheet1!$C:$E,3,0),"")</f>
        <v/>
      </c>
      <c r="AA508" s="481" t="str">
        <f>+IFERROR(VLOOKUP(DAY($X508)&amp;MONTH($X508),Sheet1!$C:$E,3,0),"")</f>
        <v/>
      </c>
      <c r="AH508" s="481" t="str">
        <f>+IFERROR(VLOOKUP(DAY($AE508)&amp;MONTH($AE508),Sheet1!$C:$E,3,0),"")</f>
        <v/>
      </c>
      <c r="AO508" s="481" t="str">
        <f>+IFERROR(VLOOKUP(DAY($AL508)&amp;MONTH($AL508),Sheet1!$C:$E,3,0),"")</f>
        <v/>
      </c>
      <c r="AV508" s="481" t="str">
        <f>+IFERROR(VLOOKUP(DAY($AS508)&amp;MONTH($AS508),Sheet1!$C:$E,3,0),"")</f>
        <v/>
      </c>
      <c r="BC508" s="481" t="str">
        <f>+IFERROR(VLOOKUP(DAY($AZ508)&amp;MONTH($AZ508),Sheet1!$C:$E,3,0),"")</f>
        <v/>
      </c>
    </row>
    <row r="509" spans="1:55">
      <c r="A509" s="490">
        <v>6</v>
      </c>
      <c r="B509" s="490">
        <v>6</v>
      </c>
      <c r="C509" s="490" t="s">
        <v>30</v>
      </c>
      <c r="D509" s="490" t="s">
        <v>9</v>
      </c>
      <c r="E509" s="490">
        <v>2007</v>
      </c>
      <c r="F509" s="481">
        <f>+IFERROR(VLOOKUP(DAY($C509)&amp;MONTH($C509),Sheet1!$C:$E,3,0),"")</f>
        <v>4</v>
      </c>
      <c r="H509" s="490">
        <v>60</v>
      </c>
      <c r="I509" s="490">
        <v>60</v>
      </c>
      <c r="J509" s="490" t="s">
        <v>28</v>
      </c>
      <c r="K509" s="490" t="s">
        <v>9</v>
      </c>
      <c r="L509" s="490">
        <v>529</v>
      </c>
      <c r="M509" s="481">
        <f>+IFERROR(VLOOKUP(DAY($J509)&amp;MONTH($J509),Sheet1!$C:$E,3,0),"")</f>
        <v>4</v>
      </c>
      <c r="T509" s="481" t="str">
        <f>+IFERROR(VLOOKUP(DAY($Q509)&amp;MONTH($Q509),Sheet1!$C:$E,3,0),"")</f>
        <v/>
      </c>
      <c r="AA509" s="481" t="str">
        <f>+IFERROR(VLOOKUP(DAY($X509)&amp;MONTH($X509),Sheet1!$C:$E,3,0),"")</f>
        <v/>
      </c>
      <c r="AH509" s="481" t="str">
        <f>+IFERROR(VLOOKUP(DAY($AE509)&amp;MONTH($AE509),Sheet1!$C:$E,3,0),"")</f>
        <v/>
      </c>
      <c r="AO509" s="481" t="str">
        <f>+IFERROR(VLOOKUP(DAY($AL509)&amp;MONTH($AL509),Sheet1!$C:$E,3,0),"")</f>
        <v/>
      </c>
      <c r="AV509" s="481" t="str">
        <f>+IFERROR(VLOOKUP(DAY($AS509)&amp;MONTH($AS509),Sheet1!$C:$E,3,0),"")</f>
        <v/>
      </c>
      <c r="BC509" s="481" t="str">
        <f>+IFERROR(VLOOKUP(DAY($AZ509)&amp;MONTH($AZ509),Sheet1!$C:$E,3,0),"")</f>
        <v/>
      </c>
    </row>
    <row r="510" spans="1:55">
      <c r="A510" s="490">
        <v>6</v>
      </c>
      <c r="B510" s="490">
        <v>6</v>
      </c>
      <c r="C510" s="490" t="s">
        <v>30</v>
      </c>
      <c r="D510" s="490" t="s">
        <v>9</v>
      </c>
      <c r="E510" s="490">
        <v>9210</v>
      </c>
      <c r="F510" s="481">
        <f>+IFERROR(VLOOKUP(DAY($C510)&amp;MONTH($C510),Sheet1!$C:$E,3,0),"")</f>
        <v>4</v>
      </c>
      <c r="H510" s="490">
        <v>180</v>
      </c>
      <c r="I510" s="490">
        <v>180</v>
      </c>
      <c r="J510" s="490" t="s">
        <v>28</v>
      </c>
      <c r="K510" s="490" t="s">
        <v>9</v>
      </c>
      <c r="L510" s="490">
        <v>306</v>
      </c>
      <c r="M510" s="481">
        <f>+IFERROR(VLOOKUP(DAY($J510)&amp;MONTH($J510),Sheet1!$C:$E,3,0),"")</f>
        <v>4</v>
      </c>
      <c r="T510" s="481" t="str">
        <f>+IFERROR(VLOOKUP(DAY($Q510)&amp;MONTH($Q510),Sheet1!$C:$E,3,0),"")</f>
        <v/>
      </c>
      <c r="AA510" s="481" t="str">
        <f>+IFERROR(VLOOKUP(DAY($X510)&amp;MONTH($X510),Sheet1!$C:$E,3,0),"")</f>
        <v/>
      </c>
      <c r="AH510" s="481" t="str">
        <f>+IFERROR(VLOOKUP(DAY($AE510)&amp;MONTH($AE510),Sheet1!$C:$E,3,0),"")</f>
        <v/>
      </c>
      <c r="AO510" s="481" t="str">
        <f>+IFERROR(VLOOKUP(DAY($AL510)&amp;MONTH($AL510),Sheet1!$C:$E,3,0),"")</f>
        <v/>
      </c>
      <c r="AV510" s="481" t="str">
        <f>+IFERROR(VLOOKUP(DAY($AS510)&amp;MONTH($AS510),Sheet1!$C:$E,3,0),"")</f>
        <v/>
      </c>
      <c r="BC510" s="481" t="str">
        <f>+IFERROR(VLOOKUP(DAY($AZ510)&amp;MONTH($AZ510),Sheet1!$C:$E,3,0),"")</f>
        <v/>
      </c>
    </row>
    <row r="511" spans="1:55">
      <c r="A511" s="490">
        <v>30</v>
      </c>
      <c r="B511" s="490">
        <v>30</v>
      </c>
      <c r="C511" s="490" t="s">
        <v>30</v>
      </c>
      <c r="D511" s="490" t="s">
        <v>9</v>
      </c>
      <c r="E511" s="490">
        <v>518</v>
      </c>
      <c r="F511" s="481">
        <f>+IFERROR(VLOOKUP(DAY($C511)&amp;MONTH($C511),Sheet1!$C:$E,3,0),"")</f>
        <v>4</v>
      </c>
      <c r="H511" s="490">
        <v>18</v>
      </c>
      <c r="I511" s="490">
        <v>18</v>
      </c>
      <c r="J511" s="490" t="s">
        <v>28</v>
      </c>
      <c r="K511" s="490" t="s">
        <v>9</v>
      </c>
      <c r="L511" s="490">
        <v>167</v>
      </c>
      <c r="M511" s="481">
        <f>+IFERROR(VLOOKUP(DAY($J511)&amp;MONTH($J511),Sheet1!$C:$E,3,0),"")</f>
        <v>4</v>
      </c>
      <c r="T511" s="481" t="str">
        <f>+IFERROR(VLOOKUP(DAY($Q511)&amp;MONTH($Q511),Sheet1!$C:$E,3,0),"")</f>
        <v/>
      </c>
      <c r="AA511" s="481" t="str">
        <f>+IFERROR(VLOOKUP(DAY($X511)&amp;MONTH($X511),Sheet1!$C:$E,3,0),"")</f>
        <v/>
      </c>
      <c r="AH511" s="481" t="str">
        <f>+IFERROR(VLOOKUP(DAY($AE511)&amp;MONTH($AE511),Sheet1!$C:$E,3,0),"")</f>
        <v/>
      </c>
      <c r="AO511" s="481" t="str">
        <f>+IFERROR(VLOOKUP(DAY($AL511)&amp;MONTH($AL511),Sheet1!$C:$E,3,0),"")</f>
        <v/>
      </c>
      <c r="AV511" s="481" t="str">
        <f>+IFERROR(VLOOKUP(DAY($AS511)&amp;MONTH($AS511),Sheet1!$C:$E,3,0),"")</f>
        <v/>
      </c>
      <c r="BC511" s="481" t="str">
        <f>+IFERROR(VLOOKUP(DAY($AZ511)&amp;MONTH($AZ511),Sheet1!$C:$E,3,0),"")</f>
        <v/>
      </c>
    </row>
    <row r="512" spans="1:55">
      <c r="A512" s="490">
        <v>6</v>
      </c>
      <c r="B512" s="490">
        <v>6</v>
      </c>
      <c r="C512" s="490" t="s">
        <v>30</v>
      </c>
      <c r="D512" s="490" t="s">
        <v>9</v>
      </c>
      <c r="E512" s="490">
        <v>2050</v>
      </c>
      <c r="F512" s="481">
        <f>+IFERROR(VLOOKUP(DAY($C512)&amp;MONTH($C512),Sheet1!$C:$E,3,0),"")</f>
        <v>4</v>
      </c>
      <c r="H512" s="490">
        <v>6</v>
      </c>
      <c r="I512" s="490">
        <v>6</v>
      </c>
      <c r="J512" s="490" t="s">
        <v>28</v>
      </c>
      <c r="K512" s="490" t="s">
        <v>9</v>
      </c>
      <c r="L512" s="490">
        <v>2056</v>
      </c>
      <c r="M512" s="481">
        <f>+IFERROR(VLOOKUP(DAY($J512)&amp;MONTH($J512),Sheet1!$C:$E,3,0),"")</f>
        <v>4</v>
      </c>
      <c r="T512" s="481" t="str">
        <f>+IFERROR(VLOOKUP(DAY($Q512)&amp;MONTH($Q512),Sheet1!$C:$E,3,0),"")</f>
        <v/>
      </c>
      <c r="AA512" s="481" t="str">
        <f>+IFERROR(VLOOKUP(DAY($X512)&amp;MONTH($X512),Sheet1!$C:$E,3,0),"")</f>
        <v/>
      </c>
      <c r="AH512" s="481" t="str">
        <f>+IFERROR(VLOOKUP(DAY($AE512)&amp;MONTH($AE512),Sheet1!$C:$E,3,0),"")</f>
        <v/>
      </c>
      <c r="AO512" s="481" t="str">
        <f>+IFERROR(VLOOKUP(DAY($AL512)&amp;MONTH($AL512),Sheet1!$C:$E,3,0),"")</f>
        <v/>
      </c>
      <c r="AV512" s="481" t="str">
        <f>+IFERROR(VLOOKUP(DAY($AS512)&amp;MONTH($AS512),Sheet1!$C:$E,3,0),"")</f>
        <v/>
      </c>
      <c r="BC512" s="481" t="str">
        <f>+IFERROR(VLOOKUP(DAY($AZ512)&amp;MONTH($AZ512),Sheet1!$C:$E,3,0),"")</f>
        <v/>
      </c>
    </row>
    <row r="513" spans="1:55">
      <c r="A513" s="490">
        <v>6</v>
      </c>
      <c r="B513" s="490">
        <v>6</v>
      </c>
      <c r="C513" s="490" t="s">
        <v>30</v>
      </c>
      <c r="D513" s="490" t="s">
        <v>9</v>
      </c>
      <c r="E513" s="490">
        <v>2057</v>
      </c>
      <c r="F513" s="481">
        <f>+IFERROR(VLOOKUP(DAY($C513)&amp;MONTH($C513),Sheet1!$C:$E,3,0),"")</f>
        <v>4</v>
      </c>
      <c r="H513" s="490">
        <v>6</v>
      </c>
      <c r="I513" s="490">
        <v>6</v>
      </c>
      <c r="J513" s="490" t="s">
        <v>28</v>
      </c>
      <c r="K513" s="490" t="s">
        <v>9</v>
      </c>
      <c r="L513" s="490">
        <v>2014</v>
      </c>
      <c r="M513" s="481">
        <f>+IFERROR(VLOOKUP(DAY($J513)&amp;MONTH($J513),Sheet1!$C:$E,3,0),"")</f>
        <v>4</v>
      </c>
      <c r="T513" s="481" t="str">
        <f>+IFERROR(VLOOKUP(DAY($Q513)&amp;MONTH($Q513),Sheet1!$C:$E,3,0),"")</f>
        <v/>
      </c>
      <c r="AA513" s="481" t="str">
        <f>+IFERROR(VLOOKUP(DAY($X513)&amp;MONTH($X513),Sheet1!$C:$E,3,0),"")</f>
        <v/>
      </c>
      <c r="AH513" s="481" t="str">
        <f>+IFERROR(VLOOKUP(DAY($AE513)&amp;MONTH($AE513),Sheet1!$C:$E,3,0),"")</f>
        <v/>
      </c>
      <c r="AO513" s="481" t="str">
        <f>+IFERROR(VLOOKUP(DAY($AL513)&amp;MONTH($AL513),Sheet1!$C:$E,3,0),"")</f>
        <v/>
      </c>
      <c r="AV513" s="481" t="str">
        <f>+IFERROR(VLOOKUP(DAY($AS513)&amp;MONTH($AS513),Sheet1!$C:$E,3,0),"")</f>
        <v/>
      </c>
      <c r="BC513" s="481" t="str">
        <f>+IFERROR(VLOOKUP(DAY($AZ513)&amp;MONTH($AZ513),Sheet1!$C:$E,3,0),"")</f>
        <v/>
      </c>
    </row>
    <row r="514" spans="1:55">
      <c r="A514" s="490">
        <v>6</v>
      </c>
      <c r="B514" s="490">
        <v>6</v>
      </c>
      <c r="C514" s="490" t="s">
        <v>30</v>
      </c>
      <c r="D514" s="490" t="s">
        <v>9</v>
      </c>
      <c r="E514" s="490">
        <v>538</v>
      </c>
      <c r="F514" s="481">
        <f>+IFERROR(VLOOKUP(DAY($C514)&amp;MONTH($C514),Sheet1!$C:$E,3,0),"")</f>
        <v>4</v>
      </c>
      <c r="H514" s="490">
        <v>6</v>
      </c>
      <c r="I514" s="490">
        <v>6</v>
      </c>
      <c r="J514" s="490" t="s">
        <v>28</v>
      </c>
      <c r="K514" s="490" t="s">
        <v>9</v>
      </c>
      <c r="L514" s="490">
        <v>2028</v>
      </c>
      <c r="M514" s="481">
        <f>+IFERROR(VLOOKUP(DAY($J514)&amp;MONTH($J514),Sheet1!$C:$E,3,0),"")</f>
        <v>4</v>
      </c>
      <c r="T514" s="481" t="str">
        <f>+IFERROR(VLOOKUP(DAY($Q514)&amp;MONTH($Q514),Sheet1!$C:$E,3,0),"")</f>
        <v/>
      </c>
      <c r="AA514" s="481" t="str">
        <f>+IFERROR(VLOOKUP(DAY($X514)&amp;MONTH($X514),Sheet1!$C:$E,3,0),"")</f>
        <v/>
      </c>
      <c r="AH514" s="481" t="str">
        <f>+IFERROR(VLOOKUP(DAY($AE514)&amp;MONTH($AE514),Sheet1!$C:$E,3,0),"")</f>
        <v/>
      </c>
      <c r="AO514" s="481" t="str">
        <f>+IFERROR(VLOOKUP(DAY($AL514)&amp;MONTH($AL514),Sheet1!$C:$E,3,0),"")</f>
        <v/>
      </c>
      <c r="AV514" s="481" t="str">
        <f>+IFERROR(VLOOKUP(DAY($AS514)&amp;MONTH($AS514),Sheet1!$C:$E,3,0),"")</f>
        <v/>
      </c>
      <c r="BC514" s="481" t="str">
        <f>+IFERROR(VLOOKUP(DAY($AZ514)&amp;MONTH($AZ514),Sheet1!$C:$E,3,0),"")</f>
        <v/>
      </c>
    </row>
    <row r="515" spans="1:55">
      <c r="A515" s="490">
        <v>18</v>
      </c>
      <c r="B515" s="490">
        <v>18</v>
      </c>
      <c r="C515" s="490" t="s">
        <v>30</v>
      </c>
      <c r="D515" s="490" t="s">
        <v>9</v>
      </c>
      <c r="E515" s="490">
        <v>171</v>
      </c>
      <c r="F515" s="481">
        <f>+IFERROR(VLOOKUP(DAY($C515)&amp;MONTH($C515),Sheet1!$C:$E,3,0),"")</f>
        <v>4</v>
      </c>
      <c r="H515" s="490">
        <v>108</v>
      </c>
      <c r="I515" s="490">
        <v>108</v>
      </c>
      <c r="J515" s="490" t="s">
        <v>26</v>
      </c>
      <c r="K515" s="490" t="s">
        <v>7</v>
      </c>
      <c r="L515" s="490">
        <v>120</v>
      </c>
      <c r="M515" s="481">
        <f>+IFERROR(VLOOKUP(DAY($J515)&amp;MONTH($J515),Sheet1!$C:$E,3,0),"")</f>
        <v>4</v>
      </c>
      <c r="T515" s="481" t="str">
        <f>+IFERROR(VLOOKUP(DAY($Q515)&amp;MONTH($Q515),Sheet1!$C:$E,3,0),"")</f>
        <v/>
      </c>
      <c r="AA515" s="481" t="str">
        <f>+IFERROR(VLOOKUP(DAY($X515)&amp;MONTH($X515),Sheet1!$C:$E,3,0),"")</f>
        <v/>
      </c>
      <c r="AH515" s="481" t="str">
        <f>+IFERROR(VLOOKUP(DAY($AE515)&amp;MONTH($AE515),Sheet1!$C:$E,3,0),"")</f>
        <v/>
      </c>
      <c r="AO515" s="481" t="str">
        <f>+IFERROR(VLOOKUP(DAY($AL515)&amp;MONTH($AL515),Sheet1!$C:$E,3,0),"")</f>
        <v/>
      </c>
      <c r="AV515" s="481" t="str">
        <f>+IFERROR(VLOOKUP(DAY($AS515)&amp;MONTH($AS515),Sheet1!$C:$E,3,0),"")</f>
        <v/>
      </c>
      <c r="BC515" s="481" t="str">
        <f>+IFERROR(VLOOKUP(DAY($AZ515)&amp;MONTH($AZ515),Sheet1!$C:$E,3,0),"")</f>
        <v/>
      </c>
    </row>
    <row r="516" spans="1:55">
      <c r="A516" s="490">
        <v>60</v>
      </c>
      <c r="B516" s="490">
        <v>60</v>
      </c>
      <c r="C516" s="490" t="s">
        <v>30</v>
      </c>
      <c r="D516" s="490" t="s">
        <v>9</v>
      </c>
      <c r="E516" s="490">
        <v>197</v>
      </c>
      <c r="F516" s="481">
        <f>+IFERROR(VLOOKUP(DAY($C516)&amp;MONTH($C516),Sheet1!$C:$E,3,0),"")</f>
        <v>4</v>
      </c>
      <c r="H516" s="490">
        <v>60</v>
      </c>
      <c r="I516" s="490">
        <v>60</v>
      </c>
      <c r="J516" s="490" t="s">
        <v>27</v>
      </c>
      <c r="K516" s="490" t="s">
        <v>9</v>
      </c>
      <c r="L516" s="490">
        <v>197</v>
      </c>
      <c r="M516" s="481">
        <f>+IFERROR(VLOOKUP(DAY($J516)&amp;MONTH($J516),Sheet1!$C:$E,3,0),"")</f>
        <v>4</v>
      </c>
      <c r="T516" s="481" t="str">
        <f>+IFERROR(VLOOKUP(DAY($Q516)&amp;MONTH($Q516),Sheet1!$C:$E,3,0),"")</f>
        <v/>
      </c>
      <c r="AA516" s="481" t="str">
        <f>+IFERROR(VLOOKUP(DAY($X516)&amp;MONTH($X516),Sheet1!$C:$E,3,0),"")</f>
        <v/>
      </c>
      <c r="AH516" s="481" t="str">
        <f>+IFERROR(VLOOKUP(DAY($AE516)&amp;MONTH($AE516),Sheet1!$C:$E,3,0),"")</f>
        <v/>
      </c>
      <c r="AO516" s="481" t="str">
        <f>+IFERROR(VLOOKUP(DAY($AL516)&amp;MONTH($AL516),Sheet1!$C:$E,3,0),"")</f>
        <v/>
      </c>
      <c r="AV516" s="481" t="str">
        <f>+IFERROR(VLOOKUP(DAY($AS516)&amp;MONTH($AS516),Sheet1!$C:$E,3,0),"")</f>
        <v/>
      </c>
      <c r="BC516" s="481" t="str">
        <f>+IFERROR(VLOOKUP(DAY($AZ516)&amp;MONTH($AZ516),Sheet1!$C:$E,3,0),"")</f>
        <v/>
      </c>
    </row>
    <row r="517" spans="1:55">
      <c r="A517" s="490">
        <v>30</v>
      </c>
      <c r="B517" s="490">
        <v>30</v>
      </c>
      <c r="C517" s="490" t="s">
        <v>30</v>
      </c>
      <c r="D517" s="490" t="s">
        <v>9</v>
      </c>
      <c r="E517" s="490">
        <v>517</v>
      </c>
      <c r="F517" s="481">
        <f>+IFERROR(VLOOKUP(DAY($C517)&amp;MONTH($C517),Sheet1!$C:$E,3,0),"")</f>
        <v>4</v>
      </c>
      <c r="H517" s="490">
        <v>12</v>
      </c>
      <c r="I517" s="490">
        <v>12</v>
      </c>
      <c r="J517" s="490" t="s">
        <v>27</v>
      </c>
      <c r="K517" s="490" t="s">
        <v>7</v>
      </c>
      <c r="L517" s="490">
        <v>531</v>
      </c>
      <c r="M517" s="481">
        <f>+IFERROR(VLOOKUP(DAY($J517)&amp;MONTH($J517),Sheet1!$C:$E,3,0),"")</f>
        <v>4</v>
      </c>
      <c r="T517" s="481" t="str">
        <f>+IFERROR(VLOOKUP(DAY($Q517)&amp;MONTH($Q517),Sheet1!$C:$E,3,0),"")</f>
        <v/>
      </c>
      <c r="AA517" s="481" t="str">
        <f>+IFERROR(VLOOKUP(DAY($X517)&amp;MONTH($X517),Sheet1!$C:$E,3,0),"")</f>
        <v/>
      </c>
      <c r="AH517" s="481" t="str">
        <f>+IFERROR(VLOOKUP(DAY($AE517)&amp;MONTH($AE517),Sheet1!$C:$E,3,0),"")</f>
        <v/>
      </c>
      <c r="AO517" s="481" t="str">
        <f>+IFERROR(VLOOKUP(DAY($AL517)&amp;MONTH($AL517),Sheet1!$C:$E,3,0),"")</f>
        <v/>
      </c>
      <c r="AV517" s="481" t="str">
        <f>+IFERROR(VLOOKUP(DAY($AS517)&amp;MONTH($AS517),Sheet1!$C:$E,3,0),"")</f>
        <v/>
      </c>
      <c r="BC517" s="481" t="str">
        <f>+IFERROR(VLOOKUP(DAY($AZ517)&amp;MONTH($AZ517),Sheet1!$C:$E,3,0),"")</f>
        <v/>
      </c>
    </row>
    <row r="518" spans="1:55">
      <c r="A518" s="490">
        <v>90</v>
      </c>
      <c r="B518" s="490">
        <v>90</v>
      </c>
      <c r="C518" s="490" t="s">
        <v>31</v>
      </c>
      <c r="D518" s="490" t="s">
        <v>9</v>
      </c>
      <c r="E518" s="490">
        <v>144</v>
      </c>
      <c r="F518" s="481" t="str">
        <f>+IFERROR(VLOOKUP(DAY($J518)&amp;MONTH($J518),Sheet1!$C:$E,3,0),"")</f>
        <v/>
      </c>
      <c r="I518">
        <v>12</v>
      </c>
      <c r="J518" t="s">
        <v>27</v>
      </c>
      <c r="L518">
        <v>69004</v>
      </c>
      <c r="M518" s="481">
        <f>+IFERROR(VLOOKUP(DAY($J518)&amp;MONTH($J518),Sheet1!$C:$E,3,0),"")</f>
        <v>4</v>
      </c>
      <c r="T518" s="481" t="str">
        <f>+IFERROR(VLOOKUP(DAY($Q518)&amp;MONTH($Q518),Sheet1!$C:$E,3,0),"")</f>
        <v/>
      </c>
      <c r="AA518" s="481" t="str">
        <f>+IFERROR(VLOOKUP(DAY($X518)&amp;MONTH($X518),Sheet1!$C:$E,3,0),"")</f>
        <v/>
      </c>
      <c r="AH518" s="481" t="str">
        <f>+IFERROR(VLOOKUP(DAY($AE518)&amp;MONTH($AE518),Sheet1!$C:$E,3,0),"")</f>
        <v/>
      </c>
      <c r="AO518" s="481" t="str">
        <f>+IFERROR(VLOOKUP(DAY($AL518)&amp;MONTH($AL518),Sheet1!$C:$E,3,0),"")</f>
        <v/>
      </c>
      <c r="AV518" s="481" t="str">
        <f>+IFERROR(VLOOKUP(DAY($AS518)&amp;MONTH($AS518),Sheet1!$C:$E,3,0),"")</f>
        <v/>
      </c>
      <c r="BC518" s="481" t="str">
        <f>+IFERROR(VLOOKUP(DAY($AZ518)&amp;MONTH($AZ518),Sheet1!$C:$E,3,0),"")</f>
        <v/>
      </c>
    </row>
    <row r="519" spans="1:55">
      <c r="A519" s="490">
        <v>6</v>
      </c>
      <c r="B519" s="490">
        <v>6</v>
      </c>
      <c r="C519" s="490" t="s">
        <v>31</v>
      </c>
      <c r="D519" s="490" t="s">
        <v>9</v>
      </c>
      <c r="E519" s="490">
        <v>186</v>
      </c>
      <c r="F519" s="481" t="str">
        <f>+IFERROR(VLOOKUP(DAY($C519)&amp;MONTH($C519),Sheet1!$C:$E,3,0),"")</f>
        <v/>
      </c>
      <c r="H519" s="490">
        <v>18</v>
      </c>
      <c r="I519" s="490">
        <v>18</v>
      </c>
      <c r="J519" s="490" t="s">
        <v>28</v>
      </c>
      <c r="K519" s="490" t="s">
        <v>9</v>
      </c>
      <c r="L519" s="490">
        <v>167</v>
      </c>
      <c r="M519" s="481">
        <f>+IFERROR(VLOOKUP(DAY($J519)&amp;MONTH($J519),Sheet1!$C:$E,3,0),"")</f>
        <v>4</v>
      </c>
      <c r="T519" s="481" t="str">
        <f>+IFERROR(VLOOKUP(DAY($Q519)&amp;MONTH($Q519),Sheet1!$C:$E,3,0),"")</f>
        <v/>
      </c>
      <c r="AA519" s="481" t="str">
        <f>+IFERROR(VLOOKUP(DAY($X519)&amp;MONTH($X519),Sheet1!$C:$E,3,0),"")</f>
        <v/>
      </c>
      <c r="AH519" s="481" t="str">
        <f>+IFERROR(VLOOKUP(DAY($AE519)&amp;MONTH($AE519),Sheet1!$C:$E,3,0),"")</f>
        <v/>
      </c>
      <c r="AO519" s="481" t="str">
        <f>+IFERROR(VLOOKUP(DAY($AL519)&amp;MONTH($AL519),Sheet1!$C:$E,3,0),"")</f>
        <v/>
      </c>
      <c r="AV519" s="481" t="str">
        <f>+IFERROR(VLOOKUP(DAY($AS519)&amp;MONTH($AS519),Sheet1!$C:$E,3,0),"")</f>
        <v/>
      </c>
      <c r="BC519" s="481" t="str">
        <f>+IFERROR(VLOOKUP(DAY($AZ519)&amp;MONTH($AZ519),Sheet1!$C:$E,3,0),"")</f>
        <v/>
      </c>
    </row>
    <row r="520" spans="1:55">
      <c r="A520" s="490">
        <v>6</v>
      </c>
      <c r="B520" s="490">
        <v>6</v>
      </c>
      <c r="C520" s="490" t="s">
        <v>30</v>
      </c>
      <c r="D520" s="490" t="s">
        <v>7</v>
      </c>
      <c r="E520" s="490">
        <v>2074</v>
      </c>
      <c r="F520" s="481" t="str">
        <f>+IFERROR(VLOOKUP(DAY($C520)&amp;MONTH($C520),Sheet1!$C:$E,3,0),"")</f>
        <v/>
      </c>
      <c r="H520" s="490">
        <v>6</v>
      </c>
      <c r="I520" s="490">
        <v>6</v>
      </c>
      <c r="J520" s="490" t="s">
        <v>28</v>
      </c>
      <c r="K520" s="490" t="s">
        <v>7</v>
      </c>
      <c r="L520" s="490">
        <v>2056</v>
      </c>
      <c r="M520" s="481">
        <f>+IFERROR(VLOOKUP(DAY($J520)&amp;MONTH($J520),Sheet1!$C:$E,3,0),"")</f>
        <v>4</v>
      </c>
      <c r="T520" s="481" t="str">
        <f>+IFERROR(VLOOKUP(DAY($Q520)&amp;MONTH($Q520),Sheet1!$C:$E,3,0),"")</f>
        <v/>
      </c>
      <c r="AA520" s="481" t="str">
        <f>+IFERROR(VLOOKUP(DAY($X520)&amp;MONTH($X520),Sheet1!$C:$E,3,0),"")</f>
        <v/>
      </c>
      <c r="AH520" s="481" t="str">
        <f>+IFERROR(VLOOKUP(DAY($AE520)&amp;MONTH($AE520),Sheet1!$C:$E,3,0),"")</f>
        <v/>
      </c>
      <c r="AO520" s="481" t="str">
        <f>+IFERROR(VLOOKUP(DAY($AL520)&amp;MONTH($AL520),Sheet1!$C:$E,3,0),"")</f>
        <v/>
      </c>
      <c r="AV520" s="481" t="str">
        <f>+IFERROR(VLOOKUP(DAY($AS520)&amp;MONTH($AS520),Sheet1!$C:$E,3,0),"")</f>
        <v/>
      </c>
      <c r="BC520" s="481" t="str">
        <f>+IFERROR(VLOOKUP(DAY($AZ520)&amp;MONTH($AZ520),Sheet1!$C:$E,3,0),"")</f>
        <v/>
      </c>
    </row>
    <row r="521" spans="1:55">
      <c r="A521" s="490">
        <v>6</v>
      </c>
      <c r="B521" s="490">
        <v>6</v>
      </c>
      <c r="C521" s="490" t="s">
        <v>30</v>
      </c>
      <c r="D521" s="490" t="s">
        <v>7</v>
      </c>
      <c r="E521" s="490">
        <v>2007</v>
      </c>
      <c r="F521" s="481" t="str">
        <f>+IFERROR(VLOOKUP(DAY($C521)&amp;MONTH($C521),Sheet1!$C:$E,3,0),"")</f>
        <v/>
      </c>
      <c r="H521" s="490">
        <v>6</v>
      </c>
      <c r="I521" s="490">
        <v>6</v>
      </c>
      <c r="J521" s="490" t="s">
        <v>28</v>
      </c>
      <c r="K521" s="490" t="s">
        <v>7</v>
      </c>
      <c r="L521" s="490">
        <v>2014</v>
      </c>
      <c r="M521" s="481">
        <f>+IFERROR(VLOOKUP(DAY($J521)&amp;MONTH($J521),Sheet1!$C:$E,3,0),"")</f>
        <v>4</v>
      </c>
      <c r="T521" s="481" t="str">
        <f>+IFERROR(VLOOKUP(DAY($Q521)&amp;MONTH($Q521),Sheet1!$C:$E,3,0),"")</f>
        <v/>
      </c>
      <c r="AA521" s="481" t="str">
        <f>+IFERROR(VLOOKUP(DAY($X521)&amp;MONTH($X521),Sheet1!$C:$E,3,0),"")</f>
        <v/>
      </c>
      <c r="AH521" s="481" t="str">
        <f>+IFERROR(VLOOKUP(DAY($AE521)&amp;MONTH($AE521),Sheet1!$C:$E,3,0),"")</f>
        <v/>
      </c>
      <c r="AO521" s="481" t="str">
        <f>+IFERROR(VLOOKUP(DAY($AL521)&amp;MONTH($AL521),Sheet1!$C:$E,3,0),"")</f>
        <v/>
      </c>
      <c r="AV521" s="481" t="str">
        <f>+IFERROR(VLOOKUP(DAY($AS521)&amp;MONTH($AS521),Sheet1!$C:$E,3,0),"")</f>
        <v/>
      </c>
      <c r="BC521" s="481" t="str">
        <f>+IFERROR(VLOOKUP(DAY($AZ521)&amp;MONTH($AZ521),Sheet1!$C:$E,3,0),"")</f>
        <v/>
      </c>
    </row>
    <row r="522" spans="1:55">
      <c r="A522" s="490">
        <v>6</v>
      </c>
      <c r="B522" s="490">
        <v>6</v>
      </c>
      <c r="C522" s="490" t="s">
        <v>30</v>
      </c>
      <c r="D522" s="490" t="s">
        <v>7</v>
      </c>
      <c r="E522" s="490">
        <v>9210</v>
      </c>
      <c r="F522" s="481" t="str">
        <f>+IFERROR(VLOOKUP(DAY($C522)&amp;MONTH($C522),Sheet1!$C:$E,3,0),"")</f>
        <v/>
      </c>
      <c r="H522" s="490">
        <v>6</v>
      </c>
      <c r="I522" s="490">
        <v>6</v>
      </c>
      <c r="J522" s="490" t="s">
        <v>28</v>
      </c>
      <c r="K522" s="490" t="s">
        <v>9</v>
      </c>
      <c r="L522" s="490">
        <v>2028</v>
      </c>
      <c r="M522" s="481">
        <f>+IFERROR(VLOOKUP(DAY($J522)&amp;MONTH($J522),Sheet1!$C:$E,3,0),"")</f>
        <v>4</v>
      </c>
      <c r="T522" s="481" t="str">
        <f>+IFERROR(VLOOKUP(DAY($Q522)&amp;MONTH($Q522),Sheet1!$C:$E,3,0),"")</f>
        <v/>
      </c>
      <c r="AA522" s="481" t="str">
        <f>+IFERROR(VLOOKUP(DAY($X522)&amp;MONTH($X522),Sheet1!$C:$E,3,0),"")</f>
        <v/>
      </c>
      <c r="AH522" s="481" t="str">
        <f>+IFERROR(VLOOKUP(DAY($AE522)&amp;MONTH($AE522),Sheet1!$C:$E,3,0),"")</f>
        <v/>
      </c>
      <c r="AO522" s="481" t="str">
        <f>+IFERROR(VLOOKUP(DAY($AL522)&amp;MONTH($AL522),Sheet1!$C:$E,3,0),"")</f>
        <v/>
      </c>
      <c r="AV522" s="481" t="str">
        <f>+IFERROR(VLOOKUP(DAY($AS522)&amp;MONTH($AS522),Sheet1!$C:$E,3,0),"")</f>
        <v/>
      </c>
      <c r="BC522" s="481" t="str">
        <f>+IFERROR(VLOOKUP(DAY($AZ522)&amp;MONTH($AZ522),Sheet1!$C:$E,3,0),"")</f>
        <v/>
      </c>
    </row>
    <row r="523" spans="1:55">
      <c r="A523" s="490">
        <v>30</v>
      </c>
      <c r="B523" s="490">
        <v>30</v>
      </c>
      <c r="C523" s="490" t="s">
        <v>30</v>
      </c>
      <c r="D523" s="490" t="s">
        <v>7</v>
      </c>
      <c r="E523" s="490">
        <v>518</v>
      </c>
      <c r="F523" s="481" t="str">
        <f>+IFERROR(VLOOKUP(DAY($C523)&amp;MONTH($C523),Sheet1!$C:$E,3,0),"")</f>
        <v/>
      </c>
      <c r="H523" s="490">
        <v>180</v>
      </c>
      <c r="I523" s="490">
        <v>180</v>
      </c>
      <c r="J523" s="490" t="s">
        <v>28</v>
      </c>
      <c r="K523" s="490" t="s">
        <v>7</v>
      </c>
      <c r="L523" s="490">
        <v>505</v>
      </c>
      <c r="M523" s="481">
        <f>+IFERROR(VLOOKUP(DAY($J523)&amp;MONTH($J523),Sheet1!$C:$E,3,0),"")</f>
        <v>4</v>
      </c>
      <c r="T523" s="481" t="str">
        <f>+IFERROR(VLOOKUP(DAY($Q523)&amp;MONTH($Q523),Sheet1!$C:$E,3,0),"")</f>
        <v/>
      </c>
      <c r="AA523" s="481" t="str">
        <f>+IFERROR(VLOOKUP(DAY($X523)&amp;MONTH($X523),Sheet1!$C:$E,3,0),"")</f>
        <v/>
      </c>
      <c r="AH523" s="481" t="str">
        <f>+IFERROR(VLOOKUP(DAY($AE523)&amp;MONTH($AE523),Sheet1!$C:$E,3,0),"")</f>
        <v/>
      </c>
      <c r="AO523" s="481" t="str">
        <f>+IFERROR(VLOOKUP(DAY($AL523)&amp;MONTH($AL523),Sheet1!$C:$E,3,0),"")</f>
        <v/>
      </c>
      <c r="AV523" s="481" t="str">
        <f>+IFERROR(VLOOKUP(DAY($AS523)&amp;MONTH($AS523),Sheet1!$C:$E,3,0),"")</f>
        <v/>
      </c>
      <c r="BC523" s="481" t="str">
        <f>+IFERROR(VLOOKUP(DAY($AZ523)&amp;MONTH($AZ523),Sheet1!$C:$E,3,0),"")</f>
        <v/>
      </c>
    </row>
    <row r="524" spans="1:55">
      <c r="A524" s="490">
        <v>6</v>
      </c>
      <c r="B524" s="490">
        <v>6</v>
      </c>
      <c r="C524" s="490" t="s">
        <v>30</v>
      </c>
      <c r="D524" s="490" t="s">
        <v>7</v>
      </c>
      <c r="E524" s="490">
        <v>2050</v>
      </c>
      <c r="F524" s="481" t="str">
        <f>+IFERROR(VLOOKUP(DAY($C524)&amp;MONTH($C524),Sheet1!$C:$E,3,0),"")</f>
        <v/>
      </c>
      <c r="H524" s="490">
        <v>6</v>
      </c>
      <c r="I524" s="490">
        <v>6</v>
      </c>
      <c r="J524" s="490" t="s">
        <v>28</v>
      </c>
      <c r="K524" s="490" t="s">
        <v>9</v>
      </c>
      <c r="L524" s="490">
        <v>2077</v>
      </c>
      <c r="M524" s="481">
        <f>+IFERROR(VLOOKUP(DAY($J524)&amp;MONTH($J524),Sheet1!$C:$E,3,0),"")</f>
        <v>4</v>
      </c>
      <c r="T524" s="481" t="str">
        <f>+IFERROR(VLOOKUP(DAY($Q524)&amp;MONTH($Q524),Sheet1!$C:$E,3,0),"")</f>
        <v/>
      </c>
      <c r="AA524" s="481" t="str">
        <f>+IFERROR(VLOOKUP(DAY($X524)&amp;MONTH($X524),Sheet1!$C:$E,3,0),"")</f>
        <v/>
      </c>
      <c r="AH524" s="481" t="str">
        <f>+IFERROR(VLOOKUP(DAY($AE524)&amp;MONTH($AE524),Sheet1!$C:$E,3,0),"")</f>
        <v/>
      </c>
      <c r="AO524" s="481" t="str">
        <f>+IFERROR(VLOOKUP(DAY($AL524)&amp;MONTH($AL524),Sheet1!$C:$E,3,0),"")</f>
        <v/>
      </c>
      <c r="AV524" s="481" t="str">
        <f>+IFERROR(VLOOKUP(DAY($AS524)&amp;MONTH($AS524),Sheet1!$C:$E,3,0),"")</f>
        <v/>
      </c>
      <c r="BC524" s="481" t="str">
        <f>+IFERROR(VLOOKUP(DAY($AZ524)&amp;MONTH($AZ524),Sheet1!$C:$E,3,0),"")</f>
        <v/>
      </c>
    </row>
    <row r="525" spans="1:55">
      <c r="A525" s="490">
        <v>6</v>
      </c>
      <c r="B525" s="490">
        <v>6</v>
      </c>
      <c r="C525" s="490" t="s">
        <v>30</v>
      </c>
      <c r="D525" s="490" t="s">
        <v>7</v>
      </c>
      <c r="E525" s="490">
        <v>2057</v>
      </c>
      <c r="F525" s="481" t="str">
        <f>+IFERROR(VLOOKUP(DAY($C525)&amp;MONTH($C525),Sheet1!$C:$E,3,0),"")</f>
        <v/>
      </c>
      <c r="H525" s="490">
        <v>6</v>
      </c>
      <c r="I525" s="490">
        <v>6</v>
      </c>
      <c r="J525" s="490" t="s">
        <v>28</v>
      </c>
      <c r="K525" s="490" t="s">
        <v>9</v>
      </c>
      <c r="L525" s="490">
        <v>634</v>
      </c>
      <c r="M525" s="481">
        <f>+IFERROR(VLOOKUP(DAY($J525)&amp;MONTH($J525),Sheet1!$C:$E,3,0),"")</f>
        <v>4</v>
      </c>
      <c r="T525" s="481" t="str">
        <f>+IFERROR(VLOOKUP(DAY($Q525)&amp;MONTH($Q525),Sheet1!$C:$E,3,0),"")</f>
        <v/>
      </c>
      <c r="AA525" s="481" t="str">
        <f>+IFERROR(VLOOKUP(DAY($X525)&amp;MONTH($X525),Sheet1!$C:$E,3,0),"")</f>
        <v/>
      </c>
      <c r="AH525" s="481" t="str">
        <f>+IFERROR(VLOOKUP(DAY($AE525)&amp;MONTH($AE525),Sheet1!$C:$E,3,0),"")</f>
        <v/>
      </c>
      <c r="AO525" s="481" t="str">
        <f>+IFERROR(VLOOKUP(DAY($AL525)&amp;MONTH($AL525),Sheet1!$C:$E,3,0),"")</f>
        <v/>
      </c>
      <c r="AV525" s="481" t="str">
        <f>+IFERROR(VLOOKUP(DAY($AS525)&amp;MONTH($AS525),Sheet1!$C:$E,3,0),"")</f>
        <v/>
      </c>
      <c r="BC525" s="481" t="str">
        <f>+IFERROR(VLOOKUP(DAY($AZ525)&amp;MONTH($AZ525),Sheet1!$C:$E,3,0),"")</f>
        <v/>
      </c>
    </row>
    <row r="526" spans="1:55">
      <c r="A526" s="490">
        <v>6</v>
      </c>
      <c r="B526" s="490">
        <v>6</v>
      </c>
      <c r="C526" s="490" t="s">
        <v>30</v>
      </c>
      <c r="D526" s="490" t="s">
        <v>7</v>
      </c>
      <c r="E526" s="490">
        <v>538</v>
      </c>
      <c r="F526" s="481" t="str">
        <f>+IFERROR(VLOOKUP(DAY($C526)&amp;MONTH($C526),Sheet1!$C:$E,3,0),"")</f>
        <v/>
      </c>
      <c r="H526" s="490">
        <v>6</v>
      </c>
      <c r="I526" s="490">
        <v>6</v>
      </c>
      <c r="J526" s="490" t="s">
        <v>28</v>
      </c>
      <c r="K526" s="490" t="s">
        <v>7</v>
      </c>
      <c r="L526" s="490">
        <v>2108</v>
      </c>
      <c r="M526" s="481">
        <f>+IFERROR(VLOOKUP(DAY($J526)&amp;MONTH($J526),Sheet1!$C:$E,3,0),"")</f>
        <v>4</v>
      </c>
      <c r="T526" s="481" t="str">
        <f>+IFERROR(VLOOKUP(DAY($Q526)&amp;MONTH($Q526),Sheet1!$C:$E,3,0),"")</f>
        <v/>
      </c>
      <c r="AA526" s="481" t="str">
        <f>+IFERROR(VLOOKUP(DAY($X526)&amp;MONTH($X526),Sheet1!$C:$E,3,0),"")</f>
        <v/>
      </c>
      <c r="AH526" s="481" t="str">
        <f>+IFERROR(VLOOKUP(DAY($AE526)&amp;MONTH($AE526),Sheet1!$C:$E,3,0),"")</f>
        <v/>
      </c>
      <c r="AO526" s="481" t="str">
        <f>+IFERROR(VLOOKUP(DAY($AL526)&amp;MONTH($AL526),Sheet1!$C:$E,3,0),"")</f>
        <v/>
      </c>
      <c r="AV526" s="481" t="str">
        <f>+IFERROR(VLOOKUP(DAY($AS526)&amp;MONTH($AS526),Sheet1!$C:$E,3,0),"")</f>
        <v/>
      </c>
      <c r="BC526" s="481" t="str">
        <f>+IFERROR(VLOOKUP(DAY($AZ526)&amp;MONTH($AZ526),Sheet1!$C:$E,3,0),"")</f>
        <v/>
      </c>
    </row>
    <row r="527" spans="1:55">
      <c r="A527" s="490">
        <v>30</v>
      </c>
      <c r="B527" s="490">
        <v>30</v>
      </c>
      <c r="C527" s="490" t="s">
        <v>31</v>
      </c>
      <c r="D527" s="490" t="s">
        <v>7</v>
      </c>
      <c r="E527" s="490">
        <v>514</v>
      </c>
      <c r="F527" s="481" t="str">
        <f>+IFERROR(VLOOKUP(DAY($C527)&amp;MONTH($C527),Sheet1!$C:$E,3,0),"")</f>
        <v/>
      </c>
      <c r="H527" s="490">
        <v>6</v>
      </c>
      <c r="I527" s="490">
        <v>6</v>
      </c>
      <c r="J527" s="490" t="s">
        <v>28</v>
      </c>
      <c r="K527" s="490" t="s">
        <v>7</v>
      </c>
      <c r="L527" s="490">
        <v>2091</v>
      </c>
      <c r="M527" s="481">
        <f>+IFERROR(VLOOKUP(DAY($J527)&amp;MONTH($J527),Sheet1!$C:$E,3,0),"")</f>
        <v>4</v>
      </c>
      <c r="T527" s="481" t="str">
        <f>+IFERROR(VLOOKUP(DAY($Q527)&amp;MONTH($Q527),Sheet1!$C:$E,3,0),"")</f>
        <v/>
      </c>
      <c r="AA527" s="481" t="str">
        <f>+IFERROR(VLOOKUP(DAY($X527)&amp;MONTH($X527),Sheet1!$C:$E,3,0),"")</f>
        <v/>
      </c>
      <c r="AH527" s="481" t="str">
        <f>+IFERROR(VLOOKUP(DAY($AE527)&amp;MONTH($AE527),Sheet1!$C:$E,3,0),"")</f>
        <v/>
      </c>
      <c r="AO527" s="481" t="str">
        <f>+IFERROR(VLOOKUP(DAY($AL527)&amp;MONTH($AL527),Sheet1!$C:$E,3,0),"")</f>
        <v/>
      </c>
      <c r="AV527" s="481" t="str">
        <f>+IFERROR(VLOOKUP(DAY($AS527)&amp;MONTH($AS527),Sheet1!$C:$E,3,0),"")</f>
        <v/>
      </c>
      <c r="BC527" s="481" t="str">
        <f>+IFERROR(VLOOKUP(DAY($AZ527)&amp;MONTH($AZ527),Sheet1!$C:$E,3,0),"")</f>
        <v/>
      </c>
    </row>
    <row r="528" spans="1:55">
      <c r="A528" s="490">
        <v>60</v>
      </c>
      <c r="B528" s="490">
        <v>60</v>
      </c>
      <c r="C528" s="490" t="s">
        <v>31</v>
      </c>
      <c r="D528" s="490" t="s">
        <v>7</v>
      </c>
      <c r="E528" s="490">
        <v>141</v>
      </c>
      <c r="F528" s="481" t="str">
        <f>+IFERROR(VLOOKUP(DAY($C528)&amp;MONTH($C528),Sheet1!$C:$E,3,0),"")</f>
        <v/>
      </c>
      <c r="H528" s="490">
        <v>30</v>
      </c>
      <c r="I528" s="490">
        <v>30</v>
      </c>
      <c r="J528" s="490" t="s">
        <v>28</v>
      </c>
      <c r="K528" s="490" t="s">
        <v>7</v>
      </c>
      <c r="L528" s="490">
        <v>528</v>
      </c>
      <c r="M528" s="481">
        <f>+IFERROR(VLOOKUP(DAY($J528)&amp;MONTH($J528),Sheet1!$C:$E,3,0),"")</f>
        <v>4</v>
      </c>
      <c r="T528" s="481" t="str">
        <f>+IFERROR(VLOOKUP(DAY($Q528)&amp;MONTH($Q528),Sheet1!$C:$E,3,0),"")</f>
        <v/>
      </c>
      <c r="AA528" s="481" t="str">
        <f>+IFERROR(VLOOKUP(DAY($X528)&amp;MONTH($X528),Sheet1!$C:$E,3,0),"")</f>
        <v/>
      </c>
      <c r="AH528" s="481" t="str">
        <f>+IFERROR(VLOOKUP(DAY($AE528)&amp;MONTH($AE528),Sheet1!$C:$E,3,0),"")</f>
        <v/>
      </c>
      <c r="AO528" s="481" t="str">
        <f>+IFERROR(VLOOKUP(DAY($AL528)&amp;MONTH($AL528),Sheet1!$C:$E,3,0),"")</f>
        <v/>
      </c>
      <c r="AV528" s="481" t="str">
        <f>+IFERROR(VLOOKUP(DAY($AS528)&amp;MONTH($AS528),Sheet1!$C:$E,3,0),"")</f>
        <v/>
      </c>
      <c r="BC528" s="481" t="str">
        <f>+IFERROR(VLOOKUP(DAY($AZ528)&amp;MONTH($AZ528),Sheet1!$C:$E,3,0),"")</f>
        <v/>
      </c>
    </row>
    <row r="529" spans="1:55">
      <c r="A529" s="490">
        <v>90</v>
      </c>
      <c r="B529" s="490">
        <v>90</v>
      </c>
      <c r="C529" s="490" t="s">
        <v>31</v>
      </c>
      <c r="D529" s="490" t="s">
        <v>7</v>
      </c>
      <c r="E529" s="490">
        <v>186</v>
      </c>
      <c r="F529" s="481" t="str">
        <f>+IFERROR(VLOOKUP(DAY($C529)&amp;MONTH($C529),Sheet1!$C:$E,3,0),"")</f>
        <v/>
      </c>
      <c r="H529" s="490">
        <v>60</v>
      </c>
      <c r="I529" s="490">
        <v>60</v>
      </c>
      <c r="J529" s="490" t="s">
        <v>28</v>
      </c>
      <c r="K529" s="490" t="s">
        <v>7</v>
      </c>
      <c r="L529" s="490">
        <v>514</v>
      </c>
      <c r="M529" s="481">
        <f>+IFERROR(VLOOKUP(DAY($J529)&amp;MONTH($J529),Sheet1!$C:$E,3,0),"")</f>
        <v>4</v>
      </c>
      <c r="T529" s="481" t="str">
        <f>+IFERROR(VLOOKUP(DAY($Q529)&amp;MONTH($Q529),Sheet1!$C:$E,3,0),"")</f>
        <v/>
      </c>
      <c r="AA529" s="481" t="str">
        <f>+IFERROR(VLOOKUP(DAY($X529)&amp;MONTH($X529),Sheet1!$C:$E,3,0),"")</f>
        <v/>
      </c>
      <c r="AH529" s="481" t="str">
        <f>+IFERROR(VLOOKUP(DAY($AE529)&amp;MONTH($AE529),Sheet1!$C:$E,3,0),"")</f>
        <v/>
      </c>
      <c r="AO529" s="481" t="str">
        <f>+IFERROR(VLOOKUP(DAY($AL529)&amp;MONTH($AL529),Sheet1!$C:$E,3,0),"")</f>
        <v/>
      </c>
      <c r="AV529" s="481" t="str">
        <f>+IFERROR(VLOOKUP(DAY($AS529)&amp;MONTH($AS529),Sheet1!$C:$E,3,0),"")</f>
        <v/>
      </c>
      <c r="BC529" s="481" t="str">
        <f>+IFERROR(VLOOKUP(DAY($AZ529)&amp;MONTH($AZ529),Sheet1!$C:$E,3,0),"")</f>
        <v/>
      </c>
    </row>
    <row r="530" spans="1:55">
      <c r="A530" s="490">
        <v>18</v>
      </c>
      <c r="B530" s="490">
        <v>18</v>
      </c>
      <c r="C530" s="490" t="s">
        <v>31</v>
      </c>
      <c r="D530" s="490" t="s">
        <v>7</v>
      </c>
      <c r="E530" s="490">
        <v>199</v>
      </c>
      <c r="F530" s="481" t="str">
        <f>+IFERROR(VLOOKUP(DAY($C530)&amp;MONTH($C530),Sheet1!$C:$E,3,0),"")</f>
        <v/>
      </c>
      <c r="H530" s="490">
        <v>60</v>
      </c>
      <c r="I530" s="490">
        <v>60</v>
      </c>
      <c r="J530" s="490" t="s">
        <v>28</v>
      </c>
      <c r="K530" s="490" t="s">
        <v>7</v>
      </c>
      <c r="L530" s="490">
        <v>186</v>
      </c>
      <c r="M530" s="481">
        <f>+IFERROR(VLOOKUP(DAY($J530)&amp;MONTH($J530),Sheet1!$C:$E,3,0),"")</f>
        <v>4</v>
      </c>
      <c r="T530" s="481" t="str">
        <f>+IFERROR(VLOOKUP(DAY($Q530)&amp;MONTH($Q530),Sheet1!$C:$E,3,0),"")</f>
        <v/>
      </c>
      <c r="AA530" s="481" t="str">
        <f>+IFERROR(VLOOKUP(DAY($X530)&amp;MONTH($X530),Sheet1!$C:$E,3,0),"")</f>
        <v/>
      </c>
      <c r="AH530" s="481" t="str">
        <f>+IFERROR(VLOOKUP(DAY($AE530)&amp;MONTH($AE530),Sheet1!$C:$E,3,0),"")</f>
        <v/>
      </c>
      <c r="AO530" s="481" t="str">
        <f>+IFERROR(VLOOKUP(DAY($AL530)&amp;MONTH($AL530),Sheet1!$C:$E,3,0),"")</f>
        <v/>
      </c>
      <c r="AV530" s="481" t="str">
        <f>+IFERROR(VLOOKUP(DAY($AS530)&amp;MONTH($AS530),Sheet1!$C:$E,3,0),"")</f>
        <v/>
      </c>
      <c r="BC530" s="481" t="str">
        <f>+IFERROR(VLOOKUP(DAY($AZ530)&amp;MONTH($AZ530),Sheet1!$C:$E,3,0),"")</f>
        <v/>
      </c>
    </row>
    <row r="531" spans="1:55">
      <c r="A531" s="490">
        <v>6</v>
      </c>
      <c r="B531" s="490">
        <v>6</v>
      </c>
      <c r="C531" s="490" t="s">
        <v>32</v>
      </c>
      <c r="D531" s="490" t="s">
        <v>7</v>
      </c>
      <c r="E531" s="490">
        <v>692</v>
      </c>
      <c r="F531" s="481" t="str">
        <f>+IFERROR(VLOOKUP(DAY($C531)&amp;MONTH($C531),Sheet1!$C:$E,3,0),"")</f>
        <v/>
      </c>
      <c r="H531" s="490">
        <v>30</v>
      </c>
      <c r="I531" s="490">
        <v>30</v>
      </c>
      <c r="J531" s="490" t="s">
        <v>28</v>
      </c>
      <c r="K531" s="490" t="s">
        <v>7</v>
      </c>
      <c r="L531" s="490">
        <v>530</v>
      </c>
      <c r="M531" s="481">
        <f>+IFERROR(VLOOKUP(DAY($J531)&amp;MONTH($J531),Sheet1!$C:$E,3,0),"")</f>
        <v>4</v>
      </c>
      <c r="T531" s="481" t="str">
        <f>+IFERROR(VLOOKUP(DAY($Q531)&amp;MONTH($Q531),Sheet1!$C:$E,3,0),"")</f>
        <v/>
      </c>
      <c r="AA531" s="481" t="str">
        <f>+IFERROR(VLOOKUP(DAY($X531)&amp;MONTH($X531),Sheet1!$C:$E,3,0),"")</f>
        <v/>
      </c>
      <c r="AH531" s="481" t="str">
        <f>+IFERROR(VLOOKUP(DAY($AE531)&amp;MONTH($AE531),Sheet1!$C:$E,3,0),"")</f>
        <v/>
      </c>
      <c r="AO531" s="481" t="str">
        <f>+IFERROR(VLOOKUP(DAY($AL531)&amp;MONTH($AL531),Sheet1!$C:$E,3,0),"")</f>
        <v/>
      </c>
      <c r="AV531" s="481" t="str">
        <f>+IFERROR(VLOOKUP(DAY($AS531)&amp;MONTH($AS531),Sheet1!$C:$E,3,0),"")</f>
        <v/>
      </c>
      <c r="BC531" s="481" t="str">
        <f>+IFERROR(VLOOKUP(DAY($AZ531)&amp;MONTH($AZ531),Sheet1!$C:$E,3,0),"")</f>
        <v/>
      </c>
    </row>
    <row r="532" spans="1:55">
      <c r="A532" s="490">
        <v>6</v>
      </c>
      <c r="B532" s="490">
        <v>6</v>
      </c>
      <c r="C532" s="490" t="s">
        <v>32</v>
      </c>
      <c r="D532" s="490" t="s">
        <v>7</v>
      </c>
      <c r="E532" s="490">
        <v>2101</v>
      </c>
      <c r="F532" s="481" t="str">
        <f>+IFERROR(VLOOKUP(DAY($C532)&amp;MONTH($C532),Sheet1!$C:$E,3,0),"")</f>
        <v/>
      </c>
      <c r="H532" s="490">
        <v>18</v>
      </c>
      <c r="I532" s="490">
        <v>18</v>
      </c>
      <c r="J532" s="490" t="s">
        <v>28</v>
      </c>
      <c r="K532" s="490" t="s">
        <v>7</v>
      </c>
      <c r="L532" s="490">
        <v>563</v>
      </c>
      <c r="M532" s="481">
        <f>+IFERROR(VLOOKUP(DAY($J532)&amp;MONTH($J532),Sheet1!$C:$E,3,0),"")</f>
        <v>4</v>
      </c>
      <c r="T532" s="481" t="str">
        <f>+IFERROR(VLOOKUP(DAY($Q532)&amp;MONTH($Q532),Sheet1!$C:$E,3,0),"")</f>
        <v/>
      </c>
      <c r="AA532" s="481" t="str">
        <f>+IFERROR(VLOOKUP(DAY($X532)&amp;MONTH($X532),Sheet1!$C:$E,3,0),"")</f>
        <v/>
      </c>
      <c r="AH532" s="481" t="str">
        <f>+IFERROR(VLOOKUP(DAY($AE532)&amp;MONTH($AE532),Sheet1!$C:$E,3,0),"")</f>
        <v/>
      </c>
      <c r="AO532" s="481" t="str">
        <f>+IFERROR(VLOOKUP(DAY($AL532)&amp;MONTH($AL532),Sheet1!$C:$E,3,0),"")</f>
        <v/>
      </c>
      <c r="AV532" s="481" t="str">
        <f>+IFERROR(VLOOKUP(DAY($AS532)&amp;MONTH($AS532),Sheet1!$C:$E,3,0),"")</f>
        <v/>
      </c>
      <c r="BC532" s="481" t="str">
        <f>+IFERROR(VLOOKUP(DAY($AZ532)&amp;MONTH($AZ532),Sheet1!$C:$E,3,0),"")</f>
        <v/>
      </c>
    </row>
    <row r="533" spans="1:55">
      <c r="A533" s="490">
        <v>12</v>
      </c>
      <c r="B533" s="490">
        <v>12</v>
      </c>
      <c r="C533" s="490" t="s">
        <v>32</v>
      </c>
      <c r="D533" s="490" t="s">
        <v>7</v>
      </c>
      <c r="E533" s="490">
        <v>69013</v>
      </c>
      <c r="F533" s="481" t="str">
        <f>+IFERROR(VLOOKUP(DAY($C533)&amp;MONTH($C533),Sheet1!$C:$E,3,0),"")</f>
        <v/>
      </c>
      <c r="H533" s="490">
        <v>240</v>
      </c>
      <c r="I533" s="490">
        <v>240</v>
      </c>
      <c r="J533" s="490" t="s">
        <v>28</v>
      </c>
      <c r="K533" s="490" t="s">
        <v>7</v>
      </c>
      <c r="L533" s="490">
        <v>160</v>
      </c>
      <c r="M533" s="481">
        <f>+IFERROR(VLOOKUP(DAY($J533)&amp;MONTH($J533),Sheet1!$C:$E,3,0),"")</f>
        <v>4</v>
      </c>
      <c r="T533" s="481" t="str">
        <f>+IFERROR(VLOOKUP(DAY($Q533)&amp;MONTH($Q533),Sheet1!$C:$E,3,0),"")</f>
        <v/>
      </c>
      <c r="AA533" s="481" t="str">
        <f>+IFERROR(VLOOKUP(DAY($X533)&amp;MONTH($X533),Sheet1!$C:$E,3,0),"")</f>
        <v/>
      </c>
      <c r="AH533" s="481" t="str">
        <f>+IFERROR(VLOOKUP(DAY($AE533)&amp;MONTH($AE533),Sheet1!$C:$E,3,0),"")</f>
        <v/>
      </c>
      <c r="AO533" s="481" t="str">
        <f>+IFERROR(VLOOKUP(DAY($AL533)&amp;MONTH($AL533),Sheet1!$C:$E,3,0),"")</f>
        <v/>
      </c>
      <c r="AV533" s="481" t="str">
        <f>+IFERROR(VLOOKUP(DAY($AS533)&amp;MONTH($AS533),Sheet1!$C:$E,3,0),"")</f>
        <v/>
      </c>
      <c r="BC533" s="481" t="str">
        <f>+IFERROR(VLOOKUP(DAY($AZ533)&amp;MONTH($AZ533),Sheet1!$C:$E,3,0),"")</f>
        <v/>
      </c>
    </row>
    <row r="534" spans="1:55">
      <c r="A534" s="490">
        <v>6</v>
      </c>
      <c r="B534" s="490">
        <v>6</v>
      </c>
      <c r="C534" s="490" t="s">
        <v>32</v>
      </c>
      <c r="D534" s="490" t="s">
        <v>7</v>
      </c>
      <c r="E534" s="490">
        <v>2065</v>
      </c>
      <c r="F534" s="481" t="str">
        <f>+IFERROR(VLOOKUP(DAY($C534)&amp;MONTH($C534),Sheet1!$C:$E,3,0),"")</f>
        <v/>
      </c>
      <c r="H534" s="490">
        <v>120</v>
      </c>
      <c r="I534" s="490">
        <v>120</v>
      </c>
      <c r="J534" s="490" t="s">
        <v>28</v>
      </c>
      <c r="K534" s="490" t="s">
        <v>9</v>
      </c>
      <c r="L534" s="490">
        <v>162</v>
      </c>
      <c r="M534" s="481">
        <f>+IFERROR(VLOOKUP(DAY($J534)&amp;MONTH($J534),Sheet1!$C:$E,3,0),"")</f>
        <v>4</v>
      </c>
      <c r="T534" s="481" t="str">
        <f>+IFERROR(VLOOKUP(DAY($Q534)&amp;MONTH($Q534),Sheet1!$C:$E,3,0),"")</f>
        <v/>
      </c>
      <c r="AA534" s="481" t="str">
        <f>+IFERROR(VLOOKUP(DAY($X534)&amp;MONTH($X534),Sheet1!$C:$E,3,0),"")</f>
        <v/>
      </c>
      <c r="AH534" s="481" t="str">
        <f>+IFERROR(VLOOKUP(DAY($AE534)&amp;MONTH($AE534),Sheet1!$C:$E,3,0),"")</f>
        <v/>
      </c>
      <c r="AO534" s="481" t="str">
        <f>+IFERROR(VLOOKUP(DAY($AL534)&amp;MONTH($AL534),Sheet1!$C:$E,3,0),"")</f>
        <v/>
      </c>
      <c r="AV534" s="481" t="str">
        <f>+IFERROR(VLOOKUP(DAY($AS534)&amp;MONTH($AS534),Sheet1!$C:$E,3,0),"")</f>
        <v/>
      </c>
      <c r="BC534" s="481" t="str">
        <f>+IFERROR(VLOOKUP(DAY($AZ534)&amp;MONTH($AZ534),Sheet1!$C:$E,3,0),"")</f>
        <v/>
      </c>
    </row>
    <row r="535" spans="1:55">
      <c r="A535" s="490">
        <v>18</v>
      </c>
      <c r="B535" s="490">
        <v>18</v>
      </c>
      <c r="C535" s="490" t="s">
        <v>32</v>
      </c>
      <c r="D535" s="490" t="s">
        <v>7</v>
      </c>
      <c r="E535" s="490">
        <v>159</v>
      </c>
      <c r="F535" s="481" t="str">
        <f>+IFERROR(VLOOKUP(DAY($C535)&amp;MONTH($C535),Sheet1!$C:$E,3,0),"")</f>
        <v/>
      </c>
      <c r="H535" s="490">
        <v>60</v>
      </c>
      <c r="I535" s="490">
        <v>60</v>
      </c>
      <c r="J535" s="490" t="s">
        <v>28</v>
      </c>
      <c r="K535" s="490" t="s">
        <v>7</v>
      </c>
      <c r="L535" s="490">
        <v>134</v>
      </c>
      <c r="M535" s="481">
        <f>+IFERROR(VLOOKUP(DAY($J535)&amp;MONTH($J535),Sheet1!$C:$E,3,0),"")</f>
        <v>4</v>
      </c>
      <c r="T535" s="481" t="str">
        <f>+IFERROR(VLOOKUP(DAY($Q535)&amp;MONTH($Q535),Sheet1!$C:$E,3,0),"")</f>
        <v/>
      </c>
      <c r="AA535" s="481" t="str">
        <f>+IFERROR(VLOOKUP(DAY($X535)&amp;MONTH($X535),Sheet1!$C:$E,3,0),"")</f>
        <v/>
      </c>
      <c r="AH535" s="481" t="str">
        <f>+IFERROR(VLOOKUP(DAY($AE535)&amp;MONTH($AE535),Sheet1!$C:$E,3,0),"")</f>
        <v/>
      </c>
      <c r="AO535" s="481" t="str">
        <f>+IFERROR(VLOOKUP(DAY($AL535)&amp;MONTH($AL535),Sheet1!$C:$E,3,0),"")</f>
        <v/>
      </c>
      <c r="AV535" s="481" t="str">
        <f>+IFERROR(VLOOKUP(DAY($AS535)&amp;MONTH($AS535),Sheet1!$C:$E,3,0),"")</f>
        <v/>
      </c>
      <c r="BC535" s="481" t="str">
        <f>+IFERROR(VLOOKUP(DAY($AZ535)&amp;MONTH($AZ535),Sheet1!$C:$E,3,0),"")</f>
        <v/>
      </c>
    </row>
    <row r="536" spans="1:55">
      <c r="A536" s="490">
        <v>6</v>
      </c>
      <c r="B536" s="490">
        <v>6</v>
      </c>
      <c r="C536" s="490" t="s">
        <v>32</v>
      </c>
      <c r="D536" s="490" t="s">
        <v>7</v>
      </c>
      <c r="E536" s="490">
        <v>255</v>
      </c>
      <c r="F536" s="481" t="str">
        <f>+IFERROR(VLOOKUP(DAY($C536)&amp;MONTH($C536),Sheet1!$C:$E,3,0),"")</f>
        <v/>
      </c>
      <c r="H536" s="490">
        <v>120</v>
      </c>
      <c r="I536" s="490">
        <v>120</v>
      </c>
      <c r="J536" s="490" t="s">
        <v>28</v>
      </c>
      <c r="K536" s="490" t="s">
        <v>7</v>
      </c>
      <c r="L536" s="490">
        <v>304</v>
      </c>
      <c r="M536" s="481">
        <f>+IFERROR(VLOOKUP(DAY($J536)&amp;MONTH($J536),Sheet1!$C:$E,3,0),"")</f>
        <v>4</v>
      </c>
      <c r="T536" s="481" t="str">
        <f>+IFERROR(VLOOKUP(DAY($Q536)&amp;MONTH($Q536),Sheet1!$C:$E,3,0),"")</f>
        <v/>
      </c>
      <c r="AA536" s="481" t="str">
        <f>+IFERROR(VLOOKUP(DAY($X536)&amp;MONTH($X536),Sheet1!$C:$E,3,0),"")</f>
        <v/>
      </c>
      <c r="AH536" s="481" t="str">
        <f>+IFERROR(VLOOKUP(DAY($AE536)&amp;MONTH($AE536),Sheet1!$C:$E,3,0),"")</f>
        <v/>
      </c>
      <c r="AO536" s="481" t="str">
        <f>+IFERROR(VLOOKUP(DAY($AL536)&amp;MONTH($AL536),Sheet1!$C:$E,3,0),"")</f>
        <v/>
      </c>
      <c r="AV536" s="481" t="str">
        <f>+IFERROR(VLOOKUP(DAY($AS536)&amp;MONTH($AS536),Sheet1!$C:$E,3,0),"")</f>
        <v/>
      </c>
      <c r="BC536" s="481" t="str">
        <f>+IFERROR(VLOOKUP(DAY($AZ536)&amp;MONTH($AZ536),Sheet1!$C:$E,3,0),"")</f>
        <v/>
      </c>
    </row>
    <row r="537" spans="1:55">
      <c r="A537" s="490">
        <v>6</v>
      </c>
      <c r="B537" s="490">
        <v>6</v>
      </c>
      <c r="C537" s="490" t="s">
        <v>32</v>
      </c>
      <c r="D537" s="490" t="s">
        <v>7</v>
      </c>
      <c r="E537" s="490">
        <v>281</v>
      </c>
      <c r="F537" s="481" t="str">
        <f>+IFERROR(VLOOKUP(DAY($C537)&amp;MONTH($C537),Sheet1!$C:$E,3,0),"")</f>
        <v/>
      </c>
      <c r="H537" s="490">
        <v>12</v>
      </c>
      <c r="I537" s="490">
        <v>12</v>
      </c>
      <c r="J537" s="490" t="s">
        <v>29</v>
      </c>
      <c r="K537" s="490" t="s">
        <v>9</v>
      </c>
      <c r="L537" s="490">
        <v>561</v>
      </c>
      <c r="M537" s="481">
        <f>+IFERROR(VLOOKUP(DAY($J537)&amp;MONTH($J537),Sheet1!$C:$E,3,0),"")</f>
        <v>4</v>
      </c>
      <c r="T537" s="481" t="str">
        <f>+IFERROR(VLOOKUP(DAY($Q537)&amp;MONTH($Q537),Sheet1!$C:$E,3,0),"")</f>
        <v/>
      </c>
      <c r="AA537" s="481" t="str">
        <f>+IFERROR(VLOOKUP(DAY($X537)&amp;MONTH($X537),Sheet1!$C:$E,3,0),"")</f>
        <v/>
      </c>
      <c r="AH537" s="481" t="str">
        <f>+IFERROR(VLOOKUP(DAY($AE537)&amp;MONTH($AE537),Sheet1!$C:$E,3,0),"")</f>
        <v/>
      </c>
      <c r="AO537" s="481" t="str">
        <f>+IFERROR(VLOOKUP(DAY($AL537)&amp;MONTH($AL537),Sheet1!$C:$E,3,0),"")</f>
        <v/>
      </c>
      <c r="AV537" s="481" t="str">
        <f>+IFERROR(VLOOKUP(DAY($AS537)&amp;MONTH($AS537),Sheet1!$C:$E,3,0),"")</f>
        <v/>
      </c>
      <c r="BC537" s="481" t="str">
        <f>+IFERROR(VLOOKUP(DAY($AZ537)&amp;MONTH($AZ537),Sheet1!$C:$E,3,0),"")</f>
        <v/>
      </c>
    </row>
    <row r="538" spans="1:55">
      <c r="A538" s="490">
        <v>12</v>
      </c>
      <c r="B538" s="490">
        <v>12</v>
      </c>
      <c r="C538" s="490" t="s">
        <v>32</v>
      </c>
      <c r="D538" s="490" t="s">
        <v>7</v>
      </c>
      <c r="E538" s="490">
        <v>565</v>
      </c>
      <c r="F538" s="481" t="str">
        <f>+IFERROR(VLOOKUP(DAY($C538)&amp;MONTH($C538),Sheet1!$C:$E,3,0),"")</f>
        <v/>
      </c>
      <c r="H538" s="490">
        <v>18</v>
      </c>
      <c r="I538" s="490">
        <v>18</v>
      </c>
      <c r="J538" s="490" t="s">
        <v>29</v>
      </c>
      <c r="K538" s="490" t="s">
        <v>9</v>
      </c>
      <c r="L538" s="490">
        <v>69039</v>
      </c>
      <c r="M538" s="481">
        <f>+IFERROR(VLOOKUP(DAY($J538)&amp;MONTH($J538),Sheet1!$C:$E,3,0),"")</f>
        <v>4</v>
      </c>
      <c r="T538" s="481" t="str">
        <f>+IFERROR(VLOOKUP(DAY($Q538)&amp;MONTH($Q538),Sheet1!$C:$E,3,0),"")</f>
        <v/>
      </c>
      <c r="AA538" s="481" t="str">
        <f>+IFERROR(VLOOKUP(DAY($X538)&amp;MONTH($X538),Sheet1!$C:$E,3,0),"")</f>
        <v/>
      </c>
      <c r="AH538" s="481" t="str">
        <f>+IFERROR(VLOOKUP(DAY($AE538)&amp;MONTH($AE538),Sheet1!$C:$E,3,0),"")</f>
        <v/>
      </c>
      <c r="AO538" s="481" t="str">
        <f>+IFERROR(VLOOKUP(DAY($AL538)&amp;MONTH($AL538),Sheet1!$C:$E,3,0),"")</f>
        <v/>
      </c>
      <c r="AV538" s="481" t="str">
        <f>+IFERROR(VLOOKUP(DAY($AS538)&amp;MONTH($AS538),Sheet1!$C:$E,3,0),"")</f>
        <v/>
      </c>
      <c r="BC538" s="481" t="str">
        <f>+IFERROR(VLOOKUP(DAY($AZ538)&amp;MONTH($AZ538),Sheet1!$C:$E,3,0),"")</f>
        <v/>
      </c>
    </row>
    <row r="539" spans="1:55">
      <c r="A539" s="490">
        <v>30</v>
      </c>
      <c r="B539" s="490">
        <v>30</v>
      </c>
      <c r="C539" s="490" t="s">
        <v>32</v>
      </c>
      <c r="D539" s="490" t="s">
        <v>7</v>
      </c>
      <c r="E539" s="490">
        <v>521</v>
      </c>
      <c r="F539" s="481" t="str">
        <f>+IFERROR(VLOOKUP(DAY($C539)&amp;MONTH($C539),Sheet1!$C:$E,3,0),"")</f>
        <v/>
      </c>
      <c r="H539" s="490">
        <v>12</v>
      </c>
      <c r="I539" s="490">
        <v>12</v>
      </c>
      <c r="J539" s="490" t="s">
        <v>29</v>
      </c>
      <c r="K539" s="490" t="s">
        <v>9</v>
      </c>
      <c r="L539" s="490">
        <v>404</v>
      </c>
      <c r="M539" s="481">
        <f>+IFERROR(VLOOKUP(DAY($J539)&amp;MONTH($J539),Sheet1!$C:$E,3,0),"")</f>
        <v>4</v>
      </c>
      <c r="T539" s="481" t="str">
        <f>+IFERROR(VLOOKUP(DAY($Q539)&amp;MONTH($Q539),Sheet1!$C:$E,3,0),"")</f>
        <v/>
      </c>
      <c r="AA539" s="481" t="str">
        <f>+IFERROR(VLOOKUP(DAY($X539)&amp;MONTH($X539),Sheet1!$C:$E,3,0),"")</f>
        <v/>
      </c>
      <c r="AH539" s="481" t="str">
        <f>+IFERROR(VLOOKUP(DAY($AE539)&amp;MONTH($AE539),Sheet1!$C:$E,3,0),"")</f>
        <v/>
      </c>
      <c r="AO539" s="481" t="str">
        <f>+IFERROR(VLOOKUP(DAY($AL539)&amp;MONTH($AL539),Sheet1!$C:$E,3,0),"")</f>
        <v/>
      </c>
      <c r="AV539" s="481" t="str">
        <f>+IFERROR(VLOOKUP(DAY($AS539)&amp;MONTH($AS539),Sheet1!$C:$E,3,0),"")</f>
        <v/>
      </c>
      <c r="BC539" s="481" t="str">
        <f>+IFERROR(VLOOKUP(DAY($AZ539)&amp;MONTH($AZ539),Sheet1!$C:$E,3,0),"")</f>
        <v/>
      </c>
    </row>
    <row r="540" spans="1:55">
      <c r="A540" s="490">
        <v>18</v>
      </c>
      <c r="B540" s="490">
        <v>18</v>
      </c>
      <c r="C540" s="490" t="s">
        <v>32</v>
      </c>
      <c r="D540" s="490" t="s">
        <v>9</v>
      </c>
      <c r="E540" s="490">
        <v>167</v>
      </c>
      <c r="F540" s="481" t="str">
        <f>+IFERROR(VLOOKUP(DAY($C540)&amp;MONTH($C540),Sheet1!$C:$E,3,0),"")</f>
        <v/>
      </c>
      <c r="H540" s="490">
        <v>6</v>
      </c>
      <c r="I540" s="490">
        <v>6</v>
      </c>
      <c r="J540" s="490" t="s">
        <v>29</v>
      </c>
      <c r="K540" s="490" t="s">
        <v>9</v>
      </c>
      <c r="L540" s="490">
        <v>2004</v>
      </c>
      <c r="M540" s="481">
        <f>+IFERROR(VLOOKUP(DAY($J540)&amp;MONTH($J540),Sheet1!$C:$E,3,0),"")</f>
        <v>4</v>
      </c>
      <c r="T540" s="481" t="str">
        <f>+IFERROR(VLOOKUP(DAY($Q540)&amp;MONTH($Q540),Sheet1!$C:$E,3,0),"")</f>
        <v/>
      </c>
      <c r="AA540" s="481" t="str">
        <f>+IFERROR(VLOOKUP(DAY($X540)&amp;MONTH($X540),Sheet1!$C:$E,3,0),"")</f>
        <v/>
      </c>
      <c r="AH540" s="481" t="str">
        <f>+IFERROR(VLOOKUP(DAY($AE540)&amp;MONTH($AE540),Sheet1!$C:$E,3,0),"")</f>
        <v/>
      </c>
      <c r="AO540" s="481" t="str">
        <f>+IFERROR(VLOOKUP(DAY($AL540)&amp;MONTH($AL540),Sheet1!$C:$E,3,0),"")</f>
        <v/>
      </c>
      <c r="AV540" s="481" t="str">
        <f>+IFERROR(VLOOKUP(DAY($AS540)&amp;MONTH($AS540),Sheet1!$C:$E,3,0),"")</f>
        <v/>
      </c>
      <c r="BC540" s="481" t="str">
        <f>+IFERROR(VLOOKUP(DAY($AZ540)&amp;MONTH($AZ540),Sheet1!$C:$E,3,0),"")</f>
        <v/>
      </c>
    </row>
    <row r="541" spans="1:55">
      <c r="A541" s="490">
        <v>6</v>
      </c>
      <c r="B541" s="490">
        <v>6</v>
      </c>
      <c r="C541" s="490" t="s">
        <v>32</v>
      </c>
      <c r="D541" s="490" t="s">
        <v>7</v>
      </c>
      <c r="E541" s="490">
        <v>665</v>
      </c>
      <c r="F541" s="481" t="str">
        <f>+IFERROR(VLOOKUP(DAY($C541)&amp;MONTH($C541),Sheet1!$C:$E,3,0),"")</f>
        <v/>
      </c>
      <c r="H541" s="490">
        <v>36</v>
      </c>
      <c r="I541" s="490">
        <v>36</v>
      </c>
      <c r="J541" s="490" t="s">
        <v>29</v>
      </c>
      <c r="K541" s="490" t="s">
        <v>9</v>
      </c>
      <c r="L541" s="490">
        <v>560</v>
      </c>
      <c r="M541" s="481">
        <f>+IFERROR(VLOOKUP(DAY($J541)&amp;MONTH($J541),Sheet1!$C:$E,3,0),"")</f>
        <v>4</v>
      </c>
      <c r="T541" s="481" t="str">
        <f>+IFERROR(VLOOKUP(DAY($Q541)&amp;MONTH($Q541),Sheet1!$C:$E,3,0),"")</f>
        <v/>
      </c>
      <c r="AA541" s="481" t="str">
        <f>+IFERROR(VLOOKUP(DAY($X541)&amp;MONTH($X541),Sheet1!$C:$E,3,0),"")</f>
        <v/>
      </c>
      <c r="AH541" s="481" t="str">
        <f>+IFERROR(VLOOKUP(DAY($AE541)&amp;MONTH($AE541),Sheet1!$C:$E,3,0),"")</f>
        <v/>
      </c>
      <c r="AO541" s="481" t="str">
        <f>+IFERROR(VLOOKUP(DAY($AL541)&amp;MONTH($AL541),Sheet1!$C:$E,3,0),"")</f>
        <v/>
      </c>
      <c r="AV541" s="481" t="str">
        <f>+IFERROR(VLOOKUP(DAY($AS541)&amp;MONTH($AS541),Sheet1!$C:$E,3,0),"")</f>
        <v/>
      </c>
      <c r="BC541" s="481" t="str">
        <f>+IFERROR(VLOOKUP(DAY($AZ541)&amp;MONTH($AZ541),Sheet1!$C:$E,3,0),"")</f>
        <v/>
      </c>
    </row>
    <row r="542" spans="1:55">
      <c r="A542" s="490">
        <v>6</v>
      </c>
      <c r="B542" s="490">
        <v>6</v>
      </c>
      <c r="C542" s="490" t="s">
        <v>32</v>
      </c>
      <c r="D542" s="490" t="s">
        <v>7</v>
      </c>
      <c r="E542" s="490">
        <v>2001</v>
      </c>
      <c r="F542" s="481" t="str">
        <f>+IFERROR(VLOOKUP(DAY($C542)&amp;MONTH($C542),Sheet1!$C:$E,3,0),"")</f>
        <v/>
      </c>
      <c r="H542" s="490">
        <v>6</v>
      </c>
      <c r="I542" s="490">
        <v>6</v>
      </c>
      <c r="J542" s="490" t="s">
        <v>29</v>
      </c>
      <c r="K542" s="490" t="s">
        <v>9</v>
      </c>
      <c r="L542" s="490">
        <v>409</v>
      </c>
      <c r="M542" s="481">
        <f>+IFERROR(VLOOKUP(DAY($J542)&amp;MONTH($J542),Sheet1!$C:$E,3,0),"")</f>
        <v>4</v>
      </c>
      <c r="T542" s="481" t="str">
        <f>+IFERROR(VLOOKUP(DAY($Q542)&amp;MONTH($Q542),Sheet1!$C:$E,3,0),"")</f>
        <v/>
      </c>
      <c r="AA542" s="481" t="str">
        <f>+IFERROR(VLOOKUP(DAY($X542)&amp;MONTH($X542),Sheet1!$C:$E,3,0),"")</f>
        <v/>
      </c>
      <c r="AH542" s="481" t="str">
        <f>+IFERROR(VLOOKUP(DAY($AE542)&amp;MONTH($AE542),Sheet1!$C:$E,3,0),"")</f>
        <v/>
      </c>
      <c r="AO542" s="481" t="str">
        <f>+IFERROR(VLOOKUP(DAY($AL542)&amp;MONTH($AL542),Sheet1!$C:$E,3,0),"")</f>
        <v/>
      </c>
      <c r="AV542" s="481" t="str">
        <f>+IFERROR(VLOOKUP(DAY($AS542)&amp;MONTH($AS542),Sheet1!$C:$E,3,0),"")</f>
        <v/>
      </c>
      <c r="BC542" s="481" t="str">
        <f>+IFERROR(VLOOKUP(DAY($AZ542)&amp;MONTH($AZ542),Sheet1!$C:$E,3,0),"")</f>
        <v/>
      </c>
    </row>
    <row r="543" spans="1:55">
      <c r="A543" s="490">
        <v>6</v>
      </c>
      <c r="B543" s="490">
        <v>6</v>
      </c>
      <c r="C543" s="490" t="s">
        <v>32</v>
      </c>
      <c r="D543" s="490" t="s">
        <v>7</v>
      </c>
      <c r="E543" s="490">
        <v>2060</v>
      </c>
      <c r="F543" s="481" t="str">
        <f>+IFERROR(VLOOKUP(DAY($C543)&amp;MONTH($C543),Sheet1!$C:$E,3,0),"")</f>
        <v/>
      </c>
      <c r="H543" s="490">
        <v>12</v>
      </c>
      <c r="I543" s="490">
        <v>12</v>
      </c>
      <c r="J543" s="490" t="s">
        <v>29</v>
      </c>
      <c r="K543" s="490" t="s">
        <v>9</v>
      </c>
      <c r="L543" s="490">
        <v>9318</v>
      </c>
      <c r="M543" s="481">
        <f>+IFERROR(VLOOKUP(DAY($J543)&amp;MONTH($J543),Sheet1!$C:$E,3,0),"")</f>
        <v>4</v>
      </c>
      <c r="T543" s="481" t="str">
        <f>+IFERROR(VLOOKUP(DAY($Q543)&amp;MONTH($Q543),Sheet1!$C:$E,3,0),"")</f>
        <v/>
      </c>
      <c r="AA543" s="481" t="str">
        <f>+IFERROR(VLOOKUP(DAY($X543)&amp;MONTH($X543),Sheet1!$C:$E,3,0),"")</f>
        <v/>
      </c>
      <c r="AH543" s="481" t="str">
        <f>+IFERROR(VLOOKUP(DAY($AE543)&amp;MONTH($AE543),Sheet1!$C:$E,3,0),"")</f>
        <v/>
      </c>
      <c r="AO543" s="481" t="str">
        <f>+IFERROR(VLOOKUP(DAY($AL543)&amp;MONTH($AL543),Sheet1!$C:$E,3,0),"")</f>
        <v/>
      </c>
      <c r="AV543" s="481" t="str">
        <f>+IFERROR(VLOOKUP(DAY($AS543)&amp;MONTH($AS543),Sheet1!$C:$E,3,0),"")</f>
        <v/>
      </c>
      <c r="BC543" s="481" t="str">
        <f>+IFERROR(VLOOKUP(DAY($AZ543)&amp;MONTH($AZ543),Sheet1!$C:$E,3,0),"")</f>
        <v/>
      </c>
    </row>
    <row r="544" spans="1:55">
      <c r="A544" s="490">
        <v>6</v>
      </c>
      <c r="B544" s="490">
        <v>6</v>
      </c>
      <c r="C544" s="490" t="s">
        <v>32</v>
      </c>
      <c r="D544" s="490" t="s">
        <v>7</v>
      </c>
      <c r="E544" s="490">
        <v>671</v>
      </c>
      <c r="F544" s="481" t="str">
        <f>+IFERROR(VLOOKUP(DAY($C544)&amp;MONTH($C544),Sheet1!$C:$E,3,0),"")</f>
        <v/>
      </c>
      <c r="H544" s="490">
        <v>6</v>
      </c>
      <c r="I544" s="490">
        <v>6</v>
      </c>
      <c r="J544" s="490" t="s">
        <v>29</v>
      </c>
      <c r="K544" s="490" t="s">
        <v>9</v>
      </c>
      <c r="L544" s="490">
        <v>284</v>
      </c>
      <c r="M544" s="481">
        <f>+IFERROR(VLOOKUP(DAY($J544)&amp;MONTH($J544),Sheet1!$C:$E,3,0),"")</f>
        <v>4</v>
      </c>
      <c r="T544" s="481" t="str">
        <f>+IFERROR(VLOOKUP(DAY($Q544)&amp;MONTH($Q544),Sheet1!$C:$E,3,0),"")</f>
        <v/>
      </c>
      <c r="AA544" s="481" t="str">
        <f>+IFERROR(VLOOKUP(DAY($X544)&amp;MONTH($X544),Sheet1!$C:$E,3,0),"")</f>
        <v/>
      </c>
      <c r="AH544" s="481" t="str">
        <f>+IFERROR(VLOOKUP(DAY($AE544)&amp;MONTH($AE544),Sheet1!$C:$E,3,0),"")</f>
        <v/>
      </c>
      <c r="AO544" s="481" t="str">
        <f>+IFERROR(VLOOKUP(DAY($AL544)&amp;MONTH($AL544),Sheet1!$C:$E,3,0),"")</f>
        <v/>
      </c>
      <c r="AV544" s="481" t="str">
        <f>+IFERROR(VLOOKUP(DAY($AS544)&amp;MONTH($AS544),Sheet1!$C:$E,3,0),"")</f>
        <v/>
      </c>
      <c r="BC544" s="481" t="str">
        <f>+IFERROR(VLOOKUP(DAY($AZ544)&amp;MONTH($AZ544),Sheet1!$C:$E,3,0),"")</f>
        <v/>
      </c>
    </row>
    <row r="545" spans="1:55">
      <c r="A545" s="490">
        <v>6</v>
      </c>
      <c r="B545" s="490">
        <v>6</v>
      </c>
      <c r="C545" s="490" t="s">
        <v>32</v>
      </c>
      <c r="D545" s="490" t="s">
        <v>7</v>
      </c>
      <c r="E545" s="490">
        <v>685</v>
      </c>
      <c r="F545" s="481" t="str">
        <f>+IFERROR(VLOOKUP(DAY($C545)&amp;MONTH($C545),Sheet1!$C:$E,3,0),"")</f>
        <v/>
      </c>
      <c r="H545" s="490">
        <v>6</v>
      </c>
      <c r="I545" s="490">
        <v>6</v>
      </c>
      <c r="J545" s="490" t="s">
        <v>29</v>
      </c>
      <c r="K545" s="490" t="s">
        <v>9</v>
      </c>
      <c r="L545" s="490">
        <v>2113</v>
      </c>
      <c r="M545" s="481">
        <f>+IFERROR(VLOOKUP(DAY($J545)&amp;MONTH($J545),Sheet1!$C:$E,3,0),"")</f>
        <v>4</v>
      </c>
      <c r="T545" s="481" t="str">
        <f>+IFERROR(VLOOKUP(DAY($Q545)&amp;MONTH($Q545),Sheet1!$C:$E,3,0),"")</f>
        <v/>
      </c>
      <c r="AA545" s="481" t="str">
        <f>+IFERROR(VLOOKUP(DAY($X545)&amp;MONTH($X545),Sheet1!$C:$E,3,0),"")</f>
        <v/>
      </c>
      <c r="AH545" s="481" t="str">
        <f>+IFERROR(VLOOKUP(DAY($AE545)&amp;MONTH($AE545),Sheet1!$C:$E,3,0),"")</f>
        <v/>
      </c>
      <c r="AO545" s="481" t="str">
        <f>+IFERROR(VLOOKUP(DAY($AL545)&amp;MONTH($AL545),Sheet1!$C:$E,3,0),"")</f>
        <v/>
      </c>
      <c r="AV545" s="481" t="str">
        <f>+IFERROR(VLOOKUP(DAY($AS545)&amp;MONTH($AS545),Sheet1!$C:$E,3,0),"")</f>
        <v/>
      </c>
      <c r="BC545" s="481" t="str">
        <f>+IFERROR(VLOOKUP(DAY($AZ545)&amp;MONTH($AZ545),Sheet1!$C:$E,3,0),"")</f>
        <v/>
      </c>
    </row>
    <row r="546" spans="1:55">
      <c r="A546" s="490">
        <v>6</v>
      </c>
      <c r="B546" s="490">
        <v>6</v>
      </c>
      <c r="C546" s="490" t="s">
        <v>32</v>
      </c>
      <c r="D546" s="490" t="s">
        <v>7</v>
      </c>
      <c r="E546" s="490">
        <v>280</v>
      </c>
      <c r="F546" s="481" t="str">
        <f>+IFERROR(VLOOKUP(DAY($C546)&amp;MONTH($C546),Sheet1!$C:$E,3,0),"")</f>
        <v/>
      </c>
      <c r="H546" s="490">
        <v>6</v>
      </c>
      <c r="I546" s="490">
        <v>6</v>
      </c>
      <c r="J546" s="490" t="s">
        <v>29</v>
      </c>
      <c r="K546" s="490" t="s">
        <v>9</v>
      </c>
      <c r="L546" s="490">
        <v>229</v>
      </c>
      <c r="M546" s="481">
        <f>+IFERROR(VLOOKUP(DAY($J546)&amp;MONTH($J546),Sheet1!$C:$E,3,0),"")</f>
        <v>4</v>
      </c>
      <c r="T546" s="481" t="str">
        <f>+IFERROR(VLOOKUP(DAY($Q546)&amp;MONTH($Q546),Sheet1!$C:$E,3,0),"")</f>
        <v/>
      </c>
      <c r="AA546" s="481" t="str">
        <f>+IFERROR(VLOOKUP(DAY($X546)&amp;MONTH($X546),Sheet1!$C:$E,3,0),"")</f>
        <v/>
      </c>
      <c r="AH546" s="481" t="str">
        <f>+IFERROR(VLOOKUP(DAY($AE546)&amp;MONTH($AE546),Sheet1!$C:$E,3,0),"")</f>
        <v/>
      </c>
      <c r="AO546" s="481" t="str">
        <f>+IFERROR(VLOOKUP(DAY($AL546)&amp;MONTH($AL546),Sheet1!$C:$E,3,0),"")</f>
        <v/>
      </c>
      <c r="AV546" s="481" t="str">
        <f>+IFERROR(VLOOKUP(DAY($AS546)&amp;MONTH($AS546),Sheet1!$C:$E,3,0),"")</f>
        <v/>
      </c>
      <c r="BC546" s="481" t="str">
        <f>+IFERROR(VLOOKUP(DAY($AZ546)&amp;MONTH($AZ546),Sheet1!$C:$E,3,0),"")</f>
        <v/>
      </c>
    </row>
    <row r="547" spans="1:55">
      <c r="A547" s="490">
        <v>6</v>
      </c>
      <c r="B547" s="490">
        <v>6</v>
      </c>
      <c r="C547" s="490" t="s">
        <v>32</v>
      </c>
      <c r="D547" s="490" t="s">
        <v>7</v>
      </c>
      <c r="E547" s="490">
        <v>2125</v>
      </c>
      <c r="F547" s="481" t="str">
        <f>+IFERROR(VLOOKUP(DAY($C547)&amp;MONTH($C547),Sheet1!$C:$E,3,0),"")</f>
        <v/>
      </c>
      <c r="H547" s="490">
        <v>6</v>
      </c>
      <c r="I547" s="490">
        <v>6</v>
      </c>
      <c r="J547" s="490" t="s">
        <v>29</v>
      </c>
      <c r="K547" s="490" t="s">
        <v>9</v>
      </c>
      <c r="L547" s="490">
        <v>2032</v>
      </c>
      <c r="M547" s="481">
        <f>+IFERROR(VLOOKUP(DAY($J547)&amp;MONTH($J547),Sheet1!$C:$E,3,0),"")</f>
        <v>4</v>
      </c>
      <c r="T547" s="481" t="str">
        <f>+IFERROR(VLOOKUP(DAY($Q547)&amp;MONTH($Q547),Sheet1!$C:$E,3,0),"")</f>
        <v/>
      </c>
      <c r="AA547" s="481" t="str">
        <f>+IFERROR(VLOOKUP(DAY($X547)&amp;MONTH($X547),Sheet1!$C:$E,3,0),"")</f>
        <v/>
      </c>
      <c r="AH547" s="481" t="str">
        <f>+IFERROR(VLOOKUP(DAY($AE547)&amp;MONTH($AE547),Sheet1!$C:$E,3,0),"")</f>
        <v/>
      </c>
      <c r="AO547" s="481" t="str">
        <f>+IFERROR(VLOOKUP(DAY($AL547)&amp;MONTH($AL547),Sheet1!$C:$E,3,0),"")</f>
        <v/>
      </c>
      <c r="AV547" s="481" t="str">
        <f>+IFERROR(VLOOKUP(DAY($AS547)&amp;MONTH($AS547),Sheet1!$C:$E,3,0),"")</f>
        <v/>
      </c>
      <c r="BC547" s="481" t="str">
        <f>+IFERROR(VLOOKUP(DAY($AZ547)&amp;MONTH($AZ547),Sheet1!$C:$E,3,0),"")</f>
        <v/>
      </c>
    </row>
    <row r="548" spans="1:55">
      <c r="A548" s="490">
        <v>6</v>
      </c>
      <c r="B548" s="490">
        <v>6</v>
      </c>
      <c r="C548" s="490" t="s">
        <v>32</v>
      </c>
      <c r="D548" s="490" t="s">
        <v>7</v>
      </c>
      <c r="E548" s="490">
        <v>220</v>
      </c>
      <c r="F548" s="481" t="str">
        <f>+IFERROR(VLOOKUP(DAY($C548)&amp;MONTH($C548),Sheet1!$C:$E,3,0),"")</f>
        <v/>
      </c>
      <c r="H548" s="490">
        <v>6</v>
      </c>
      <c r="I548" s="490">
        <v>6</v>
      </c>
      <c r="J548" s="490" t="s">
        <v>29</v>
      </c>
      <c r="K548" s="490" t="s">
        <v>9</v>
      </c>
      <c r="L548" s="490">
        <v>2080</v>
      </c>
      <c r="M548" s="481">
        <f>+IFERROR(VLOOKUP(DAY($J548)&amp;MONTH($J548),Sheet1!$C:$E,3,0),"")</f>
        <v>4</v>
      </c>
      <c r="T548" s="481" t="str">
        <f>+IFERROR(VLOOKUP(DAY($Q548)&amp;MONTH($Q548),Sheet1!$C:$E,3,0),"")</f>
        <v/>
      </c>
      <c r="AA548" s="481" t="str">
        <f>+IFERROR(VLOOKUP(DAY($X548)&amp;MONTH($X548),Sheet1!$C:$E,3,0),"")</f>
        <v/>
      </c>
      <c r="AH548" s="481" t="str">
        <f>+IFERROR(VLOOKUP(DAY($AE548)&amp;MONTH($AE548),Sheet1!$C:$E,3,0),"")</f>
        <v/>
      </c>
      <c r="AO548" s="481" t="str">
        <f>+IFERROR(VLOOKUP(DAY($AL548)&amp;MONTH($AL548),Sheet1!$C:$E,3,0),"")</f>
        <v/>
      </c>
      <c r="AV548" s="481" t="str">
        <f>+IFERROR(VLOOKUP(DAY($AS548)&amp;MONTH($AS548),Sheet1!$C:$E,3,0),"")</f>
        <v/>
      </c>
      <c r="BC548" s="481" t="str">
        <f>+IFERROR(VLOOKUP(DAY($AZ548)&amp;MONTH($AZ548),Sheet1!$C:$E,3,0),"")</f>
        <v/>
      </c>
    </row>
    <row r="549" spans="1:55">
      <c r="A549" s="490">
        <v>30</v>
      </c>
      <c r="B549" s="490">
        <v>30</v>
      </c>
      <c r="C549" s="490" t="s">
        <v>32</v>
      </c>
      <c r="D549" s="490" t="s">
        <v>7</v>
      </c>
      <c r="E549" s="490">
        <v>540</v>
      </c>
      <c r="F549" s="481" t="str">
        <f>+IFERROR(VLOOKUP(DAY($C549)&amp;MONTH($C549),Sheet1!$C:$E,3,0),"")</f>
        <v/>
      </c>
      <c r="H549" s="490">
        <v>18</v>
      </c>
      <c r="I549" s="490">
        <v>18</v>
      </c>
      <c r="J549" s="490" t="s">
        <v>29</v>
      </c>
      <c r="K549" s="490" t="s">
        <v>9</v>
      </c>
      <c r="L549" s="490">
        <v>512</v>
      </c>
      <c r="M549" s="481">
        <f>+IFERROR(VLOOKUP(DAY($J549)&amp;MONTH($J549),Sheet1!$C:$E,3,0),"")</f>
        <v>4</v>
      </c>
      <c r="T549" s="481" t="str">
        <f>+IFERROR(VLOOKUP(DAY($Q549)&amp;MONTH($Q549),Sheet1!$C:$E,3,0),"")</f>
        <v/>
      </c>
      <c r="AA549" s="481" t="str">
        <f>+IFERROR(VLOOKUP(DAY($X549)&amp;MONTH($X549),Sheet1!$C:$E,3,0),"")</f>
        <v/>
      </c>
      <c r="AH549" s="481" t="str">
        <f>+IFERROR(VLOOKUP(DAY($AE549)&amp;MONTH($AE549),Sheet1!$C:$E,3,0),"")</f>
        <v/>
      </c>
      <c r="AO549" s="481" t="str">
        <f>+IFERROR(VLOOKUP(DAY($AL549)&amp;MONTH($AL549),Sheet1!$C:$E,3,0),"")</f>
        <v/>
      </c>
      <c r="AV549" s="481" t="str">
        <f>+IFERROR(VLOOKUP(DAY($AS549)&amp;MONTH($AS549),Sheet1!$C:$E,3,0),"")</f>
        <v/>
      </c>
      <c r="BC549" s="481" t="str">
        <f>+IFERROR(VLOOKUP(DAY($AZ549)&amp;MONTH($AZ549),Sheet1!$C:$E,3,0),"")</f>
        <v/>
      </c>
    </row>
    <row r="550" spans="1:55">
      <c r="A550" s="490">
        <v>60</v>
      </c>
      <c r="B550" s="490">
        <v>60</v>
      </c>
      <c r="C550" s="490" t="s">
        <v>32</v>
      </c>
      <c r="D550" s="490" t="s">
        <v>7</v>
      </c>
      <c r="E550" s="490">
        <v>304</v>
      </c>
      <c r="F550" s="481" t="str">
        <f>+IFERROR(VLOOKUP(DAY($C550)&amp;MONTH($C550),Sheet1!$C:$E,3,0),"")</f>
        <v/>
      </c>
      <c r="H550" s="490">
        <v>60</v>
      </c>
      <c r="I550" s="490">
        <v>60</v>
      </c>
      <c r="J550" s="490" t="s">
        <v>29</v>
      </c>
      <c r="K550" s="490" t="s">
        <v>9</v>
      </c>
      <c r="L550" s="490">
        <v>511</v>
      </c>
      <c r="M550" s="481">
        <f>+IFERROR(VLOOKUP(DAY($J550)&amp;MONTH($J550),Sheet1!$C:$E,3,0),"")</f>
        <v>4</v>
      </c>
      <c r="T550" s="481" t="str">
        <f>+IFERROR(VLOOKUP(DAY($Q550)&amp;MONTH($Q550),Sheet1!$C:$E,3,0),"")</f>
        <v/>
      </c>
      <c r="AA550" s="481" t="str">
        <f>+IFERROR(VLOOKUP(DAY($X550)&amp;MONTH($X550),Sheet1!$C:$E,3,0),"")</f>
        <v/>
      </c>
      <c r="AH550" s="481" t="str">
        <f>+IFERROR(VLOOKUP(DAY($AE550)&amp;MONTH($AE550),Sheet1!$C:$E,3,0),"")</f>
        <v/>
      </c>
      <c r="AO550" s="481" t="str">
        <f>+IFERROR(VLOOKUP(DAY($AL550)&amp;MONTH($AL550),Sheet1!$C:$E,3,0),"")</f>
        <v/>
      </c>
      <c r="AV550" s="481" t="str">
        <f>+IFERROR(VLOOKUP(DAY($AS550)&amp;MONTH($AS550),Sheet1!$C:$E,3,0),"")</f>
        <v/>
      </c>
      <c r="BC550" s="481" t="str">
        <f>+IFERROR(VLOOKUP(DAY($AZ550)&amp;MONTH($AZ550),Sheet1!$C:$E,3,0),"")</f>
        <v/>
      </c>
    </row>
    <row r="551" spans="1:55">
      <c r="A551" s="490">
        <v>6</v>
      </c>
      <c r="B551" s="490">
        <v>6</v>
      </c>
      <c r="C551" s="490" t="s">
        <v>32</v>
      </c>
      <c r="D551" s="490" t="s">
        <v>7</v>
      </c>
      <c r="E551" s="490">
        <v>524</v>
      </c>
      <c r="F551" s="481" t="str">
        <f>+IFERROR(VLOOKUP(DAY($C551)&amp;MONTH($C551),Sheet1!$C:$E,3,0),"")</f>
        <v/>
      </c>
      <c r="H551" s="490">
        <v>180</v>
      </c>
      <c r="I551" s="490">
        <v>180</v>
      </c>
      <c r="J551" s="490" t="s">
        <v>29</v>
      </c>
      <c r="K551" s="490" t="s">
        <v>9</v>
      </c>
      <c r="L551" s="490">
        <v>505</v>
      </c>
      <c r="M551" s="481">
        <f>+IFERROR(VLOOKUP(DAY($J551)&amp;MONTH($J551),Sheet1!$C:$E,3,0),"")</f>
        <v>4</v>
      </c>
      <c r="T551" s="481" t="str">
        <f>+IFERROR(VLOOKUP(DAY($Q551)&amp;MONTH($Q551),Sheet1!$C:$E,3,0),"")</f>
        <v/>
      </c>
      <c r="AA551" s="481" t="str">
        <f>+IFERROR(VLOOKUP(DAY($X551)&amp;MONTH($X551),Sheet1!$C:$E,3,0),"")</f>
        <v/>
      </c>
      <c r="AH551" s="481" t="str">
        <f>+IFERROR(VLOOKUP(DAY($AE551)&amp;MONTH($AE551),Sheet1!$C:$E,3,0),"")</f>
        <v/>
      </c>
      <c r="AO551" s="481" t="str">
        <f>+IFERROR(VLOOKUP(DAY($AL551)&amp;MONTH($AL551),Sheet1!$C:$E,3,0),"")</f>
        <v/>
      </c>
      <c r="AV551" s="481" t="str">
        <f>+IFERROR(VLOOKUP(DAY($AS551)&amp;MONTH($AS551),Sheet1!$C:$E,3,0),"")</f>
        <v/>
      </c>
      <c r="BC551" s="481" t="str">
        <f>+IFERROR(VLOOKUP(DAY($AZ551)&amp;MONTH($AZ551),Sheet1!$C:$E,3,0),"")</f>
        <v/>
      </c>
    </row>
    <row r="552" spans="1:55">
      <c r="A552" s="490">
        <v>42</v>
      </c>
      <c r="B552" s="490">
        <v>42</v>
      </c>
      <c r="C552" s="490" t="s">
        <v>32</v>
      </c>
      <c r="D552" s="490" t="s">
        <v>7</v>
      </c>
      <c r="E552" s="490">
        <v>524</v>
      </c>
      <c r="F552" s="481" t="str">
        <f>+IFERROR(VLOOKUP(DAY($C552)&amp;MONTH($C552),Sheet1!$C:$E,3,0),"")</f>
        <v/>
      </c>
      <c r="H552" s="490">
        <v>6</v>
      </c>
      <c r="I552" s="490">
        <v>6</v>
      </c>
      <c r="J552" s="490" t="s">
        <v>29</v>
      </c>
      <c r="K552" s="490" t="s">
        <v>9</v>
      </c>
      <c r="L552" s="490">
        <v>2008</v>
      </c>
      <c r="M552" s="481">
        <f>+IFERROR(VLOOKUP(DAY($J552)&amp;MONTH($J552),Sheet1!$C:$E,3,0),"")</f>
        <v>4</v>
      </c>
      <c r="T552" s="481" t="str">
        <f>+IFERROR(VLOOKUP(DAY($Q552)&amp;MONTH($Q552),Sheet1!$C:$E,3,0),"")</f>
        <v/>
      </c>
      <c r="AA552" s="481" t="str">
        <f>+IFERROR(VLOOKUP(DAY($X552)&amp;MONTH($X552),Sheet1!$C:$E,3,0),"")</f>
        <v/>
      </c>
      <c r="AH552" s="481" t="str">
        <f>+IFERROR(VLOOKUP(DAY($AE552)&amp;MONTH($AE552),Sheet1!$C:$E,3,0),"")</f>
        <v/>
      </c>
      <c r="AO552" s="481" t="str">
        <f>+IFERROR(VLOOKUP(DAY($AL552)&amp;MONTH($AL552),Sheet1!$C:$E,3,0),"")</f>
        <v/>
      </c>
      <c r="AV552" s="481" t="str">
        <f>+IFERROR(VLOOKUP(DAY($AS552)&amp;MONTH($AS552),Sheet1!$C:$E,3,0),"")</f>
        <v/>
      </c>
      <c r="BC552" s="481" t="str">
        <f>+IFERROR(VLOOKUP(DAY($AZ552)&amp;MONTH($AZ552),Sheet1!$C:$E,3,0),"")</f>
        <v/>
      </c>
    </row>
    <row r="553" spans="1:55">
      <c r="A553" s="490">
        <v>6</v>
      </c>
      <c r="B553" s="490">
        <v>6</v>
      </c>
      <c r="C553" s="490" t="s">
        <v>33</v>
      </c>
      <c r="D553" s="490" t="s">
        <v>9</v>
      </c>
      <c r="E553" s="490">
        <v>2043</v>
      </c>
      <c r="F553" s="481" t="str">
        <f>+IFERROR(VLOOKUP(DAY($C553)&amp;MONTH($C553),Sheet1!$C:$E,3,0),"")</f>
        <v/>
      </c>
      <c r="H553" s="490">
        <v>6</v>
      </c>
      <c r="I553" s="490">
        <v>6</v>
      </c>
      <c r="J553" s="490" t="s">
        <v>29</v>
      </c>
      <c r="K553" s="490" t="s">
        <v>9</v>
      </c>
      <c r="L553" s="490">
        <v>224</v>
      </c>
      <c r="M553" s="481">
        <f>+IFERROR(VLOOKUP(DAY($J553)&amp;MONTH($J553),Sheet1!$C:$E,3,0),"")</f>
        <v>4</v>
      </c>
      <c r="T553" s="481" t="str">
        <f>+IFERROR(VLOOKUP(DAY($Q553)&amp;MONTH($Q553),Sheet1!$C:$E,3,0),"")</f>
        <v/>
      </c>
      <c r="AA553" s="481" t="str">
        <f>+IFERROR(VLOOKUP(DAY($X553)&amp;MONTH($X553),Sheet1!$C:$E,3,0),"")</f>
        <v/>
      </c>
      <c r="AH553" s="481" t="str">
        <f>+IFERROR(VLOOKUP(DAY($AE553)&amp;MONTH($AE553),Sheet1!$C:$E,3,0),"")</f>
        <v/>
      </c>
      <c r="AO553" s="481" t="str">
        <f>+IFERROR(VLOOKUP(DAY($AL553)&amp;MONTH($AL553),Sheet1!$C:$E,3,0),"")</f>
        <v/>
      </c>
      <c r="AV553" s="481" t="str">
        <f>+IFERROR(VLOOKUP(DAY($AS553)&amp;MONTH($AS553),Sheet1!$C:$E,3,0),"")</f>
        <v/>
      </c>
      <c r="BC553" s="481" t="str">
        <f>+IFERROR(VLOOKUP(DAY($AZ553)&amp;MONTH($AZ553),Sheet1!$C:$E,3,0),"")</f>
        <v/>
      </c>
    </row>
    <row r="554" spans="1:55">
      <c r="A554" s="490">
        <v>6</v>
      </c>
      <c r="B554" s="490">
        <v>6</v>
      </c>
      <c r="C554" s="490" t="s">
        <v>33</v>
      </c>
      <c r="D554" s="490" t="s">
        <v>9</v>
      </c>
      <c r="E554" s="490">
        <v>2069</v>
      </c>
      <c r="F554" s="481" t="str">
        <f>+IFERROR(VLOOKUP(DAY($C554)&amp;MONTH($C554),Sheet1!$C:$E,3,0),"")</f>
        <v/>
      </c>
      <c r="H554" s="490">
        <v>6</v>
      </c>
      <c r="I554" s="490">
        <v>6</v>
      </c>
      <c r="J554" s="490" t="s">
        <v>29</v>
      </c>
      <c r="K554" s="490" t="s">
        <v>9</v>
      </c>
      <c r="L554" s="490">
        <v>257</v>
      </c>
      <c r="M554" s="481">
        <f>+IFERROR(VLOOKUP(DAY($J554)&amp;MONTH($J554),Sheet1!$C:$E,3,0),"")</f>
        <v>4</v>
      </c>
      <c r="T554" s="481" t="str">
        <f>+IFERROR(VLOOKUP(DAY($Q554)&amp;MONTH($Q554),Sheet1!$C:$E,3,0),"")</f>
        <v/>
      </c>
      <c r="AA554" s="481" t="str">
        <f>+IFERROR(VLOOKUP(DAY($X554)&amp;MONTH($X554),Sheet1!$C:$E,3,0),"")</f>
        <v/>
      </c>
      <c r="AH554" s="481" t="str">
        <f>+IFERROR(VLOOKUP(DAY($AE554)&amp;MONTH($AE554),Sheet1!$C:$E,3,0),"")</f>
        <v/>
      </c>
      <c r="AO554" s="481" t="str">
        <f>+IFERROR(VLOOKUP(DAY($AL554)&amp;MONTH($AL554),Sheet1!$C:$E,3,0),"")</f>
        <v/>
      </c>
      <c r="AV554" s="481" t="str">
        <f>+IFERROR(VLOOKUP(DAY($AS554)&amp;MONTH($AS554),Sheet1!$C:$E,3,0),"")</f>
        <v/>
      </c>
      <c r="BC554" s="481" t="str">
        <f>+IFERROR(VLOOKUP(DAY($AZ554)&amp;MONTH($AZ554),Sheet1!$C:$E,3,0),"")</f>
        <v/>
      </c>
    </row>
    <row r="555" spans="1:55">
      <c r="A555" s="490">
        <v>12</v>
      </c>
      <c r="B555" s="490">
        <v>12</v>
      </c>
      <c r="C555" s="490" t="s">
        <v>33</v>
      </c>
      <c r="D555" s="490" t="s">
        <v>9</v>
      </c>
      <c r="E555" s="490">
        <v>256</v>
      </c>
      <c r="F555" s="481" t="str">
        <f>+IFERROR(VLOOKUP(DAY($C555)&amp;MONTH($C555),Sheet1!$C:$E,3,0),"")</f>
        <v/>
      </c>
      <c r="H555" s="490">
        <v>6</v>
      </c>
      <c r="I555" s="490">
        <v>6</v>
      </c>
      <c r="J555" s="490" t="s">
        <v>29</v>
      </c>
      <c r="K555" s="490" t="s">
        <v>9</v>
      </c>
      <c r="L555" s="490">
        <v>234</v>
      </c>
      <c r="M555" s="481">
        <f>+IFERROR(VLOOKUP(DAY($J555)&amp;MONTH($J555),Sheet1!$C:$E,3,0),"")</f>
        <v>4</v>
      </c>
      <c r="T555" s="481" t="str">
        <f>+IFERROR(VLOOKUP(DAY($Q555)&amp;MONTH($Q555),Sheet1!$C:$E,3,0),"")</f>
        <v/>
      </c>
      <c r="AA555" s="481" t="str">
        <f>+IFERROR(VLOOKUP(DAY($X555)&amp;MONTH($X555),Sheet1!$C:$E,3,0),"")</f>
        <v/>
      </c>
      <c r="AH555" s="481" t="str">
        <f>+IFERROR(VLOOKUP(DAY($AE555)&amp;MONTH($AE555),Sheet1!$C:$E,3,0),"")</f>
        <v/>
      </c>
      <c r="AO555" s="481" t="str">
        <f>+IFERROR(VLOOKUP(DAY($AL555)&amp;MONTH($AL555),Sheet1!$C:$E,3,0),"")</f>
        <v/>
      </c>
      <c r="AV555" s="481" t="str">
        <f>+IFERROR(VLOOKUP(DAY($AS555)&amp;MONTH($AS555),Sheet1!$C:$E,3,0),"")</f>
        <v/>
      </c>
      <c r="BC555" s="481" t="str">
        <f>+IFERROR(VLOOKUP(DAY($AZ555)&amp;MONTH($AZ555),Sheet1!$C:$E,3,0),"")</f>
        <v/>
      </c>
    </row>
    <row r="556" spans="1:55">
      <c r="A556" s="490">
        <v>6</v>
      </c>
      <c r="B556" s="490">
        <v>6</v>
      </c>
      <c r="C556" s="490" t="s">
        <v>33</v>
      </c>
      <c r="D556" s="490" t="s">
        <v>9</v>
      </c>
      <c r="E556" s="490">
        <v>669</v>
      </c>
      <c r="F556" s="481" t="str">
        <f>+IFERROR(VLOOKUP(DAY($C556)&amp;MONTH($C556),Sheet1!$C:$E,3,0),"")</f>
        <v/>
      </c>
      <c r="H556" s="490">
        <v>6</v>
      </c>
      <c r="I556" s="490">
        <v>6</v>
      </c>
      <c r="J556" s="490" t="s">
        <v>29</v>
      </c>
      <c r="K556" s="490" t="s">
        <v>9</v>
      </c>
      <c r="L556" s="490">
        <v>295</v>
      </c>
      <c r="M556" s="481">
        <f>+IFERROR(VLOOKUP(DAY($J556)&amp;MONTH($J556),Sheet1!$C:$E,3,0),"")</f>
        <v>4</v>
      </c>
      <c r="T556" s="481" t="str">
        <f>+IFERROR(VLOOKUP(DAY($Q556)&amp;MONTH($Q556),Sheet1!$C:$E,3,0),"")</f>
        <v/>
      </c>
      <c r="AA556" s="481" t="str">
        <f>+IFERROR(VLOOKUP(DAY($X556)&amp;MONTH($X556),Sheet1!$C:$E,3,0),"")</f>
        <v/>
      </c>
      <c r="AH556" s="481" t="str">
        <f>+IFERROR(VLOOKUP(DAY($AE556)&amp;MONTH($AE556),Sheet1!$C:$E,3,0),"")</f>
        <v/>
      </c>
      <c r="AO556" s="481" t="str">
        <f>+IFERROR(VLOOKUP(DAY($AL556)&amp;MONTH($AL556),Sheet1!$C:$E,3,0),"")</f>
        <v/>
      </c>
      <c r="AV556" s="481" t="str">
        <f>+IFERROR(VLOOKUP(DAY($AS556)&amp;MONTH($AS556),Sheet1!$C:$E,3,0),"")</f>
        <v/>
      </c>
      <c r="BC556" s="481" t="str">
        <f>+IFERROR(VLOOKUP(DAY($AZ556)&amp;MONTH($AZ556),Sheet1!$C:$E,3,0),"")</f>
        <v/>
      </c>
    </row>
    <row r="557" spans="1:55">
      <c r="A557" s="490">
        <v>18</v>
      </c>
      <c r="B557" s="490">
        <v>18</v>
      </c>
      <c r="C557" s="490" t="s">
        <v>33</v>
      </c>
      <c r="D557" s="490" t="s">
        <v>9</v>
      </c>
      <c r="E557" s="490">
        <v>218</v>
      </c>
      <c r="F557" s="481" t="str">
        <f>+IFERROR(VLOOKUP(DAY($C557)&amp;MONTH($C557),Sheet1!$C:$E,3,0),"")</f>
        <v/>
      </c>
      <c r="H557" s="490">
        <v>90</v>
      </c>
      <c r="I557" s="490">
        <v>90</v>
      </c>
      <c r="J557" s="490" t="s">
        <v>29</v>
      </c>
      <c r="K557" s="490" t="s">
        <v>9</v>
      </c>
      <c r="L557" s="490">
        <v>515</v>
      </c>
      <c r="M557" s="481">
        <f>+IFERROR(VLOOKUP(DAY($J557)&amp;MONTH($J557),Sheet1!$C:$E,3,0),"")</f>
        <v>4</v>
      </c>
      <c r="T557" s="481" t="str">
        <f>+IFERROR(VLOOKUP(DAY($Q557)&amp;MONTH($Q557),Sheet1!$C:$E,3,0),"")</f>
        <v/>
      </c>
      <c r="AA557" s="481" t="str">
        <f>+IFERROR(VLOOKUP(DAY($X557)&amp;MONTH($X557),Sheet1!$C:$E,3,0),"")</f>
        <v/>
      </c>
      <c r="AH557" s="481" t="str">
        <f>+IFERROR(VLOOKUP(DAY($AE557)&amp;MONTH($AE557),Sheet1!$C:$E,3,0),"")</f>
        <v/>
      </c>
      <c r="AO557" s="481" t="str">
        <f>+IFERROR(VLOOKUP(DAY($AL557)&amp;MONTH($AL557),Sheet1!$C:$E,3,0),"")</f>
        <v/>
      </c>
      <c r="AV557" s="481" t="str">
        <f>+IFERROR(VLOOKUP(DAY($AS557)&amp;MONTH($AS557),Sheet1!$C:$E,3,0),"")</f>
        <v/>
      </c>
      <c r="BC557" s="481" t="str">
        <f>+IFERROR(VLOOKUP(DAY($AZ557)&amp;MONTH($AZ557),Sheet1!$C:$E,3,0),"")</f>
        <v/>
      </c>
    </row>
    <row r="558" spans="1:55">
      <c r="A558" s="490">
        <v>12</v>
      </c>
      <c r="B558" s="490">
        <v>12</v>
      </c>
      <c r="C558" s="490" t="s">
        <v>33</v>
      </c>
      <c r="D558" s="490" t="s">
        <v>9</v>
      </c>
      <c r="E558" s="490">
        <v>238</v>
      </c>
      <c r="F558" s="481" t="str">
        <f>+IFERROR(VLOOKUP(DAY($C558)&amp;MONTH($C558),Sheet1!$C:$E,3,0),"")</f>
        <v/>
      </c>
      <c r="H558" s="490">
        <v>30</v>
      </c>
      <c r="I558" s="490">
        <v>30</v>
      </c>
      <c r="J558" s="490" t="s">
        <v>29</v>
      </c>
      <c r="K558" s="490" t="s">
        <v>9</v>
      </c>
      <c r="L558" s="490">
        <v>118</v>
      </c>
      <c r="M558" s="481">
        <f>+IFERROR(VLOOKUP(DAY($J558)&amp;MONTH($J558),Sheet1!$C:$E,3,0),"")</f>
        <v>4</v>
      </c>
      <c r="T558" s="481" t="str">
        <f>+IFERROR(VLOOKUP(DAY($Q558)&amp;MONTH($Q558),Sheet1!$C:$E,3,0),"")</f>
        <v/>
      </c>
      <c r="AA558" s="481" t="str">
        <f>+IFERROR(VLOOKUP(DAY($X558)&amp;MONTH($X558),Sheet1!$C:$E,3,0),"")</f>
        <v/>
      </c>
      <c r="AH558" s="481" t="str">
        <f>+IFERROR(VLOOKUP(DAY($AE558)&amp;MONTH($AE558),Sheet1!$C:$E,3,0),"")</f>
        <v/>
      </c>
      <c r="AO558" s="481" t="str">
        <f>+IFERROR(VLOOKUP(DAY($AL558)&amp;MONTH($AL558),Sheet1!$C:$E,3,0),"")</f>
        <v/>
      </c>
      <c r="AV558" s="481" t="str">
        <f>+IFERROR(VLOOKUP(DAY($AS558)&amp;MONTH($AS558),Sheet1!$C:$E,3,0),"")</f>
        <v/>
      </c>
      <c r="BC558" s="481" t="str">
        <f>+IFERROR(VLOOKUP(DAY($AZ558)&amp;MONTH($AZ558),Sheet1!$C:$E,3,0),"")</f>
        <v/>
      </c>
    </row>
    <row r="559" spans="1:55">
      <c r="A559" s="490">
        <v>6</v>
      </c>
      <c r="B559" s="490">
        <v>6</v>
      </c>
      <c r="C559" s="490" t="s">
        <v>33</v>
      </c>
      <c r="D559" s="490" t="s">
        <v>9</v>
      </c>
      <c r="E559" s="490">
        <v>2089</v>
      </c>
      <c r="F559" s="481" t="str">
        <f>+IFERROR(VLOOKUP(DAY($C559)&amp;MONTH($C559),Sheet1!$C:$E,3,0),"")</f>
        <v/>
      </c>
      <c r="H559" s="490">
        <v>30</v>
      </c>
      <c r="I559" s="490">
        <v>30</v>
      </c>
      <c r="J559" s="490" t="s">
        <v>29</v>
      </c>
      <c r="K559" s="490" t="s">
        <v>9</v>
      </c>
      <c r="L559" s="490">
        <v>530</v>
      </c>
      <c r="M559" s="481">
        <f>+IFERROR(VLOOKUP(DAY($J559)&amp;MONTH($J559),Sheet1!$C:$E,3,0),"")</f>
        <v>4</v>
      </c>
      <c r="T559" s="481" t="str">
        <f>+IFERROR(VLOOKUP(DAY($Q559)&amp;MONTH($Q559),Sheet1!$C:$E,3,0),"")</f>
        <v/>
      </c>
      <c r="AA559" s="481" t="str">
        <f>+IFERROR(VLOOKUP(DAY($X559)&amp;MONTH($X559),Sheet1!$C:$E,3,0),"")</f>
        <v/>
      </c>
      <c r="AH559" s="481" t="str">
        <f>+IFERROR(VLOOKUP(DAY($AE559)&amp;MONTH($AE559),Sheet1!$C:$E,3,0),"")</f>
        <v/>
      </c>
      <c r="AO559" s="481" t="str">
        <f>+IFERROR(VLOOKUP(DAY($AL559)&amp;MONTH($AL559),Sheet1!$C:$E,3,0),"")</f>
        <v/>
      </c>
      <c r="AV559" s="481" t="str">
        <f>+IFERROR(VLOOKUP(DAY($AS559)&amp;MONTH($AS559),Sheet1!$C:$E,3,0),"")</f>
        <v/>
      </c>
      <c r="BC559" s="481" t="str">
        <f>+IFERROR(VLOOKUP(DAY($AZ559)&amp;MONTH($AZ559),Sheet1!$C:$E,3,0),"")</f>
        <v/>
      </c>
    </row>
    <row r="560" spans="1:55">
      <c r="A560" s="490">
        <v>6</v>
      </c>
      <c r="B560" s="490">
        <v>6</v>
      </c>
      <c r="C560" s="490" t="s">
        <v>33</v>
      </c>
      <c r="D560" s="490" t="s">
        <v>9</v>
      </c>
      <c r="E560" s="490">
        <v>2093</v>
      </c>
      <c r="F560" s="481" t="str">
        <f>+IFERROR(VLOOKUP(DAY($C560)&amp;MONTH($C560),Sheet1!$C:$E,3,0),"")</f>
        <v/>
      </c>
      <c r="H560" s="490">
        <v>60</v>
      </c>
      <c r="I560" s="490">
        <v>60</v>
      </c>
      <c r="J560" s="490" t="s">
        <v>29</v>
      </c>
      <c r="K560" s="490" t="s">
        <v>9</v>
      </c>
      <c r="L560" s="490">
        <v>506</v>
      </c>
      <c r="M560" s="481">
        <f>+IFERROR(VLOOKUP(DAY($J560)&amp;MONTH($J560),Sheet1!$C:$E,3,0),"")</f>
        <v>4</v>
      </c>
      <c r="T560" s="481" t="str">
        <f>+IFERROR(VLOOKUP(DAY($Q560)&amp;MONTH($Q560),Sheet1!$C:$E,3,0),"")</f>
        <v/>
      </c>
      <c r="AA560" s="481" t="str">
        <f>+IFERROR(VLOOKUP(DAY($X560)&amp;MONTH($X560),Sheet1!$C:$E,3,0),"")</f>
        <v/>
      </c>
      <c r="AH560" s="481" t="str">
        <f>+IFERROR(VLOOKUP(DAY($AE560)&amp;MONTH($AE560),Sheet1!$C:$E,3,0),"")</f>
        <v/>
      </c>
      <c r="AO560" s="481" t="str">
        <f>+IFERROR(VLOOKUP(DAY($AL560)&amp;MONTH($AL560),Sheet1!$C:$E,3,0),"")</f>
        <v/>
      </c>
      <c r="AV560" s="481" t="str">
        <f>+IFERROR(VLOOKUP(DAY($AS560)&amp;MONTH($AS560),Sheet1!$C:$E,3,0),"")</f>
        <v/>
      </c>
      <c r="BC560" s="481" t="str">
        <f>+IFERROR(VLOOKUP(DAY($AZ560)&amp;MONTH($AZ560),Sheet1!$C:$E,3,0),"")</f>
        <v/>
      </c>
    </row>
    <row r="561" spans="1:55">
      <c r="A561" s="490">
        <v>12</v>
      </c>
      <c r="B561" s="490">
        <v>12</v>
      </c>
      <c r="C561" s="490" t="s">
        <v>33</v>
      </c>
      <c r="D561" s="490" t="s">
        <v>9</v>
      </c>
      <c r="E561" s="490">
        <v>253</v>
      </c>
      <c r="F561" s="481" t="str">
        <f>+IFERROR(VLOOKUP(DAY($C561)&amp;MONTH($C561),Sheet1!$C:$E,3,0),"")</f>
        <v/>
      </c>
      <c r="H561" s="490">
        <v>6</v>
      </c>
      <c r="I561" s="490">
        <v>6</v>
      </c>
      <c r="J561" s="490" t="s">
        <v>29</v>
      </c>
      <c r="K561" s="490" t="s">
        <v>9</v>
      </c>
      <c r="L561" s="490">
        <v>152</v>
      </c>
      <c r="M561" s="481">
        <f>+IFERROR(VLOOKUP(DAY($J561)&amp;MONTH($J561),Sheet1!$C:$E,3,0),"")</f>
        <v>4</v>
      </c>
      <c r="T561" s="481" t="str">
        <f>+IFERROR(VLOOKUP(DAY($Q561)&amp;MONTH($Q561),Sheet1!$C:$E,3,0),"")</f>
        <v/>
      </c>
      <c r="AA561" s="481" t="str">
        <f>+IFERROR(VLOOKUP(DAY($X561)&amp;MONTH($X561),Sheet1!$C:$E,3,0),"")</f>
        <v/>
      </c>
      <c r="AH561" s="481" t="str">
        <f>+IFERROR(VLOOKUP(DAY($AE561)&amp;MONTH($AE561),Sheet1!$C:$E,3,0),"")</f>
        <v/>
      </c>
      <c r="AO561" s="481" t="str">
        <f>+IFERROR(VLOOKUP(DAY($AL561)&amp;MONTH($AL561),Sheet1!$C:$E,3,0),"")</f>
        <v/>
      </c>
      <c r="AV561" s="481" t="str">
        <f>+IFERROR(VLOOKUP(DAY($AS561)&amp;MONTH($AS561),Sheet1!$C:$E,3,0),"")</f>
        <v/>
      </c>
      <c r="BC561" s="481" t="str">
        <f>+IFERROR(VLOOKUP(DAY($AZ561)&amp;MONTH($AZ561),Sheet1!$C:$E,3,0),"")</f>
        <v/>
      </c>
    </row>
    <row r="562" spans="1:55">
      <c r="A562" s="490">
        <v>6</v>
      </c>
      <c r="B562" s="490">
        <v>6</v>
      </c>
      <c r="C562" s="490" t="s">
        <v>33</v>
      </c>
      <c r="D562" s="490" t="s">
        <v>9</v>
      </c>
      <c r="E562" s="490">
        <v>227</v>
      </c>
      <c r="F562" s="481" t="str">
        <f>+IFERROR(VLOOKUP(DAY($C562)&amp;MONTH($C562),Sheet1!$C:$E,3,0),"")</f>
        <v/>
      </c>
      <c r="H562" s="490">
        <v>30</v>
      </c>
      <c r="I562" s="490">
        <v>30</v>
      </c>
      <c r="J562" s="490" t="s">
        <v>29</v>
      </c>
      <c r="K562" s="490" t="s">
        <v>9</v>
      </c>
      <c r="L562" s="490">
        <v>180</v>
      </c>
      <c r="M562" s="481">
        <f>+IFERROR(VLOOKUP(DAY($J562)&amp;MONTH($J562),Sheet1!$C:$E,3,0),"")</f>
        <v>4</v>
      </c>
      <c r="T562" s="481" t="str">
        <f>+IFERROR(VLOOKUP(DAY($Q562)&amp;MONTH($Q562),Sheet1!$C:$E,3,0),"")</f>
        <v/>
      </c>
      <c r="AA562" s="481" t="str">
        <f>+IFERROR(VLOOKUP(DAY($X562)&amp;MONTH($X562),Sheet1!$C:$E,3,0),"")</f>
        <v/>
      </c>
      <c r="AH562" s="481" t="str">
        <f>+IFERROR(VLOOKUP(DAY($AE562)&amp;MONTH($AE562),Sheet1!$C:$E,3,0),"")</f>
        <v/>
      </c>
      <c r="AO562" s="481" t="str">
        <f>+IFERROR(VLOOKUP(DAY($AL562)&amp;MONTH($AL562),Sheet1!$C:$E,3,0),"")</f>
        <v/>
      </c>
      <c r="AV562" s="481" t="str">
        <f>+IFERROR(VLOOKUP(DAY($AS562)&amp;MONTH($AS562),Sheet1!$C:$E,3,0),"")</f>
        <v/>
      </c>
      <c r="BC562" s="481" t="str">
        <f>+IFERROR(VLOOKUP(DAY($AZ562)&amp;MONTH($AZ562),Sheet1!$C:$E,3,0),"")</f>
        <v/>
      </c>
    </row>
    <row r="563" spans="1:55">
      <c r="A563" s="490">
        <v>6</v>
      </c>
      <c r="B563" s="490">
        <v>6</v>
      </c>
      <c r="C563" s="490" t="s">
        <v>33</v>
      </c>
      <c r="D563" s="490" t="s">
        <v>9</v>
      </c>
      <c r="E563" s="490">
        <v>9210</v>
      </c>
      <c r="F563" s="481" t="str">
        <f>+IFERROR(VLOOKUP(DAY($C563)&amp;MONTH($C563),Sheet1!$C:$E,3,0),"")</f>
        <v/>
      </c>
      <c r="H563" s="490">
        <v>60</v>
      </c>
      <c r="I563" s="490">
        <v>60</v>
      </c>
      <c r="J563" s="490" t="s">
        <v>29</v>
      </c>
      <c r="K563" s="490" t="s">
        <v>9</v>
      </c>
      <c r="L563" s="490">
        <v>155</v>
      </c>
      <c r="M563" s="481">
        <f>+IFERROR(VLOOKUP(DAY($J563)&amp;MONTH($J563),Sheet1!$C:$E,3,0),"")</f>
        <v>4</v>
      </c>
      <c r="T563" s="481" t="str">
        <f>+IFERROR(VLOOKUP(DAY($Q563)&amp;MONTH($Q563),Sheet1!$C:$E,3,0),"")</f>
        <v/>
      </c>
      <c r="AA563" s="481" t="str">
        <f>+IFERROR(VLOOKUP(DAY($X563)&amp;MONTH($X563),Sheet1!$C:$E,3,0),"")</f>
        <v/>
      </c>
      <c r="AH563" s="481" t="str">
        <f>+IFERROR(VLOOKUP(DAY($AE563)&amp;MONTH($AE563),Sheet1!$C:$E,3,0),"")</f>
        <v/>
      </c>
      <c r="AO563" s="481" t="str">
        <f>+IFERROR(VLOOKUP(DAY($AL563)&amp;MONTH($AL563),Sheet1!$C:$E,3,0),"")</f>
        <v/>
      </c>
      <c r="AV563" s="481" t="str">
        <f>+IFERROR(VLOOKUP(DAY($AS563)&amp;MONTH($AS563),Sheet1!$C:$E,3,0),"")</f>
        <v/>
      </c>
      <c r="BC563" s="481" t="str">
        <f>+IFERROR(VLOOKUP(DAY($AZ563)&amp;MONTH($AZ563),Sheet1!$C:$E,3,0),"")</f>
        <v/>
      </c>
    </row>
    <row r="564" spans="1:55">
      <c r="A564" s="490">
        <v>12</v>
      </c>
      <c r="B564" s="490">
        <v>12</v>
      </c>
      <c r="C564" s="490" t="s">
        <v>33</v>
      </c>
      <c r="D564" s="490" t="s">
        <v>9</v>
      </c>
      <c r="E564" s="490">
        <v>246</v>
      </c>
      <c r="F564" s="481" t="str">
        <f>+IFERROR(VLOOKUP(DAY($C564)&amp;MONTH($C564),Sheet1!$C:$E,3,0),"")</f>
        <v/>
      </c>
      <c r="H564" s="490">
        <v>30</v>
      </c>
      <c r="I564" s="490">
        <v>30</v>
      </c>
      <c r="J564" s="490" t="s">
        <v>29</v>
      </c>
      <c r="K564" s="490" t="s">
        <v>9</v>
      </c>
      <c r="L564" s="490">
        <v>136</v>
      </c>
      <c r="M564" s="481">
        <f>+IFERROR(VLOOKUP(DAY($J564)&amp;MONTH($J564),Sheet1!$C:$E,3,0),"")</f>
        <v>4</v>
      </c>
      <c r="T564" s="481" t="str">
        <f>+IFERROR(VLOOKUP(DAY($Q564)&amp;MONTH($Q564),Sheet1!$C:$E,3,0),"")</f>
        <v/>
      </c>
      <c r="AA564" s="481" t="str">
        <f>+IFERROR(VLOOKUP(DAY($X564)&amp;MONTH($X564),Sheet1!$C:$E,3,0),"")</f>
        <v/>
      </c>
      <c r="AH564" s="481" t="str">
        <f>+IFERROR(VLOOKUP(DAY($AE564)&amp;MONTH($AE564),Sheet1!$C:$E,3,0),"")</f>
        <v/>
      </c>
      <c r="AO564" s="481" t="str">
        <f>+IFERROR(VLOOKUP(DAY($AL564)&amp;MONTH($AL564),Sheet1!$C:$E,3,0),"")</f>
        <v/>
      </c>
      <c r="AV564" s="481" t="str">
        <f>+IFERROR(VLOOKUP(DAY($AS564)&amp;MONTH($AS564),Sheet1!$C:$E,3,0),"")</f>
        <v/>
      </c>
      <c r="BC564" s="481" t="str">
        <f>+IFERROR(VLOOKUP(DAY($AZ564)&amp;MONTH($AZ564),Sheet1!$C:$E,3,0),"")</f>
        <v/>
      </c>
    </row>
    <row r="565" spans="1:55">
      <c r="A565" s="490">
        <v>180</v>
      </c>
      <c r="B565" s="490">
        <v>180</v>
      </c>
      <c r="C565" s="490" t="s">
        <v>33</v>
      </c>
      <c r="D565" s="490" t="s">
        <v>7</v>
      </c>
      <c r="E565" s="490">
        <v>306</v>
      </c>
      <c r="F565" s="481" t="str">
        <f>+IFERROR(VLOOKUP(DAY($C565)&amp;MONTH($C565),Sheet1!$C:$E,3,0),"")</f>
        <v/>
      </c>
      <c r="H565" s="490">
        <v>24</v>
      </c>
      <c r="I565" s="490">
        <v>24</v>
      </c>
      <c r="J565" s="490" t="s">
        <v>29</v>
      </c>
      <c r="K565" s="490" t="s">
        <v>9</v>
      </c>
      <c r="L565" s="490">
        <v>154</v>
      </c>
      <c r="M565" s="481">
        <f>+IFERROR(VLOOKUP(DAY($J565)&amp;MONTH($J565),Sheet1!$C:$E,3,0),"")</f>
        <v>4</v>
      </c>
      <c r="T565" s="481" t="str">
        <f>+IFERROR(VLOOKUP(DAY($Q565)&amp;MONTH($Q565),Sheet1!$C:$E,3,0),"")</f>
        <v/>
      </c>
      <c r="AA565" s="481" t="str">
        <f>+IFERROR(VLOOKUP(DAY($X565)&amp;MONTH($X565),Sheet1!$C:$E,3,0),"")</f>
        <v/>
      </c>
      <c r="AH565" s="481" t="str">
        <f>+IFERROR(VLOOKUP(DAY($AE565)&amp;MONTH($AE565),Sheet1!$C:$E,3,0),"")</f>
        <v/>
      </c>
      <c r="AO565" s="481" t="str">
        <f>+IFERROR(VLOOKUP(DAY($AL565)&amp;MONTH($AL565),Sheet1!$C:$E,3,0),"")</f>
        <v/>
      </c>
      <c r="AV565" s="481" t="str">
        <f>+IFERROR(VLOOKUP(DAY($AS565)&amp;MONTH($AS565),Sheet1!$C:$E,3,0),"")</f>
        <v/>
      </c>
      <c r="BC565" s="481" t="str">
        <f>+IFERROR(VLOOKUP(DAY($AZ565)&amp;MONTH($AZ565),Sheet1!$C:$E,3,0),"")</f>
        <v/>
      </c>
    </row>
    <row r="566" spans="1:55">
      <c r="A566" s="490">
        <v>12</v>
      </c>
      <c r="B566" s="490">
        <v>12</v>
      </c>
      <c r="C566" s="490" t="s">
        <v>33</v>
      </c>
      <c r="D566" s="490" t="s">
        <v>9</v>
      </c>
      <c r="E566" s="490">
        <v>228</v>
      </c>
      <c r="F566" s="481" t="str">
        <f>+IFERROR(VLOOKUP(DAY($C566)&amp;MONTH($C566),Sheet1!$C:$E,3,0),"")</f>
        <v/>
      </c>
      <c r="H566" s="490">
        <v>12</v>
      </c>
      <c r="I566" s="490">
        <v>12</v>
      </c>
      <c r="J566" s="490" t="s">
        <v>29</v>
      </c>
      <c r="K566" s="490" t="s">
        <v>9</v>
      </c>
      <c r="L566" s="490">
        <v>504</v>
      </c>
      <c r="M566" s="481">
        <f>+IFERROR(VLOOKUP(DAY($J566)&amp;MONTH($J566),Sheet1!$C:$E,3,0),"")</f>
        <v>4</v>
      </c>
      <c r="T566" s="481" t="str">
        <f>+IFERROR(VLOOKUP(DAY($Q566)&amp;MONTH($Q566),Sheet1!$C:$E,3,0),"")</f>
        <v/>
      </c>
      <c r="AA566" s="481" t="str">
        <f>+IFERROR(VLOOKUP(DAY($X566)&amp;MONTH($X566),Sheet1!$C:$E,3,0),"")</f>
        <v/>
      </c>
      <c r="AH566" s="481" t="str">
        <f>+IFERROR(VLOOKUP(DAY($AE566)&amp;MONTH($AE566),Sheet1!$C:$E,3,0),"")</f>
        <v/>
      </c>
      <c r="AO566" s="481" t="str">
        <f>+IFERROR(VLOOKUP(DAY($AL566)&amp;MONTH($AL566),Sheet1!$C:$E,3,0),"")</f>
        <v/>
      </c>
      <c r="AV566" s="481" t="str">
        <f>+IFERROR(VLOOKUP(DAY($AS566)&amp;MONTH($AS566),Sheet1!$C:$E,3,0),"")</f>
        <v/>
      </c>
      <c r="BC566" s="481" t="str">
        <f>+IFERROR(VLOOKUP(DAY($AZ566)&amp;MONTH($AZ566),Sheet1!$C:$E,3,0),"")</f>
        <v/>
      </c>
    </row>
    <row r="567" spans="1:55">
      <c r="A567" s="490">
        <v>30</v>
      </c>
      <c r="B567" s="490">
        <v>30</v>
      </c>
      <c r="C567" s="490" t="s">
        <v>33</v>
      </c>
      <c r="D567" s="490" t="s">
        <v>9</v>
      </c>
      <c r="E567" s="490">
        <v>137</v>
      </c>
      <c r="F567" s="481" t="str">
        <f>+IFERROR(VLOOKUP(DAY($C567)&amp;MONTH($C567),Sheet1!$C:$E,3,0),"")</f>
        <v/>
      </c>
      <c r="H567" s="490">
        <v>180</v>
      </c>
      <c r="I567" s="490">
        <v>180</v>
      </c>
      <c r="J567" s="490" t="s">
        <v>28</v>
      </c>
      <c r="K567" s="490" t="s">
        <v>7</v>
      </c>
      <c r="L567" s="490">
        <v>119</v>
      </c>
      <c r="M567" s="481">
        <f>+IFERROR(VLOOKUP(DAY($J567)&amp;MONTH($J567),Sheet1!$C:$E,3,0),"")</f>
        <v>4</v>
      </c>
      <c r="T567" s="481" t="str">
        <f>+IFERROR(VLOOKUP(DAY($Q567)&amp;MONTH($Q567),Sheet1!$C:$E,3,0),"")</f>
        <v/>
      </c>
      <c r="AA567" s="481" t="str">
        <f>+IFERROR(VLOOKUP(DAY($X567)&amp;MONTH($X567),Sheet1!$C:$E,3,0),"")</f>
        <v/>
      </c>
      <c r="AH567" s="481" t="str">
        <f>+IFERROR(VLOOKUP(DAY($AE567)&amp;MONTH($AE567),Sheet1!$C:$E,3,0),"")</f>
        <v/>
      </c>
      <c r="AO567" s="481" t="str">
        <f>+IFERROR(VLOOKUP(DAY($AL567)&amp;MONTH($AL567),Sheet1!$C:$E,3,0),"")</f>
        <v/>
      </c>
      <c r="AV567" s="481" t="str">
        <f>+IFERROR(VLOOKUP(DAY($AS567)&amp;MONTH($AS567),Sheet1!$C:$E,3,0),"")</f>
        <v/>
      </c>
      <c r="BC567" s="481" t="str">
        <f>+IFERROR(VLOOKUP(DAY($AZ567)&amp;MONTH($AZ567),Sheet1!$C:$E,3,0),"")</f>
        <v/>
      </c>
    </row>
    <row r="568" spans="1:55">
      <c r="A568" s="490">
        <v>6</v>
      </c>
      <c r="B568" s="490">
        <v>6</v>
      </c>
      <c r="C568" s="490" t="s">
        <v>33</v>
      </c>
      <c r="D568" s="490" t="s">
        <v>9</v>
      </c>
      <c r="E568" s="490">
        <v>644</v>
      </c>
      <c r="F568" s="481" t="str">
        <f>+IFERROR(VLOOKUP(DAY($C568)&amp;MONTH($C568),Sheet1!$C:$E,3,0),"")</f>
        <v/>
      </c>
      <c r="H568" s="490">
        <v>30</v>
      </c>
      <c r="I568" s="490">
        <v>30</v>
      </c>
      <c r="J568" s="490" t="s">
        <v>28</v>
      </c>
      <c r="K568" s="490" t="s">
        <v>9</v>
      </c>
      <c r="L568" s="490">
        <v>535</v>
      </c>
      <c r="M568" s="481">
        <f>+IFERROR(VLOOKUP(DAY($J568)&amp;MONTH($J568),Sheet1!$C:$E,3,0),"")</f>
        <v>4</v>
      </c>
      <c r="T568" s="481" t="str">
        <f>+IFERROR(VLOOKUP(DAY($Q568)&amp;MONTH($Q568),Sheet1!$C:$E,3,0),"")</f>
        <v/>
      </c>
      <c r="AA568" s="481" t="str">
        <f>+IFERROR(VLOOKUP(DAY($X568)&amp;MONTH($X568),Sheet1!$C:$E,3,0),"")</f>
        <v/>
      </c>
      <c r="AH568" s="481" t="str">
        <f>+IFERROR(VLOOKUP(DAY($AE568)&amp;MONTH($AE568),Sheet1!$C:$E,3,0),"")</f>
        <v/>
      </c>
      <c r="AO568" s="481" t="str">
        <f>+IFERROR(VLOOKUP(DAY($AL568)&amp;MONTH($AL568),Sheet1!$C:$E,3,0),"")</f>
        <v/>
      </c>
      <c r="AV568" s="481" t="str">
        <f>+IFERROR(VLOOKUP(DAY($AS568)&amp;MONTH($AS568),Sheet1!$C:$E,3,0),"")</f>
        <v/>
      </c>
      <c r="BC568" s="481" t="str">
        <f>+IFERROR(VLOOKUP(DAY($AZ568)&amp;MONTH($AZ568),Sheet1!$C:$E,3,0),"")</f>
        <v/>
      </c>
    </row>
    <row r="569" spans="1:55">
      <c r="A569" s="490">
        <v>6</v>
      </c>
      <c r="B569" s="490">
        <v>6</v>
      </c>
      <c r="C569" s="490" t="s">
        <v>33</v>
      </c>
      <c r="D569" s="490" t="s">
        <v>9</v>
      </c>
      <c r="E569" s="490">
        <v>2016</v>
      </c>
      <c r="F569" s="481" t="str">
        <f>+IFERROR(VLOOKUP(DAY($C569)&amp;MONTH($C569),Sheet1!$C:$E,3,0),"")</f>
        <v/>
      </c>
      <c r="H569" s="490">
        <v>90</v>
      </c>
      <c r="I569" s="490">
        <v>90</v>
      </c>
      <c r="J569" s="490" t="s">
        <v>29</v>
      </c>
      <c r="K569" s="490" t="s">
        <v>9</v>
      </c>
      <c r="L569" s="490">
        <v>147</v>
      </c>
      <c r="M569" s="481">
        <f>+IFERROR(VLOOKUP(DAY($J569)&amp;MONTH($J569),Sheet1!$C:$E,3,0),"")</f>
        <v>4</v>
      </c>
      <c r="T569" s="481" t="str">
        <f>+IFERROR(VLOOKUP(DAY($Q569)&amp;MONTH($Q569),Sheet1!$C:$E,3,0),"")</f>
        <v/>
      </c>
      <c r="AA569" s="481" t="str">
        <f>+IFERROR(VLOOKUP(DAY($X569)&amp;MONTH($X569),Sheet1!$C:$E,3,0),"")</f>
        <v/>
      </c>
      <c r="AH569" s="481" t="str">
        <f>+IFERROR(VLOOKUP(DAY($AE569)&amp;MONTH($AE569),Sheet1!$C:$E,3,0),"")</f>
        <v/>
      </c>
      <c r="AO569" s="481" t="str">
        <f>+IFERROR(VLOOKUP(DAY($AL569)&amp;MONTH($AL569),Sheet1!$C:$E,3,0),"")</f>
        <v/>
      </c>
      <c r="AV569" s="481" t="str">
        <f>+IFERROR(VLOOKUP(DAY($AS569)&amp;MONTH($AS569),Sheet1!$C:$E,3,0),"")</f>
        <v/>
      </c>
      <c r="BC569" s="481" t="str">
        <f>+IFERROR(VLOOKUP(DAY($AZ569)&amp;MONTH($AZ569),Sheet1!$C:$E,3,0),"")</f>
        <v/>
      </c>
    </row>
    <row r="570" spans="1:55">
      <c r="A570" s="490">
        <v>12</v>
      </c>
      <c r="B570" s="490">
        <v>12</v>
      </c>
      <c r="C570" s="490" t="s">
        <v>33</v>
      </c>
      <c r="D570" s="490" t="s">
        <v>9</v>
      </c>
      <c r="E570" s="490">
        <v>674</v>
      </c>
      <c r="F570" s="481" t="str">
        <f>+IFERROR(VLOOKUP(DAY($C570)&amp;MONTH($C570),Sheet1!$C:$E,3,0),"")</f>
        <v/>
      </c>
      <c r="H570" s="490">
        <v>6</v>
      </c>
      <c r="I570" s="490">
        <v>6</v>
      </c>
      <c r="J570" s="490" t="s">
        <v>29</v>
      </c>
      <c r="K570" s="490" t="s">
        <v>9</v>
      </c>
      <c r="L570" s="490">
        <v>9421</v>
      </c>
      <c r="M570" s="481">
        <f>+IFERROR(VLOOKUP(DAY($J570)&amp;MONTH($J570),Sheet1!$C:$E,3,0),"")</f>
        <v>4</v>
      </c>
      <c r="T570" s="481" t="str">
        <f>+IFERROR(VLOOKUP(DAY($Q570)&amp;MONTH($Q570),Sheet1!$C:$E,3,0),"")</f>
        <v/>
      </c>
      <c r="AA570" s="481" t="str">
        <f>+IFERROR(VLOOKUP(DAY($X570)&amp;MONTH($X570),Sheet1!$C:$E,3,0),"")</f>
        <v/>
      </c>
      <c r="AH570" s="481" t="str">
        <f>+IFERROR(VLOOKUP(DAY($AE570)&amp;MONTH($AE570),Sheet1!$C:$E,3,0),"")</f>
        <v/>
      </c>
      <c r="AO570" s="481" t="str">
        <f>+IFERROR(VLOOKUP(DAY($AL570)&amp;MONTH($AL570),Sheet1!$C:$E,3,0),"")</f>
        <v/>
      </c>
      <c r="AV570" s="481" t="str">
        <f>+IFERROR(VLOOKUP(DAY($AS570)&amp;MONTH($AS570),Sheet1!$C:$E,3,0),"")</f>
        <v/>
      </c>
      <c r="BC570" s="481" t="str">
        <f>+IFERROR(VLOOKUP(DAY($AZ570)&amp;MONTH($AZ570),Sheet1!$C:$E,3,0),"")</f>
        <v/>
      </c>
    </row>
    <row r="571" spans="1:55">
      <c r="A571" s="490">
        <v>6</v>
      </c>
      <c r="B571" s="490">
        <v>6</v>
      </c>
      <c r="C571" s="490" t="s">
        <v>33</v>
      </c>
      <c r="D571" s="490" t="s">
        <v>9</v>
      </c>
      <c r="E571" s="490">
        <v>655</v>
      </c>
      <c r="F571" s="481" t="str">
        <f>+IFERROR(VLOOKUP(DAY($C571)&amp;MONTH($C571),Sheet1!$C:$E,3,0),"")</f>
        <v/>
      </c>
      <c r="H571" s="490">
        <v>60</v>
      </c>
      <c r="I571" s="490">
        <v>60</v>
      </c>
      <c r="J571" s="490" t="s">
        <v>29</v>
      </c>
      <c r="K571" s="490" t="s">
        <v>9</v>
      </c>
      <c r="L571" s="490">
        <v>187</v>
      </c>
      <c r="M571" s="481">
        <f>+IFERROR(VLOOKUP(DAY($J571)&amp;MONTH($J571),Sheet1!$C:$E,3,0),"")</f>
        <v>4</v>
      </c>
      <c r="T571" s="481" t="str">
        <f>+IFERROR(VLOOKUP(DAY($Q571)&amp;MONTH($Q571),Sheet1!$C:$E,3,0),"")</f>
        <v/>
      </c>
      <c r="AA571" s="481" t="str">
        <f>+IFERROR(VLOOKUP(DAY($X571)&amp;MONTH($X571),Sheet1!$C:$E,3,0),"")</f>
        <v/>
      </c>
      <c r="AH571" s="481" t="str">
        <f>+IFERROR(VLOOKUP(DAY($AE571)&amp;MONTH($AE571),Sheet1!$C:$E,3,0),"")</f>
        <v/>
      </c>
      <c r="AO571" s="481" t="str">
        <f>+IFERROR(VLOOKUP(DAY($AL571)&amp;MONTH($AL571),Sheet1!$C:$E,3,0),"")</f>
        <v/>
      </c>
      <c r="AV571" s="481" t="str">
        <f>+IFERROR(VLOOKUP(DAY($AS571)&amp;MONTH($AS571),Sheet1!$C:$E,3,0),"")</f>
        <v/>
      </c>
      <c r="BC571" s="481" t="str">
        <f>+IFERROR(VLOOKUP(DAY($AZ571)&amp;MONTH($AZ571),Sheet1!$C:$E,3,0),"")</f>
        <v/>
      </c>
    </row>
    <row r="572" spans="1:55">
      <c r="A572" s="490">
        <v>6</v>
      </c>
      <c r="B572" s="490">
        <v>6</v>
      </c>
      <c r="C572" s="490" t="s">
        <v>33</v>
      </c>
      <c r="D572" s="490" t="s">
        <v>9</v>
      </c>
      <c r="E572" s="490">
        <v>658</v>
      </c>
      <c r="F572" s="481" t="str">
        <f>+IFERROR(VLOOKUP(DAY($C572)&amp;MONTH($C572),Sheet1!$C:$E,3,0),"")</f>
        <v/>
      </c>
      <c r="H572" s="490">
        <v>18</v>
      </c>
      <c r="I572" s="490">
        <v>18</v>
      </c>
      <c r="J572" s="490" t="s">
        <v>29</v>
      </c>
      <c r="K572" s="490" t="s">
        <v>9</v>
      </c>
      <c r="L572" s="490">
        <v>531</v>
      </c>
      <c r="M572" s="481">
        <f>+IFERROR(VLOOKUP(DAY($J572)&amp;MONTH($J572),Sheet1!$C:$E,3,0),"")</f>
        <v>4</v>
      </c>
      <c r="T572" s="481" t="str">
        <f>+IFERROR(VLOOKUP(DAY($Q572)&amp;MONTH($Q572),Sheet1!$C:$E,3,0),"")</f>
        <v/>
      </c>
      <c r="AA572" s="481" t="str">
        <f>+IFERROR(VLOOKUP(DAY($X572)&amp;MONTH($X572),Sheet1!$C:$E,3,0),"")</f>
        <v/>
      </c>
      <c r="AH572" s="481" t="str">
        <f>+IFERROR(VLOOKUP(DAY($AE572)&amp;MONTH($AE572),Sheet1!$C:$E,3,0),"")</f>
        <v/>
      </c>
      <c r="AO572" s="481" t="str">
        <f>+IFERROR(VLOOKUP(DAY($AL572)&amp;MONTH($AL572),Sheet1!$C:$E,3,0),"")</f>
        <v/>
      </c>
      <c r="AV572" s="481" t="str">
        <f>+IFERROR(VLOOKUP(DAY($AS572)&amp;MONTH($AS572),Sheet1!$C:$E,3,0),"")</f>
        <v/>
      </c>
      <c r="BC572" s="481" t="str">
        <f>+IFERROR(VLOOKUP(DAY($AZ572)&amp;MONTH($AZ572),Sheet1!$C:$E,3,0),"")</f>
        <v/>
      </c>
    </row>
    <row r="573" spans="1:55">
      <c r="A573" s="490">
        <v>12</v>
      </c>
      <c r="B573" s="490">
        <v>12</v>
      </c>
      <c r="C573" s="490" t="s">
        <v>33</v>
      </c>
      <c r="D573" s="490" t="s">
        <v>9</v>
      </c>
      <c r="E573" s="490">
        <v>509</v>
      </c>
      <c r="F573" s="481" t="str">
        <f>+IFERROR(VLOOKUP(DAY($C573)&amp;MONTH($C573),Sheet1!$C:$E,3,0),"")</f>
        <v/>
      </c>
      <c r="H573" s="490">
        <v>60</v>
      </c>
      <c r="I573" s="490">
        <v>60</v>
      </c>
      <c r="J573" s="490" t="s">
        <v>29</v>
      </c>
      <c r="K573" s="490" t="s">
        <v>9</v>
      </c>
      <c r="L573" s="490">
        <v>542</v>
      </c>
      <c r="M573" s="481">
        <f>+IFERROR(VLOOKUP(DAY($J573)&amp;MONTH($J573),Sheet1!$C:$E,3,0),"")</f>
        <v>4</v>
      </c>
      <c r="T573" s="481" t="str">
        <f>+IFERROR(VLOOKUP(DAY($Q573)&amp;MONTH($Q573),Sheet1!$C:$E,3,0),"")</f>
        <v/>
      </c>
      <c r="AA573" s="481" t="str">
        <f>+IFERROR(VLOOKUP(DAY($X573)&amp;MONTH($X573),Sheet1!$C:$E,3,0),"")</f>
        <v/>
      </c>
      <c r="AH573" s="481" t="str">
        <f>+IFERROR(VLOOKUP(DAY($AE573)&amp;MONTH($AE573),Sheet1!$C:$E,3,0),"")</f>
        <v/>
      </c>
      <c r="AO573" s="481" t="str">
        <f>+IFERROR(VLOOKUP(DAY($AL573)&amp;MONTH($AL573),Sheet1!$C:$E,3,0),"")</f>
        <v/>
      </c>
      <c r="AV573" s="481" t="str">
        <f>+IFERROR(VLOOKUP(DAY($AS573)&amp;MONTH($AS573),Sheet1!$C:$E,3,0),"")</f>
        <v/>
      </c>
      <c r="BC573" s="481" t="str">
        <f>+IFERROR(VLOOKUP(DAY($AZ573)&amp;MONTH($AZ573),Sheet1!$C:$E,3,0),"")</f>
        <v/>
      </c>
    </row>
    <row r="574" spans="1:55">
      <c r="A574" s="490">
        <v>6</v>
      </c>
      <c r="B574" s="490">
        <v>6</v>
      </c>
      <c r="C574" s="490" t="s">
        <v>33</v>
      </c>
      <c r="D574" s="490" t="s">
        <v>9</v>
      </c>
      <c r="E574" s="490">
        <v>556</v>
      </c>
      <c r="F574" s="481" t="str">
        <f>+IFERROR(VLOOKUP(DAY($C574)&amp;MONTH($C574),Sheet1!$C:$E,3,0),"")</f>
        <v/>
      </c>
      <c r="H574" s="490">
        <v>6</v>
      </c>
      <c r="I574" s="490">
        <v>6</v>
      </c>
      <c r="J574" s="490" t="s">
        <v>30</v>
      </c>
      <c r="K574" s="490" t="s">
        <v>9</v>
      </c>
      <c r="L574" s="490">
        <v>2059</v>
      </c>
      <c r="M574" s="481">
        <f>+IFERROR(VLOOKUP(DAY($J574)&amp;MONTH($J574),Sheet1!$C:$E,3,0),"")</f>
        <v>4</v>
      </c>
      <c r="T574" s="481" t="str">
        <f>+IFERROR(VLOOKUP(DAY($Q574)&amp;MONTH($Q574),Sheet1!$C:$E,3,0),"")</f>
        <v/>
      </c>
      <c r="AA574" s="481" t="str">
        <f>+IFERROR(VLOOKUP(DAY($X574)&amp;MONTH($X574),Sheet1!$C:$E,3,0),"")</f>
        <v/>
      </c>
      <c r="AH574" s="481" t="str">
        <f>+IFERROR(VLOOKUP(DAY($AE574)&amp;MONTH($AE574),Sheet1!$C:$E,3,0),"")</f>
        <v/>
      </c>
      <c r="AO574" s="481" t="str">
        <f>+IFERROR(VLOOKUP(DAY($AL574)&amp;MONTH($AL574),Sheet1!$C:$E,3,0),"")</f>
        <v/>
      </c>
      <c r="AV574" s="481" t="str">
        <f>+IFERROR(VLOOKUP(DAY($AS574)&amp;MONTH($AS574),Sheet1!$C:$E,3,0),"")</f>
        <v/>
      </c>
      <c r="BC574" s="481" t="str">
        <f>+IFERROR(VLOOKUP(DAY($AZ574)&amp;MONTH($AZ574),Sheet1!$C:$E,3,0),"")</f>
        <v/>
      </c>
    </row>
    <row r="575" spans="1:55">
      <c r="A575" s="490">
        <v>6</v>
      </c>
      <c r="B575" s="490">
        <v>6</v>
      </c>
      <c r="C575" s="490" t="s">
        <v>33</v>
      </c>
      <c r="D575" s="490" t="s">
        <v>9</v>
      </c>
      <c r="E575" s="490">
        <v>697</v>
      </c>
      <c r="F575" s="481" t="str">
        <f>+IFERROR(VLOOKUP(DAY($C575)&amp;MONTH($C575),Sheet1!$C:$E,3,0),"")</f>
        <v/>
      </c>
      <c r="H575" s="490">
        <v>6</v>
      </c>
      <c r="I575" s="490">
        <v>6</v>
      </c>
      <c r="J575" s="490" t="s">
        <v>30</v>
      </c>
      <c r="K575" s="490" t="s">
        <v>9</v>
      </c>
      <c r="L575" s="490">
        <v>269</v>
      </c>
      <c r="M575" s="481">
        <f>+IFERROR(VLOOKUP(DAY($J575)&amp;MONTH($J575),Sheet1!$C:$E,3,0),"")</f>
        <v>4</v>
      </c>
      <c r="T575" s="481" t="str">
        <f>+IFERROR(VLOOKUP(DAY($Q575)&amp;MONTH($Q575),Sheet1!$C:$E,3,0),"")</f>
        <v/>
      </c>
      <c r="AA575" s="481" t="str">
        <f>+IFERROR(VLOOKUP(DAY($X575)&amp;MONTH($X575),Sheet1!$C:$E,3,0),"")</f>
        <v/>
      </c>
      <c r="AH575" s="481" t="str">
        <f>+IFERROR(VLOOKUP(DAY($AE575)&amp;MONTH($AE575),Sheet1!$C:$E,3,0),"")</f>
        <v/>
      </c>
      <c r="AO575" s="481" t="str">
        <f>+IFERROR(VLOOKUP(DAY($AL575)&amp;MONTH($AL575),Sheet1!$C:$E,3,0),"")</f>
        <v/>
      </c>
      <c r="AV575" s="481" t="str">
        <f>+IFERROR(VLOOKUP(DAY($AS575)&amp;MONTH($AS575),Sheet1!$C:$E,3,0),"")</f>
        <v/>
      </c>
      <c r="BC575" s="481" t="str">
        <f>+IFERROR(VLOOKUP(DAY($AZ575)&amp;MONTH($AZ575),Sheet1!$C:$E,3,0),"")</f>
        <v/>
      </c>
    </row>
    <row r="576" spans="1:55">
      <c r="A576" s="490">
        <v>30</v>
      </c>
      <c r="B576" s="490">
        <v>30</v>
      </c>
      <c r="C576" s="490" t="s">
        <v>33</v>
      </c>
      <c r="D576" s="490" t="s">
        <v>9</v>
      </c>
      <c r="E576" s="490">
        <v>189</v>
      </c>
      <c r="F576" s="481" t="str">
        <f>+IFERROR(VLOOKUP(DAY($C576)&amp;MONTH($C576),Sheet1!$C:$E,3,0),"")</f>
        <v/>
      </c>
      <c r="H576" s="490">
        <v>12</v>
      </c>
      <c r="I576" s="490">
        <v>12</v>
      </c>
      <c r="J576" s="490" t="s">
        <v>30</v>
      </c>
      <c r="K576" s="490" t="s">
        <v>9</v>
      </c>
      <c r="L576" s="490">
        <v>401</v>
      </c>
      <c r="M576" s="481">
        <f>+IFERROR(VLOOKUP(DAY($J576)&amp;MONTH($J576),Sheet1!$C:$E,3,0),"")</f>
        <v>4</v>
      </c>
      <c r="T576" s="481" t="str">
        <f>+IFERROR(VLOOKUP(DAY($Q576)&amp;MONTH($Q576),Sheet1!$C:$E,3,0),"")</f>
        <v/>
      </c>
      <c r="AA576" s="481" t="str">
        <f>+IFERROR(VLOOKUP(DAY($X576)&amp;MONTH($X576),Sheet1!$C:$E,3,0),"")</f>
        <v/>
      </c>
      <c r="AH576" s="481" t="str">
        <f>+IFERROR(VLOOKUP(DAY($AE576)&amp;MONTH($AE576),Sheet1!$C:$E,3,0),"")</f>
        <v/>
      </c>
      <c r="AO576" s="481" t="str">
        <f>+IFERROR(VLOOKUP(DAY($AL576)&amp;MONTH($AL576),Sheet1!$C:$E,3,0),"")</f>
        <v/>
      </c>
      <c r="AV576" s="481" t="str">
        <f>+IFERROR(VLOOKUP(DAY($AS576)&amp;MONTH($AS576),Sheet1!$C:$E,3,0),"")</f>
        <v/>
      </c>
      <c r="BC576" s="481" t="str">
        <f>+IFERROR(VLOOKUP(DAY($AZ576)&amp;MONTH($AZ576),Sheet1!$C:$E,3,0),"")</f>
        <v/>
      </c>
    </row>
    <row r="577" spans="1:55">
      <c r="A577" s="490">
        <v>30</v>
      </c>
      <c r="B577" s="490">
        <v>30</v>
      </c>
      <c r="C577" s="490" t="s">
        <v>33</v>
      </c>
      <c r="D577" s="490" t="s">
        <v>9</v>
      </c>
      <c r="E577" s="490">
        <v>528</v>
      </c>
      <c r="F577" s="481" t="str">
        <f>+IFERROR(VLOOKUP(DAY($C577)&amp;MONTH($C577),Sheet1!$C:$E,3,0),"")</f>
        <v/>
      </c>
      <c r="H577" s="490">
        <v>6</v>
      </c>
      <c r="I577" s="490">
        <v>6</v>
      </c>
      <c r="J577" s="490" t="s">
        <v>30</v>
      </c>
      <c r="K577" s="490" t="s">
        <v>9</v>
      </c>
      <c r="L577" s="490">
        <v>694</v>
      </c>
      <c r="M577" s="481">
        <f>+IFERROR(VLOOKUP(DAY($J577)&amp;MONTH($J577),Sheet1!$C:$E,3,0),"")</f>
        <v>4</v>
      </c>
      <c r="T577" s="481" t="str">
        <f>+IFERROR(VLOOKUP(DAY($Q577)&amp;MONTH($Q577),Sheet1!$C:$E,3,0),"")</f>
        <v/>
      </c>
      <c r="AA577" s="481" t="str">
        <f>+IFERROR(VLOOKUP(DAY($X577)&amp;MONTH($X577),Sheet1!$C:$E,3,0),"")</f>
        <v/>
      </c>
      <c r="AH577" s="481" t="str">
        <f>+IFERROR(VLOOKUP(DAY($AE577)&amp;MONTH($AE577),Sheet1!$C:$E,3,0),"")</f>
        <v/>
      </c>
      <c r="AO577" s="481" t="str">
        <f>+IFERROR(VLOOKUP(DAY($AL577)&amp;MONTH($AL577),Sheet1!$C:$E,3,0),"")</f>
        <v/>
      </c>
      <c r="AV577" s="481" t="str">
        <f>+IFERROR(VLOOKUP(DAY($AS577)&amp;MONTH($AS577),Sheet1!$C:$E,3,0),"")</f>
        <v/>
      </c>
      <c r="BC577" s="481" t="str">
        <f>+IFERROR(VLOOKUP(DAY($AZ577)&amp;MONTH($AZ577),Sheet1!$C:$E,3,0),"")</f>
        <v/>
      </c>
    </row>
    <row r="578" spans="1:55">
      <c r="A578" s="490">
        <v>30</v>
      </c>
      <c r="B578" s="490">
        <v>30</v>
      </c>
      <c r="C578" s="490" t="s">
        <v>33</v>
      </c>
      <c r="D578" s="490" t="s">
        <v>9</v>
      </c>
      <c r="E578" s="490">
        <v>114</v>
      </c>
      <c r="F578" s="481" t="str">
        <f>+IFERROR(VLOOKUP(DAY($C578)&amp;MONTH($C578),Sheet1!$C:$E,3,0),"")</f>
        <v/>
      </c>
      <c r="H578" s="490">
        <v>240</v>
      </c>
      <c r="I578" s="490">
        <v>240</v>
      </c>
      <c r="J578" s="490" t="s">
        <v>30</v>
      </c>
      <c r="K578" s="490" t="s">
        <v>9</v>
      </c>
      <c r="L578" s="490">
        <v>151</v>
      </c>
      <c r="M578" s="481">
        <f>+IFERROR(VLOOKUP(DAY($J578)&amp;MONTH($J578),Sheet1!$C:$E,3,0),"")</f>
        <v>4</v>
      </c>
      <c r="T578" s="481" t="str">
        <f>+IFERROR(VLOOKUP(DAY($Q578)&amp;MONTH($Q578),Sheet1!$C:$E,3,0),"")</f>
        <v/>
      </c>
      <c r="AA578" s="481" t="str">
        <f>+IFERROR(VLOOKUP(DAY($X578)&amp;MONTH($X578),Sheet1!$C:$E,3,0),"")</f>
        <v/>
      </c>
      <c r="AH578" s="481" t="str">
        <f>+IFERROR(VLOOKUP(DAY($AE578)&amp;MONTH($AE578),Sheet1!$C:$E,3,0),"")</f>
        <v/>
      </c>
      <c r="AO578" s="481" t="str">
        <f>+IFERROR(VLOOKUP(DAY($AL578)&amp;MONTH($AL578),Sheet1!$C:$E,3,0),"")</f>
        <v/>
      </c>
      <c r="AV578" s="481" t="str">
        <f>+IFERROR(VLOOKUP(DAY($AS578)&amp;MONTH($AS578),Sheet1!$C:$E,3,0),"")</f>
        <v/>
      </c>
      <c r="BC578" s="481" t="str">
        <f>+IFERROR(VLOOKUP(DAY($AZ578)&amp;MONTH($AZ578),Sheet1!$C:$E,3,0),"")</f>
        <v/>
      </c>
    </row>
    <row r="579" spans="1:55">
      <c r="A579" s="490">
        <v>6</v>
      </c>
      <c r="B579" s="490">
        <v>6</v>
      </c>
      <c r="C579" s="490" t="s">
        <v>33</v>
      </c>
      <c r="D579" s="490" t="s">
        <v>9</v>
      </c>
      <c r="E579" s="490">
        <v>123</v>
      </c>
      <c r="F579" s="481" t="str">
        <f>+IFERROR(VLOOKUP(DAY($C579)&amp;MONTH($C579),Sheet1!$C:$E,3,0),"")</f>
        <v/>
      </c>
      <c r="H579" s="490">
        <v>6</v>
      </c>
      <c r="I579" s="490">
        <v>6</v>
      </c>
      <c r="J579" s="490" t="s">
        <v>30</v>
      </c>
      <c r="K579" s="490" t="s">
        <v>9</v>
      </c>
      <c r="L579" s="490">
        <v>9205</v>
      </c>
      <c r="M579" s="481">
        <f>+IFERROR(VLOOKUP(DAY($J579)&amp;MONTH($J579),Sheet1!$C:$E,3,0),"")</f>
        <v>4</v>
      </c>
      <c r="T579" s="481" t="str">
        <f>+IFERROR(VLOOKUP(DAY($Q579)&amp;MONTH($Q579),Sheet1!$C:$E,3,0),"")</f>
        <v/>
      </c>
      <c r="AA579" s="481" t="str">
        <f>+IFERROR(VLOOKUP(DAY($X579)&amp;MONTH($X579),Sheet1!$C:$E,3,0),"")</f>
        <v/>
      </c>
      <c r="AH579" s="481" t="str">
        <f>+IFERROR(VLOOKUP(DAY($AE579)&amp;MONTH($AE579),Sheet1!$C:$E,3,0),"")</f>
        <v/>
      </c>
      <c r="AO579" s="481" t="str">
        <f>+IFERROR(VLOOKUP(DAY($AL579)&amp;MONTH($AL579),Sheet1!$C:$E,3,0),"")</f>
        <v/>
      </c>
      <c r="AV579" s="481" t="str">
        <f>+IFERROR(VLOOKUP(DAY($AS579)&amp;MONTH($AS579),Sheet1!$C:$E,3,0),"")</f>
        <v/>
      </c>
      <c r="BC579" s="481" t="str">
        <f>+IFERROR(VLOOKUP(DAY($AZ579)&amp;MONTH($AZ579),Sheet1!$C:$E,3,0),"")</f>
        <v/>
      </c>
    </row>
    <row r="580" spans="1:55">
      <c r="A580" s="490">
        <v>54</v>
      </c>
      <c r="B580" s="490">
        <v>54</v>
      </c>
      <c r="C580" s="490" t="s">
        <v>33</v>
      </c>
      <c r="D580" s="490" t="s">
        <v>9</v>
      </c>
      <c r="E580" s="490">
        <v>123</v>
      </c>
      <c r="F580" s="481" t="str">
        <f>+IFERROR(VLOOKUP(DAY($C580)&amp;MONTH($C580),Sheet1!$C:$E,3,0),"")</f>
        <v/>
      </c>
      <c r="H580" s="490">
        <v>6</v>
      </c>
      <c r="I580" s="490">
        <v>6</v>
      </c>
      <c r="J580" s="490" t="s">
        <v>30</v>
      </c>
      <c r="K580" s="490" t="s">
        <v>9</v>
      </c>
      <c r="L580" s="490">
        <v>9208</v>
      </c>
      <c r="M580" s="481">
        <f>+IFERROR(VLOOKUP(DAY($J580)&amp;MONTH($J580),Sheet1!$C:$E,3,0),"")</f>
        <v>4</v>
      </c>
      <c r="T580" s="481" t="str">
        <f>+IFERROR(VLOOKUP(DAY($Q580)&amp;MONTH($Q580),Sheet1!$C:$E,3,0),"")</f>
        <v/>
      </c>
      <c r="AA580" s="481" t="str">
        <f>+IFERROR(VLOOKUP(DAY($X580)&amp;MONTH($X580),Sheet1!$C:$E,3,0),"")</f>
        <v/>
      </c>
      <c r="AH580" s="481" t="str">
        <f>+IFERROR(VLOOKUP(DAY($AE580)&amp;MONTH($AE580),Sheet1!$C:$E,3,0),"")</f>
        <v/>
      </c>
      <c r="AO580" s="481" t="str">
        <f>+IFERROR(VLOOKUP(DAY($AL580)&amp;MONTH($AL580),Sheet1!$C:$E,3,0),"")</f>
        <v/>
      </c>
      <c r="AV580" s="481" t="str">
        <f>+IFERROR(VLOOKUP(DAY($AS580)&amp;MONTH($AS580),Sheet1!$C:$E,3,0),"")</f>
        <v/>
      </c>
      <c r="BC580" s="481" t="str">
        <f>+IFERROR(VLOOKUP(DAY($AZ580)&amp;MONTH($AZ580),Sheet1!$C:$E,3,0),"")</f>
        <v/>
      </c>
    </row>
    <row r="581" spans="1:55">
      <c r="A581" s="490">
        <v>6</v>
      </c>
      <c r="B581" s="490">
        <v>6</v>
      </c>
      <c r="C581" s="490" t="s">
        <v>33</v>
      </c>
      <c r="D581" s="490" t="s">
        <v>9</v>
      </c>
      <c r="E581" s="490">
        <v>523</v>
      </c>
      <c r="F581" s="481" t="str">
        <f>+IFERROR(VLOOKUP(DAY($C581)&amp;MONTH($C581),Sheet1!$C:$E,3,0),"")</f>
        <v/>
      </c>
      <c r="H581" s="490">
        <v>180</v>
      </c>
      <c r="I581" s="490">
        <v>180</v>
      </c>
      <c r="J581" s="490" t="s">
        <v>30</v>
      </c>
      <c r="K581" s="490" t="s">
        <v>9</v>
      </c>
      <c r="L581" s="490">
        <v>161</v>
      </c>
      <c r="M581" s="481">
        <f>+IFERROR(VLOOKUP(DAY($J581)&amp;MONTH($J581),Sheet1!$C:$E,3,0),"")</f>
        <v>4</v>
      </c>
      <c r="T581" s="481" t="str">
        <f>+IFERROR(VLOOKUP(DAY($Q581)&amp;MONTH($Q581),Sheet1!$C:$E,3,0),"")</f>
        <v/>
      </c>
      <c r="AA581" s="481" t="str">
        <f>+IFERROR(VLOOKUP(DAY($X581)&amp;MONTH($X581),Sheet1!$C:$E,3,0),"")</f>
        <v/>
      </c>
      <c r="AH581" s="481" t="str">
        <f>+IFERROR(VLOOKUP(DAY($AE581)&amp;MONTH($AE581),Sheet1!$C:$E,3,0),"")</f>
        <v/>
      </c>
      <c r="AO581" s="481" t="str">
        <f>+IFERROR(VLOOKUP(DAY($AL581)&amp;MONTH($AL581),Sheet1!$C:$E,3,0),"")</f>
        <v/>
      </c>
      <c r="AV581" s="481" t="str">
        <f>+IFERROR(VLOOKUP(DAY($AS581)&amp;MONTH($AS581),Sheet1!$C:$E,3,0),"")</f>
        <v/>
      </c>
      <c r="BC581" s="481" t="str">
        <f>+IFERROR(VLOOKUP(DAY($AZ581)&amp;MONTH($AZ581),Sheet1!$C:$E,3,0),"")</f>
        <v/>
      </c>
    </row>
    <row r="582" spans="1:55">
      <c r="A582" s="490">
        <v>60</v>
      </c>
      <c r="B582" s="490">
        <v>60</v>
      </c>
      <c r="C582" s="490" t="s">
        <v>33</v>
      </c>
      <c r="D582" s="490" t="s">
        <v>9</v>
      </c>
      <c r="E582" s="490">
        <v>199</v>
      </c>
      <c r="F582" s="481" t="str">
        <f>+IFERROR(VLOOKUP(DAY($C582)&amp;MONTH($C582),Sheet1!$C:$E,3,0),"")</f>
        <v/>
      </c>
      <c r="H582" s="490">
        <v>6</v>
      </c>
      <c r="I582" s="490">
        <v>6</v>
      </c>
      <c r="J582" s="490" t="s">
        <v>30</v>
      </c>
      <c r="K582" s="490" t="s">
        <v>9</v>
      </c>
      <c r="L582" s="490">
        <v>2061</v>
      </c>
      <c r="M582" s="481">
        <f>+IFERROR(VLOOKUP(DAY($J582)&amp;MONTH($J582),Sheet1!$C:$E,3,0),"")</f>
        <v>4</v>
      </c>
      <c r="T582" s="481" t="str">
        <f>+IFERROR(VLOOKUP(DAY($Q582)&amp;MONTH($Q582),Sheet1!$C:$E,3,0),"")</f>
        <v/>
      </c>
      <c r="AA582" s="481" t="str">
        <f>+IFERROR(VLOOKUP(DAY($X582)&amp;MONTH($X582),Sheet1!$C:$E,3,0),"")</f>
        <v/>
      </c>
      <c r="AH582" s="481" t="str">
        <f>+IFERROR(VLOOKUP(DAY($AE582)&amp;MONTH($AE582),Sheet1!$C:$E,3,0),"")</f>
        <v/>
      </c>
      <c r="AO582" s="481" t="str">
        <f>+IFERROR(VLOOKUP(DAY($AL582)&amp;MONTH($AL582),Sheet1!$C:$E,3,0),"")</f>
        <v/>
      </c>
      <c r="AV582" s="481" t="str">
        <f>+IFERROR(VLOOKUP(DAY($AS582)&amp;MONTH($AS582),Sheet1!$C:$E,3,0),"")</f>
        <v/>
      </c>
      <c r="BC582" s="481" t="str">
        <f>+IFERROR(VLOOKUP(DAY($AZ582)&amp;MONTH($AZ582),Sheet1!$C:$E,3,0),"")</f>
        <v/>
      </c>
    </row>
    <row r="583" spans="1:55">
      <c r="A583" s="490">
        <v>12</v>
      </c>
      <c r="B583" s="490">
        <v>12</v>
      </c>
      <c r="C583" s="490" t="s">
        <v>33</v>
      </c>
      <c r="D583" s="490" t="s">
        <v>7</v>
      </c>
      <c r="E583" s="490">
        <v>508</v>
      </c>
      <c r="F583" s="481" t="str">
        <f>+IFERROR(VLOOKUP(DAY($C583)&amp;MONTH($C583),Sheet1!$C:$E,3,0),"")</f>
        <v/>
      </c>
      <c r="H583" s="490">
        <v>6</v>
      </c>
      <c r="I583" s="490">
        <v>6</v>
      </c>
      <c r="J583" s="490" t="s">
        <v>30</v>
      </c>
      <c r="K583" s="490" t="s">
        <v>9</v>
      </c>
      <c r="L583" s="490">
        <v>2098</v>
      </c>
      <c r="M583" s="481">
        <f>+IFERROR(VLOOKUP(DAY($J583)&amp;MONTH($J583),Sheet1!$C:$E,3,0),"")</f>
        <v>4</v>
      </c>
      <c r="T583" s="481" t="str">
        <f>+IFERROR(VLOOKUP(DAY($Q583)&amp;MONTH($Q583),Sheet1!$C:$E,3,0),"")</f>
        <v/>
      </c>
      <c r="AA583" s="481" t="str">
        <f>+IFERROR(VLOOKUP(DAY($X583)&amp;MONTH($X583),Sheet1!$C:$E,3,0),"")</f>
        <v/>
      </c>
      <c r="AH583" s="481" t="str">
        <f>+IFERROR(VLOOKUP(DAY($AE583)&amp;MONTH($AE583),Sheet1!$C:$E,3,0),"")</f>
        <v/>
      </c>
      <c r="AO583" s="481" t="str">
        <f>+IFERROR(VLOOKUP(DAY($AL583)&amp;MONTH($AL583),Sheet1!$C:$E,3,0),"")</f>
        <v/>
      </c>
      <c r="AV583" s="481" t="str">
        <f>+IFERROR(VLOOKUP(DAY($AS583)&amp;MONTH($AS583),Sheet1!$C:$E,3,0),"")</f>
        <v/>
      </c>
      <c r="BC583" s="481" t="str">
        <f>+IFERROR(VLOOKUP(DAY($AZ583)&amp;MONTH($AZ583),Sheet1!$C:$E,3,0),"")</f>
        <v/>
      </c>
    </row>
    <row r="584" spans="1:55">
      <c r="A584" s="490">
        <v>24</v>
      </c>
      <c r="B584" s="490">
        <v>24</v>
      </c>
      <c r="C584" s="490" t="s">
        <v>33</v>
      </c>
      <c r="D584" s="490" t="s">
        <v>9</v>
      </c>
      <c r="E584" s="490">
        <v>128</v>
      </c>
      <c r="F584" s="481" t="str">
        <f>+IFERROR(VLOOKUP(DAY($C584)&amp;MONTH($C584),Sheet1!$C:$E,3,0),"")</f>
        <v/>
      </c>
      <c r="H584" s="490">
        <v>6</v>
      </c>
      <c r="I584" s="490">
        <v>6</v>
      </c>
      <c r="J584" s="490" t="s">
        <v>30</v>
      </c>
      <c r="K584" s="490" t="s">
        <v>9</v>
      </c>
      <c r="L584" s="490">
        <v>286</v>
      </c>
      <c r="M584" s="481">
        <f>+IFERROR(VLOOKUP(DAY($J584)&amp;MONTH($J584),Sheet1!$C:$E,3,0),"")</f>
        <v>4</v>
      </c>
      <c r="T584" s="481" t="str">
        <f>+IFERROR(VLOOKUP(DAY($Q584)&amp;MONTH($Q584),Sheet1!$C:$E,3,0),"")</f>
        <v/>
      </c>
      <c r="AA584" s="481" t="str">
        <f>+IFERROR(VLOOKUP(DAY($X584)&amp;MONTH($X584),Sheet1!$C:$E,3,0),"")</f>
        <v/>
      </c>
      <c r="AH584" s="481" t="str">
        <f>+IFERROR(VLOOKUP(DAY($AE584)&amp;MONTH($AE584),Sheet1!$C:$E,3,0),"")</f>
        <v/>
      </c>
      <c r="AO584" s="481" t="str">
        <f>+IFERROR(VLOOKUP(DAY($AL584)&amp;MONTH($AL584),Sheet1!$C:$E,3,0),"")</f>
        <v/>
      </c>
      <c r="AV584" s="481" t="str">
        <f>+IFERROR(VLOOKUP(DAY($AS584)&amp;MONTH($AS584),Sheet1!$C:$E,3,0),"")</f>
        <v/>
      </c>
      <c r="BC584" s="481" t="str">
        <f>+IFERROR(VLOOKUP(DAY($AZ584)&amp;MONTH($AZ584),Sheet1!$C:$E,3,0),"")</f>
        <v/>
      </c>
    </row>
    <row r="585" spans="1:55">
      <c r="A585" s="490">
        <v>60</v>
      </c>
      <c r="B585" s="490">
        <v>60</v>
      </c>
      <c r="C585" s="490" t="s">
        <v>33</v>
      </c>
      <c r="D585" s="490" t="s">
        <v>9</v>
      </c>
      <c r="E585" s="490">
        <v>539</v>
      </c>
      <c r="F585" s="481" t="str">
        <f>+IFERROR(VLOOKUP(DAY($C585)&amp;MONTH($C585),Sheet1!$C:$E,3,0),"")</f>
        <v/>
      </c>
      <c r="H585" s="490">
        <v>6</v>
      </c>
      <c r="I585" s="490">
        <v>6</v>
      </c>
      <c r="J585" s="490" t="s">
        <v>30</v>
      </c>
      <c r="K585" s="490" t="s">
        <v>9</v>
      </c>
      <c r="L585" s="490">
        <v>2043</v>
      </c>
      <c r="M585" s="481">
        <f>+IFERROR(VLOOKUP(DAY($J585)&amp;MONTH($J585),Sheet1!$C:$E,3,0),"")</f>
        <v>4</v>
      </c>
      <c r="T585" s="481" t="str">
        <f>+IFERROR(VLOOKUP(DAY($Q585)&amp;MONTH($Q585),Sheet1!$C:$E,3,0),"")</f>
        <v/>
      </c>
      <c r="AA585" s="481" t="str">
        <f>+IFERROR(VLOOKUP(DAY($X585)&amp;MONTH($X585),Sheet1!$C:$E,3,0),"")</f>
        <v/>
      </c>
      <c r="AH585" s="481" t="str">
        <f>+IFERROR(VLOOKUP(DAY($AE585)&amp;MONTH($AE585),Sheet1!$C:$E,3,0),"")</f>
        <v/>
      </c>
      <c r="AO585" s="481" t="str">
        <f>+IFERROR(VLOOKUP(DAY($AL585)&amp;MONTH($AL585),Sheet1!$C:$E,3,0),"")</f>
        <v/>
      </c>
      <c r="AV585" s="481" t="str">
        <f>+IFERROR(VLOOKUP(DAY($AS585)&amp;MONTH($AS585),Sheet1!$C:$E,3,0),"")</f>
        <v/>
      </c>
      <c r="BC585" s="481" t="str">
        <f>+IFERROR(VLOOKUP(DAY($AZ585)&amp;MONTH($AZ585),Sheet1!$C:$E,3,0),"")</f>
        <v/>
      </c>
    </row>
    <row r="586" spans="1:55">
      <c r="A586" s="490">
        <v>30</v>
      </c>
      <c r="B586" s="490">
        <v>30</v>
      </c>
      <c r="C586" s="490" t="s">
        <v>33</v>
      </c>
      <c r="D586" s="490" t="s">
        <v>9</v>
      </c>
      <c r="E586" s="490">
        <v>534</v>
      </c>
      <c r="F586" s="481" t="str">
        <f>+IFERROR(VLOOKUP(DAY($C586)&amp;MONTH($C586),Sheet1!$C:$E,3,0),"")</f>
        <v/>
      </c>
      <c r="H586" s="490">
        <v>6</v>
      </c>
      <c r="I586" s="490">
        <v>6</v>
      </c>
      <c r="J586" s="490" t="s">
        <v>30</v>
      </c>
      <c r="K586" s="490" t="s">
        <v>9</v>
      </c>
      <c r="L586" s="490">
        <v>247</v>
      </c>
      <c r="M586" s="481">
        <f>+IFERROR(VLOOKUP(DAY($J586)&amp;MONTH($J586),Sheet1!$C:$E,3,0),"")</f>
        <v>4</v>
      </c>
      <c r="T586" s="481" t="str">
        <f>+IFERROR(VLOOKUP(DAY($Q586)&amp;MONTH($Q586),Sheet1!$C:$E,3,0),"")</f>
        <v/>
      </c>
      <c r="AA586" s="481" t="str">
        <f>+IFERROR(VLOOKUP(DAY($X586)&amp;MONTH($X586),Sheet1!$C:$E,3,0),"")</f>
        <v/>
      </c>
      <c r="AH586" s="481" t="str">
        <f>+IFERROR(VLOOKUP(DAY($AE586)&amp;MONTH($AE586),Sheet1!$C:$E,3,0),"")</f>
        <v/>
      </c>
      <c r="AO586" s="481" t="str">
        <f>+IFERROR(VLOOKUP(DAY($AL586)&amp;MONTH($AL586),Sheet1!$C:$E,3,0),"")</f>
        <v/>
      </c>
      <c r="AV586" s="481" t="str">
        <f>+IFERROR(VLOOKUP(DAY($AS586)&amp;MONTH($AS586),Sheet1!$C:$E,3,0),"")</f>
        <v/>
      </c>
      <c r="BC586" s="481" t="str">
        <f>+IFERROR(VLOOKUP(DAY($AZ586)&amp;MONTH($AZ586),Sheet1!$C:$E,3,0),"")</f>
        <v/>
      </c>
    </row>
    <row r="587" spans="1:55">
      <c r="A587" s="490">
        <v>30</v>
      </c>
      <c r="B587" s="490">
        <v>30</v>
      </c>
      <c r="C587" s="490" t="s">
        <v>33</v>
      </c>
      <c r="D587" s="490" t="s">
        <v>7</v>
      </c>
      <c r="E587" s="490">
        <v>133</v>
      </c>
      <c r="F587" s="481" t="str">
        <f>+IFERROR(VLOOKUP(DAY($C587)&amp;MONTH($C587),Sheet1!$C:$E,3,0),"")</f>
        <v/>
      </c>
      <c r="H587" s="490">
        <v>6</v>
      </c>
      <c r="I587" s="490">
        <v>6</v>
      </c>
      <c r="J587" s="490" t="s">
        <v>30</v>
      </c>
      <c r="K587" s="490" t="s">
        <v>9</v>
      </c>
      <c r="L587" s="490">
        <v>638</v>
      </c>
      <c r="M587" s="481">
        <f>+IFERROR(VLOOKUP(DAY($J587)&amp;MONTH($J587),Sheet1!$C:$E,3,0),"")</f>
        <v>4</v>
      </c>
      <c r="T587" s="481" t="str">
        <f>+IFERROR(VLOOKUP(DAY($Q587)&amp;MONTH($Q587),Sheet1!$C:$E,3,0),"")</f>
        <v/>
      </c>
      <c r="AA587" s="481" t="str">
        <f>+IFERROR(VLOOKUP(DAY($X587)&amp;MONTH($X587),Sheet1!$C:$E,3,0),"")</f>
        <v/>
      </c>
      <c r="AH587" s="481" t="str">
        <f>+IFERROR(VLOOKUP(DAY($AE587)&amp;MONTH($AE587),Sheet1!$C:$E,3,0),"")</f>
        <v/>
      </c>
      <c r="AO587" s="481" t="str">
        <f>+IFERROR(VLOOKUP(DAY($AL587)&amp;MONTH($AL587),Sheet1!$C:$E,3,0),"")</f>
        <v/>
      </c>
      <c r="AV587" s="481" t="str">
        <f>+IFERROR(VLOOKUP(DAY($AS587)&amp;MONTH($AS587),Sheet1!$C:$E,3,0),"")</f>
        <v/>
      </c>
      <c r="BC587" s="481" t="str">
        <f>+IFERROR(VLOOKUP(DAY($AZ587)&amp;MONTH($AZ587),Sheet1!$C:$E,3,0),"")</f>
        <v/>
      </c>
    </row>
    <row r="588" spans="1:55">
      <c r="A588" s="490">
        <v>30</v>
      </c>
      <c r="B588" s="490">
        <v>30</v>
      </c>
      <c r="C588" s="490" t="s">
        <v>33</v>
      </c>
      <c r="D588" s="490" t="s">
        <v>9</v>
      </c>
      <c r="E588" s="490">
        <v>547</v>
      </c>
      <c r="F588" s="481" t="str">
        <f>+IFERROR(VLOOKUP(DAY($C588)&amp;MONTH($C588),Sheet1!$C:$E,3,0),"")</f>
        <v/>
      </c>
      <c r="H588" s="490">
        <v>18</v>
      </c>
      <c r="I588" s="490">
        <v>18</v>
      </c>
      <c r="J588" s="490" t="s">
        <v>30</v>
      </c>
      <c r="K588" s="490" t="s">
        <v>9</v>
      </c>
      <c r="L588" s="490">
        <v>691</v>
      </c>
      <c r="M588" s="481">
        <f>+IFERROR(VLOOKUP(DAY($J588)&amp;MONTH($J588),Sheet1!$C:$E,3,0),"")</f>
        <v>4</v>
      </c>
      <c r="T588" s="481" t="str">
        <f>+IFERROR(VLOOKUP(DAY($Q588)&amp;MONTH($Q588),Sheet1!$C:$E,3,0),"")</f>
        <v/>
      </c>
      <c r="AA588" s="481" t="str">
        <f>+IFERROR(VLOOKUP(DAY($X588)&amp;MONTH($X588),Sheet1!$C:$E,3,0),"")</f>
        <v/>
      </c>
      <c r="AH588" s="481" t="str">
        <f>+IFERROR(VLOOKUP(DAY($AE588)&amp;MONTH($AE588),Sheet1!$C:$E,3,0),"")</f>
        <v/>
      </c>
      <c r="AO588" s="481" t="str">
        <f>+IFERROR(VLOOKUP(DAY($AL588)&amp;MONTH($AL588),Sheet1!$C:$E,3,0),"")</f>
        <v/>
      </c>
      <c r="AV588" s="481" t="str">
        <f>+IFERROR(VLOOKUP(DAY($AS588)&amp;MONTH($AS588),Sheet1!$C:$E,3,0),"")</f>
        <v/>
      </c>
      <c r="BC588" s="481" t="str">
        <f>+IFERROR(VLOOKUP(DAY($AZ588)&amp;MONTH($AZ588),Sheet1!$C:$E,3,0),"")</f>
        <v/>
      </c>
    </row>
    <row r="589" spans="1:55">
      <c r="A589" s="490">
        <v>60</v>
      </c>
      <c r="B589" s="490">
        <v>60</v>
      </c>
      <c r="C589" s="490" t="s">
        <v>33</v>
      </c>
      <c r="D589" s="490" t="s">
        <v>9</v>
      </c>
      <c r="E589" s="490">
        <v>127</v>
      </c>
      <c r="F589" s="481" t="str">
        <f>+IFERROR(VLOOKUP(DAY($C589)&amp;MONTH($C589),Sheet1!$C:$E,3,0),"")</f>
        <v/>
      </c>
      <c r="H589" s="490">
        <v>6</v>
      </c>
      <c r="I589" s="490">
        <v>6</v>
      </c>
      <c r="J589" s="490" t="s">
        <v>30</v>
      </c>
      <c r="K589" s="490" t="s">
        <v>9</v>
      </c>
      <c r="L589" s="490">
        <v>410</v>
      </c>
      <c r="M589" s="481">
        <f>+IFERROR(VLOOKUP(DAY($J589)&amp;MONTH($J589),Sheet1!$C:$E,3,0),"")</f>
        <v>4</v>
      </c>
      <c r="T589" s="481" t="str">
        <f>+IFERROR(VLOOKUP(DAY($Q589)&amp;MONTH($Q589),Sheet1!$C:$E,3,0),"")</f>
        <v/>
      </c>
      <c r="AA589" s="481" t="str">
        <f>+IFERROR(VLOOKUP(DAY($X589)&amp;MONTH($X589),Sheet1!$C:$E,3,0),"")</f>
        <v/>
      </c>
      <c r="AH589" s="481" t="str">
        <f>+IFERROR(VLOOKUP(DAY($AE589)&amp;MONTH($AE589),Sheet1!$C:$E,3,0),"")</f>
        <v/>
      </c>
      <c r="AO589" s="481" t="str">
        <f>+IFERROR(VLOOKUP(DAY($AL589)&amp;MONTH($AL589),Sheet1!$C:$E,3,0),"")</f>
        <v/>
      </c>
      <c r="AV589" s="481" t="str">
        <f>+IFERROR(VLOOKUP(DAY($AS589)&amp;MONTH($AS589),Sheet1!$C:$E,3,0),"")</f>
        <v/>
      </c>
      <c r="BC589" s="481" t="str">
        <f>+IFERROR(VLOOKUP(DAY($AZ589)&amp;MONTH($AZ589),Sheet1!$C:$E,3,0),"")</f>
        <v/>
      </c>
    </row>
    <row r="590" spans="1:55">
      <c r="A590" s="490">
        <v>6</v>
      </c>
      <c r="B590" s="490">
        <v>6</v>
      </c>
      <c r="C590" s="490" t="s">
        <v>33</v>
      </c>
      <c r="D590" s="490" t="s">
        <v>7</v>
      </c>
      <c r="E590" s="490">
        <v>656</v>
      </c>
      <c r="F590" s="481" t="str">
        <f>+IFERROR(VLOOKUP(DAY($C590)&amp;MONTH($C590),Sheet1!$C:$E,3,0),"")</f>
        <v/>
      </c>
      <c r="H590" s="490">
        <v>6</v>
      </c>
      <c r="I590" s="490">
        <v>6</v>
      </c>
      <c r="J590" s="490" t="s">
        <v>30</v>
      </c>
      <c r="K590" s="490" t="s">
        <v>9</v>
      </c>
      <c r="L590" s="490">
        <v>654</v>
      </c>
      <c r="M590" s="481">
        <f>+IFERROR(VLOOKUP(DAY($J590)&amp;MONTH($J590),Sheet1!$C:$E,3,0),"")</f>
        <v>4</v>
      </c>
      <c r="T590" s="481" t="str">
        <f>+IFERROR(VLOOKUP(DAY($Q590)&amp;MONTH($Q590),Sheet1!$C:$E,3,0),"")</f>
        <v/>
      </c>
      <c r="AA590" s="481" t="str">
        <f>+IFERROR(VLOOKUP(DAY($X590)&amp;MONTH($X590),Sheet1!$C:$E,3,0),"")</f>
        <v/>
      </c>
      <c r="AH590" s="481" t="str">
        <f>+IFERROR(VLOOKUP(DAY($AE590)&amp;MONTH($AE590),Sheet1!$C:$E,3,0),"")</f>
        <v/>
      </c>
      <c r="AO590" s="481" t="str">
        <f>+IFERROR(VLOOKUP(DAY($AL590)&amp;MONTH($AL590),Sheet1!$C:$E,3,0),"")</f>
        <v/>
      </c>
      <c r="AV590" s="481" t="str">
        <f>+IFERROR(VLOOKUP(DAY($AS590)&amp;MONTH($AS590),Sheet1!$C:$E,3,0),"")</f>
        <v/>
      </c>
      <c r="BC590" s="481" t="str">
        <f>+IFERROR(VLOOKUP(DAY($AZ590)&amp;MONTH($AZ590),Sheet1!$C:$E,3,0),"")</f>
        <v/>
      </c>
    </row>
    <row r="591" spans="1:55">
      <c r="A591" s="490">
        <v>6</v>
      </c>
      <c r="B591" s="490">
        <v>6</v>
      </c>
      <c r="C591" s="490" t="s">
        <v>33</v>
      </c>
      <c r="D591" s="490" t="s">
        <v>9</v>
      </c>
      <c r="E591" s="490">
        <v>9107</v>
      </c>
      <c r="F591" s="481" t="str">
        <f>+IFERROR(VLOOKUP(DAY($C591)&amp;MONTH($C591),Sheet1!$C:$E,3,0),"")</f>
        <v/>
      </c>
      <c r="H591" s="490">
        <v>6</v>
      </c>
      <c r="I591" s="490">
        <v>6</v>
      </c>
      <c r="J591" s="490" t="s">
        <v>30</v>
      </c>
      <c r="K591" s="490" t="s">
        <v>9</v>
      </c>
      <c r="L591" s="490">
        <v>249</v>
      </c>
      <c r="M591" s="481">
        <f>+IFERROR(VLOOKUP(DAY($J591)&amp;MONTH($J591),Sheet1!$C:$E,3,0),"")</f>
        <v>4</v>
      </c>
      <c r="T591" s="481" t="str">
        <f>+IFERROR(VLOOKUP(DAY($Q591)&amp;MONTH($Q591),Sheet1!$C:$E,3,0),"")</f>
        <v/>
      </c>
      <c r="AA591" s="481" t="str">
        <f>+IFERROR(VLOOKUP(DAY($X591)&amp;MONTH($X591),Sheet1!$C:$E,3,0),"")</f>
        <v/>
      </c>
      <c r="AH591" s="481" t="str">
        <f>+IFERROR(VLOOKUP(DAY($AE591)&amp;MONTH($AE591),Sheet1!$C:$E,3,0),"")</f>
        <v/>
      </c>
      <c r="AO591" s="481" t="str">
        <f>+IFERROR(VLOOKUP(DAY($AL591)&amp;MONTH($AL591),Sheet1!$C:$E,3,0),"")</f>
        <v/>
      </c>
      <c r="AV591" s="481" t="str">
        <f>+IFERROR(VLOOKUP(DAY($AS591)&amp;MONTH($AS591),Sheet1!$C:$E,3,0),"")</f>
        <v/>
      </c>
      <c r="BC591" s="481" t="str">
        <f>+IFERROR(VLOOKUP(DAY($AZ591)&amp;MONTH($AZ591),Sheet1!$C:$E,3,0),"")</f>
        <v/>
      </c>
    </row>
    <row r="592" spans="1:55">
      <c r="A592" s="490">
        <v>6</v>
      </c>
      <c r="B592" s="490">
        <v>6</v>
      </c>
      <c r="C592" s="490" t="s">
        <v>33</v>
      </c>
      <c r="D592" s="490" t="s">
        <v>9</v>
      </c>
      <c r="E592" s="490">
        <v>9153</v>
      </c>
      <c r="F592" s="481" t="str">
        <f>+IFERROR(VLOOKUP(DAY($C592)&amp;MONTH($C592),Sheet1!$C:$E,3,0),"")</f>
        <v/>
      </c>
      <c r="H592" s="490">
        <v>6</v>
      </c>
      <c r="I592" s="490">
        <v>6</v>
      </c>
      <c r="J592" s="490" t="s">
        <v>30</v>
      </c>
      <c r="K592" s="490" t="s">
        <v>9</v>
      </c>
      <c r="L592" s="490">
        <v>648</v>
      </c>
      <c r="M592" s="481">
        <f>+IFERROR(VLOOKUP(DAY($J592)&amp;MONTH($J592),Sheet1!$C:$E,3,0),"")</f>
        <v>4</v>
      </c>
      <c r="T592" s="481" t="str">
        <f>+IFERROR(VLOOKUP(DAY($Q592)&amp;MONTH($Q592),Sheet1!$C:$E,3,0),"")</f>
        <v/>
      </c>
      <c r="AA592" s="481" t="str">
        <f>+IFERROR(VLOOKUP(DAY($X592)&amp;MONTH($X592),Sheet1!$C:$E,3,0),"")</f>
        <v/>
      </c>
      <c r="AH592" s="481" t="str">
        <f>+IFERROR(VLOOKUP(DAY($AE592)&amp;MONTH($AE592),Sheet1!$C:$E,3,0),"")</f>
        <v/>
      </c>
      <c r="AO592" s="481" t="str">
        <f>+IFERROR(VLOOKUP(DAY($AL592)&amp;MONTH($AL592),Sheet1!$C:$E,3,0),"")</f>
        <v/>
      </c>
      <c r="AV592" s="481" t="str">
        <f>+IFERROR(VLOOKUP(DAY($AS592)&amp;MONTH($AS592),Sheet1!$C:$E,3,0),"")</f>
        <v/>
      </c>
      <c r="BC592" s="481" t="str">
        <f>+IFERROR(VLOOKUP(DAY($AZ592)&amp;MONTH($AZ592),Sheet1!$C:$E,3,0),"")</f>
        <v/>
      </c>
    </row>
    <row r="593" spans="1:55">
      <c r="A593" s="490">
        <v>30</v>
      </c>
      <c r="B593" s="490">
        <v>30</v>
      </c>
      <c r="C593" s="490" t="s">
        <v>33</v>
      </c>
      <c r="D593" s="490" t="s">
        <v>9</v>
      </c>
      <c r="E593" s="490">
        <v>513</v>
      </c>
      <c r="F593" s="481" t="str">
        <f>+IFERROR(VLOOKUP(DAY($C593)&amp;MONTH($C593),Sheet1!$C:$E,3,0),"")</f>
        <v/>
      </c>
      <c r="H593" s="490">
        <v>6</v>
      </c>
      <c r="I593" s="490">
        <v>6</v>
      </c>
      <c r="J593" s="490" t="s">
        <v>30</v>
      </c>
      <c r="K593" s="490" t="s">
        <v>9</v>
      </c>
      <c r="L593" s="490">
        <v>9210</v>
      </c>
      <c r="M593" s="481">
        <f>+IFERROR(VLOOKUP(DAY($J593)&amp;MONTH($J593),Sheet1!$C:$E,3,0),"")</f>
        <v>4</v>
      </c>
      <c r="T593" s="481" t="str">
        <f>+IFERROR(VLOOKUP(DAY($Q593)&amp;MONTH($Q593),Sheet1!$C:$E,3,0),"")</f>
        <v/>
      </c>
      <c r="AA593" s="481" t="str">
        <f>+IFERROR(VLOOKUP(DAY($X593)&amp;MONTH($X593),Sheet1!$C:$E,3,0),"")</f>
        <v/>
      </c>
      <c r="AH593" s="481" t="str">
        <f>+IFERROR(VLOOKUP(DAY($AE593)&amp;MONTH($AE593),Sheet1!$C:$E,3,0),"")</f>
        <v/>
      </c>
      <c r="AO593" s="481" t="str">
        <f>+IFERROR(VLOOKUP(DAY($AL593)&amp;MONTH($AL593),Sheet1!$C:$E,3,0),"")</f>
        <v/>
      </c>
      <c r="AV593" s="481" t="str">
        <f>+IFERROR(VLOOKUP(DAY($AS593)&amp;MONTH($AS593),Sheet1!$C:$E,3,0),"")</f>
        <v/>
      </c>
      <c r="BC593" s="481" t="str">
        <f>+IFERROR(VLOOKUP(DAY($AZ593)&amp;MONTH($AZ593),Sheet1!$C:$E,3,0),"")</f>
        <v/>
      </c>
    </row>
    <row r="594" spans="1:55">
      <c r="A594" s="490">
        <v>36</v>
      </c>
      <c r="B594" s="490">
        <v>36</v>
      </c>
      <c r="C594" s="490" t="s">
        <v>33</v>
      </c>
      <c r="D594" s="490" t="s">
        <v>9</v>
      </c>
      <c r="E594" s="490">
        <v>183</v>
      </c>
      <c r="F594" s="481" t="str">
        <f>+IFERROR(VLOOKUP(DAY($C594)&amp;MONTH($C594),Sheet1!$C:$E,3,0),"")</f>
        <v/>
      </c>
      <c r="H594" s="490">
        <v>60</v>
      </c>
      <c r="I594" s="490">
        <v>60</v>
      </c>
      <c r="J594" s="490" t="s">
        <v>30</v>
      </c>
      <c r="K594" s="490" t="s">
        <v>9</v>
      </c>
      <c r="L594" s="490">
        <v>123</v>
      </c>
      <c r="M594" s="481">
        <f>+IFERROR(VLOOKUP(DAY($J594)&amp;MONTH($J594),Sheet1!$C:$E,3,0),"")</f>
        <v>4</v>
      </c>
      <c r="T594" s="481" t="str">
        <f>+IFERROR(VLOOKUP(DAY($Q594)&amp;MONTH($Q594),Sheet1!$C:$E,3,0),"")</f>
        <v/>
      </c>
      <c r="AA594" s="481" t="str">
        <f>+IFERROR(VLOOKUP(DAY($X594)&amp;MONTH($X594),Sheet1!$C:$E,3,0),"")</f>
        <v/>
      </c>
      <c r="AH594" s="481" t="str">
        <f>+IFERROR(VLOOKUP(DAY($AE594)&amp;MONTH($AE594),Sheet1!$C:$E,3,0),"")</f>
        <v/>
      </c>
      <c r="AO594" s="481" t="str">
        <f>+IFERROR(VLOOKUP(DAY($AL594)&amp;MONTH($AL594),Sheet1!$C:$E,3,0),"")</f>
        <v/>
      </c>
      <c r="AV594" s="481" t="str">
        <f>+IFERROR(VLOOKUP(DAY($AS594)&amp;MONTH($AS594),Sheet1!$C:$E,3,0),"")</f>
        <v/>
      </c>
      <c r="BC594" s="481" t="str">
        <f>+IFERROR(VLOOKUP(DAY($AZ594)&amp;MONTH($AZ594),Sheet1!$C:$E,3,0),"")</f>
        <v/>
      </c>
    </row>
    <row r="595" spans="1:55">
      <c r="A595" s="490">
        <v>60</v>
      </c>
      <c r="B595" s="490">
        <v>60</v>
      </c>
      <c r="C595" s="490" t="s">
        <v>33</v>
      </c>
      <c r="D595" s="490" t="s">
        <v>9</v>
      </c>
      <c r="E595" s="490">
        <v>138</v>
      </c>
      <c r="F595" s="481" t="str">
        <f>+IFERROR(VLOOKUP(DAY($C595)&amp;MONTH($C595),Sheet1!$C:$E,3,0),"")</f>
        <v/>
      </c>
      <c r="H595" s="490">
        <v>6</v>
      </c>
      <c r="I595" s="490">
        <v>6</v>
      </c>
      <c r="J595" s="490" t="s">
        <v>30</v>
      </c>
      <c r="K595" s="490" t="s">
        <v>9</v>
      </c>
      <c r="L595" s="490">
        <v>2027</v>
      </c>
      <c r="M595" s="481">
        <f>+IFERROR(VLOOKUP(DAY($J595)&amp;MONTH($J595),Sheet1!$C:$E,3,0),"")</f>
        <v>4</v>
      </c>
      <c r="T595" s="481" t="str">
        <f>+IFERROR(VLOOKUP(DAY($Q595)&amp;MONTH($Q595),Sheet1!$C:$E,3,0),"")</f>
        <v/>
      </c>
      <c r="AA595" s="481" t="str">
        <f>+IFERROR(VLOOKUP(DAY($X595)&amp;MONTH($X595),Sheet1!$C:$E,3,0),"")</f>
        <v/>
      </c>
      <c r="AH595" s="481" t="str">
        <f>+IFERROR(VLOOKUP(DAY($AE595)&amp;MONTH($AE595),Sheet1!$C:$E,3,0),"")</f>
        <v/>
      </c>
      <c r="AO595" s="481" t="str">
        <f>+IFERROR(VLOOKUP(DAY($AL595)&amp;MONTH($AL595),Sheet1!$C:$E,3,0),"")</f>
        <v/>
      </c>
      <c r="AV595" s="481" t="str">
        <f>+IFERROR(VLOOKUP(DAY($AS595)&amp;MONTH($AS595),Sheet1!$C:$E,3,0),"")</f>
        <v/>
      </c>
      <c r="BC595" s="481" t="str">
        <f>+IFERROR(VLOOKUP(DAY($AZ595)&amp;MONTH($AZ595),Sheet1!$C:$E,3,0),"")</f>
        <v/>
      </c>
    </row>
    <row r="596" spans="1:55">
      <c r="A596" s="490">
        <v>60</v>
      </c>
      <c r="B596" s="490">
        <v>60</v>
      </c>
      <c r="C596" s="490" t="s">
        <v>30</v>
      </c>
      <c r="D596" s="490" t="s">
        <v>7</v>
      </c>
      <c r="E596" s="490">
        <v>197</v>
      </c>
      <c r="F596" s="481" t="str">
        <f>+IFERROR(VLOOKUP(DAY($C596)&amp;MONTH($C596),Sheet1!$C:$E,3,0),"")</f>
        <v/>
      </c>
      <c r="H596" s="490">
        <v>6</v>
      </c>
      <c r="I596" s="490">
        <v>6</v>
      </c>
      <c r="J596" s="490" t="s">
        <v>30</v>
      </c>
      <c r="K596" s="490" t="s">
        <v>9</v>
      </c>
      <c r="L596" s="490">
        <v>2041</v>
      </c>
      <c r="M596" s="481">
        <f>+IFERROR(VLOOKUP(DAY($J596)&amp;MONTH($J596),Sheet1!$C:$E,3,0),"")</f>
        <v>4</v>
      </c>
      <c r="T596" s="481" t="str">
        <f>+IFERROR(VLOOKUP(DAY($Q596)&amp;MONTH($Q596),Sheet1!$C:$E,3,0),"")</f>
        <v/>
      </c>
      <c r="AA596" s="481" t="str">
        <f>+IFERROR(VLOOKUP(DAY($X596)&amp;MONTH($X596),Sheet1!$C:$E,3,0),"")</f>
        <v/>
      </c>
      <c r="AH596" s="481" t="str">
        <f>+IFERROR(VLOOKUP(DAY($AE596)&amp;MONTH($AE596),Sheet1!$C:$E,3,0),"")</f>
        <v/>
      </c>
      <c r="AO596" s="481" t="str">
        <f>+IFERROR(VLOOKUP(DAY($AL596)&amp;MONTH($AL596),Sheet1!$C:$E,3,0),"")</f>
        <v/>
      </c>
      <c r="AV596" s="481" t="str">
        <f>+IFERROR(VLOOKUP(DAY($AS596)&amp;MONTH($AS596),Sheet1!$C:$E,3,0),"")</f>
        <v/>
      </c>
      <c r="BC596" s="481" t="str">
        <f>+IFERROR(VLOOKUP(DAY($AZ596)&amp;MONTH($AZ596),Sheet1!$C:$E,3,0),"")</f>
        <v/>
      </c>
    </row>
    <row r="597" spans="1:55">
      <c r="A597" s="490">
        <v>30</v>
      </c>
      <c r="B597" s="490"/>
      <c r="C597" s="490" t="s">
        <v>30</v>
      </c>
      <c r="D597" s="490" t="s">
        <v>7</v>
      </c>
      <c r="E597" s="490">
        <v>517</v>
      </c>
      <c r="F597" s="481" t="str">
        <f>+IFERROR(VLOOKUP(DAY($C597)&amp;MONTH($C597),Sheet1!$C:$E,3,0),"")</f>
        <v/>
      </c>
      <c r="H597" s="490">
        <v>6</v>
      </c>
      <c r="I597" s="490">
        <v>6</v>
      </c>
      <c r="J597" s="490" t="s">
        <v>30</v>
      </c>
      <c r="K597" s="490" t="s">
        <v>9</v>
      </c>
      <c r="L597" s="490">
        <v>2083</v>
      </c>
      <c r="M597" s="481">
        <f>+IFERROR(VLOOKUP(DAY($J597)&amp;MONTH($J597),Sheet1!$C:$E,3,0),"")</f>
        <v>4</v>
      </c>
      <c r="T597" s="481" t="str">
        <f>+IFERROR(VLOOKUP(DAY($Q597)&amp;MONTH($Q597),Sheet1!$C:$E,3,0),"")</f>
        <v/>
      </c>
      <c r="AA597" s="481" t="str">
        <f>+IFERROR(VLOOKUP(DAY($X597)&amp;MONTH($X597),Sheet1!$C:$E,3,0),"")</f>
        <v/>
      </c>
      <c r="AH597" s="481" t="str">
        <f>+IFERROR(VLOOKUP(DAY($AE597)&amp;MONTH($AE597),Sheet1!$C:$E,3,0),"")</f>
        <v/>
      </c>
      <c r="AO597" s="481" t="str">
        <f>+IFERROR(VLOOKUP(DAY($AL597)&amp;MONTH($AL597),Sheet1!$C:$E,3,0),"")</f>
        <v/>
      </c>
      <c r="AV597" s="481" t="str">
        <f>+IFERROR(VLOOKUP(DAY($AS597)&amp;MONTH($AS597),Sheet1!$C:$E,3,0),"")</f>
        <v/>
      </c>
      <c r="BC597" s="481" t="str">
        <f>+IFERROR(VLOOKUP(DAY($AZ597)&amp;MONTH($AZ597),Sheet1!$C:$E,3,0),"")</f>
        <v/>
      </c>
    </row>
    <row r="598" spans="1:55">
      <c r="A598" s="490">
        <v>90</v>
      </c>
      <c r="B598" s="490">
        <v>90</v>
      </c>
      <c r="C598" s="490" t="s">
        <v>32</v>
      </c>
      <c r="D598" s="490" t="s">
        <v>7</v>
      </c>
      <c r="E598" s="490">
        <v>144</v>
      </c>
      <c r="F598" s="481" t="str">
        <f>+IFERROR(VLOOKUP(DAY($C598)&amp;MONTH($C598),Sheet1!$C:$E,3,0),"")</f>
        <v/>
      </c>
      <c r="H598" s="490">
        <v>6</v>
      </c>
      <c r="I598" s="490">
        <v>6</v>
      </c>
      <c r="J598" s="490" t="s">
        <v>30</v>
      </c>
      <c r="K598" s="490" t="s">
        <v>9</v>
      </c>
      <c r="L598" s="490">
        <v>631</v>
      </c>
      <c r="M598" s="481">
        <f>+IFERROR(VLOOKUP(DAY($J598)&amp;MONTH($J598),Sheet1!$C:$E,3,0),"")</f>
        <v>4</v>
      </c>
      <c r="T598" s="481" t="str">
        <f>+IFERROR(VLOOKUP(DAY($Q598)&amp;MONTH($Q598),Sheet1!$C:$E,3,0),"")</f>
        <v/>
      </c>
      <c r="AA598" s="481" t="str">
        <f>+IFERROR(VLOOKUP(DAY($X598)&amp;MONTH($X598),Sheet1!$C:$E,3,0),"")</f>
        <v/>
      </c>
      <c r="AH598" s="481" t="str">
        <f>+IFERROR(VLOOKUP(DAY($AE598)&amp;MONTH($AE598),Sheet1!$C:$E,3,0),"")</f>
        <v/>
      </c>
      <c r="AO598" s="481" t="str">
        <f>+IFERROR(VLOOKUP(DAY($AL598)&amp;MONTH($AL598),Sheet1!$C:$E,3,0),"")</f>
        <v/>
      </c>
      <c r="AV598" s="481" t="str">
        <f>+IFERROR(VLOOKUP(DAY($AS598)&amp;MONTH($AS598),Sheet1!$C:$E,3,0),"")</f>
        <v/>
      </c>
      <c r="BC598" s="481" t="str">
        <f>+IFERROR(VLOOKUP(DAY($AZ598)&amp;MONTH($AZ598),Sheet1!$C:$E,3,0),"")</f>
        <v/>
      </c>
    </row>
    <row r="599" spans="1:55">
      <c r="A599" s="490">
        <v>60</v>
      </c>
      <c r="B599" s="490">
        <v>60</v>
      </c>
      <c r="C599" s="490" t="s">
        <v>32</v>
      </c>
      <c r="D599" s="490" t="s">
        <v>7</v>
      </c>
      <c r="E599" s="490">
        <v>170</v>
      </c>
      <c r="F599" s="481" t="str">
        <f>+IFERROR(VLOOKUP(DAY($C599)&amp;MONTH($C599),Sheet1!$C:$E,3,0),"")</f>
        <v/>
      </c>
      <c r="H599" s="490">
        <v>6</v>
      </c>
      <c r="I599" s="490">
        <v>6</v>
      </c>
      <c r="J599" s="490" t="s">
        <v>30</v>
      </c>
      <c r="K599" s="490" t="s">
        <v>9</v>
      </c>
      <c r="L599" s="490">
        <v>636</v>
      </c>
      <c r="M599" s="481">
        <f>+IFERROR(VLOOKUP(DAY($J599)&amp;MONTH($J599),Sheet1!$C:$E,3,0),"")</f>
        <v>4</v>
      </c>
      <c r="T599" s="481" t="str">
        <f>+IFERROR(VLOOKUP(DAY($Q599)&amp;MONTH($Q599),Sheet1!$C:$E,3,0),"")</f>
        <v/>
      </c>
      <c r="AA599" s="481" t="str">
        <f>+IFERROR(VLOOKUP(DAY($X599)&amp;MONTH($X599),Sheet1!$C:$E,3,0),"")</f>
        <v/>
      </c>
      <c r="AH599" s="481" t="str">
        <f>+IFERROR(VLOOKUP(DAY($AE599)&amp;MONTH($AE599),Sheet1!$C:$E,3,0),"")</f>
        <v/>
      </c>
      <c r="AO599" s="481" t="str">
        <f>+IFERROR(VLOOKUP(DAY($AL599)&amp;MONTH($AL599),Sheet1!$C:$E,3,0),"")</f>
        <v/>
      </c>
      <c r="AV599" s="481" t="str">
        <f>+IFERROR(VLOOKUP(DAY($AS599)&amp;MONTH($AS599),Sheet1!$C:$E,3,0),"")</f>
        <v/>
      </c>
      <c r="BC599" s="481" t="str">
        <f>+IFERROR(VLOOKUP(DAY($AZ599)&amp;MONTH($AZ599),Sheet1!$C:$E,3,0),"")</f>
        <v/>
      </c>
    </row>
    <row r="600" spans="1:55">
      <c r="A600" s="490">
        <v>60</v>
      </c>
      <c r="B600" s="490">
        <v>60</v>
      </c>
      <c r="C600" s="490" t="s">
        <v>32</v>
      </c>
      <c r="D600" s="490" t="s">
        <v>7</v>
      </c>
      <c r="E600" s="490">
        <v>120</v>
      </c>
      <c r="F600" s="481" t="str">
        <f>+IFERROR(VLOOKUP(DAY($C600)&amp;MONTH($C600),Sheet1!$C:$E,3,0),"")</f>
        <v/>
      </c>
      <c r="H600" s="490">
        <v>12</v>
      </c>
      <c r="I600" s="490">
        <v>12</v>
      </c>
      <c r="J600" s="490" t="s">
        <v>30</v>
      </c>
      <c r="K600" s="490" t="s">
        <v>9</v>
      </c>
      <c r="L600" s="490">
        <v>69060</v>
      </c>
      <c r="M600" s="481">
        <f>+IFERROR(VLOOKUP(DAY($J600)&amp;MONTH($J600),Sheet1!$C:$E,3,0),"")</f>
        <v>4</v>
      </c>
      <c r="T600" s="481" t="str">
        <f>+IFERROR(VLOOKUP(DAY($Q600)&amp;MONTH($Q600),Sheet1!$C:$E,3,0),"")</f>
        <v/>
      </c>
      <c r="AA600" s="481" t="str">
        <f>+IFERROR(VLOOKUP(DAY($X600)&amp;MONTH($X600),Sheet1!$C:$E,3,0),"")</f>
        <v/>
      </c>
      <c r="AH600" s="481" t="str">
        <f>+IFERROR(VLOOKUP(DAY($AE600)&amp;MONTH($AE600),Sheet1!$C:$E,3,0),"")</f>
        <v/>
      </c>
      <c r="AO600" s="481" t="str">
        <f>+IFERROR(VLOOKUP(DAY($AL600)&amp;MONTH($AL600),Sheet1!$C:$E,3,0),"")</f>
        <v/>
      </c>
      <c r="AV600" s="481" t="str">
        <f>+IFERROR(VLOOKUP(DAY($AS600)&amp;MONTH($AS600),Sheet1!$C:$E,3,0),"")</f>
        <v/>
      </c>
      <c r="BC600" s="481" t="str">
        <f>+IFERROR(VLOOKUP(DAY($AZ600)&amp;MONTH($AZ600),Sheet1!$C:$E,3,0),"")</f>
        <v/>
      </c>
    </row>
    <row r="601" spans="1:55">
      <c r="A601" s="490">
        <v>18</v>
      </c>
      <c r="B601" s="490">
        <v>18</v>
      </c>
      <c r="C601" s="490" t="s">
        <v>32</v>
      </c>
      <c r="D601" s="490" t="s">
        <v>7</v>
      </c>
      <c r="E601" s="490">
        <v>517</v>
      </c>
      <c r="F601" s="481" t="str">
        <f>+IFERROR(VLOOKUP(DAY($C601)&amp;MONTH($C601),Sheet1!$C:$E,3,0),"")</f>
        <v/>
      </c>
      <c r="H601" s="490">
        <v>120</v>
      </c>
      <c r="I601" s="490">
        <v>120</v>
      </c>
      <c r="J601" s="490" t="s">
        <v>30</v>
      </c>
      <c r="K601" s="490" t="s">
        <v>9</v>
      </c>
      <c r="L601" s="490">
        <v>162</v>
      </c>
      <c r="M601" s="481">
        <f>+IFERROR(VLOOKUP(DAY($J601)&amp;MONTH($J601),Sheet1!$C:$E,3,0),"")</f>
        <v>4</v>
      </c>
      <c r="T601" s="481" t="str">
        <f>+IFERROR(VLOOKUP(DAY($Q601)&amp;MONTH($Q601),Sheet1!$C:$E,3,0),"")</f>
        <v/>
      </c>
      <c r="AA601" s="481" t="str">
        <f>+IFERROR(VLOOKUP(DAY($X601)&amp;MONTH($X601),Sheet1!$C:$E,3,0),"")</f>
        <v/>
      </c>
      <c r="AH601" s="481" t="str">
        <f>+IFERROR(VLOOKUP(DAY($AE601)&amp;MONTH($AE601),Sheet1!$C:$E,3,0),"")</f>
        <v/>
      </c>
      <c r="AO601" s="481" t="str">
        <f>+IFERROR(VLOOKUP(DAY($AL601)&amp;MONTH($AL601),Sheet1!$C:$E,3,0),"")</f>
        <v/>
      </c>
      <c r="AV601" s="481" t="str">
        <f>+IFERROR(VLOOKUP(DAY($AS601)&amp;MONTH($AS601),Sheet1!$C:$E,3,0),"")</f>
        <v/>
      </c>
      <c r="BC601" s="481" t="str">
        <f>+IFERROR(VLOOKUP(DAY($AZ601)&amp;MONTH($AZ601),Sheet1!$C:$E,3,0),"")</f>
        <v/>
      </c>
    </row>
    <row r="602" spans="1:55">
      <c r="A602" s="490">
        <v>60</v>
      </c>
      <c r="B602" s="490">
        <v>60</v>
      </c>
      <c r="C602" s="490" t="s">
        <v>32</v>
      </c>
      <c r="D602" s="490" t="s">
        <v>7</v>
      </c>
      <c r="E602" s="490">
        <v>542</v>
      </c>
      <c r="F602" s="481" t="str">
        <f>+IFERROR(VLOOKUP(DAY($C602)&amp;MONTH($C602),Sheet1!$C:$E,3,0),"")</f>
        <v/>
      </c>
      <c r="H602" s="490">
        <v>30</v>
      </c>
      <c r="I602" s="490">
        <v>30</v>
      </c>
      <c r="J602" s="490" t="s">
        <v>30</v>
      </c>
      <c r="K602" s="490" t="s">
        <v>9</v>
      </c>
      <c r="L602" s="490">
        <v>197</v>
      </c>
      <c r="M602" s="481">
        <f>+IFERROR(VLOOKUP(DAY($J602)&amp;MONTH($J602),Sheet1!$C:$E,3,0),"")</f>
        <v>4</v>
      </c>
      <c r="T602" s="481" t="str">
        <f>+IFERROR(VLOOKUP(DAY($Q602)&amp;MONTH($Q602),Sheet1!$C:$E,3,0),"")</f>
        <v/>
      </c>
      <c r="AA602" s="481" t="str">
        <f>+IFERROR(VLOOKUP(DAY($X602)&amp;MONTH($X602),Sheet1!$C:$E,3,0),"")</f>
        <v/>
      </c>
      <c r="AH602" s="481" t="str">
        <f>+IFERROR(VLOOKUP(DAY($AE602)&amp;MONTH($AE602),Sheet1!$C:$E,3,0),"")</f>
        <v/>
      </c>
      <c r="AO602" s="481" t="str">
        <f>+IFERROR(VLOOKUP(DAY($AL602)&amp;MONTH($AL602),Sheet1!$C:$E,3,0),"")</f>
        <v/>
      </c>
      <c r="AV602" s="481" t="str">
        <f>+IFERROR(VLOOKUP(DAY($AS602)&amp;MONTH($AS602),Sheet1!$C:$E,3,0),"")</f>
        <v/>
      </c>
      <c r="BC602" s="481" t="str">
        <f>+IFERROR(VLOOKUP(DAY($AZ602)&amp;MONTH($AZ602),Sheet1!$C:$E,3,0),"")</f>
        <v/>
      </c>
    </row>
    <row r="603" spans="1:55">
      <c r="A603" s="490">
        <v>6</v>
      </c>
      <c r="B603" s="490">
        <v>6</v>
      </c>
      <c r="C603" s="490" t="s">
        <v>32</v>
      </c>
      <c r="D603" s="490" t="s">
        <v>7</v>
      </c>
      <c r="E603" s="490">
        <v>545</v>
      </c>
      <c r="F603" s="481" t="str">
        <f>+IFERROR(VLOOKUP(DAY($C603)&amp;MONTH($C603),Sheet1!$C:$E,3,0),"")</f>
        <v/>
      </c>
      <c r="H603" s="490">
        <v>30</v>
      </c>
      <c r="I603" s="490">
        <v>30</v>
      </c>
      <c r="J603" s="495" t="s">
        <v>31</v>
      </c>
      <c r="K603" s="490" t="s">
        <v>9</v>
      </c>
      <c r="L603" s="490">
        <v>186</v>
      </c>
      <c r="M603" s="481" t="str">
        <f>+IFERROR(VLOOKUP(DAY($J603)&amp;MONTH($J603),Sheet1!$C:$E,3,0),"")</f>
        <v/>
      </c>
      <c r="T603" s="481" t="str">
        <f>+IFERROR(VLOOKUP(DAY($Q603)&amp;MONTH($Q603),Sheet1!$C:$E,3,0),"")</f>
        <v/>
      </c>
      <c r="AA603" s="481" t="str">
        <f>+IFERROR(VLOOKUP(DAY($X603)&amp;MONTH($X603),Sheet1!$C:$E,3,0),"")</f>
        <v/>
      </c>
      <c r="AH603" s="481" t="str">
        <f>+IFERROR(VLOOKUP(DAY($AE603)&amp;MONTH($AE603),Sheet1!$C:$E,3,0),"")</f>
        <v/>
      </c>
      <c r="AO603" s="481" t="str">
        <f>+IFERROR(VLOOKUP(DAY($AL603)&amp;MONTH($AL603),Sheet1!$C:$E,3,0),"")</f>
        <v/>
      </c>
      <c r="AV603" s="481" t="str">
        <f>+IFERROR(VLOOKUP(DAY($AS603)&amp;MONTH($AS603),Sheet1!$C:$E,3,0),"")</f>
        <v/>
      </c>
      <c r="BC603" s="481" t="str">
        <f>+IFERROR(VLOOKUP(DAY($AZ603)&amp;MONTH($AZ603),Sheet1!$C:$E,3,0),"")</f>
        <v/>
      </c>
    </row>
    <row r="604" spans="1:55">
      <c r="A604" s="490">
        <v>30</v>
      </c>
      <c r="B604" s="490">
        <v>30</v>
      </c>
      <c r="C604" s="490" t="s">
        <v>33</v>
      </c>
      <c r="D604" s="490" t="s">
        <v>9</v>
      </c>
      <c r="E604" s="490">
        <v>517</v>
      </c>
      <c r="F604" s="481" t="str">
        <f>+IFERROR(VLOOKUP(DAY($C604)&amp;MONTH($C604),Sheet1!$C:$E,3,0),"")</f>
        <v/>
      </c>
      <c r="H604" s="490">
        <v>30</v>
      </c>
      <c r="I604" s="490">
        <v>30</v>
      </c>
      <c r="J604" s="490" t="s">
        <v>32</v>
      </c>
      <c r="K604" s="490" t="s">
        <v>7</v>
      </c>
      <c r="L604" s="490">
        <v>170</v>
      </c>
      <c r="M604" s="481" t="str">
        <f>+IFERROR(VLOOKUP(DAY($J604)&amp;MONTH($J604),Sheet1!$C:$E,3,0),"")</f>
        <v/>
      </c>
      <c r="T604" s="481" t="str">
        <f>+IFERROR(VLOOKUP(DAY($Q604)&amp;MONTH($Q604),Sheet1!$C:$E,3,0),"")</f>
        <v/>
      </c>
      <c r="AA604" s="481" t="str">
        <f>+IFERROR(VLOOKUP(DAY($X604)&amp;MONTH($X604),Sheet1!$C:$E,3,0),"")</f>
        <v/>
      </c>
      <c r="AH604" s="481" t="str">
        <f>+IFERROR(VLOOKUP(DAY($AE604)&amp;MONTH($AE604),Sheet1!$C:$E,3,0),"")</f>
        <v/>
      </c>
      <c r="AO604" s="481" t="str">
        <f>+IFERROR(VLOOKUP(DAY($AL604)&amp;MONTH($AL604),Sheet1!$C:$E,3,0),"")</f>
        <v/>
      </c>
      <c r="AV604" s="481" t="str">
        <f>+IFERROR(VLOOKUP(DAY($AS604)&amp;MONTH($AS604),Sheet1!$C:$E,3,0),"")</f>
        <v/>
      </c>
      <c r="BC604" s="481" t="str">
        <f>+IFERROR(VLOOKUP(DAY($AZ604)&amp;MONTH($AZ604),Sheet1!$C:$E,3,0),"")</f>
        <v/>
      </c>
    </row>
    <row r="605" spans="1:55">
      <c r="A605" s="490">
        <v>6</v>
      </c>
      <c r="B605" s="490">
        <v>6</v>
      </c>
      <c r="C605" s="490" t="s">
        <v>33</v>
      </c>
      <c r="D605" s="490" t="s">
        <v>9</v>
      </c>
      <c r="E605" s="490">
        <v>9405</v>
      </c>
      <c r="F605" s="481" t="str">
        <f>+IFERROR(VLOOKUP(DAY($C605)&amp;MONTH($C605),Sheet1!$C:$E,3,0),"")</f>
        <v/>
      </c>
      <c r="H605" s="490">
        <v>180</v>
      </c>
      <c r="I605" s="490">
        <v>180</v>
      </c>
      <c r="J605" s="490" t="s">
        <v>32</v>
      </c>
      <c r="K605" s="490" t="s">
        <v>7</v>
      </c>
      <c r="L605" s="490">
        <v>120</v>
      </c>
      <c r="M605" s="481" t="str">
        <f>+IFERROR(VLOOKUP(DAY($J605)&amp;MONTH($J605),Sheet1!$C:$E,3,0),"")</f>
        <v/>
      </c>
      <c r="T605" s="481" t="str">
        <f>+IFERROR(VLOOKUP(DAY($Q605)&amp;MONTH($Q605),Sheet1!$C:$E,3,0),"")</f>
        <v/>
      </c>
      <c r="AA605" s="481" t="str">
        <f>+IFERROR(VLOOKUP(DAY($X605)&amp;MONTH($X605),Sheet1!$C:$E,3,0),"")</f>
        <v/>
      </c>
      <c r="AH605" s="481" t="str">
        <f>+IFERROR(VLOOKUP(DAY($AE605)&amp;MONTH($AE605),Sheet1!$C:$E,3,0),"")</f>
        <v/>
      </c>
      <c r="AO605" s="481" t="str">
        <f>+IFERROR(VLOOKUP(DAY($AL605)&amp;MONTH($AL605),Sheet1!$C:$E,3,0),"")</f>
        <v/>
      </c>
      <c r="AV605" s="481" t="str">
        <f>+IFERROR(VLOOKUP(DAY($AS605)&amp;MONTH($AS605),Sheet1!$C:$E,3,0),"")</f>
        <v/>
      </c>
      <c r="BC605" s="481" t="str">
        <f>+IFERROR(VLOOKUP(DAY($AZ605)&amp;MONTH($AZ605),Sheet1!$C:$E,3,0),"")</f>
        <v/>
      </c>
    </row>
    <row r="606" spans="1:55">
      <c r="A606" s="490">
        <v>6</v>
      </c>
      <c r="B606" s="490">
        <v>6</v>
      </c>
      <c r="C606" s="490" t="s">
        <v>33</v>
      </c>
      <c r="D606" s="490" t="s">
        <v>9</v>
      </c>
      <c r="E606" s="490">
        <v>9406</v>
      </c>
      <c r="F606" s="481" t="str">
        <f>+IFERROR(VLOOKUP(DAY($C606)&amp;MONTH($C606),Sheet1!$C:$E,3,0),"")</f>
        <v/>
      </c>
      <c r="H606" s="490">
        <v>30</v>
      </c>
      <c r="I606" s="490">
        <v>30</v>
      </c>
      <c r="J606" s="490" t="s">
        <v>32</v>
      </c>
      <c r="K606" s="490" t="s">
        <v>7</v>
      </c>
      <c r="L606" s="490">
        <v>517</v>
      </c>
      <c r="M606" s="481" t="str">
        <f>+IFERROR(VLOOKUP(DAY($J606)&amp;MONTH($J606),Sheet1!$C:$E,3,0),"")</f>
        <v/>
      </c>
      <c r="T606" s="481" t="str">
        <f>+IFERROR(VLOOKUP(DAY($Q606)&amp;MONTH($Q606),Sheet1!$C:$E,3,0),"")</f>
        <v/>
      </c>
      <c r="AA606" s="481" t="str">
        <f>+IFERROR(VLOOKUP(DAY($X606)&amp;MONTH($X606),Sheet1!$C:$E,3,0),"")</f>
        <v/>
      </c>
      <c r="AH606" s="481" t="str">
        <f>+IFERROR(VLOOKUP(DAY($AE606)&amp;MONTH($AE606),Sheet1!$C:$E,3,0),"")</f>
        <v/>
      </c>
      <c r="AO606" s="481" t="str">
        <f>+IFERROR(VLOOKUP(DAY($AL606)&amp;MONTH($AL606),Sheet1!$C:$E,3,0),"")</f>
        <v/>
      </c>
      <c r="AV606" s="481" t="str">
        <f>+IFERROR(VLOOKUP(DAY($AS606)&amp;MONTH($AS606),Sheet1!$C:$E,3,0),"")</f>
        <v/>
      </c>
      <c r="BC606" s="481" t="str">
        <f>+IFERROR(VLOOKUP(DAY($AZ606)&amp;MONTH($AZ606),Sheet1!$C:$E,3,0),"")</f>
        <v/>
      </c>
    </row>
    <row r="607" spans="1:55">
      <c r="A607" s="490">
        <v>18</v>
      </c>
      <c r="B607" s="490">
        <v>18</v>
      </c>
      <c r="C607" s="490" t="s">
        <v>33</v>
      </c>
      <c r="D607" s="490" t="s">
        <v>9</v>
      </c>
      <c r="E607" s="490">
        <v>142</v>
      </c>
      <c r="F607" s="481" t="str">
        <f>+IFERROR(VLOOKUP(DAY($C607)&amp;MONTH($C607),Sheet1!$C:$E,3,0),"")</f>
        <v/>
      </c>
      <c r="H607" s="490">
        <v>12</v>
      </c>
      <c r="I607" s="490">
        <v>12</v>
      </c>
      <c r="J607" s="490" t="s">
        <v>32</v>
      </c>
      <c r="K607" s="490" t="s">
        <v>7</v>
      </c>
      <c r="L607" s="490">
        <v>569</v>
      </c>
      <c r="M607" s="481" t="str">
        <f>+IFERROR(VLOOKUP(DAY($J607)&amp;MONTH($J607),Sheet1!$C:$E,3,0),"")</f>
        <v/>
      </c>
      <c r="T607" s="481" t="str">
        <f>+IFERROR(VLOOKUP(DAY($Q607)&amp;MONTH($Q607),Sheet1!$C:$E,3,0),"")</f>
        <v/>
      </c>
      <c r="AA607" s="481" t="str">
        <f>+IFERROR(VLOOKUP(DAY($X607)&amp;MONTH($X607),Sheet1!$C:$E,3,0),"")</f>
        <v/>
      </c>
      <c r="AH607" s="481" t="str">
        <f>+IFERROR(VLOOKUP(DAY($AE607)&amp;MONTH($AE607),Sheet1!$C:$E,3,0),"")</f>
        <v/>
      </c>
      <c r="AO607" s="481" t="str">
        <f>+IFERROR(VLOOKUP(DAY($AL607)&amp;MONTH($AL607),Sheet1!$C:$E,3,0),"")</f>
        <v/>
      </c>
      <c r="AV607" s="481" t="str">
        <f>+IFERROR(VLOOKUP(DAY($AS607)&amp;MONTH($AS607),Sheet1!$C:$E,3,0),"")</f>
        <v/>
      </c>
      <c r="BC607" s="481" t="str">
        <f>+IFERROR(VLOOKUP(DAY($AZ607)&amp;MONTH($AZ607),Sheet1!$C:$E,3,0),"")</f>
        <v/>
      </c>
    </row>
    <row r="608" spans="1:55">
      <c r="A608" s="490">
        <v>6</v>
      </c>
      <c r="B608" s="490">
        <v>6</v>
      </c>
      <c r="C608" s="490" t="s">
        <v>34</v>
      </c>
      <c r="D608" s="490" t="s">
        <v>9</v>
      </c>
      <c r="E608" s="490">
        <v>239</v>
      </c>
      <c r="F608" s="481" t="str">
        <f>+IFERROR(VLOOKUP(DAY($C608)&amp;MONTH($C608),Sheet1!$C:$E,3,0),"")</f>
        <v/>
      </c>
      <c r="H608" s="490">
        <v>300</v>
      </c>
      <c r="I608" s="490">
        <v>300</v>
      </c>
      <c r="J608" s="490" t="s">
        <v>32</v>
      </c>
      <c r="K608" s="490" t="s">
        <v>7</v>
      </c>
      <c r="L608" s="490">
        <v>522</v>
      </c>
      <c r="M608" s="481" t="str">
        <f>+IFERROR(VLOOKUP(DAY($J608)&amp;MONTH($J608),Sheet1!$C:$E,3,0),"")</f>
        <v/>
      </c>
      <c r="T608" s="481" t="str">
        <f>+IFERROR(VLOOKUP(DAY($Q608)&amp;MONTH($Q608),Sheet1!$C:$E,3,0),"")</f>
        <v/>
      </c>
      <c r="AA608" s="481" t="str">
        <f>+IFERROR(VLOOKUP(DAY($X608)&amp;MONTH($X608),Sheet1!$C:$E,3,0),"")</f>
        <v/>
      </c>
      <c r="AH608" s="481" t="str">
        <f>+IFERROR(VLOOKUP(DAY($AE608)&amp;MONTH($AE608),Sheet1!$C:$E,3,0),"")</f>
        <v/>
      </c>
      <c r="AO608" s="481" t="str">
        <f>+IFERROR(VLOOKUP(DAY($AL608)&amp;MONTH($AL608),Sheet1!$C:$E,3,0),"")</f>
        <v/>
      </c>
      <c r="AV608" s="481" t="str">
        <f>+IFERROR(VLOOKUP(DAY($AS608)&amp;MONTH($AS608),Sheet1!$C:$E,3,0),"")</f>
        <v/>
      </c>
      <c r="BC608" s="481" t="str">
        <f>+IFERROR(VLOOKUP(DAY($AZ608)&amp;MONTH($AZ608),Sheet1!$C:$E,3,0),"")</f>
        <v/>
      </c>
    </row>
    <row r="609" spans="1:55">
      <c r="A609" s="490">
        <v>6</v>
      </c>
      <c r="B609" s="490">
        <v>6</v>
      </c>
      <c r="C609" s="490" t="s">
        <v>34</v>
      </c>
      <c r="D609" s="490" t="s">
        <v>9</v>
      </c>
      <c r="E609" s="490">
        <v>2073</v>
      </c>
      <c r="F609" s="481" t="str">
        <f>+IFERROR(VLOOKUP(DAY($C609)&amp;MONTH($C609),Sheet1!$C:$E,3,0),"")</f>
        <v/>
      </c>
      <c r="H609" s="490">
        <v>18</v>
      </c>
      <c r="I609" s="490">
        <v>18</v>
      </c>
      <c r="J609" s="490" t="s">
        <v>32</v>
      </c>
      <c r="K609" s="490" t="s">
        <v>7</v>
      </c>
      <c r="L609" s="490">
        <v>536</v>
      </c>
      <c r="M609" s="481" t="str">
        <f>+IFERROR(VLOOKUP(DAY($J609)&amp;MONTH($J609),Sheet1!$C:$E,3,0),"")</f>
        <v/>
      </c>
      <c r="T609" s="481" t="str">
        <f>+IFERROR(VLOOKUP(DAY($Q609)&amp;MONTH($Q609),Sheet1!$C:$E,3,0),"")</f>
        <v/>
      </c>
      <c r="AA609" s="481" t="str">
        <f>+IFERROR(VLOOKUP(DAY($X609)&amp;MONTH($X609),Sheet1!$C:$E,3,0),"")</f>
        <v/>
      </c>
      <c r="AH609" s="481" t="str">
        <f>+IFERROR(VLOOKUP(DAY($AE609)&amp;MONTH($AE609),Sheet1!$C:$E,3,0),"")</f>
        <v/>
      </c>
      <c r="AO609" s="481" t="str">
        <f>+IFERROR(VLOOKUP(DAY($AL609)&amp;MONTH($AL609),Sheet1!$C:$E,3,0),"")</f>
        <v/>
      </c>
      <c r="AV609" s="481" t="str">
        <f>+IFERROR(VLOOKUP(DAY($AS609)&amp;MONTH($AS609),Sheet1!$C:$E,3,0),"")</f>
        <v/>
      </c>
      <c r="BC609" s="481" t="str">
        <f>+IFERROR(VLOOKUP(DAY($AZ609)&amp;MONTH($AZ609),Sheet1!$C:$E,3,0),"")</f>
        <v/>
      </c>
    </row>
    <row r="610" spans="1:55">
      <c r="A610" s="490">
        <v>6</v>
      </c>
      <c r="B610" s="490">
        <v>6</v>
      </c>
      <c r="C610" s="490" t="s">
        <v>34</v>
      </c>
      <c r="D610" s="490" t="s">
        <v>9</v>
      </c>
      <c r="E610" s="490">
        <v>2087</v>
      </c>
      <c r="F610" s="481" t="str">
        <f>+IFERROR(VLOOKUP(DAY($C610)&amp;MONTH($C610),Sheet1!$C:$E,3,0),"")</f>
        <v/>
      </c>
      <c r="H610" s="490">
        <v>6</v>
      </c>
      <c r="I610" s="490">
        <v>6</v>
      </c>
      <c r="J610" s="490" t="s">
        <v>32</v>
      </c>
      <c r="K610" s="490" t="s">
        <v>7</v>
      </c>
      <c r="L610" s="490">
        <v>545</v>
      </c>
      <c r="M610" s="481" t="str">
        <f>+IFERROR(VLOOKUP(DAY($J610)&amp;MONTH($J610),Sheet1!$C:$E,3,0),"")</f>
        <v/>
      </c>
      <c r="T610" s="481" t="str">
        <f>+IFERROR(VLOOKUP(DAY($Q610)&amp;MONTH($Q610),Sheet1!$C:$E,3,0),"")</f>
        <v/>
      </c>
      <c r="AA610" s="481" t="str">
        <f>+IFERROR(VLOOKUP(DAY($X610)&amp;MONTH($X610),Sheet1!$C:$E,3,0),"")</f>
        <v/>
      </c>
      <c r="AH610" s="481" t="str">
        <f>+IFERROR(VLOOKUP(DAY($AE610)&amp;MONTH($AE610),Sheet1!$C:$E,3,0),"")</f>
        <v/>
      </c>
      <c r="AO610" s="481" t="str">
        <f>+IFERROR(VLOOKUP(DAY($AL610)&amp;MONTH($AL610),Sheet1!$C:$E,3,0),"")</f>
        <v/>
      </c>
      <c r="AV610" s="481" t="str">
        <f>+IFERROR(VLOOKUP(DAY($AS610)&amp;MONTH($AS610),Sheet1!$C:$E,3,0),"")</f>
        <v/>
      </c>
      <c r="BC610" s="481" t="str">
        <f>+IFERROR(VLOOKUP(DAY($AZ610)&amp;MONTH($AZ610),Sheet1!$C:$E,3,0),"")</f>
        <v/>
      </c>
    </row>
    <row r="611" spans="1:55">
      <c r="A611" s="490">
        <v>6</v>
      </c>
      <c r="B611" s="490">
        <v>6</v>
      </c>
      <c r="C611" s="490" t="s">
        <v>34</v>
      </c>
      <c r="D611" s="490" t="s">
        <v>9</v>
      </c>
      <c r="E611" s="490">
        <v>639</v>
      </c>
      <c r="F611" s="481" t="str">
        <f>+IFERROR(VLOOKUP(DAY($C611)&amp;MONTH($C611),Sheet1!$C:$E,3,0),"")</f>
        <v/>
      </c>
      <c r="H611" s="490">
        <v>60</v>
      </c>
      <c r="I611" s="490">
        <v>60</v>
      </c>
      <c r="J611" s="490" t="s">
        <v>33</v>
      </c>
      <c r="K611" s="490" t="s">
        <v>9</v>
      </c>
      <c r="L611" s="490">
        <v>184</v>
      </c>
      <c r="M611" s="481" t="str">
        <f>+IFERROR(VLOOKUP(DAY($J611)&amp;MONTH($J611),Sheet1!$C:$E,3,0),"")</f>
        <v/>
      </c>
      <c r="T611" s="481" t="str">
        <f>+IFERROR(VLOOKUP(DAY($Q611)&amp;MONTH($Q611),Sheet1!$C:$E,3,0),"")</f>
        <v/>
      </c>
      <c r="AA611" s="481" t="str">
        <f>+IFERROR(VLOOKUP(DAY($X611)&amp;MONTH($X611),Sheet1!$C:$E,3,0),"")</f>
        <v/>
      </c>
      <c r="AH611" s="481" t="str">
        <f>+IFERROR(VLOOKUP(DAY($AE611)&amp;MONTH($AE611),Sheet1!$C:$E,3,0),"")</f>
        <v/>
      </c>
      <c r="AO611" s="481" t="str">
        <f>+IFERROR(VLOOKUP(DAY($AL611)&amp;MONTH($AL611),Sheet1!$C:$E,3,0),"")</f>
        <v/>
      </c>
      <c r="AV611" s="481" t="str">
        <f>+IFERROR(VLOOKUP(DAY($AS611)&amp;MONTH($AS611),Sheet1!$C:$E,3,0),"")</f>
        <v/>
      </c>
      <c r="BC611" s="481" t="str">
        <f>+IFERROR(VLOOKUP(DAY($AZ611)&amp;MONTH($AZ611),Sheet1!$C:$E,3,0),"")</f>
        <v/>
      </c>
    </row>
    <row r="612" spans="1:55">
      <c r="A612" s="490">
        <v>18</v>
      </c>
      <c r="B612" s="490">
        <v>18</v>
      </c>
      <c r="C612" s="490" t="s">
        <v>34</v>
      </c>
      <c r="D612" s="490" t="s">
        <v>9</v>
      </c>
      <c r="E612" s="490">
        <v>217</v>
      </c>
      <c r="F612" s="481" t="str">
        <f>+IFERROR(VLOOKUP(DAY($C612)&amp;MONTH($C612),Sheet1!$C:$E,3,0),"")</f>
        <v/>
      </c>
      <c r="H612" s="490">
        <v>30</v>
      </c>
      <c r="I612" s="490">
        <v>30</v>
      </c>
      <c r="J612" s="490" t="s">
        <v>33</v>
      </c>
      <c r="K612" s="490" t="s">
        <v>9</v>
      </c>
      <c r="L612" s="490">
        <v>517</v>
      </c>
      <c r="M612" s="481" t="str">
        <f>+IFERROR(VLOOKUP(DAY($J612)&amp;MONTH($J612),Sheet1!$C:$E,3,0),"")</f>
        <v/>
      </c>
      <c r="T612" s="481" t="str">
        <f>+IFERROR(VLOOKUP(DAY($Q612)&amp;MONTH($Q612),Sheet1!$C:$E,3,0),"")</f>
        <v/>
      </c>
      <c r="AA612" s="481" t="str">
        <f>+IFERROR(VLOOKUP(DAY($X612)&amp;MONTH($X612),Sheet1!$C:$E,3,0),"")</f>
        <v/>
      </c>
      <c r="AH612" s="481" t="str">
        <f>+IFERROR(VLOOKUP(DAY($AE612)&amp;MONTH($AE612),Sheet1!$C:$E,3,0),"")</f>
        <v/>
      </c>
      <c r="AO612" s="481" t="str">
        <f>+IFERROR(VLOOKUP(DAY($AL612)&amp;MONTH($AL612),Sheet1!$C:$E,3,0),"")</f>
        <v/>
      </c>
      <c r="AV612" s="481" t="str">
        <f>+IFERROR(VLOOKUP(DAY($AS612)&amp;MONTH($AS612),Sheet1!$C:$E,3,0),"")</f>
        <v/>
      </c>
      <c r="BC612" s="481" t="str">
        <f>+IFERROR(VLOOKUP(DAY($AZ612)&amp;MONTH($AZ612),Sheet1!$C:$E,3,0),"")</f>
        <v/>
      </c>
    </row>
    <row r="613" spans="1:55">
      <c r="A613" s="490">
        <v>6</v>
      </c>
      <c r="B613" s="490">
        <v>6</v>
      </c>
      <c r="C613" s="490" t="s">
        <v>34</v>
      </c>
      <c r="D613" s="490" t="s">
        <v>9</v>
      </c>
      <c r="E613" s="490">
        <v>145</v>
      </c>
      <c r="F613" s="481" t="str">
        <f>+IFERROR(VLOOKUP(DAY($C613)&amp;MONTH($C613),Sheet1!$C:$E,3,0),"")</f>
        <v/>
      </c>
      <c r="H613" s="490">
        <v>30</v>
      </c>
      <c r="I613" s="490">
        <v>30</v>
      </c>
      <c r="J613" s="490" t="s">
        <v>33</v>
      </c>
      <c r="K613" s="490" t="s">
        <v>9</v>
      </c>
      <c r="L613" s="490">
        <v>533</v>
      </c>
      <c r="M613" s="481" t="str">
        <f>+IFERROR(VLOOKUP(DAY($J613)&amp;MONTH($J613),Sheet1!$C:$E,3,0),"")</f>
        <v/>
      </c>
      <c r="T613" s="481" t="str">
        <f>+IFERROR(VLOOKUP(DAY($Q613)&amp;MONTH($Q613),Sheet1!$C:$E,3,0),"")</f>
        <v/>
      </c>
      <c r="AA613" s="481" t="str">
        <f>+IFERROR(VLOOKUP(DAY($X613)&amp;MONTH($X613),Sheet1!$C:$E,3,0),"")</f>
        <v/>
      </c>
      <c r="AH613" s="481" t="str">
        <f>+IFERROR(VLOOKUP(DAY($AE613)&amp;MONTH($AE613),Sheet1!$C:$E,3,0),"")</f>
        <v/>
      </c>
      <c r="AO613" s="481" t="str">
        <f>+IFERROR(VLOOKUP(DAY($AL613)&amp;MONTH($AL613),Sheet1!$C:$E,3,0),"")</f>
        <v/>
      </c>
      <c r="AV613" s="481" t="str">
        <f>+IFERROR(VLOOKUP(DAY($AS613)&amp;MONTH($AS613),Sheet1!$C:$E,3,0),"")</f>
        <v/>
      </c>
      <c r="BC613" s="481" t="str">
        <f>+IFERROR(VLOOKUP(DAY($AZ613)&amp;MONTH($AZ613),Sheet1!$C:$E,3,0),"")</f>
        <v/>
      </c>
    </row>
    <row r="614" spans="1:55">
      <c r="A614" s="490">
        <v>12</v>
      </c>
      <c r="B614" s="490">
        <v>12</v>
      </c>
      <c r="C614" s="490" t="s">
        <v>34</v>
      </c>
      <c r="D614" s="490" t="s">
        <v>9</v>
      </c>
      <c r="E614" s="490">
        <v>145</v>
      </c>
      <c r="F614" s="481" t="str">
        <f>+IFERROR(VLOOKUP(DAY($C614)&amp;MONTH($C614),Sheet1!$C:$E,3,0),"")</f>
        <v/>
      </c>
      <c r="H614" s="490">
        <v>12</v>
      </c>
      <c r="I614" s="490">
        <v>12</v>
      </c>
      <c r="J614" s="490" t="s">
        <v>33</v>
      </c>
      <c r="K614" s="490" t="s">
        <v>9</v>
      </c>
      <c r="L614" s="490">
        <v>9405</v>
      </c>
      <c r="M614" s="481" t="str">
        <f>+IFERROR(VLOOKUP(DAY($J614)&amp;MONTH($J614),Sheet1!$C:$E,3,0),"")</f>
        <v/>
      </c>
      <c r="T614" s="481" t="str">
        <f>+IFERROR(VLOOKUP(DAY($Q614)&amp;MONTH($Q614),Sheet1!$C:$E,3,0),"")</f>
        <v/>
      </c>
      <c r="AA614" s="481" t="str">
        <f>+IFERROR(VLOOKUP(DAY($X614)&amp;MONTH($X614),Sheet1!$C:$E,3,0),"")</f>
        <v/>
      </c>
      <c r="AH614" s="481" t="str">
        <f>+IFERROR(VLOOKUP(DAY($AE614)&amp;MONTH($AE614),Sheet1!$C:$E,3,0),"")</f>
        <v/>
      </c>
      <c r="AO614" s="481" t="str">
        <f>+IFERROR(VLOOKUP(DAY($AL614)&amp;MONTH($AL614),Sheet1!$C:$E,3,0),"")</f>
        <v/>
      </c>
      <c r="AV614" s="481" t="str">
        <f>+IFERROR(VLOOKUP(DAY($AS614)&amp;MONTH($AS614),Sheet1!$C:$E,3,0),"")</f>
        <v/>
      </c>
      <c r="BC614" s="481" t="str">
        <f>+IFERROR(VLOOKUP(DAY($AZ614)&amp;MONTH($AZ614),Sheet1!$C:$E,3,0),"")</f>
        <v/>
      </c>
    </row>
    <row r="615" spans="1:55">
      <c r="A615" s="490">
        <v>12</v>
      </c>
      <c r="B615" s="490">
        <v>12</v>
      </c>
      <c r="C615" s="490" t="s">
        <v>34</v>
      </c>
      <c r="D615" s="490" t="s">
        <v>9</v>
      </c>
      <c r="E615" s="490">
        <v>69070</v>
      </c>
      <c r="F615" s="481" t="str">
        <f>+IFERROR(VLOOKUP(DAY($C615)&amp;MONTH($C615),Sheet1!$C:$E,3,0),"")</f>
        <v/>
      </c>
      <c r="H615" s="490">
        <v>6</v>
      </c>
      <c r="I615" s="490">
        <v>6</v>
      </c>
      <c r="J615" s="490" t="s">
        <v>33</v>
      </c>
      <c r="K615" s="490" t="s">
        <v>9</v>
      </c>
      <c r="L615" s="490">
        <v>9406</v>
      </c>
      <c r="M615" s="481" t="str">
        <f>+IFERROR(VLOOKUP(DAY($J615)&amp;MONTH($J615),Sheet1!$C:$E,3,0),"")</f>
        <v/>
      </c>
      <c r="T615" s="481" t="str">
        <f>+IFERROR(VLOOKUP(DAY($Q615)&amp;MONTH($Q615),Sheet1!$C:$E,3,0),"")</f>
        <v/>
      </c>
      <c r="AA615" s="481" t="str">
        <f>+IFERROR(VLOOKUP(DAY($X615)&amp;MONTH($X615),Sheet1!$C:$E,3,0),"")</f>
        <v/>
      </c>
      <c r="AH615" s="481" t="str">
        <f>+IFERROR(VLOOKUP(DAY($AE615)&amp;MONTH($AE615),Sheet1!$C:$E,3,0),"")</f>
        <v/>
      </c>
      <c r="AO615" s="481" t="str">
        <f>+IFERROR(VLOOKUP(DAY($AL615)&amp;MONTH($AL615),Sheet1!$C:$E,3,0),"")</f>
        <v/>
      </c>
      <c r="AV615" s="481" t="str">
        <f>+IFERROR(VLOOKUP(DAY($AS615)&amp;MONTH($AS615),Sheet1!$C:$E,3,0),"")</f>
        <v/>
      </c>
      <c r="BC615" s="481" t="str">
        <f>+IFERROR(VLOOKUP(DAY($AZ615)&amp;MONTH($AZ615),Sheet1!$C:$E,3,0),"")</f>
        <v/>
      </c>
    </row>
    <row r="616" spans="1:55">
      <c r="A616" s="490">
        <v>18</v>
      </c>
      <c r="B616" s="490">
        <v>18</v>
      </c>
      <c r="C616" s="490" t="s">
        <v>34</v>
      </c>
      <c r="D616" s="490" t="s">
        <v>9</v>
      </c>
      <c r="E616" s="490">
        <v>2094</v>
      </c>
      <c r="F616" s="481" t="str">
        <f>+IFERROR(VLOOKUP(DAY($C616)&amp;MONTH($C616),Sheet1!$C:$E,3,0),"")</f>
        <v/>
      </c>
      <c r="H616" s="490">
        <v>6</v>
      </c>
      <c r="I616" s="490">
        <v>6</v>
      </c>
      <c r="J616" s="490" t="s">
        <v>33</v>
      </c>
      <c r="K616" s="490" t="s">
        <v>9</v>
      </c>
      <c r="L616" s="490">
        <v>9408</v>
      </c>
      <c r="M616" s="481" t="str">
        <f>+IFERROR(VLOOKUP(DAY($J616)&amp;MONTH($J616),Sheet1!$C:$E,3,0),"")</f>
        <v/>
      </c>
      <c r="T616" s="481" t="str">
        <f>+IFERROR(VLOOKUP(DAY($Q616)&amp;MONTH($Q616),Sheet1!$C:$E,3,0),"")</f>
        <v/>
      </c>
      <c r="AA616" s="481" t="str">
        <f>+IFERROR(VLOOKUP(DAY($X616)&amp;MONTH($X616),Sheet1!$C:$E,3,0),"")</f>
        <v/>
      </c>
      <c r="AH616" s="481" t="str">
        <f>+IFERROR(VLOOKUP(DAY($AE616)&amp;MONTH($AE616),Sheet1!$C:$E,3,0),"")</f>
        <v/>
      </c>
      <c r="AO616" s="481" t="str">
        <f>+IFERROR(VLOOKUP(DAY($AL616)&amp;MONTH($AL616),Sheet1!$C:$E,3,0),"")</f>
        <v/>
      </c>
      <c r="AV616" s="481" t="str">
        <f>+IFERROR(VLOOKUP(DAY($AS616)&amp;MONTH($AS616),Sheet1!$C:$E,3,0),"")</f>
        <v/>
      </c>
      <c r="BC616" s="481" t="str">
        <f>+IFERROR(VLOOKUP(DAY($AZ616)&amp;MONTH($AZ616),Sheet1!$C:$E,3,0),"")</f>
        <v/>
      </c>
    </row>
    <row r="617" spans="1:55">
      <c r="A617" s="490">
        <v>6</v>
      </c>
      <c r="B617" s="490">
        <v>6</v>
      </c>
      <c r="C617" s="490" t="s">
        <v>34</v>
      </c>
      <c r="D617" s="490" t="s">
        <v>9</v>
      </c>
      <c r="E617" s="490">
        <v>2064</v>
      </c>
      <c r="F617" s="481" t="str">
        <f>+IFERROR(VLOOKUP(DAY($C617)&amp;MONTH($C617),Sheet1!$C:$E,3,0),"")</f>
        <v/>
      </c>
      <c r="H617" s="490">
        <v>6</v>
      </c>
      <c r="I617" s="490">
        <v>6</v>
      </c>
      <c r="J617" s="490" t="s">
        <v>33</v>
      </c>
      <c r="K617" s="490" t="s">
        <v>7</v>
      </c>
      <c r="L617" s="490">
        <v>9421</v>
      </c>
      <c r="M617" s="481" t="str">
        <f>+IFERROR(VLOOKUP(DAY($J617)&amp;MONTH($J617),Sheet1!$C:$E,3,0),"")</f>
        <v/>
      </c>
      <c r="T617" s="481" t="str">
        <f>+IFERROR(VLOOKUP(DAY($Q617)&amp;MONTH($Q617),Sheet1!$C:$E,3,0),"")</f>
        <v/>
      </c>
      <c r="AA617" s="481" t="str">
        <f>+IFERROR(VLOOKUP(DAY($X617)&amp;MONTH($X617),Sheet1!$C:$E,3,0),"")</f>
        <v/>
      </c>
      <c r="AH617" s="481" t="str">
        <f>+IFERROR(VLOOKUP(DAY($AE617)&amp;MONTH($AE617),Sheet1!$C:$E,3,0),"")</f>
        <v/>
      </c>
      <c r="AO617" s="481" t="str">
        <f>+IFERROR(VLOOKUP(DAY($AL617)&amp;MONTH($AL617),Sheet1!$C:$E,3,0),"")</f>
        <v/>
      </c>
      <c r="AV617" s="481" t="str">
        <f>+IFERROR(VLOOKUP(DAY($AS617)&amp;MONTH($AS617),Sheet1!$C:$E,3,0),"")</f>
        <v/>
      </c>
      <c r="BC617" s="481" t="str">
        <f>+IFERROR(VLOOKUP(DAY($AZ617)&amp;MONTH($AZ617),Sheet1!$C:$E,3,0),"")</f>
        <v/>
      </c>
    </row>
    <row r="618" spans="1:55">
      <c r="A618" s="490">
        <v>60</v>
      </c>
      <c r="B618" s="490">
        <v>60</v>
      </c>
      <c r="C618" s="490" t="s">
        <v>34</v>
      </c>
      <c r="D618" s="490" t="s">
        <v>9</v>
      </c>
      <c r="E618" s="490">
        <v>304</v>
      </c>
      <c r="F618" s="481" t="str">
        <f>+IFERROR(VLOOKUP(DAY($C618)&amp;MONTH($C618),Sheet1!$C:$E,3,0),"")</f>
        <v/>
      </c>
      <c r="H618" s="490">
        <v>30</v>
      </c>
      <c r="I618" s="490">
        <v>30</v>
      </c>
      <c r="J618" s="490" t="s">
        <v>33</v>
      </c>
      <c r="K618" s="490" t="s">
        <v>9</v>
      </c>
      <c r="L618" s="490">
        <v>142</v>
      </c>
      <c r="M618" s="481" t="str">
        <f>+IFERROR(VLOOKUP(DAY($J618)&amp;MONTH($J618),Sheet1!$C:$E,3,0),"")</f>
        <v/>
      </c>
      <c r="T618" s="481" t="str">
        <f>+IFERROR(VLOOKUP(DAY($Q618)&amp;MONTH($Q618),Sheet1!$C:$E,3,0),"")</f>
        <v/>
      </c>
      <c r="AA618" s="481" t="str">
        <f>+IFERROR(VLOOKUP(DAY($X618)&amp;MONTH($X618),Sheet1!$C:$E,3,0),"")</f>
        <v/>
      </c>
      <c r="AH618" s="481" t="str">
        <f>+IFERROR(VLOOKUP(DAY($AE618)&amp;MONTH($AE618),Sheet1!$C:$E,3,0),"")</f>
        <v/>
      </c>
      <c r="AO618" s="481" t="str">
        <f>+IFERROR(VLOOKUP(DAY($AL618)&amp;MONTH($AL618),Sheet1!$C:$E,3,0),"")</f>
        <v/>
      </c>
      <c r="AV618" s="481" t="str">
        <f>+IFERROR(VLOOKUP(DAY($AS618)&amp;MONTH($AS618),Sheet1!$C:$E,3,0),"")</f>
        <v/>
      </c>
      <c r="BC618" s="481" t="str">
        <f>+IFERROR(VLOOKUP(DAY($AZ618)&amp;MONTH($AZ618),Sheet1!$C:$E,3,0),"")</f>
        <v/>
      </c>
    </row>
    <row r="619" spans="1:55">
      <c r="A619" s="490">
        <v>12</v>
      </c>
      <c r="B619" s="490">
        <v>12</v>
      </c>
      <c r="C619" s="490" t="s">
        <v>34</v>
      </c>
      <c r="D619" s="490" t="s">
        <v>9</v>
      </c>
      <c r="E619" s="490">
        <v>501</v>
      </c>
      <c r="F619" s="481" t="str">
        <f>+IFERROR(VLOOKUP(DAY($C619)&amp;MONTH($C619),Sheet1!$C:$E,3,0),"")</f>
        <v/>
      </c>
      <c r="H619" s="490">
        <v>60</v>
      </c>
      <c r="I619" s="490">
        <v>60</v>
      </c>
      <c r="J619" s="490" t="s">
        <v>33</v>
      </c>
      <c r="K619" s="490" t="s">
        <v>9</v>
      </c>
      <c r="L619" s="490">
        <v>519</v>
      </c>
      <c r="M619" s="481" t="str">
        <f>+IFERROR(VLOOKUP(DAY($J619)&amp;MONTH($J619),Sheet1!$C:$E,3,0),"")</f>
        <v/>
      </c>
      <c r="T619" s="481" t="str">
        <f>+IFERROR(VLOOKUP(DAY($Q619)&amp;MONTH($Q619),Sheet1!$C:$E,3,0),"")</f>
        <v/>
      </c>
      <c r="AA619" s="481" t="str">
        <f>+IFERROR(VLOOKUP(DAY($X619)&amp;MONTH($X619),Sheet1!$C:$E,3,0),"")</f>
        <v/>
      </c>
      <c r="AH619" s="481" t="str">
        <f>+IFERROR(VLOOKUP(DAY($AE619)&amp;MONTH($AE619),Sheet1!$C:$E,3,0),"")</f>
        <v/>
      </c>
      <c r="AO619" s="481" t="str">
        <f>+IFERROR(VLOOKUP(DAY($AL619)&amp;MONTH($AL619),Sheet1!$C:$E,3,0),"")</f>
        <v/>
      </c>
      <c r="AV619" s="481" t="str">
        <f>+IFERROR(VLOOKUP(DAY($AS619)&amp;MONTH($AS619),Sheet1!$C:$E,3,0),"")</f>
        <v/>
      </c>
      <c r="BC619" s="481" t="str">
        <f>+IFERROR(VLOOKUP(DAY($AZ619)&amp;MONTH($AZ619),Sheet1!$C:$E,3,0),"")</f>
        <v/>
      </c>
    </row>
    <row r="620" spans="1:55">
      <c r="A620" s="490">
        <v>60</v>
      </c>
      <c r="B620" s="490">
        <v>60</v>
      </c>
      <c r="C620" s="490" t="s">
        <v>34</v>
      </c>
      <c r="D620" s="490" t="s">
        <v>9</v>
      </c>
      <c r="E620" s="490">
        <v>518</v>
      </c>
      <c r="F620" s="481" t="str">
        <f>+IFERROR(VLOOKUP(DAY($C620)&amp;MONTH($C620),Sheet1!$C:$E,3,0),"")</f>
        <v/>
      </c>
      <c r="H620" s="490">
        <v>60</v>
      </c>
      <c r="I620" s="490">
        <v>60</v>
      </c>
      <c r="J620" s="490" t="s">
        <v>30</v>
      </c>
      <c r="K620" s="490" t="s">
        <v>7</v>
      </c>
      <c r="L620" s="490">
        <v>140</v>
      </c>
      <c r="M620" s="481" t="str">
        <f>+IFERROR(VLOOKUP(DAY($J620)&amp;MONTH($J620),Sheet1!$C:$E,3,0),"")</f>
        <v/>
      </c>
      <c r="T620" s="481" t="str">
        <f>+IFERROR(VLOOKUP(DAY($Q620)&amp;MONTH($Q620),Sheet1!$C:$E,3,0),"")</f>
        <v/>
      </c>
      <c r="AA620" s="481" t="str">
        <f>+IFERROR(VLOOKUP(DAY($X620)&amp;MONTH($X620),Sheet1!$C:$E,3,0),"")</f>
        <v/>
      </c>
      <c r="AH620" s="481" t="str">
        <f>+IFERROR(VLOOKUP(DAY($AE620)&amp;MONTH($AE620),Sheet1!$C:$E,3,0),"")</f>
        <v/>
      </c>
      <c r="AO620" s="481" t="str">
        <f>+IFERROR(VLOOKUP(DAY($AL620)&amp;MONTH($AL620),Sheet1!$C:$E,3,0),"")</f>
        <v/>
      </c>
      <c r="AV620" s="481" t="str">
        <f>+IFERROR(VLOOKUP(DAY($AS620)&amp;MONTH($AS620),Sheet1!$C:$E,3,0),"")</f>
        <v/>
      </c>
      <c r="BC620" s="481" t="str">
        <f>+IFERROR(VLOOKUP(DAY($AZ620)&amp;MONTH($AZ620),Sheet1!$C:$E,3,0),"")</f>
        <v/>
      </c>
    </row>
    <row r="621" spans="6:55">
      <c r="F621" s="481" t="str">
        <f>+IFERROR(VLOOKUP(DAY($C621)&amp;MONTH($C621),Sheet1!$C:$E,3,0),"")</f>
        <v/>
      </c>
      <c r="H621" s="490">
        <v>30</v>
      </c>
      <c r="I621" s="490">
        <v>30</v>
      </c>
      <c r="J621" s="490" t="s">
        <v>31</v>
      </c>
      <c r="K621" s="490" t="s">
        <v>7</v>
      </c>
      <c r="L621" s="490">
        <v>159</v>
      </c>
      <c r="M621" s="481" t="str">
        <f>+IFERROR(VLOOKUP(DAY($J621)&amp;MONTH($J621),Sheet1!$C:$E,3,0),"")</f>
        <v/>
      </c>
      <c r="T621" s="481" t="str">
        <f>+IFERROR(VLOOKUP(DAY($Q621)&amp;MONTH($Q621),Sheet1!$C:$E,3,0),"")</f>
        <v/>
      </c>
      <c r="AA621" s="481" t="str">
        <f>+IFERROR(VLOOKUP(DAY($X621)&amp;MONTH($X621),Sheet1!$C:$E,3,0),"")</f>
        <v/>
      </c>
      <c r="AH621" s="481" t="str">
        <f>+IFERROR(VLOOKUP(DAY($AE621)&amp;MONTH($AE621),Sheet1!$C:$E,3,0),"")</f>
        <v/>
      </c>
      <c r="AO621" s="481" t="str">
        <f>+IFERROR(VLOOKUP(DAY($AL621)&amp;MONTH($AL621),Sheet1!$C:$E,3,0),"")</f>
        <v/>
      </c>
      <c r="AV621" s="481" t="str">
        <f>+IFERROR(VLOOKUP(DAY($AS621)&amp;MONTH($AS621),Sheet1!$C:$E,3,0),"")</f>
        <v/>
      </c>
      <c r="BC621" s="481" t="str">
        <f>+IFERROR(VLOOKUP(DAY($AZ621)&amp;MONTH($AZ621),Sheet1!$C:$E,3,0),"")</f>
        <v/>
      </c>
    </row>
    <row r="622" spans="6:55">
      <c r="F622" s="481" t="str">
        <f>+IFERROR(VLOOKUP(DAY($C622)&amp;MONTH($C622),Sheet1!$C:$E,3,0),"")</f>
        <v/>
      </c>
      <c r="H622" s="490">
        <v>120</v>
      </c>
      <c r="I622" s="490">
        <v>120</v>
      </c>
      <c r="J622" s="490" t="s">
        <v>31</v>
      </c>
      <c r="K622" s="490" t="s">
        <v>7</v>
      </c>
      <c r="L622" s="490">
        <v>130</v>
      </c>
      <c r="M622" s="481" t="str">
        <f>+IFERROR(VLOOKUP(DAY($J622)&amp;MONTH($J622),Sheet1!$C:$E,3,0),"")</f>
        <v/>
      </c>
      <c r="T622" s="481" t="str">
        <f>+IFERROR(VLOOKUP(DAY($Q622)&amp;MONTH($Q622),Sheet1!$C:$E,3,0),"")</f>
        <v/>
      </c>
      <c r="AA622" s="481" t="str">
        <f>+IFERROR(VLOOKUP(DAY($X622)&amp;MONTH($X622),Sheet1!$C:$E,3,0),"")</f>
        <v/>
      </c>
      <c r="AH622" s="481" t="str">
        <f>+IFERROR(VLOOKUP(DAY($AE622)&amp;MONTH($AE622),Sheet1!$C:$E,3,0),"")</f>
        <v/>
      </c>
      <c r="AO622" s="481" t="str">
        <f>+IFERROR(VLOOKUP(DAY($AL622)&amp;MONTH($AL622),Sheet1!$C:$E,3,0),"")</f>
        <v/>
      </c>
      <c r="AV622" s="481" t="str">
        <f>+IFERROR(VLOOKUP(DAY($AS622)&amp;MONTH($AS622),Sheet1!$C:$E,3,0),"")</f>
        <v/>
      </c>
      <c r="BC622" s="481" t="str">
        <f>+IFERROR(VLOOKUP(DAY($AZ622)&amp;MONTH($AZ622),Sheet1!$C:$E,3,0),"")</f>
        <v/>
      </c>
    </row>
    <row r="623" spans="6:55">
      <c r="F623" s="481" t="str">
        <f>+IFERROR(VLOOKUP(DAY($C623)&amp;MONTH($C623),Sheet1!$C:$E,3,0),"")</f>
        <v/>
      </c>
      <c r="H623" s="490">
        <v>180</v>
      </c>
      <c r="I623" s="490">
        <v>180</v>
      </c>
      <c r="J623" s="490" t="s">
        <v>31</v>
      </c>
      <c r="K623" s="490" t="s">
        <v>7</v>
      </c>
      <c r="L623" s="490">
        <v>141</v>
      </c>
      <c r="M623" s="481" t="str">
        <f>+IFERROR(VLOOKUP(DAY($J623)&amp;MONTH($J623),Sheet1!$C:$E,3,0),"")</f>
        <v/>
      </c>
      <c r="T623" s="481" t="str">
        <f>+IFERROR(VLOOKUP(DAY($Q623)&amp;MONTH($Q623),Sheet1!$C:$E,3,0),"")</f>
        <v/>
      </c>
      <c r="AA623" s="481" t="str">
        <f>+IFERROR(VLOOKUP(DAY($X623)&amp;MONTH($X623),Sheet1!$C:$E,3,0),"")</f>
        <v/>
      </c>
      <c r="AH623" s="481" t="str">
        <f>+IFERROR(VLOOKUP(DAY($AE623)&amp;MONTH($AE623),Sheet1!$C:$E,3,0),"")</f>
        <v/>
      </c>
      <c r="AO623" s="481" t="str">
        <f>+IFERROR(VLOOKUP(DAY($AL623)&amp;MONTH($AL623),Sheet1!$C:$E,3,0),"")</f>
        <v/>
      </c>
      <c r="AV623" s="481" t="str">
        <f>+IFERROR(VLOOKUP(DAY($AS623)&amp;MONTH($AS623),Sheet1!$C:$E,3,0),"")</f>
        <v/>
      </c>
      <c r="BC623" s="481" t="str">
        <f>+IFERROR(VLOOKUP(DAY($AZ623)&amp;MONTH($AZ623),Sheet1!$C:$E,3,0),"")</f>
        <v/>
      </c>
    </row>
    <row r="624" spans="6:55">
      <c r="F624" s="481" t="str">
        <f>+IFERROR(VLOOKUP(DAY($C624)&amp;MONTH($C624),Sheet1!$C:$E,3,0),"")</f>
        <v/>
      </c>
      <c r="H624" s="490">
        <v>60</v>
      </c>
      <c r="I624" s="490">
        <v>60</v>
      </c>
      <c r="J624" s="490" t="s">
        <v>31</v>
      </c>
      <c r="K624" s="490" t="s">
        <v>7</v>
      </c>
      <c r="L624" s="490">
        <v>186</v>
      </c>
      <c r="M624" s="481" t="str">
        <f>+IFERROR(VLOOKUP(DAY($J624)&amp;MONTH($J624),Sheet1!$C:$E,3,0),"")</f>
        <v/>
      </c>
      <c r="T624" s="481" t="str">
        <f>+IFERROR(VLOOKUP(DAY($Q624)&amp;MONTH($Q624),Sheet1!$C:$E,3,0),"")</f>
        <v/>
      </c>
      <c r="AA624" s="481" t="str">
        <f>+IFERROR(VLOOKUP(DAY($X624)&amp;MONTH($X624),Sheet1!$C:$E,3,0),"")</f>
        <v/>
      </c>
      <c r="AH624" s="481" t="str">
        <f>+IFERROR(VLOOKUP(DAY($AE624)&amp;MONTH($AE624),Sheet1!$C:$E,3,0),"")</f>
        <v/>
      </c>
      <c r="AO624" s="481" t="str">
        <f>+IFERROR(VLOOKUP(DAY($AL624)&amp;MONTH($AL624),Sheet1!$C:$E,3,0),"")</f>
        <v/>
      </c>
      <c r="AV624" s="481" t="str">
        <f>+IFERROR(VLOOKUP(DAY($AS624)&amp;MONTH($AS624),Sheet1!$C:$E,3,0),"")</f>
        <v/>
      </c>
      <c r="BC624" s="481" t="str">
        <f>+IFERROR(VLOOKUP(DAY($AZ624)&amp;MONTH($AZ624),Sheet1!$C:$E,3,0),"")</f>
        <v/>
      </c>
    </row>
    <row r="625" spans="6:55">
      <c r="F625" s="481" t="str">
        <f>+IFERROR(VLOOKUP(DAY($C625)&amp;MONTH($C625),Sheet1!$C:$E,3,0),"")</f>
        <v/>
      </c>
      <c r="H625" s="490">
        <v>90</v>
      </c>
      <c r="I625" s="490">
        <v>90</v>
      </c>
      <c r="J625" s="490" t="s">
        <v>31</v>
      </c>
      <c r="K625" s="490" t="s">
        <v>7</v>
      </c>
      <c r="L625" s="490">
        <v>199</v>
      </c>
      <c r="M625" s="481" t="str">
        <f>+IFERROR(VLOOKUP(DAY($J625)&amp;MONTH($J625),Sheet1!$C:$E,3,0),"")</f>
        <v/>
      </c>
      <c r="T625" s="481" t="str">
        <f>+IFERROR(VLOOKUP(DAY($Q625)&amp;MONTH($Q625),Sheet1!$C:$E,3,0),"")</f>
        <v/>
      </c>
      <c r="AA625" s="481" t="str">
        <f>+IFERROR(VLOOKUP(DAY($X625)&amp;MONTH($X625),Sheet1!$C:$E,3,0),"")</f>
        <v/>
      </c>
      <c r="AH625" s="481" t="str">
        <f>+IFERROR(VLOOKUP(DAY($AE625)&amp;MONTH($AE625),Sheet1!$C:$E,3,0),"")</f>
        <v/>
      </c>
      <c r="AO625" s="481" t="str">
        <f>+IFERROR(VLOOKUP(DAY($AL625)&amp;MONTH($AL625),Sheet1!$C:$E,3,0),"")</f>
        <v/>
      </c>
      <c r="AV625" s="481" t="str">
        <f>+IFERROR(VLOOKUP(DAY($AS625)&amp;MONTH($AS625),Sheet1!$C:$E,3,0),"")</f>
        <v/>
      </c>
      <c r="BC625" s="481" t="str">
        <f>+IFERROR(VLOOKUP(DAY($AZ625)&amp;MONTH($AZ625),Sheet1!$C:$E,3,0),"")</f>
        <v/>
      </c>
    </row>
    <row r="626" spans="6:55">
      <c r="F626" s="481" t="str">
        <f>+IFERROR(VLOOKUP(DAY($C626)&amp;MONTH($C626),Sheet1!$C:$E,3,0),"")</f>
        <v/>
      </c>
      <c r="H626" s="490">
        <v>60</v>
      </c>
      <c r="I626" s="490">
        <v>60</v>
      </c>
      <c r="J626" s="490" t="s">
        <v>32</v>
      </c>
      <c r="K626" s="490" t="s">
        <v>7</v>
      </c>
      <c r="L626" s="490">
        <v>124</v>
      </c>
      <c r="M626" s="481" t="str">
        <f>+IFERROR(VLOOKUP(DAY($J626)&amp;MONTH($J626),Sheet1!$C:$E,3,0),"")</f>
        <v/>
      </c>
      <c r="T626" s="481" t="str">
        <f>+IFERROR(VLOOKUP(DAY($Q626)&amp;MONTH($Q626),Sheet1!$C:$E,3,0),"")</f>
        <v/>
      </c>
      <c r="AA626" s="481" t="str">
        <f>+IFERROR(VLOOKUP(DAY($X626)&amp;MONTH($X626),Sheet1!$C:$E,3,0),"")</f>
        <v/>
      </c>
      <c r="AH626" s="481" t="str">
        <f>+IFERROR(VLOOKUP(DAY($AE626)&amp;MONTH($AE626),Sheet1!$C:$E,3,0),"")</f>
        <v/>
      </c>
      <c r="AO626" s="481" t="str">
        <f>+IFERROR(VLOOKUP(DAY($AL626)&amp;MONTH($AL626),Sheet1!$C:$E,3,0),"")</f>
        <v/>
      </c>
      <c r="AV626" s="481" t="str">
        <f>+IFERROR(VLOOKUP(DAY($AS626)&amp;MONTH($AS626),Sheet1!$C:$E,3,0),"")</f>
        <v/>
      </c>
      <c r="BC626" s="481" t="str">
        <f>+IFERROR(VLOOKUP(DAY($AZ626)&amp;MONTH($AZ626),Sheet1!$C:$E,3,0),"")</f>
        <v/>
      </c>
    </row>
    <row r="627" spans="6:55">
      <c r="F627" s="481" t="str">
        <f>+IFERROR(VLOOKUP(DAY($C627)&amp;MONTH($C627),Sheet1!$C:$E,3,0),"")</f>
        <v/>
      </c>
      <c r="H627" s="490">
        <v>30</v>
      </c>
      <c r="I627" s="490">
        <v>30</v>
      </c>
      <c r="J627" s="490" t="s">
        <v>32</v>
      </c>
      <c r="K627" s="490" t="s">
        <v>7</v>
      </c>
      <c r="L627" s="490">
        <v>511</v>
      </c>
      <c r="M627" s="481" t="str">
        <f>+IFERROR(VLOOKUP(DAY($J627)&amp;MONTH($J627),Sheet1!$C:$E,3,0),"")</f>
        <v/>
      </c>
      <c r="T627" s="481" t="str">
        <f>+IFERROR(VLOOKUP(DAY($Q627)&amp;MONTH($Q627),Sheet1!$C:$E,3,0),"")</f>
        <v/>
      </c>
      <c r="AA627" s="481" t="str">
        <f>+IFERROR(VLOOKUP(DAY($X627)&amp;MONTH($X627),Sheet1!$C:$E,3,0),"")</f>
        <v/>
      </c>
      <c r="AH627" s="481" t="str">
        <f>+IFERROR(VLOOKUP(DAY($AE627)&amp;MONTH($AE627),Sheet1!$C:$E,3,0),"")</f>
        <v/>
      </c>
      <c r="AO627" s="481" t="str">
        <f>+IFERROR(VLOOKUP(DAY($AL627)&amp;MONTH($AL627),Sheet1!$C:$E,3,0),"")</f>
        <v/>
      </c>
      <c r="AV627" s="481" t="str">
        <f>+IFERROR(VLOOKUP(DAY($AS627)&amp;MONTH($AS627),Sheet1!$C:$E,3,0),"")</f>
        <v/>
      </c>
      <c r="BC627" s="481" t="str">
        <f>+IFERROR(VLOOKUP(DAY($AZ627)&amp;MONTH($AZ627),Sheet1!$C:$E,3,0),"")</f>
        <v/>
      </c>
    </row>
    <row r="628" spans="6:55">
      <c r="F628" s="481" t="str">
        <f>+IFERROR(VLOOKUP(DAY($C628)&amp;MONTH($C628),Sheet1!$C:$E,3,0),"")</f>
        <v/>
      </c>
      <c r="H628" s="490">
        <v>6</v>
      </c>
      <c r="I628" s="490">
        <v>6</v>
      </c>
      <c r="J628" s="490" t="s">
        <v>32</v>
      </c>
      <c r="K628" s="490" t="s">
        <v>7</v>
      </c>
      <c r="L628" s="490">
        <v>9311</v>
      </c>
      <c r="M628" s="481" t="str">
        <f>+IFERROR(VLOOKUP(DAY($J628)&amp;MONTH($J628),Sheet1!$C:$E,3,0),"")</f>
        <v/>
      </c>
      <c r="T628" s="481" t="str">
        <f>+IFERROR(VLOOKUP(DAY($Q628)&amp;MONTH($Q628),Sheet1!$C:$E,3,0),"")</f>
        <v/>
      </c>
      <c r="AA628" s="481" t="str">
        <f>+IFERROR(VLOOKUP(DAY($X628)&amp;MONTH($X628),Sheet1!$C:$E,3,0),"")</f>
        <v/>
      </c>
      <c r="AH628" s="481" t="str">
        <f>+IFERROR(VLOOKUP(DAY($AE628)&amp;MONTH($AE628),Sheet1!$C:$E,3,0),"")</f>
        <v/>
      </c>
      <c r="AO628" s="481" t="str">
        <f>+IFERROR(VLOOKUP(DAY($AL628)&amp;MONTH($AL628),Sheet1!$C:$E,3,0),"")</f>
        <v/>
      </c>
      <c r="AV628" s="481" t="str">
        <f>+IFERROR(VLOOKUP(DAY($AS628)&amp;MONTH($AS628),Sheet1!$C:$E,3,0),"")</f>
        <v/>
      </c>
      <c r="BC628" s="481" t="str">
        <f>+IFERROR(VLOOKUP(DAY($AZ628)&amp;MONTH($AZ628),Sheet1!$C:$E,3,0),"")</f>
        <v/>
      </c>
    </row>
    <row r="629" spans="6:55">
      <c r="F629" s="481" t="str">
        <f>+IFERROR(VLOOKUP(DAY($C629)&amp;MONTH($C629),Sheet1!$C:$E,3,0),"")</f>
        <v/>
      </c>
      <c r="H629" s="490">
        <v>6</v>
      </c>
      <c r="I629" s="490">
        <v>6</v>
      </c>
      <c r="J629" s="490" t="s">
        <v>32</v>
      </c>
      <c r="K629" s="490" t="s">
        <v>7</v>
      </c>
      <c r="L629" s="490">
        <v>2101</v>
      </c>
      <c r="M629" s="481" t="str">
        <f>+IFERROR(VLOOKUP(DAY($J629)&amp;MONTH($J629),Sheet1!$C:$E,3,0),"")</f>
        <v/>
      </c>
      <c r="T629" s="481" t="str">
        <f>+IFERROR(VLOOKUP(DAY($Q629)&amp;MONTH($Q629),Sheet1!$C:$E,3,0),"")</f>
        <v/>
      </c>
      <c r="AA629" s="481" t="str">
        <f>+IFERROR(VLOOKUP(DAY($X629)&amp;MONTH($X629),Sheet1!$C:$E,3,0),"")</f>
        <v/>
      </c>
      <c r="AH629" s="481" t="str">
        <f>+IFERROR(VLOOKUP(DAY($AE629)&amp;MONTH($AE629),Sheet1!$C:$E,3,0),"")</f>
        <v/>
      </c>
      <c r="AO629" s="481" t="str">
        <f>+IFERROR(VLOOKUP(DAY($AL629)&amp;MONTH($AL629),Sheet1!$C:$E,3,0),"")</f>
        <v/>
      </c>
      <c r="AV629" s="481" t="str">
        <f>+IFERROR(VLOOKUP(DAY($AS629)&amp;MONTH($AS629),Sheet1!$C:$E,3,0),"")</f>
        <v/>
      </c>
      <c r="BC629" s="481" t="str">
        <f>+IFERROR(VLOOKUP(DAY($AZ629)&amp;MONTH($AZ629),Sheet1!$C:$E,3,0),"")</f>
        <v/>
      </c>
    </row>
    <row r="630" spans="6:55">
      <c r="F630" s="481" t="str">
        <f>+IFERROR(VLOOKUP(DAY($C630)&amp;MONTH($C630),Sheet1!$C:$E,3,0),"")</f>
        <v/>
      </c>
      <c r="H630" s="490">
        <v>30</v>
      </c>
      <c r="I630" s="490">
        <v>30</v>
      </c>
      <c r="J630" s="490" t="s">
        <v>32</v>
      </c>
      <c r="K630" s="490" t="s">
        <v>7</v>
      </c>
      <c r="L630" s="490">
        <v>69013</v>
      </c>
      <c r="M630" s="481" t="str">
        <f>+IFERROR(VLOOKUP(DAY($J630)&amp;MONTH($J630),Sheet1!$C:$E,3,0),"")</f>
        <v/>
      </c>
      <c r="T630" s="481" t="str">
        <f>+IFERROR(VLOOKUP(DAY($Q630)&amp;MONTH($Q630),Sheet1!$C:$E,3,0),"")</f>
        <v/>
      </c>
      <c r="AA630" s="481" t="str">
        <f>+IFERROR(VLOOKUP(DAY($X630)&amp;MONTH($X630),Sheet1!$C:$E,3,0),"")</f>
        <v/>
      </c>
      <c r="AH630" s="481" t="str">
        <f>+IFERROR(VLOOKUP(DAY($AE630)&amp;MONTH($AE630),Sheet1!$C:$E,3,0),"")</f>
        <v/>
      </c>
      <c r="AO630" s="481" t="str">
        <f>+IFERROR(VLOOKUP(DAY($AL630)&amp;MONTH($AL630),Sheet1!$C:$E,3,0),"")</f>
        <v/>
      </c>
      <c r="AV630" s="481" t="str">
        <f>+IFERROR(VLOOKUP(DAY($AS630)&amp;MONTH($AS630),Sheet1!$C:$E,3,0),"")</f>
        <v/>
      </c>
      <c r="BC630" s="481" t="str">
        <f>+IFERROR(VLOOKUP(DAY($AZ630)&amp;MONTH($AZ630),Sheet1!$C:$E,3,0),"")</f>
        <v/>
      </c>
    </row>
    <row r="631" spans="6:55">
      <c r="F631" s="481" t="str">
        <f>+IFERROR(VLOOKUP(DAY($C631)&amp;MONTH($C631),Sheet1!$C:$E,3,0),"")</f>
        <v/>
      </c>
      <c r="H631" s="490">
        <v>6</v>
      </c>
      <c r="I631" s="490">
        <v>6</v>
      </c>
      <c r="J631" s="490" t="s">
        <v>32</v>
      </c>
      <c r="K631" s="490" t="s">
        <v>7</v>
      </c>
      <c r="L631" s="490">
        <v>2065</v>
      </c>
      <c r="M631" s="481" t="str">
        <f>+IFERROR(VLOOKUP(DAY($J631)&amp;MONTH($J631),Sheet1!$C:$E,3,0),"")</f>
        <v/>
      </c>
      <c r="T631" s="481" t="str">
        <f>+IFERROR(VLOOKUP(DAY($Q631)&amp;MONTH($Q631),Sheet1!$C:$E,3,0),"")</f>
        <v/>
      </c>
      <c r="AA631" s="481" t="str">
        <f>+IFERROR(VLOOKUP(DAY($X631)&amp;MONTH($X631),Sheet1!$C:$E,3,0),"")</f>
        <v/>
      </c>
      <c r="AH631" s="481" t="str">
        <f>+IFERROR(VLOOKUP(DAY($AE631)&amp;MONTH($AE631),Sheet1!$C:$E,3,0),"")</f>
        <v/>
      </c>
      <c r="AO631" s="481" t="str">
        <f>+IFERROR(VLOOKUP(DAY($AL631)&amp;MONTH($AL631),Sheet1!$C:$E,3,0),"")</f>
        <v/>
      </c>
      <c r="AV631" s="481" t="str">
        <f>+IFERROR(VLOOKUP(DAY($AS631)&amp;MONTH($AS631),Sheet1!$C:$E,3,0),"")</f>
        <v/>
      </c>
      <c r="BC631" s="481" t="str">
        <f>+IFERROR(VLOOKUP(DAY($AZ631)&amp;MONTH($AZ631),Sheet1!$C:$E,3,0),"")</f>
        <v/>
      </c>
    </row>
    <row r="632" spans="6:55">
      <c r="F632" s="481" t="str">
        <f>+IFERROR(VLOOKUP(DAY($C632)&amp;MONTH($C632),Sheet1!$C:$E,3,0),"")</f>
        <v/>
      </c>
      <c r="H632" s="490">
        <v>60</v>
      </c>
      <c r="I632" s="490">
        <v>60</v>
      </c>
      <c r="J632" s="490" t="s">
        <v>32</v>
      </c>
      <c r="K632" s="490" t="s">
        <v>7</v>
      </c>
      <c r="L632" s="490">
        <v>159</v>
      </c>
      <c r="M632" s="481" t="str">
        <f>+IFERROR(VLOOKUP(DAY($J632)&amp;MONTH($J632),Sheet1!$C:$E,3,0),"")</f>
        <v/>
      </c>
      <c r="T632" s="481" t="str">
        <f>+IFERROR(VLOOKUP(DAY($Q632)&amp;MONTH($Q632),Sheet1!$C:$E,3,0),"")</f>
        <v/>
      </c>
      <c r="AA632" s="481" t="str">
        <f>+IFERROR(VLOOKUP(DAY($X632)&amp;MONTH($X632),Sheet1!$C:$E,3,0),"")</f>
        <v/>
      </c>
      <c r="AH632" s="481" t="str">
        <f>+IFERROR(VLOOKUP(DAY($AE632)&amp;MONTH($AE632),Sheet1!$C:$E,3,0),"")</f>
        <v/>
      </c>
      <c r="AO632" s="481" t="str">
        <f>+IFERROR(VLOOKUP(DAY($AL632)&amp;MONTH($AL632),Sheet1!$C:$E,3,0),"")</f>
        <v/>
      </c>
      <c r="AV632" s="481" t="str">
        <f>+IFERROR(VLOOKUP(DAY($AS632)&amp;MONTH($AS632),Sheet1!$C:$E,3,0),"")</f>
        <v/>
      </c>
      <c r="BC632" s="481" t="str">
        <f>+IFERROR(VLOOKUP(DAY($AZ632)&amp;MONTH($AZ632),Sheet1!$C:$E,3,0),"")</f>
        <v/>
      </c>
    </row>
    <row r="633" spans="6:55">
      <c r="F633" s="481" t="str">
        <f>+IFERROR(VLOOKUP(DAY($C633)&amp;MONTH($C633),Sheet1!$C:$E,3,0),"")</f>
        <v/>
      </c>
      <c r="H633" s="490">
        <v>6</v>
      </c>
      <c r="I633" s="490">
        <v>6</v>
      </c>
      <c r="J633" s="490" t="s">
        <v>32</v>
      </c>
      <c r="K633" s="490" t="s">
        <v>7</v>
      </c>
      <c r="L633" s="490">
        <v>69041</v>
      </c>
      <c r="M633" s="481" t="str">
        <f>+IFERROR(VLOOKUP(DAY($J633)&amp;MONTH($J633),Sheet1!$C:$E,3,0),"")</f>
        <v/>
      </c>
      <c r="T633" s="481" t="str">
        <f>+IFERROR(VLOOKUP(DAY($Q633)&amp;MONTH($Q633),Sheet1!$C:$E,3,0),"")</f>
        <v/>
      </c>
      <c r="AA633" s="481" t="str">
        <f>+IFERROR(VLOOKUP(DAY($X633)&amp;MONTH($X633),Sheet1!$C:$E,3,0),"")</f>
        <v/>
      </c>
      <c r="AH633" s="481" t="str">
        <f>+IFERROR(VLOOKUP(DAY($AE633)&amp;MONTH($AE633),Sheet1!$C:$E,3,0),"")</f>
        <v/>
      </c>
      <c r="AO633" s="481" t="str">
        <f>+IFERROR(VLOOKUP(DAY($AL633)&amp;MONTH($AL633),Sheet1!$C:$E,3,0),"")</f>
        <v/>
      </c>
      <c r="AV633" s="481" t="str">
        <f>+IFERROR(VLOOKUP(DAY($AS633)&amp;MONTH($AS633),Sheet1!$C:$E,3,0),"")</f>
        <v/>
      </c>
      <c r="BC633" s="481" t="str">
        <f>+IFERROR(VLOOKUP(DAY($AZ633)&amp;MONTH($AZ633),Sheet1!$C:$E,3,0),"")</f>
        <v/>
      </c>
    </row>
    <row r="634" spans="6:55">
      <c r="F634" s="481" t="str">
        <f>+IFERROR(VLOOKUP(DAY($C634)&amp;MONTH($C634),Sheet1!$C:$E,3,0),"")</f>
        <v/>
      </c>
      <c r="H634" s="490">
        <v>30</v>
      </c>
      <c r="I634" s="490">
        <v>30</v>
      </c>
      <c r="J634" s="490" t="s">
        <v>32</v>
      </c>
      <c r="K634" s="490" t="s">
        <v>7</v>
      </c>
      <c r="L634" s="490">
        <v>114</v>
      </c>
      <c r="M634" s="481" t="str">
        <f>+IFERROR(VLOOKUP(DAY($J634)&amp;MONTH($J634),Sheet1!$C:$E,3,0),"")</f>
        <v/>
      </c>
      <c r="T634" s="481" t="str">
        <f>+IFERROR(VLOOKUP(DAY($Q634)&amp;MONTH($Q634),Sheet1!$C:$E,3,0),"")</f>
        <v/>
      </c>
      <c r="AA634" s="481" t="str">
        <f>+IFERROR(VLOOKUP(DAY($X634)&amp;MONTH($X634),Sheet1!$C:$E,3,0),"")</f>
        <v/>
      </c>
      <c r="AH634" s="481" t="str">
        <f>+IFERROR(VLOOKUP(DAY($AE634)&amp;MONTH($AE634),Sheet1!$C:$E,3,0),"")</f>
        <v/>
      </c>
      <c r="AO634" s="481" t="str">
        <f>+IFERROR(VLOOKUP(DAY($AL634)&amp;MONTH($AL634),Sheet1!$C:$E,3,0),"")</f>
        <v/>
      </c>
      <c r="AV634" s="481" t="str">
        <f>+IFERROR(VLOOKUP(DAY($AS634)&amp;MONTH($AS634),Sheet1!$C:$E,3,0),"")</f>
        <v/>
      </c>
      <c r="BC634" s="481" t="str">
        <f>+IFERROR(VLOOKUP(DAY($AZ634)&amp;MONTH($AZ634),Sheet1!$C:$E,3,0),"")</f>
        <v/>
      </c>
    </row>
    <row r="635" spans="6:55">
      <c r="F635" s="481" t="str">
        <f>+IFERROR(VLOOKUP(DAY($C635)&amp;MONTH($C635),Sheet1!$C:$E,3,0),"")</f>
        <v/>
      </c>
      <c r="H635" s="490">
        <v>6</v>
      </c>
      <c r="I635" s="490">
        <v>6</v>
      </c>
      <c r="J635" s="490" t="s">
        <v>32</v>
      </c>
      <c r="K635" s="490" t="s">
        <v>7</v>
      </c>
      <c r="L635" s="490">
        <v>298</v>
      </c>
      <c r="M635" s="481" t="str">
        <f>+IFERROR(VLOOKUP(DAY($J635)&amp;MONTH($J635),Sheet1!$C:$E,3,0),"")</f>
        <v/>
      </c>
      <c r="T635" s="481" t="str">
        <f>+IFERROR(VLOOKUP(DAY($Q635)&amp;MONTH($Q635),Sheet1!$C:$E,3,0),"")</f>
        <v/>
      </c>
      <c r="AA635" s="481" t="str">
        <f>+IFERROR(VLOOKUP(DAY($X635)&amp;MONTH($X635),Sheet1!$C:$E,3,0),"")</f>
        <v/>
      </c>
      <c r="AH635" s="481" t="str">
        <f>+IFERROR(VLOOKUP(DAY($AE635)&amp;MONTH($AE635),Sheet1!$C:$E,3,0),"")</f>
        <v/>
      </c>
      <c r="AO635" s="481" t="str">
        <f>+IFERROR(VLOOKUP(DAY($AL635)&amp;MONTH($AL635),Sheet1!$C:$E,3,0),"")</f>
        <v/>
      </c>
      <c r="AV635" s="481" t="str">
        <f>+IFERROR(VLOOKUP(DAY($AS635)&amp;MONTH($AS635),Sheet1!$C:$E,3,0),"")</f>
        <v/>
      </c>
      <c r="BC635" s="481" t="str">
        <f>+IFERROR(VLOOKUP(DAY($AZ635)&amp;MONTH($AZ635),Sheet1!$C:$E,3,0),"")</f>
        <v/>
      </c>
    </row>
    <row r="636" spans="6:55">
      <c r="F636" s="481" t="str">
        <f>+IFERROR(VLOOKUP(DAY($C636)&amp;MONTH($C636),Sheet1!$C:$E,3,0),"")</f>
        <v/>
      </c>
      <c r="H636" s="490">
        <v>6</v>
      </c>
      <c r="I636" s="490">
        <v>6</v>
      </c>
      <c r="J636" s="490" t="s">
        <v>32</v>
      </c>
      <c r="K636" s="490" t="s">
        <v>7</v>
      </c>
      <c r="L636" s="490">
        <v>281</v>
      </c>
      <c r="M636" s="481" t="str">
        <f>+IFERROR(VLOOKUP(DAY($J636)&amp;MONTH($J636),Sheet1!$C:$E,3,0),"")</f>
        <v/>
      </c>
      <c r="T636" s="481" t="str">
        <f>+IFERROR(VLOOKUP(DAY($Q636)&amp;MONTH($Q636),Sheet1!$C:$E,3,0),"")</f>
        <v/>
      </c>
      <c r="AA636" s="481" t="str">
        <f>+IFERROR(VLOOKUP(DAY($X636)&amp;MONTH($X636),Sheet1!$C:$E,3,0),"")</f>
        <v/>
      </c>
      <c r="AH636" s="481" t="str">
        <f>+IFERROR(VLOOKUP(DAY($AE636)&amp;MONTH($AE636),Sheet1!$C:$E,3,0),"")</f>
        <v/>
      </c>
      <c r="AO636" s="481" t="str">
        <f>+IFERROR(VLOOKUP(DAY($AL636)&amp;MONTH($AL636),Sheet1!$C:$E,3,0),"")</f>
        <v/>
      </c>
      <c r="AV636" s="481" t="str">
        <f>+IFERROR(VLOOKUP(DAY($AS636)&amp;MONTH($AS636),Sheet1!$C:$E,3,0),"")</f>
        <v/>
      </c>
      <c r="BC636" s="481" t="str">
        <f>+IFERROR(VLOOKUP(DAY($AZ636)&amp;MONTH($AZ636),Sheet1!$C:$E,3,0),"")</f>
        <v/>
      </c>
    </row>
    <row r="637" spans="6:55">
      <c r="F637" s="481" t="str">
        <f>+IFERROR(VLOOKUP(DAY($C637)&amp;MONTH($C637),Sheet1!$C:$E,3,0),"")</f>
        <v/>
      </c>
      <c r="H637" s="490">
        <v>12</v>
      </c>
      <c r="I637" s="490">
        <v>12</v>
      </c>
      <c r="J637" s="490" t="s">
        <v>32</v>
      </c>
      <c r="K637" s="490" t="s">
        <v>7</v>
      </c>
      <c r="L637" s="490">
        <v>565</v>
      </c>
      <c r="M637" s="481" t="str">
        <f>+IFERROR(VLOOKUP(DAY($J637)&amp;MONTH($J637),Sheet1!$C:$E,3,0),"")</f>
        <v/>
      </c>
      <c r="T637" s="481" t="str">
        <f>+IFERROR(VLOOKUP(DAY($Q637)&amp;MONTH($Q637),Sheet1!$C:$E,3,0),"")</f>
        <v/>
      </c>
      <c r="AA637" s="481" t="str">
        <f>+IFERROR(VLOOKUP(DAY($X637)&amp;MONTH($X637),Sheet1!$C:$E,3,0),"")</f>
        <v/>
      </c>
      <c r="AH637" s="481" t="str">
        <f>+IFERROR(VLOOKUP(DAY($AE637)&amp;MONTH($AE637),Sheet1!$C:$E,3,0),"")</f>
        <v/>
      </c>
      <c r="AO637" s="481" t="str">
        <f>+IFERROR(VLOOKUP(DAY($AL637)&amp;MONTH($AL637),Sheet1!$C:$E,3,0),"")</f>
        <v/>
      </c>
      <c r="AV637" s="481" t="str">
        <f>+IFERROR(VLOOKUP(DAY($AS637)&amp;MONTH($AS637),Sheet1!$C:$E,3,0),"")</f>
        <v/>
      </c>
      <c r="BC637" s="481" t="str">
        <f>+IFERROR(VLOOKUP(DAY($AZ637)&amp;MONTH($AZ637),Sheet1!$C:$E,3,0),"")</f>
        <v/>
      </c>
    </row>
    <row r="638" spans="6:55">
      <c r="F638" s="481" t="str">
        <f>+IFERROR(VLOOKUP(DAY($C638)&amp;MONTH($C638),Sheet1!$C:$E,3,0),"")</f>
        <v/>
      </c>
      <c r="H638" s="490">
        <v>60</v>
      </c>
      <c r="I638" s="490">
        <v>60</v>
      </c>
      <c r="J638" s="490" t="s">
        <v>32</v>
      </c>
      <c r="K638" s="490" t="s">
        <v>7</v>
      </c>
      <c r="L638" s="490">
        <v>132</v>
      </c>
      <c r="M638" s="481" t="str">
        <f>+IFERROR(VLOOKUP(DAY($J638)&amp;MONTH($J638),Sheet1!$C:$E,3,0),"")</f>
        <v/>
      </c>
      <c r="T638" s="481" t="str">
        <f>+IFERROR(VLOOKUP(DAY($Q638)&amp;MONTH($Q638),Sheet1!$C:$E,3,0),"")</f>
        <v/>
      </c>
      <c r="AA638" s="481" t="str">
        <f>+IFERROR(VLOOKUP(DAY($X638)&amp;MONTH($X638),Sheet1!$C:$E,3,0),"")</f>
        <v/>
      </c>
      <c r="AH638" s="481" t="str">
        <f>+IFERROR(VLOOKUP(DAY($AE638)&amp;MONTH($AE638),Sheet1!$C:$E,3,0),"")</f>
        <v/>
      </c>
      <c r="AO638" s="481" t="str">
        <f>+IFERROR(VLOOKUP(DAY($AL638)&amp;MONTH($AL638),Sheet1!$C:$E,3,0),"")</f>
        <v/>
      </c>
      <c r="AV638" s="481" t="str">
        <f>+IFERROR(VLOOKUP(DAY($AS638)&amp;MONTH($AS638),Sheet1!$C:$E,3,0),"")</f>
        <v/>
      </c>
      <c r="BC638" s="481" t="str">
        <f>+IFERROR(VLOOKUP(DAY($AZ638)&amp;MONTH($AZ638),Sheet1!$C:$E,3,0),"")</f>
        <v/>
      </c>
    </row>
    <row r="639" spans="6:55">
      <c r="F639" s="481" t="str">
        <f>+IFERROR(VLOOKUP(DAY($C639)&amp;MONTH($C639),Sheet1!$C:$E,3,0),"")</f>
        <v/>
      </c>
      <c r="H639" s="490">
        <v>12</v>
      </c>
      <c r="I639" s="490">
        <v>12</v>
      </c>
      <c r="J639" s="490" t="s">
        <v>32</v>
      </c>
      <c r="K639" s="490" t="s">
        <v>7</v>
      </c>
      <c r="L639" s="490">
        <v>112</v>
      </c>
      <c r="M639" s="481" t="str">
        <f>+IFERROR(VLOOKUP(DAY($J639)&amp;MONTH($J639),Sheet1!$C:$E,3,0),"")</f>
        <v/>
      </c>
      <c r="T639" s="481" t="str">
        <f>+IFERROR(VLOOKUP(DAY($Q639)&amp;MONTH($Q639),Sheet1!$C:$E,3,0),"")</f>
        <v/>
      </c>
      <c r="AA639" s="481" t="str">
        <f>+IFERROR(VLOOKUP(DAY($X639)&amp;MONTH($X639),Sheet1!$C:$E,3,0),"")</f>
        <v/>
      </c>
      <c r="AH639" s="481" t="str">
        <f>+IFERROR(VLOOKUP(DAY($AE639)&amp;MONTH($AE639),Sheet1!$C:$E,3,0),"")</f>
        <v/>
      </c>
      <c r="AO639" s="481" t="str">
        <f>+IFERROR(VLOOKUP(DAY($AL639)&amp;MONTH($AL639),Sheet1!$C:$E,3,0),"")</f>
        <v/>
      </c>
      <c r="AV639" s="481" t="str">
        <f>+IFERROR(VLOOKUP(DAY($AS639)&amp;MONTH($AS639),Sheet1!$C:$E,3,0),"")</f>
        <v/>
      </c>
      <c r="BC639" s="481" t="str">
        <f>+IFERROR(VLOOKUP(DAY($AZ639)&amp;MONTH($AZ639),Sheet1!$C:$E,3,0),"")</f>
        <v/>
      </c>
    </row>
    <row r="640" spans="6:55">
      <c r="F640" s="481" t="str">
        <f>+IFERROR(VLOOKUP(DAY($C640)&amp;MONTH($C640),Sheet1!$C:$E,3,0),"")</f>
        <v/>
      </c>
      <c r="H640" s="490">
        <v>30</v>
      </c>
      <c r="I640" s="490">
        <v>30</v>
      </c>
      <c r="J640" s="490" t="s">
        <v>32</v>
      </c>
      <c r="K640" s="490" t="s">
        <v>7</v>
      </c>
      <c r="L640" s="490">
        <v>532</v>
      </c>
      <c r="M640" s="481" t="str">
        <f>+IFERROR(VLOOKUP(DAY($J640)&amp;MONTH($J640),Sheet1!$C:$E,3,0),"")</f>
        <v/>
      </c>
      <c r="T640" s="481" t="str">
        <f>+IFERROR(VLOOKUP(DAY($Q640)&amp;MONTH($Q640),Sheet1!$C:$E,3,0),"")</f>
        <v/>
      </c>
      <c r="AA640" s="481" t="str">
        <f>+IFERROR(VLOOKUP(DAY($X640)&amp;MONTH($X640),Sheet1!$C:$E,3,0),"")</f>
        <v/>
      </c>
      <c r="AH640" s="481" t="str">
        <f>+IFERROR(VLOOKUP(DAY($AE640)&amp;MONTH($AE640),Sheet1!$C:$E,3,0),"")</f>
        <v/>
      </c>
      <c r="AO640" s="481" t="str">
        <f>+IFERROR(VLOOKUP(DAY($AL640)&amp;MONTH($AL640),Sheet1!$C:$E,3,0),"")</f>
        <v/>
      </c>
      <c r="AV640" s="481" t="str">
        <f>+IFERROR(VLOOKUP(DAY($AS640)&amp;MONTH($AS640),Sheet1!$C:$E,3,0),"")</f>
        <v/>
      </c>
      <c r="BC640" s="481" t="str">
        <f>+IFERROR(VLOOKUP(DAY($AZ640)&amp;MONTH($AZ640),Sheet1!$C:$E,3,0),"")</f>
        <v/>
      </c>
    </row>
    <row r="641" spans="6:55">
      <c r="F641" s="481" t="str">
        <f>+IFERROR(VLOOKUP(DAY($C641)&amp;MONTH($C641),Sheet1!$C:$E,3,0),"")</f>
        <v/>
      </c>
      <c r="H641" s="490">
        <v>60</v>
      </c>
      <c r="I641" s="490">
        <v>60</v>
      </c>
      <c r="J641" s="490" t="s">
        <v>32</v>
      </c>
      <c r="K641" s="490" t="s">
        <v>7</v>
      </c>
      <c r="L641" s="490">
        <v>175</v>
      </c>
      <c r="M641" s="481" t="str">
        <f>+IFERROR(VLOOKUP(DAY($J641)&amp;MONTH($J641),Sheet1!$C:$E,3,0),"")</f>
        <v/>
      </c>
      <c r="T641" s="481" t="str">
        <f>+IFERROR(VLOOKUP(DAY($Q641)&amp;MONTH($Q641),Sheet1!$C:$E,3,0),"")</f>
        <v/>
      </c>
      <c r="AA641" s="481" t="str">
        <f>+IFERROR(VLOOKUP(DAY($X641)&amp;MONTH($X641),Sheet1!$C:$E,3,0),"")</f>
        <v/>
      </c>
      <c r="AH641" s="481" t="str">
        <f>+IFERROR(VLOOKUP(DAY($AE641)&amp;MONTH($AE641),Sheet1!$C:$E,3,0),"")</f>
        <v/>
      </c>
      <c r="AO641" s="481" t="str">
        <f>+IFERROR(VLOOKUP(DAY($AL641)&amp;MONTH($AL641),Sheet1!$C:$E,3,0),"")</f>
        <v/>
      </c>
      <c r="AV641" s="481" t="str">
        <f>+IFERROR(VLOOKUP(DAY($AS641)&amp;MONTH($AS641),Sheet1!$C:$E,3,0),"")</f>
        <v/>
      </c>
      <c r="BC641" s="481" t="str">
        <f>+IFERROR(VLOOKUP(DAY($AZ641)&amp;MONTH($AZ641),Sheet1!$C:$E,3,0),"")</f>
        <v/>
      </c>
    </row>
    <row r="642" spans="6:55">
      <c r="F642" s="481" t="str">
        <f>+IFERROR(VLOOKUP(DAY($C642)&amp;MONTH($C642),Sheet1!$C:$E,3,0),"")</f>
        <v/>
      </c>
      <c r="H642" s="490">
        <v>30</v>
      </c>
      <c r="I642" s="490">
        <v>30</v>
      </c>
      <c r="J642" s="490" t="s">
        <v>32</v>
      </c>
      <c r="K642" s="490" t="s">
        <v>7</v>
      </c>
      <c r="L642" s="490">
        <v>530</v>
      </c>
      <c r="M642" s="481" t="str">
        <f>+IFERROR(VLOOKUP(DAY($J642)&amp;MONTH($J642),Sheet1!$C:$E,3,0),"")</f>
        <v/>
      </c>
      <c r="T642" s="481" t="str">
        <f>+IFERROR(VLOOKUP(DAY($Q642)&amp;MONTH($Q642),Sheet1!$C:$E,3,0),"")</f>
        <v/>
      </c>
      <c r="AA642" s="481" t="str">
        <f>+IFERROR(VLOOKUP(DAY($X642)&amp;MONTH($X642),Sheet1!$C:$E,3,0),"")</f>
        <v/>
      </c>
      <c r="AH642" s="481" t="str">
        <f>+IFERROR(VLOOKUP(DAY($AE642)&amp;MONTH($AE642),Sheet1!$C:$E,3,0),"")</f>
        <v/>
      </c>
      <c r="AO642" s="481" t="str">
        <f>+IFERROR(VLOOKUP(DAY($AL642)&amp;MONTH($AL642),Sheet1!$C:$E,3,0),"")</f>
        <v/>
      </c>
      <c r="AV642" s="481" t="str">
        <f>+IFERROR(VLOOKUP(DAY($AS642)&amp;MONTH($AS642),Sheet1!$C:$E,3,0),"")</f>
        <v/>
      </c>
      <c r="BC642" s="481" t="str">
        <f>+IFERROR(VLOOKUP(DAY($AZ642)&amp;MONTH($AZ642),Sheet1!$C:$E,3,0),"")</f>
        <v/>
      </c>
    </row>
    <row r="643" spans="6:55">
      <c r="F643" s="481" t="str">
        <f>+IFERROR(VLOOKUP(DAY($C643)&amp;MONTH($C643),Sheet1!$C:$E,3,0),"")</f>
        <v/>
      </c>
      <c r="H643" s="490">
        <v>60</v>
      </c>
      <c r="I643" s="490">
        <v>60</v>
      </c>
      <c r="J643" s="490" t="s">
        <v>32</v>
      </c>
      <c r="K643" s="490" t="s">
        <v>7</v>
      </c>
      <c r="L643" s="490">
        <v>134</v>
      </c>
      <c r="M643" s="481" t="str">
        <f>+IFERROR(VLOOKUP(DAY($J643)&amp;MONTH($J643),Sheet1!$C:$E,3,0),"")</f>
        <v/>
      </c>
      <c r="T643" s="481" t="str">
        <f>+IFERROR(VLOOKUP(DAY($Q643)&amp;MONTH($Q643),Sheet1!$C:$E,3,0),"")</f>
        <v/>
      </c>
      <c r="AA643" s="481" t="str">
        <f>+IFERROR(VLOOKUP(DAY($X643)&amp;MONTH($X643),Sheet1!$C:$E,3,0),"")</f>
        <v/>
      </c>
      <c r="AH643" s="481" t="str">
        <f>+IFERROR(VLOOKUP(DAY($AE643)&amp;MONTH($AE643),Sheet1!$C:$E,3,0),"")</f>
        <v/>
      </c>
      <c r="AO643" s="481" t="str">
        <f>+IFERROR(VLOOKUP(DAY($AL643)&amp;MONTH($AL643),Sheet1!$C:$E,3,0),"")</f>
        <v/>
      </c>
      <c r="AV643" s="481" t="str">
        <f>+IFERROR(VLOOKUP(DAY($AS643)&amp;MONTH($AS643),Sheet1!$C:$E,3,0),"")</f>
        <v/>
      </c>
      <c r="BC643" s="481" t="str">
        <f>+IFERROR(VLOOKUP(DAY($AZ643)&amp;MONTH($AZ643),Sheet1!$C:$E,3,0),"")</f>
        <v/>
      </c>
    </row>
    <row r="644" spans="6:55">
      <c r="F644" s="481" t="str">
        <f>+IFERROR(VLOOKUP(DAY($C644)&amp;MONTH($C644),Sheet1!$C:$E,3,0),"")</f>
        <v/>
      </c>
      <c r="H644" s="490">
        <v>180</v>
      </c>
      <c r="I644" s="490">
        <v>180</v>
      </c>
      <c r="J644" s="490" t="s">
        <v>32</v>
      </c>
      <c r="K644" s="490" t="s">
        <v>9</v>
      </c>
      <c r="L644" s="490">
        <v>196</v>
      </c>
      <c r="M644" s="481" t="str">
        <f>+IFERROR(VLOOKUP(DAY($J644)&amp;MONTH($J644),Sheet1!$C:$E,3,0),"")</f>
        <v/>
      </c>
      <c r="T644" s="481" t="str">
        <f>+IFERROR(VLOOKUP(DAY($Q644)&amp;MONTH($Q644),Sheet1!$C:$E,3,0),"")</f>
        <v/>
      </c>
      <c r="AA644" s="481" t="str">
        <f>+IFERROR(VLOOKUP(DAY($X644)&amp;MONTH($X644),Sheet1!$C:$E,3,0),"")</f>
        <v/>
      </c>
      <c r="AH644" s="481" t="str">
        <f>+IFERROR(VLOOKUP(DAY($AE644)&amp;MONTH($AE644),Sheet1!$C:$E,3,0),"")</f>
        <v/>
      </c>
      <c r="AO644" s="481" t="str">
        <f>+IFERROR(VLOOKUP(DAY($AL644)&amp;MONTH($AL644),Sheet1!$C:$E,3,0),"")</f>
        <v/>
      </c>
      <c r="AV644" s="481" t="str">
        <f>+IFERROR(VLOOKUP(DAY($AS644)&amp;MONTH($AS644),Sheet1!$C:$E,3,0),"")</f>
        <v/>
      </c>
      <c r="BC644" s="481" t="str">
        <f>+IFERROR(VLOOKUP(DAY($AZ644)&amp;MONTH($AZ644),Sheet1!$C:$E,3,0),"")</f>
        <v/>
      </c>
    </row>
    <row r="645" spans="6:55">
      <c r="F645" s="481" t="str">
        <f>+IFERROR(VLOOKUP(DAY($C645)&amp;MONTH($C645),Sheet1!$C:$E,3,0),"")</f>
        <v/>
      </c>
      <c r="H645" s="490">
        <v>6</v>
      </c>
      <c r="I645" s="490">
        <v>6</v>
      </c>
      <c r="J645" s="490" t="s">
        <v>32</v>
      </c>
      <c r="K645" s="490" t="s">
        <v>7</v>
      </c>
      <c r="L645" s="490">
        <v>215</v>
      </c>
      <c r="M645" s="481" t="str">
        <f>+IFERROR(VLOOKUP(DAY($J645)&amp;MONTH($J645),Sheet1!$C:$E,3,0),"")</f>
        <v/>
      </c>
      <c r="T645" s="481" t="str">
        <f>+IFERROR(VLOOKUP(DAY($Q645)&amp;MONTH($Q645),Sheet1!$C:$E,3,0),"")</f>
        <v/>
      </c>
      <c r="AA645" s="481" t="str">
        <f>+IFERROR(VLOOKUP(DAY($X645)&amp;MONTH($X645),Sheet1!$C:$E,3,0),"")</f>
        <v/>
      </c>
      <c r="AH645" s="481" t="str">
        <f>+IFERROR(VLOOKUP(DAY($AE645)&amp;MONTH($AE645),Sheet1!$C:$E,3,0),"")</f>
        <v/>
      </c>
      <c r="AO645" s="481" t="str">
        <f>+IFERROR(VLOOKUP(DAY($AL645)&amp;MONTH($AL645),Sheet1!$C:$E,3,0),"")</f>
        <v/>
      </c>
      <c r="AV645" s="481" t="str">
        <f>+IFERROR(VLOOKUP(DAY($AS645)&amp;MONTH($AS645),Sheet1!$C:$E,3,0),"")</f>
        <v/>
      </c>
      <c r="BC645" s="481" t="str">
        <f>+IFERROR(VLOOKUP(DAY($AZ645)&amp;MONTH($AZ645),Sheet1!$C:$E,3,0),"")</f>
        <v/>
      </c>
    </row>
    <row r="646" spans="6:55">
      <c r="F646" s="481" t="str">
        <f>+IFERROR(VLOOKUP(DAY($C646)&amp;MONTH($C646),Sheet1!$C:$E,3,0),"")</f>
        <v/>
      </c>
      <c r="H646" s="490">
        <v>6</v>
      </c>
      <c r="I646" s="490">
        <v>6</v>
      </c>
      <c r="J646" s="490" t="s">
        <v>32</v>
      </c>
      <c r="K646" s="490" t="s">
        <v>7</v>
      </c>
      <c r="L646" s="490">
        <v>2020</v>
      </c>
      <c r="M646" s="481" t="str">
        <f>+IFERROR(VLOOKUP(DAY($J646)&amp;MONTH($J646),Sheet1!$C:$E,3,0),"")</f>
        <v/>
      </c>
      <c r="T646" s="481" t="str">
        <f>+IFERROR(VLOOKUP(DAY($Q646)&amp;MONTH($Q646),Sheet1!$C:$E,3,0),"")</f>
        <v/>
      </c>
      <c r="AA646" s="481" t="str">
        <f>+IFERROR(VLOOKUP(DAY($X646)&amp;MONTH($X646),Sheet1!$C:$E,3,0),"")</f>
        <v/>
      </c>
      <c r="AH646" s="481" t="str">
        <f>+IFERROR(VLOOKUP(DAY($AE646)&amp;MONTH($AE646),Sheet1!$C:$E,3,0),"")</f>
        <v/>
      </c>
      <c r="AO646" s="481" t="str">
        <f>+IFERROR(VLOOKUP(DAY($AL646)&amp;MONTH($AL646),Sheet1!$C:$E,3,0),"")</f>
        <v/>
      </c>
      <c r="AV646" s="481" t="str">
        <f>+IFERROR(VLOOKUP(DAY($AS646)&amp;MONTH($AS646),Sheet1!$C:$E,3,0),"")</f>
        <v/>
      </c>
      <c r="BC646" s="481" t="str">
        <f>+IFERROR(VLOOKUP(DAY($AZ646)&amp;MONTH($AZ646),Sheet1!$C:$E,3,0),"")</f>
        <v/>
      </c>
    </row>
    <row r="647" spans="6:55">
      <c r="F647" s="481" t="str">
        <f>+IFERROR(VLOOKUP(DAY($C647)&amp;MONTH($C647),Sheet1!$C:$E,3,0),"")</f>
        <v/>
      </c>
      <c r="H647" s="490">
        <v>6</v>
      </c>
      <c r="I647" s="490">
        <v>6</v>
      </c>
      <c r="J647" s="490" t="s">
        <v>32</v>
      </c>
      <c r="K647" s="490" t="s">
        <v>7</v>
      </c>
      <c r="L647" s="490">
        <v>2001</v>
      </c>
      <c r="M647" s="481" t="str">
        <f>+IFERROR(VLOOKUP(DAY($J647)&amp;MONTH($J647),Sheet1!$C:$E,3,0),"")</f>
        <v/>
      </c>
      <c r="T647" s="481" t="str">
        <f>+IFERROR(VLOOKUP(DAY($Q647)&amp;MONTH($Q647),Sheet1!$C:$E,3,0),"")</f>
        <v/>
      </c>
      <c r="AA647" s="481" t="str">
        <f>+IFERROR(VLOOKUP(DAY($X647)&amp;MONTH($X647),Sheet1!$C:$E,3,0),"")</f>
        <v/>
      </c>
      <c r="AH647" s="481" t="str">
        <f>+IFERROR(VLOOKUP(DAY($AE647)&amp;MONTH($AE647),Sheet1!$C:$E,3,0),"")</f>
        <v/>
      </c>
      <c r="AO647" s="481" t="str">
        <f>+IFERROR(VLOOKUP(DAY($AL647)&amp;MONTH($AL647),Sheet1!$C:$E,3,0),"")</f>
        <v/>
      </c>
      <c r="AV647" s="481" t="str">
        <f>+IFERROR(VLOOKUP(DAY($AS647)&amp;MONTH($AS647),Sheet1!$C:$E,3,0),"")</f>
        <v/>
      </c>
      <c r="BC647" s="481" t="str">
        <f>+IFERROR(VLOOKUP(DAY($AZ647)&amp;MONTH($AZ647),Sheet1!$C:$E,3,0),"")</f>
        <v/>
      </c>
    </row>
    <row r="648" spans="6:55">
      <c r="F648" s="481" t="str">
        <f>+IFERROR(VLOOKUP(DAY($C648)&amp;MONTH($C648),Sheet1!$C:$E,3,0),"")</f>
        <v/>
      </c>
      <c r="H648" s="490">
        <v>60</v>
      </c>
      <c r="I648" s="490">
        <v>60</v>
      </c>
      <c r="J648" s="490" t="s">
        <v>32</v>
      </c>
      <c r="K648" s="490" t="s">
        <v>7</v>
      </c>
      <c r="L648" s="490">
        <v>154</v>
      </c>
      <c r="M648" s="481" t="str">
        <f>+IFERROR(VLOOKUP(DAY($J648)&amp;MONTH($J648),Sheet1!$C:$E,3,0),"")</f>
        <v/>
      </c>
      <c r="T648" s="481" t="str">
        <f>+IFERROR(VLOOKUP(DAY($Q648)&amp;MONTH($Q648),Sheet1!$C:$E,3,0),"")</f>
        <v/>
      </c>
      <c r="AA648" s="481" t="str">
        <f>+IFERROR(VLOOKUP(DAY($X648)&amp;MONTH($X648),Sheet1!$C:$E,3,0),"")</f>
        <v/>
      </c>
      <c r="AH648" s="481" t="str">
        <f>+IFERROR(VLOOKUP(DAY($AE648)&amp;MONTH($AE648),Sheet1!$C:$E,3,0),"")</f>
        <v/>
      </c>
      <c r="AO648" s="481" t="str">
        <f>+IFERROR(VLOOKUP(DAY($AL648)&amp;MONTH($AL648),Sheet1!$C:$E,3,0),"")</f>
        <v/>
      </c>
      <c r="AV648" s="481" t="str">
        <f>+IFERROR(VLOOKUP(DAY($AS648)&amp;MONTH($AS648),Sheet1!$C:$E,3,0),"")</f>
        <v/>
      </c>
      <c r="BC648" s="481" t="str">
        <f>+IFERROR(VLOOKUP(DAY($AZ648)&amp;MONTH($AZ648),Sheet1!$C:$E,3,0),"")</f>
        <v/>
      </c>
    </row>
    <row r="649" spans="6:55">
      <c r="F649" s="481" t="str">
        <f>+IFERROR(VLOOKUP(DAY($C649)&amp;MONTH($C649),Sheet1!$C:$E,3,0),"")</f>
        <v/>
      </c>
      <c r="H649" s="490">
        <v>6</v>
      </c>
      <c r="I649" s="490">
        <v>6</v>
      </c>
      <c r="J649" s="490" t="s">
        <v>32</v>
      </c>
      <c r="K649" s="490" t="s">
        <v>7</v>
      </c>
      <c r="L649" s="490">
        <v>671</v>
      </c>
      <c r="M649" s="481" t="str">
        <f>+IFERROR(VLOOKUP(DAY($J649)&amp;MONTH($J649),Sheet1!$C:$E,3,0),"")</f>
        <v/>
      </c>
      <c r="T649" s="481" t="str">
        <f>+IFERROR(VLOOKUP(DAY($Q649)&amp;MONTH($Q649),Sheet1!$C:$E,3,0),"")</f>
        <v/>
      </c>
      <c r="AA649" s="481" t="str">
        <f>+IFERROR(VLOOKUP(DAY($X649)&amp;MONTH($X649),Sheet1!$C:$E,3,0),"")</f>
        <v/>
      </c>
      <c r="AH649" s="481" t="str">
        <f>+IFERROR(VLOOKUP(DAY($AE649)&amp;MONTH($AE649),Sheet1!$C:$E,3,0),"")</f>
        <v/>
      </c>
      <c r="AO649" s="481" t="str">
        <f>+IFERROR(VLOOKUP(DAY($AL649)&amp;MONTH($AL649),Sheet1!$C:$E,3,0),"")</f>
        <v/>
      </c>
      <c r="AV649" s="481" t="str">
        <f>+IFERROR(VLOOKUP(DAY($AS649)&amp;MONTH($AS649),Sheet1!$C:$E,3,0),"")</f>
        <v/>
      </c>
      <c r="BC649" s="481" t="str">
        <f>+IFERROR(VLOOKUP(DAY($AZ649)&amp;MONTH($AZ649),Sheet1!$C:$E,3,0),"")</f>
        <v/>
      </c>
    </row>
    <row r="650" spans="6:55">
      <c r="F650" s="481" t="str">
        <f>+IFERROR(VLOOKUP(DAY($C650)&amp;MONTH($C650),Sheet1!$C:$E,3,0),"")</f>
        <v/>
      </c>
      <c r="H650" s="490">
        <v>6</v>
      </c>
      <c r="I650" s="490">
        <v>6</v>
      </c>
      <c r="J650" s="490" t="s">
        <v>32</v>
      </c>
      <c r="K650" s="490" t="s">
        <v>7</v>
      </c>
      <c r="L650" s="490">
        <v>289</v>
      </c>
      <c r="M650" s="481" t="str">
        <f>+IFERROR(VLOOKUP(DAY($J650)&amp;MONTH($J650),Sheet1!$C:$E,3,0),"")</f>
        <v/>
      </c>
      <c r="T650" s="481" t="str">
        <f>+IFERROR(VLOOKUP(DAY($Q650)&amp;MONTH($Q650),Sheet1!$C:$E,3,0),"")</f>
        <v/>
      </c>
      <c r="AA650" s="481" t="str">
        <f>+IFERROR(VLOOKUP(DAY($X650)&amp;MONTH($X650),Sheet1!$C:$E,3,0),"")</f>
        <v/>
      </c>
      <c r="AH650" s="481" t="str">
        <f>+IFERROR(VLOOKUP(DAY($AE650)&amp;MONTH($AE650),Sheet1!$C:$E,3,0),"")</f>
        <v/>
      </c>
      <c r="AO650" s="481" t="str">
        <f>+IFERROR(VLOOKUP(DAY($AL650)&amp;MONTH($AL650),Sheet1!$C:$E,3,0),"")</f>
        <v/>
      </c>
      <c r="AV650" s="481" t="str">
        <f>+IFERROR(VLOOKUP(DAY($AS650)&amp;MONTH($AS650),Sheet1!$C:$E,3,0),"")</f>
        <v/>
      </c>
      <c r="BC650" s="481" t="str">
        <f>+IFERROR(VLOOKUP(DAY($AZ650)&amp;MONTH($AZ650),Sheet1!$C:$E,3,0),"")</f>
        <v/>
      </c>
    </row>
    <row r="651" spans="6:55">
      <c r="F651" s="481" t="str">
        <f>+IFERROR(VLOOKUP(DAY($C651)&amp;MONTH($C651),Sheet1!$C:$E,3,0),"")</f>
        <v/>
      </c>
      <c r="H651" s="490">
        <v>12</v>
      </c>
      <c r="I651" s="490">
        <v>12</v>
      </c>
      <c r="J651" s="490" t="s">
        <v>32</v>
      </c>
      <c r="K651" s="490" t="s">
        <v>7</v>
      </c>
      <c r="L651" s="490">
        <v>280</v>
      </c>
      <c r="M651" s="481" t="str">
        <f>+IFERROR(VLOOKUP(DAY($J651)&amp;MONTH($J651),Sheet1!$C:$E,3,0),"")</f>
        <v/>
      </c>
      <c r="T651" s="481" t="str">
        <f>+IFERROR(VLOOKUP(DAY($Q651)&amp;MONTH($Q651),Sheet1!$C:$E,3,0),"")</f>
        <v/>
      </c>
      <c r="AA651" s="481" t="str">
        <f>+IFERROR(VLOOKUP(DAY($X651)&amp;MONTH($X651),Sheet1!$C:$E,3,0),"")</f>
        <v/>
      </c>
      <c r="AH651" s="481" t="str">
        <f>+IFERROR(VLOOKUP(DAY($AE651)&amp;MONTH($AE651),Sheet1!$C:$E,3,0),"")</f>
        <v/>
      </c>
      <c r="AO651" s="481" t="str">
        <f>+IFERROR(VLOOKUP(DAY($AL651)&amp;MONTH($AL651),Sheet1!$C:$E,3,0),"")</f>
        <v/>
      </c>
      <c r="AV651" s="481" t="str">
        <f>+IFERROR(VLOOKUP(DAY($AS651)&amp;MONTH($AS651),Sheet1!$C:$E,3,0),"")</f>
        <v/>
      </c>
      <c r="BC651" s="481" t="str">
        <f>+IFERROR(VLOOKUP(DAY($AZ651)&amp;MONTH($AZ651),Sheet1!$C:$E,3,0),"")</f>
        <v/>
      </c>
    </row>
    <row r="652" spans="6:55">
      <c r="F652" s="481" t="str">
        <f>+IFERROR(VLOOKUP(DAY($C652)&amp;MONTH($C652),Sheet1!$C:$E,3,0),"")</f>
        <v/>
      </c>
      <c r="H652" s="490">
        <v>6</v>
      </c>
      <c r="I652" s="490">
        <v>6</v>
      </c>
      <c r="J652" s="490" t="s">
        <v>32</v>
      </c>
      <c r="K652" s="490" t="s">
        <v>7</v>
      </c>
      <c r="L652" s="490">
        <v>220</v>
      </c>
      <c r="M652" s="481" t="str">
        <f>+IFERROR(VLOOKUP(DAY($J652)&amp;MONTH($J652),Sheet1!$C:$E,3,0),"")</f>
        <v/>
      </c>
      <c r="T652" s="481" t="str">
        <f>+IFERROR(VLOOKUP(DAY($Q652)&amp;MONTH($Q652),Sheet1!$C:$E,3,0),"")</f>
        <v/>
      </c>
      <c r="AA652" s="481" t="str">
        <f>+IFERROR(VLOOKUP(DAY($X652)&amp;MONTH($X652),Sheet1!$C:$E,3,0),"")</f>
        <v/>
      </c>
      <c r="AH652" s="481" t="str">
        <f>+IFERROR(VLOOKUP(DAY($AE652)&amp;MONTH($AE652),Sheet1!$C:$E,3,0),"")</f>
        <v/>
      </c>
      <c r="AO652" s="481" t="str">
        <f>+IFERROR(VLOOKUP(DAY($AL652)&amp;MONTH($AL652),Sheet1!$C:$E,3,0),"")</f>
        <v/>
      </c>
      <c r="AV652" s="481" t="str">
        <f>+IFERROR(VLOOKUP(DAY($AS652)&amp;MONTH($AS652),Sheet1!$C:$E,3,0),"")</f>
        <v/>
      </c>
      <c r="BC652" s="481" t="str">
        <f>+IFERROR(VLOOKUP(DAY($AZ652)&amp;MONTH($AZ652),Sheet1!$C:$E,3,0),"")</f>
        <v/>
      </c>
    </row>
    <row r="653" spans="6:55">
      <c r="F653" s="481" t="str">
        <f>+IFERROR(VLOOKUP(DAY($C653)&amp;MONTH($C653),Sheet1!$C:$E,3,0),"")</f>
        <v/>
      </c>
      <c r="H653" s="490">
        <v>60</v>
      </c>
      <c r="I653" s="490">
        <v>60</v>
      </c>
      <c r="J653" s="490" t="s">
        <v>32</v>
      </c>
      <c r="K653" s="490" t="s">
        <v>7</v>
      </c>
      <c r="L653" s="490">
        <v>178</v>
      </c>
      <c r="M653" s="481" t="str">
        <f>+IFERROR(VLOOKUP(DAY($J653)&amp;MONTH($J653),Sheet1!$C:$E,3,0),"")</f>
        <v/>
      </c>
      <c r="T653" s="481" t="str">
        <f>+IFERROR(VLOOKUP(DAY($Q653)&amp;MONTH($Q653),Sheet1!$C:$E,3,0),"")</f>
        <v/>
      </c>
      <c r="AA653" s="481" t="str">
        <f>+IFERROR(VLOOKUP(DAY($X653)&amp;MONTH($X653),Sheet1!$C:$E,3,0),"")</f>
        <v/>
      </c>
      <c r="AH653" s="481" t="str">
        <f>+IFERROR(VLOOKUP(DAY($AE653)&amp;MONTH($AE653),Sheet1!$C:$E,3,0),"")</f>
        <v/>
      </c>
      <c r="AO653" s="481" t="str">
        <f>+IFERROR(VLOOKUP(DAY($AL653)&amp;MONTH($AL653),Sheet1!$C:$E,3,0),"")</f>
        <v/>
      </c>
      <c r="AV653" s="481" t="str">
        <f>+IFERROR(VLOOKUP(DAY($AS653)&amp;MONTH($AS653),Sheet1!$C:$E,3,0),"")</f>
        <v/>
      </c>
      <c r="BC653" s="481" t="str">
        <f>+IFERROR(VLOOKUP(DAY($AZ653)&amp;MONTH($AZ653),Sheet1!$C:$E,3,0),"")</f>
        <v/>
      </c>
    </row>
    <row r="654" spans="6:55">
      <c r="F654" s="481" t="str">
        <f>+IFERROR(VLOOKUP(DAY($C654)&amp;MONTH($C654),Sheet1!$C:$E,3,0),"")</f>
        <v/>
      </c>
      <c r="H654" s="490">
        <v>6</v>
      </c>
      <c r="I654" s="490">
        <v>6</v>
      </c>
      <c r="J654" s="490" t="s">
        <v>32</v>
      </c>
      <c r="K654" s="490" t="s">
        <v>7</v>
      </c>
      <c r="L654" s="490">
        <v>540</v>
      </c>
      <c r="M654" s="481" t="str">
        <f>+IFERROR(VLOOKUP(DAY($J654)&amp;MONTH($J654),Sheet1!$C:$E,3,0),"")</f>
        <v/>
      </c>
      <c r="T654" s="481" t="str">
        <f>+IFERROR(VLOOKUP(DAY($Q654)&amp;MONTH($Q654),Sheet1!$C:$E,3,0),"")</f>
        <v/>
      </c>
      <c r="AA654" s="481" t="str">
        <f>+IFERROR(VLOOKUP(DAY($X654)&amp;MONTH($X654),Sheet1!$C:$E,3,0),"")</f>
        <v/>
      </c>
      <c r="AH654" s="481" t="str">
        <f>+IFERROR(VLOOKUP(DAY($AE654)&amp;MONTH($AE654),Sheet1!$C:$E,3,0),"")</f>
        <v/>
      </c>
      <c r="AO654" s="481" t="str">
        <f>+IFERROR(VLOOKUP(DAY($AL654)&amp;MONTH($AL654),Sheet1!$C:$E,3,0),"")</f>
        <v/>
      </c>
      <c r="AV654" s="481" t="str">
        <f>+IFERROR(VLOOKUP(DAY($AS654)&amp;MONTH($AS654),Sheet1!$C:$E,3,0),"")</f>
        <v/>
      </c>
      <c r="BC654" s="481" t="str">
        <f>+IFERROR(VLOOKUP(DAY($AZ654)&amp;MONTH($AZ654),Sheet1!$C:$E,3,0),"")</f>
        <v/>
      </c>
    </row>
    <row r="655" spans="6:55">
      <c r="F655" s="481" t="str">
        <f>+IFERROR(VLOOKUP(DAY($C655)&amp;MONTH($C655),Sheet1!$C:$E,3,0),"")</f>
        <v/>
      </c>
      <c r="H655" s="490">
        <v>120</v>
      </c>
      <c r="I655" s="490">
        <v>120</v>
      </c>
      <c r="J655" s="490" t="s">
        <v>32</v>
      </c>
      <c r="K655" s="490" t="s">
        <v>7</v>
      </c>
      <c r="L655" s="490">
        <v>304</v>
      </c>
      <c r="M655" s="481" t="str">
        <f>+IFERROR(VLOOKUP(DAY($J655)&amp;MONTH($J655),Sheet1!$C:$E,3,0),"")</f>
        <v/>
      </c>
      <c r="T655" s="481" t="str">
        <f>+IFERROR(VLOOKUP(DAY($Q655)&amp;MONTH($Q655),Sheet1!$C:$E,3,0),"")</f>
        <v/>
      </c>
      <c r="AA655" s="481" t="str">
        <f>+IFERROR(VLOOKUP(DAY($X655)&amp;MONTH($X655),Sheet1!$C:$E,3,0),"")</f>
        <v/>
      </c>
      <c r="AH655" s="481" t="str">
        <f>+IFERROR(VLOOKUP(DAY($AE655)&amp;MONTH($AE655),Sheet1!$C:$E,3,0),"")</f>
        <v/>
      </c>
      <c r="AO655" s="481" t="str">
        <f>+IFERROR(VLOOKUP(DAY($AL655)&amp;MONTH($AL655),Sheet1!$C:$E,3,0),"")</f>
        <v/>
      </c>
      <c r="AV655" s="481" t="str">
        <f>+IFERROR(VLOOKUP(DAY($AS655)&amp;MONTH($AS655),Sheet1!$C:$E,3,0),"")</f>
        <v/>
      </c>
      <c r="BC655" s="481" t="str">
        <f>+IFERROR(VLOOKUP(DAY($AZ655)&amp;MONTH($AZ655),Sheet1!$C:$E,3,0),"")</f>
        <v/>
      </c>
    </row>
    <row r="656" spans="6:55">
      <c r="F656" s="481" t="str">
        <f>+IFERROR(VLOOKUP(DAY($C656)&amp;MONTH($C656),Sheet1!$C:$E,3,0),"")</f>
        <v/>
      </c>
      <c r="H656" s="490">
        <v>60</v>
      </c>
      <c r="I656" s="490">
        <v>60</v>
      </c>
      <c r="J656" s="490" t="s">
        <v>32</v>
      </c>
      <c r="K656" s="490" t="s">
        <v>7</v>
      </c>
      <c r="L656" s="490">
        <v>173</v>
      </c>
      <c r="M656" s="481" t="str">
        <f>+IFERROR(VLOOKUP(DAY($J656)&amp;MONTH($J656),Sheet1!$C:$E,3,0),"")</f>
        <v/>
      </c>
      <c r="T656" s="481" t="str">
        <f>+IFERROR(VLOOKUP(DAY($Q656)&amp;MONTH($Q656),Sheet1!$C:$E,3,0),"")</f>
        <v/>
      </c>
      <c r="AA656" s="481" t="str">
        <f>+IFERROR(VLOOKUP(DAY($X656)&amp;MONTH($X656),Sheet1!$C:$E,3,0),"")</f>
        <v/>
      </c>
      <c r="AH656" s="481" t="str">
        <f>+IFERROR(VLOOKUP(DAY($AE656)&amp;MONTH($AE656),Sheet1!$C:$E,3,0),"")</f>
        <v/>
      </c>
      <c r="AO656" s="481" t="str">
        <f>+IFERROR(VLOOKUP(DAY($AL656)&amp;MONTH($AL656),Sheet1!$C:$E,3,0),"")</f>
        <v/>
      </c>
      <c r="AV656" s="481" t="str">
        <f>+IFERROR(VLOOKUP(DAY($AS656)&amp;MONTH($AS656),Sheet1!$C:$E,3,0),"")</f>
        <v/>
      </c>
      <c r="BC656" s="481" t="str">
        <f>+IFERROR(VLOOKUP(DAY($AZ656)&amp;MONTH($AZ656),Sheet1!$C:$E,3,0),"")</f>
        <v/>
      </c>
    </row>
    <row r="657" spans="6:55">
      <c r="F657" s="481" t="str">
        <f>+IFERROR(VLOOKUP(DAY($C657)&amp;MONTH($C657),Sheet1!$C:$E,3,0),"")</f>
        <v/>
      </c>
      <c r="H657" s="490">
        <v>12</v>
      </c>
      <c r="I657" s="490">
        <v>12</v>
      </c>
      <c r="J657" s="490" t="s">
        <v>33</v>
      </c>
      <c r="K657" s="490" t="s">
        <v>9</v>
      </c>
      <c r="L657" s="490">
        <v>2043</v>
      </c>
      <c r="M657" s="481" t="str">
        <f>+IFERROR(VLOOKUP(DAY($J657)&amp;MONTH($J657),Sheet1!$C:$E,3,0),"")</f>
        <v/>
      </c>
      <c r="T657" s="481" t="str">
        <f>+IFERROR(VLOOKUP(DAY($Q657)&amp;MONTH($Q657),Sheet1!$C:$E,3,0),"")</f>
        <v/>
      </c>
      <c r="AA657" s="481" t="str">
        <f>+IFERROR(VLOOKUP(DAY($X657)&amp;MONTH($X657),Sheet1!$C:$E,3,0),"")</f>
        <v/>
      </c>
      <c r="AH657" s="481" t="str">
        <f>+IFERROR(VLOOKUP(DAY($AE657)&amp;MONTH($AE657),Sheet1!$C:$E,3,0),"")</f>
        <v/>
      </c>
      <c r="AO657" s="481" t="str">
        <f>+IFERROR(VLOOKUP(DAY($AL657)&amp;MONTH($AL657),Sheet1!$C:$E,3,0),"")</f>
        <v/>
      </c>
      <c r="AV657" s="481" t="str">
        <f>+IFERROR(VLOOKUP(DAY($AS657)&amp;MONTH($AS657),Sheet1!$C:$E,3,0),"")</f>
        <v/>
      </c>
      <c r="BC657" s="481" t="str">
        <f>+IFERROR(VLOOKUP(DAY($AZ657)&amp;MONTH($AZ657),Sheet1!$C:$E,3,0),"")</f>
        <v/>
      </c>
    </row>
    <row r="658" spans="6:55">
      <c r="F658" s="481" t="str">
        <f>+IFERROR(VLOOKUP(DAY($C658)&amp;MONTH($C658),Sheet1!$C:$E,3,0),"")</f>
        <v/>
      </c>
      <c r="H658" s="490">
        <v>12</v>
      </c>
      <c r="I658" s="490">
        <v>12</v>
      </c>
      <c r="J658" s="490" t="s">
        <v>33</v>
      </c>
      <c r="K658" s="490" t="s">
        <v>9</v>
      </c>
      <c r="L658" s="490">
        <v>247</v>
      </c>
      <c r="M658" s="481" t="str">
        <f>+IFERROR(VLOOKUP(DAY($J658)&amp;MONTH($J658),Sheet1!$C:$E,3,0),"")</f>
        <v/>
      </c>
      <c r="T658" s="481" t="str">
        <f>+IFERROR(VLOOKUP(DAY($Q658)&amp;MONTH($Q658),Sheet1!$C:$E,3,0),"")</f>
        <v/>
      </c>
      <c r="AA658" s="481" t="str">
        <f>+IFERROR(VLOOKUP(DAY($X658)&amp;MONTH($X658),Sheet1!$C:$E,3,0),"")</f>
        <v/>
      </c>
      <c r="AH658" s="481" t="str">
        <f>+IFERROR(VLOOKUP(DAY($AE658)&amp;MONTH($AE658),Sheet1!$C:$E,3,0),"")</f>
        <v/>
      </c>
      <c r="AO658" s="481" t="str">
        <f>+IFERROR(VLOOKUP(DAY($AL658)&amp;MONTH($AL658),Sheet1!$C:$E,3,0),"")</f>
        <v/>
      </c>
      <c r="AV658" s="481" t="str">
        <f>+IFERROR(VLOOKUP(DAY($AS658)&amp;MONTH($AS658),Sheet1!$C:$E,3,0),"")</f>
        <v/>
      </c>
      <c r="BC658" s="481" t="str">
        <f>+IFERROR(VLOOKUP(DAY($AZ658)&amp;MONTH($AZ658),Sheet1!$C:$E,3,0),"")</f>
        <v/>
      </c>
    </row>
    <row r="659" spans="6:55">
      <c r="F659" s="481" t="str">
        <f>+IFERROR(VLOOKUP(DAY($C659)&amp;MONTH($C659),Sheet1!$C:$E,3,0),"")</f>
        <v/>
      </c>
      <c r="H659" s="490">
        <v>12</v>
      </c>
      <c r="I659" s="490">
        <v>12</v>
      </c>
      <c r="J659" s="490" t="s">
        <v>33</v>
      </c>
      <c r="K659" s="490" t="s">
        <v>9</v>
      </c>
      <c r="L659" s="490">
        <v>669</v>
      </c>
      <c r="M659" s="481" t="str">
        <f>+IFERROR(VLOOKUP(DAY($J659)&amp;MONTH($J659),Sheet1!$C:$E,3,0),"")</f>
        <v/>
      </c>
      <c r="T659" s="481" t="str">
        <f>+IFERROR(VLOOKUP(DAY($Q659)&amp;MONTH($Q659),Sheet1!$C:$E,3,0),"")</f>
        <v/>
      </c>
      <c r="AA659" s="481" t="str">
        <f>+IFERROR(VLOOKUP(DAY($X659)&amp;MONTH($X659),Sheet1!$C:$E,3,0),"")</f>
        <v/>
      </c>
      <c r="AH659" s="481" t="str">
        <f>+IFERROR(VLOOKUP(DAY($AE659)&amp;MONTH($AE659),Sheet1!$C:$E,3,0),"")</f>
        <v/>
      </c>
      <c r="AO659" s="481" t="str">
        <f>+IFERROR(VLOOKUP(DAY($AL659)&amp;MONTH($AL659),Sheet1!$C:$E,3,0),"")</f>
        <v/>
      </c>
      <c r="AV659" s="481" t="str">
        <f>+IFERROR(VLOOKUP(DAY($AS659)&amp;MONTH($AS659),Sheet1!$C:$E,3,0),"")</f>
        <v/>
      </c>
      <c r="BC659" s="481" t="str">
        <f>+IFERROR(VLOOKUP(DAY($AZ659)&amp;MONTH($AZ659),Sheet1!$C:$E,3,0),"")</f>
        <v/>
      </c>
    </row>
    <row r="660" spans="6:55">
      <c r="F660" s="481" t="str">
        <f>+IFERROR(VLOOKUP(DAY($C660)&amp;MONTH($C660),Sheet1!$C:$E,3,0),"")</f>
        <v/>
      </c>
      <c r="H660" s="490">
        <v>6</v>
      </c>
      <c r="I660" s="490">
        <v>6</v>
      </c>
      <c r="J660" s="490" t="s">
        <v>33</v>
      </c>
      <c r="K660" s="490" t="s">
        <v>9</v>
      </c>
      <c r="L660" s="490">
        <v>630</v>
      </c>
      <c r="M660" s="481" t="str">
        <f>+IFERROR(VLOOKUP(DAY($J660)&amp;MONTH($J660),Sheet1!$C:$E,3,0),"")</f>
        <v/>
      </c>
      <c r="T660" s="481" t="str">
        <f>+IFERROR(VLOOKUP(DAY($Q660)&amp;MONTH($Q660),Sheet1!$C:$E,3,0),"")</f>
        <v/>
      </c>
      <c r="AA660" s="481" t="str">
        <f>+IFERROR(VLOOKUP(DAY($X660)&amp;MONTH($X660),Sheet1!$C:$E,3,0),"")</f>
        <v/>
      </c>
      <c r="AH660" s="481" t="str">
        <f>+IFERROR(VLOOKUP(DAY($AE660)&amp;MONTH($AE660),Sheet1!$C:$E,3,0),"")</f>
        <v/>
      </c>
      <c r="AO660" s="481" t="str">
        <f>+IFERROR(VLOOKUP(DAY($AL660)&amp;MONTH($AL660),Sheet1!$C:$E,3,0),"")</f>
        <v/>
      </c>
      <c r="AV660" s="481" t="str">
        <f>+IFERROR(VLOOKUP(DAY($AS660)&amp;MONTH($AS660),Sheet1!$C:$E,3,0),"")</f>
        <v/>
      </c>
      <c r="BC660" s="481" t="str">
        <f>+IFERROR(VLOOKUP(DAY($AZ660)&amp;MONTH($AZ660),Sheet1!$C:$E,3,0),"")</f>
        <v/>
      </c>
    </row>
    <row r="661" spans="6:55">
      <c r="F661" s="481" t="str">
        <f>+IFERROR(VLOOKUP(DAY($C661)&amp;MONTH($C661),Sheet1!$C:$E,3,0),"")</f>
        <v/>
      </c>
      <c r="H661" s="490">
        <v>6</v>
      </c>
      <c r="I661" s="490">
        <v>6</v>
      </c>
      <c r="J661" s="490" t="s">
        <v>33</v>
      </c>
      <c r="K661" s="490" t="s">
        <v>9</v>
      </c>
      <c r="L661" s="490">
        <v>2052</v>
      </c>
      <c r="M661" s="481" t="str">
        <f>+IFERROR(VLOOKUP(DAY($J661)&amp;MONTH($J661),Sheet1!$C:$E,3,0),"")</f>
        <v/>
      </c>
      <c r="T661" s="481" t="str">
        <f>+IFERROR(VLOOKUP(DAY($Q661)&amp;MONTH($Q661),Sheet1!$C:$E,3,0),"")</f>
        <v/>
      </c>
      <c r="AA661" s="481" t="str">
        <f>+IFERROR(VLOOKUP(DAY($X661)&amp;MONTH($X661),Sheet1!$C:$E,3,0),"")</f>
        <v/>
      </c>
      <c r="AH661" s="481" t="str">
        <f>+IFERROR(VLOOKUP(DAY($AE661)&amp;MONTH($AE661),Sheet1!$C:$E,3,0),"")</f>
        <v/>
      </c>
      <c r="AO661" s="481" t="str">
        <f>+IFERROR(VLOOKUP(DAY($AL661)&amp;MONTH($AL661),Sheet1!$C:$E,3,0),"")</f>
        <v/>
      </c>
      <c r="AV661" s="481" t="str">
        <f>+IFERROR(VLOOKUP(DAY($AS661)&amp;MONTH($AS661),Sheet1!$C:$E,3,0),"")</f>
        <v/>
      </c>
      <c r="BC661" s="481" t="str">
        <f>+IFERROR(VLOOKUP(DAY($AZ661)&amp;MONTH($AZ661),Sheet1!$C:$E,3,0),"")</f>
        <v/>
      </c>
    </row>
    <row r="662" spans="6:55">
      <c r="F662" s="481" t="str">
        <f>+IFERROR(VLOOKUP(DAY($C662)&amp;MONTH($C662),Sheet1!$C:$E,3,0),"")</f>
        <v/>
      </c>
      <c r="H662" s="490">
        <v>18</v>
      </c>
      <c r="I662" s="490">
        <v>18</v>
      </c>
      <c r="J662" s="490" t="s">
        <v>33</v>
      </c>
      <c r="K662" s="490" t="s">
        <v>9</v>
      </c>
      <c r="L662" s="490">
        <v>218</v>
      </c>
      <c r="M662" s="481" t="str">
        <f>+IFERROR(VLOOKUP(DAY($J662)&amp;MONTH($J662),Sheet1!$C:$E,3,0),"")</f>
        <v/>
      </c>
      <c r="T662" s="481" t="str">
        <f>+IFERROR(VLOOKUP(DAY($Q662)&amp;MONTH($Q662),Sheet1!$C:$E,3,0),"")</f>
        <v/>
      </c>
      <c r="AA662" s="481" t="str">
        <f>+IFERROR(VLOOKUP(DAY($X662)&amp;MONTH($X662),Sheet1!$C:$E,3,0),"")</f>
        <v/>
      </c>
      <c r="AH662" s="481" t="str">
        <f>+IFERROR(VLOOKUP(DAY($AE662)&amp;MONTH($AE662),Sheet1!$C:$E,3,0),"")</f>
        <v/>
      </c>
      <c r="AO662" s="481" t="str">
        <f>+IFERROR(VLOOKUP(DAY($AL662)&amp;MONTH($AL662),Sheet1!$C:$E,3,0),"")</f>
        <v/>
      </c>
      <c r="AV662" s="481" t="str">
        <f>+IFERROR(VLOOKUP(DAY($AS662)&amp;MONTH($AS662),Sheet1!$C:$E,3,0),"")</f>
        <v/>
      </c>
      <c r="BC662" s="481" t="str">
        <f>+IFERROR(VLOOKUP(DAY($AZ662)&amp;MONTH($AZ662),Sheet1!$C:$E,3,0),"")</f>
        <v/>
      </c>
    </row>
    <row r="663" spans="6:55">
      <c r="F663" s="481" t="str">
        <f>+IFERROR(VLOOKUP(DAY($C663)&amp;MONTH($C663),Sheet1!$C:$E,3,0),"")</f>
        <v/>
      </c>
      <c r="H663" s="490">
        <v>180</v>
      </c>
      <c r="I663" s="490">
        <v>180</v>
      </c>
      <c r="J663" s="490" t="s">
        <v>33</v>
      </c>
      <c r="K663" s="490" t="s">
        <v>7</v>
      </c>
      <c r="L663" s="490">
        <v>301</v>
      </c>
      <c r="M663" s="481" t="str">
        <f>+IFERROR(VLOOKUP(DAY($J663)&amp;MONTH($J663),Sheet1!$C:$E,3,0),"")</f>
        <v/>
      </c>
      <c r="T663" s="481" t="str">
        <f>+IFERROR(VLOOKUP(DAY($Q663)&amp;MONTH($Q663),Sheet1!$C:$E,3,0),"")</f>
        <v/>
      </c>
      <c r="AA663" s="481" t="str">
        <f>+IFERROR(VLOOKUP(DAY($X663)&amp;MONTH($X663),Sheet1!$C:$E,3,0),"")</f>
        <v/>
      </c>
      <c r="AH663" s="481" t="str">
        <f>+IFERROR(VLOOKUP(DAY($AE663)&amp;MONTH($AE663),Sheet1!$C:$E,3,0),"")</f>
        <v/>
      </c>
      <c r="AO663" s="481" t="str">
        <f>+IFERROR(VLOOKUP(DAY($AL663)&amp;MONTH($AL663),Sheet1!$C:$E,3,0),"")</f>
        <v/>
      </c>
      <c r="AV663" s="481" t="str">
        <f>+IFERROR(VLOOKUP(DAY($AS663)&amp;MONTH($AS663),Sheet1!$C:$E,3,0),"")</f>
        <v/>
      </c>
      <c r="BC663" s="481" t="str">
        <f>+IFERROR(VLOOKUP(DAY($AZ663)&amp;MONTH($AZ663),Sheet1!$C:$E,3,0),"")</f>
        <v/>
      </c>
    </row>
    <row r="664" spans="6:55">
      <c r="F664" s="481" t="str">
        <f>+IFERROR(VLOOKUP(DAY($C664)&amp;MONTH($C664),Sheet1!$C:$E,3,0),"")</f>
        <v/>
      </c>
      <c r="H664" s="490">
        <v>6</v>
      </c>
      <c r="I664" s="490">
        <v>6</v>
      </c>
      <c r="J664" s="490" t="s">
        <v>33</v>
      </c>
      <c r="K664" s="490" t="s">
        <v>9</v>
      </c>
      <c r="L664" s="490">
        <v>2093</v>
      </c>
      <c r="M664" s="481" t="str">
        <f>+IFERROR(VLOOKUP(DAY($J664)&amp;MONTH($J664),Sheet1!$C:$E,3,0),"")</f>
        <v/>
      </c>
      <c r="T664" s="481" t="str">
        <f>+IFERROR(VLOOKUP(DAY($Q664)&amp;MONTH($Q664),Sheet1!$C:$E,3,0),"")</f>
        <v/>
      </c>
      <c r="AA664" s="481" t="str">
        <f>+IFERROR(VLOOKUP(DAY($X664)&amp;MONTH($X664),Sheet1!$C:$E,3,0),"")</f>
        <v/>
      </c>
      <c r="AH664" s="481" t="str">
        <f>+IFERROR(VLOOKUP(DAY($AE664)&amp;MONTH($AE664),Sheet1!$C:$E,3,0),"")</f>
        <v/>
      </c>
      <c r="AO664" s="481" t="str">
        <f>+IFERROR(VLOOKUP(DAY($AL664)&amp;MONTH($AL664),Sheet1!$C:$E,3,0),"")</f>
        <v/>
      </c>
      <c r="AV664" s="481" t="str">
        <f>+IFERROR(VLOOKUP(DAY($AS664)&amp;MONTH($AS664),Sheet1!$C:$E,3,0),"")</f>
        <v/>
      </c>
      <c r="BC664" s="481" t="str">
        <f>+IFERROR(VLOOKUP(DAY($AZ664)&amp;MONTH($AZ664),Sheet1!$C:$E,3,0),"")</f>
        <v/>
      </c>
    </row>
    <row r="665" spans="6:55">
      <c r="F665" s="481" t="str">
        <f>+IFERROR(VLOOKUP(DAY($C665)&amp;MONTH($C665),Sheet1!$C:$E,3,0),"")</f>
        <v/>
      </c>
      <c r="H665" s="490">
        <v>6</v>
      </c>
      <c r="I665" s="490">
        <v>6</v>
      </c>
      <c r="J665" s="490" t="s">
        <v>33</v>
      </c>
      <c r="K665" s="490" t="s">
        <v>9</v>
      </c>
      <c r="L665" s="490">
        <v>253</v>
      </c>
      <c r="M665" s="481" t="str">
        <f>+IFERROR(VLOOKUP(DAY($J665)&amp;MONTH($J665),Sheet1!$C:$E,3,0),"")</f>
        <v/>
      </c>
      <c r="T665" s="481" t="str">
        <f>+IFERROR(VLOOKUP(DAY($Q665)&amp;MONTH($Q665),Sheet1!$C:$E,3,0),"")</f>
        <v/>
      </c>
      <c r="AA665" s="481" t="str">
        <f>+IFERROR(VLOOKUP(DAY($X665)&amp;MONTH($X665),Sheet1!$C:$E,3,0),"")</f>
        <v/>
      </c>
      <c r="AH665" s="481" t="str">
        <f>+IFERROR(VLOOKUP(DAY($AE665)&amp;MONTH($AE665),Sheet1!$C:$E,3,0),"")</f>
        <v/>
      </c>
      <c r="AO665" s="481" t="str">
        <f>+IFERROR(VLOOKUP(DAY($AL665)&amp;MONTH($AL665),Sheet1!$C:$E,3,0),"")</f>
        <v/>
      </c>
      <c r="AV665" s="481" t="str">
        <f>+IFERROR(VLOOKUP(DAY($AS665)&amp;MONTH($AS665),Sheet1!$C:$E,3,0),"")</f>
        <v/>
      </c>
      <c r="BC665" s="481" t="str">
        <f>+IFERROR(VLOOKUP(DAY($AZ665)&amp;MONTH($AZ665),Sheet1!$C:$E,3,0),"")</f>
        <v/>
      </c>
    </row>
    <row r="666" spans="6:55">
      <c r="F666" s="481" t="str">
        <f>+IFERROR(VLOOKUP(DAY($C666)&amp;MONTH($C666),Sheet1!$C:$E,3,0),"")</f>
        <v/>
      </c>
      <c r="H666" s="490">
        <v>6</v>
      </c>
      <c r="I666" s="490">
        <v>6</v>
      </c>
      <c r="J666" s="490" t="s">
        <v>33</v>
      </c>
      <c r="K666" s="490" t="s">
        <v>9</v>
      </c>
      <c r="L666" s="490">
        <v>9210</v>
      </c>
      <c r="M666" s="481" t="str">
        <f>+IFERROR(VLOOKUP(DAY($J666)&amp;MONTH($J666),Sheet1!$C:$E,3,0),"")</f>
        <v/>
      </c>
      <c r="T666" s="481" t="str">
        <f>+IFERROR(VLOOKUP(DAY($Q666)&amp;MONTH($Q666),Sheet1!$C:$E,3,0),"")</f>
        <v/>
      </c>
      <c r="AA666" s="481" t="str">
        <f>+IFERROR(VLOOKUP(DAY($X666)&amp;MONTH($X666),Sheet1!$C:$E,3,0),"")</f>
        <v/>
      </c>
      <c r="AH666" s="481" t="str">
        <f>+IFERROR(VLOOKUP(DAY($AE666)&amp;MONTH($AE666),Sheet1!$C:$E,3,0),"")</f>
        <v/>
      </c>
      <c r="AO666" s="481" t="str">
        <f>+IFERROR(VLOOKUP(DAY($AL666)&amp;MONTH($AL666),Sheet1!$C:$E,3,0),"")</f>
        <v/>
      </c>
      <c r="AV666" s="481" t="str">
        <f>+IFERROR(VLOOKUP(DAY($AS666)&amp;MONTH($AS666),Sheet1!$C:$E,3,0),"")</f>
        <v/>
      </c>
      <c r="BC666" s="481" t="str">
        <f>+IFERROR(VLOOKUP(DAY($AZ666)&amp;MONTH($AZ666),Sheet1!$C:$E,3,0),"")</f>
        <v/>
      </c>
    </row>
    <row r="667" spans="6:55">
      <c r="F667" s="481" t="str">
        <f>+IFERROR(VLOOKUP(DAY($C667)&amp;MONTH($C667),Sheet1!$C:$E,3,0),"")</f>
        <v/>
      </c>
      <c r="H667" s="490">
        <v>6</v>
      </c>
      <c r="I667" s="490">
        <v>6</v>
      </c>
      <c r="J667" s="490" t="s">
        <v>33</v>
      </c>
      <c r="K667" s="490" t="s">
        <v>9</v>
      </c>
      <c r="L667" s="490">
        <v>2030</v>
      </c>
      <c r="M667" s="481" t="str">
        <f>+IFERROR(VLOOKUP(DAY($J667)&amp;MONTH($J667),Sheet1!$C:$E,3,0),"")</f>
        <v/>
      </c>
      <c r="T667" s="481" t="str">
        <f>+IFERROR(VLOOKUP(DAY($Q667)&amp;MONTH($Q667),Sheet1!$C:$E,3,0),"")</f>
        <v/>
      </c>
      <c r="AA667" s="481" t="str">
        <f>+IFERROR(VLOOKUP(DAY($X667)&amp;MONTH($X667),Sheet1!$C:$E,3,0),"")</f>
        <v/>
      </c>
      <c r="AH667" s="481" t="str">
        <f>+IFERROR(VLOOKUP(DAY($AE667)&amp;MONTH($AE667),Sheet1!$C:$E,3,0),"")</f>
        <v/>
      </c>
      <c r="AO667" s="481" t="str">
        <f>+IFERROR(VLOOKUP(DAY($AL667)&amp;MONTH($AL667),Sheet1!$C:$E,3,0),"")</f>
        <v/>
      </c>
      <c r="AV667" s="481" t="str">
        <f>+IFERROR(VLOOKUP(DAY($AS667)&amp;MONTH($AS667),Sheet1!$C:$E,3,0),"")</f>
        <v/>
      </c>
      <c r="BC667" s="481" t="str">
        <f>+IFERROR(VLOOKUP(DAY($AZ667)&amp;MONTH($AZ667),Sheet1!$C:$E,3,0),"")</f>
        <v/>
      </c>
    </row>
    <row r="668" spans="6:55">
      <c r="F668" s="481" t="str">
        <f>+IFERROR(VLOOKUP(DAY($C668)&amp;MONTH($C668),Sheet1!$C:$E,3,0),"")</f>
        <v/>
      </c>
      <c r="H668" s="490">
        <v>6</v>
      </c>
      <c r="I668" s="490">
        <v>6</v>
      </c>
      <c r="J668" s="490" t="s">
        <v>33</v>
      </c>
      <c r="K668" s="490" t="s">
        <v>9</v>
      </c>
      <c r="L668" s="490">
        <v>246</v>
      </c>
      <c r="M668" s="481" t="str">
        <f>+IFERROR(VLOOKUP(DAY($J668)&amp;MONTH($J668),Sheet1!$C:$E,3,0),"")</f>
        <v/>
      </c>
      <c r="T668" s="481" t="str">
        <f>+IFERROR(VLOOKUP(DAY($Q668)&amp;MONTH($Q668),Sheet1!$C:$E,3,0),"")</f>
        <v/>
      </c>
      <c r="AA668" s="481" t="str">
        <f>+IFERROR(VLOOKUP(DAY($X668)&amp;MONTH($X668),Sheet1!$C:$E,3,0),"")</f>
        <v/>
      </c>
      <c r="AH668" s="481" t="str">
        <f>+IFERROR(VLOOKUP(DAY($AE668)&amp;MONTH($AE668),Sheet1!$C:$E,3,0),"")</f>
        <v/>
      </c>
      <c r="AO668" s="481" t="str">
        <f>+IFERROR(VLOOKUP(DAY($AL668)&amp;MONTH($AL668),Sheet1!$C:$E,3,0),"")</f>
        <v/>
      </c>
      <c r="AV668" s="481" t="str">
        <f>+IFERROR(VLOOKUP(DAY($AS668)&amp;MONTH($AS668),Sheet1!$C:$E,3,0),"")</f>
        <v/>
      </c>
      <c r="BC668" s="481" t="str">
        <f>+IFERROR(VLOOKUP(DAY($AZ668)&amp;MONTH($AZ668),Sheet1!$C:$E,3,0),"")</f>
        <v/>
      </c>
    </row>
    <row r="669" spans="6:55">
      <c r="F669" s="481" t="str">
        <f>+IFERROR(VLOOKUP(DAY($C669)&amp;MONTH($C669),Sheet1!$C:$E,3,0),"")</f>
        <v/>
      </c>
      <c r="H669" s="490">
        <v>120</v>
      </c>
      <c r="I669" s="490">
        <v>120</v>
      </c>
      <c r="J669" s="490" t="s">
        <v>33</v>
      </c>
      <c r="K669" s="490" t="s">
        <v>7</v>
      </c>
      <c r="L669" s="490">
        <v>306</v>
      </c>
      <c r="M669" s="481" t="str">
        <f>+IFERROR(VLOOKUP(DAY($J669)&amp;MONTH($J669),Sheet1!$C:$E,3,0),"")</f>
        <v/>
      </c>
      <c r="T669" s="481" t="str">
        <f>+IFERROR(VLOOKUP(DAY($Q669)&amp;MONTH($Q669),Sheet1!$C:$E,3,0),"")</f>
        <v/>
      </c>
      <c r="AA669" s="481" t="str">
        <f>+IFERROR(VLOOKUP(DAY($X669)&amp;MONTH($X669),Sheet1!$C:$E,3,0),"")</f>
        <v/>
      </c>
      <c r="AH669" s="481" t="str">
        <f>+IFERROR(VLOOKUP(DAY($AE669)&amp;MONTH($AE669),Sheet1!$C:$E,3,0),"")</f>
        <v/>
      </c>
      <c r="AO669" s="481" t="str">
        <f>+IFERROR(VLOOKUP(DAY($AL669)&amp;MONTH($AL669),Sheet1!$C:$E,3,0),"")</f>
        <v/>
      </c>
      <c r="AV669" s="481" t="str">
        <f>+IFERROR(VLOOKUP(DAY($AS669)&amp;MONTH($AS669),Sheet1!$C:$E,3,0),"")</f>
        <v/>
      </c>
      <c r="BC669" s="481" t="str">
        <f>+IFERROR(VLOOKUP(DAY($AZ669)&amp;MONTH($AZ669),Sheet1!$C:$E,3,0),"")</f>
        <v/>
      </c>
    </row>
    <row r="670" spans="6:55">
      <c r="F670" s="481" t="str">
        <f>+IFERROR(VLOOKUP(DAY($C670)&amp;MONTH($C670),Sheet1!$C:$E,3,0),"")</f>
        <v/>
      </c>
      <c r="H670" s="490">
        <v>6</v>
      </c>
      <c r="I670" s="490">
        <v>6</v>
      </c>
      <c r="J670" s="490" t="s">
        <v>33</v>
      </c>
      <c r="K670" s="490" t="s">
        <v>9</v>
      </c>
      <c r="L670" s="490">
        <v>228</v>
      </c>
      <c r="M670" s="481" t="str">
        <f>+IFERROR(VLOOKUP(DAY($J670)&amp;MONTH($J670),Sheet1!$C:$E,3,0),"")</f>
        <v/>
      </c>
      <c r="T670" s="481" t="str">
        <f>+IFERROR(VLOOKUP(DAY($Q670)&amp;MONTH($Q670),Sheet1!$C:$E,3,0),"")</f>
        <v/>
      </c>
      <c r="AA670" s="481" t="str">
        <f>+IFERROR(VLOOKUP(DAY($X670)&amp;MONTH($X670),Sheet1!$C:$E,3,0),"")</f>
        <v/>
      </c>
      <c r="AH670" s="481" t="str">
        <f>+IFERROR(VLOOKUP(DAY($AE670)&amp;MONTH($AE670),Sheet1!$C:$E,3,0),"")</f>
        <v/>
      </c>
      <c r="AO670" s="481" t="str">
        <f>+IFERROR(VLOOKUP(DAY($AL670)&amp;MONTH($AL670),Sheet1!$C:$E,3,0),"")</f>
        <v/>
      </c>
      <c r="AV670" s="481" t="str">
        <f>+IFERROR(VLOOKUP(DAY($AS670)&amp;MONTH($AS670),Sheet1!$C:$E,3,0),"")</f>
        <v/>
      </c>
      <c r="BC670" s="481" t="str">
        <f>+IFERROR(VLOOKUP(DAY($AZ670)&amp;MONTH($AZ670),Sheet1!$C:$E,3,0),"")</f>
        <v/>
      </c>
    </row>
    <row r="671" spans="6:55">
      <c r="F671" s="481" t="str">
        <f>+IFERROR(VLOOKUP(DAY($C671)&amp;MONTH($C671),Sheet1!$C:$E,3,0),"")</f>
        <v/>
      </c>
      <c r="H671" s="490">
        <v>30</v>
      </c>
      <c r="I671" s="490">
        <v>30</v>
      </c>
      <c r="J671" s="490" t="s">
        <v>33</v>
      </c>
      <c r="K671" s="490" t="s">
        <v>9</v>
      </c>
      <c r="L671" s="490">
        <v>137</v>
      </c>
      <c r="M671" s="481" t="str">
        <f>+IFERROR(VLOOKUP(DAY($J671)&amp;MONTH($J671),Sheet1!$C:$E,3,0),"")</f>
        <v/>
      </c>
      <c r="T671" s="481" t="str">
        <f>+IFERROR(VLOOKUP(DAY($Q671)&amp;MONTH($Q671),Sheet1!$C:$E,3,0),"")</f>
        <v/>
      </c>
      <c r="AA671" s="481" t="str">
        <f>+IFERROR(VLOOKUP(DAY($X671)&amp;MONTH($X671),Sheet1!$C:$E,3,0),"")</f>
        <v/>
      </c>
      <c r="AH671" s="481" t="str">
        <f>+IFERROR(VLOOKUP(DAY($AE671)&amp;MONTH($AE671),Sheet1!$C:$E,3,0),"")</f>
        <v/>
      </c>
      <c r="AO671" s="481" t="str">
        <f>+IFERROR(VLOOKUP(DAY($AL671)&amp;MONTH($AL671),Sheet1!$C:$E,3,0),"")</f>
        <v/>
      </c>
      <c r="AV671" s="481" t="str">
        <f>+IFERROR(VLOOKUP(DAY($AS671)&amp;MONTH($AS671),Sheet1!$C:$E,3,0),"")</f>
        <v/>
      </c>
      <c r="BC671" s="481" t="str">
        <f>+IFERROR(VLOOKUP(DAY($AZ671)&amp;MONTH($AZ671),Sheet1!$C:$E,3,0),"")</f>
        <v/>
      </c>
    </row>
    <row r="672" spans="6:55">
      <c r="F672" s="481" t="str">
        <f>+IFERROR(VLOOKUP(DAY($C672)&amp;MONTH($C672),Sheet1!$C:$E,3,0),"")</f>
        <v/>
      </c>
      <c r="H672" s="490">
        <v>6</v>
      </c>
      <c r="I672" s="490">
        <v>6</v>
      </c>
      <c r="J672" s="490" t="s">
        <v>33</v>
      </c>
      <c r="K672" s="490" t="s">
        <v>9</v>
      </c>
      <c r="L672" s="490">
        <v>644</v>
      </c>
      <c r="M672" s="481" t="str">
        <f>+IFERROR(VLOOKUP(DAY($J672)&amp;MONTH($J672),Sheet1!$C:$E,3,0),"")</f>
        <v/>
      </c>
      <c r="T672" s="481" t="str">
        <f>+IFERROR(VLOOKUP(DAY($Q672)&amp;MONTH($Q672),Sheet1!$C:$E,3,0),"")</f>
        <v/>
      </c>
      <c r="AA672" s="481" t="str">
        <f>+IFERROR(VLOOKUP(DAY($X672)&amp;MONTH($X672),Sheet1!$C:$E,3,0),"")</f>
        <v/>
      </c>
      <c r="AH672" s="481" t="str">
        <f>+IFERROR(VLOOKUP(DAY($AE672)&amp;MONTH($AE672),Sheet1!$C:$E,3,0),"")</f>
        <v/>
      </c>
      <c r="AO672" s="481" t="str">
        <f>+IFERROR(VLOOKUP(DAY($AL672)&amp;MONTH($AL672),Sheet1!$C:$E,3,0),"")</f>
        <v/>
      </c>
      <c r="AV672" s="481" t="str">
        <f>+IFERROR(VLOOKUP(DAY($AS672)&amp;MONTH($AS672),Sheet1!$C:$E,3,0),"")</f>
        <v/>
      </c>
      <c r="BC672" s="481" t="str">
        <f>+IFERROR(VLOOKUP(DAY($AZ672)&amp;MONTH($AZ672),Sheet1!$C:$E,3,0),"")</f>
        <v/>
      </c>
    </row>
    <row r="673" spans="6:55">
      <c r="F673" s="481" t="str">
        <f>+IFERROR(VLOOKUP(DAY($C673)&amp;MONTH($C673),Sheet1!$C:$E,3,0),"")</f>
        <v/>
      </c>
      <c r="H673" s="490">
        <v>6</v>
      </c>
      <c r="I673" s="490">
        <v>6</v>
      </c>
      <c r="J673" s="490" t="s">
        <v>33</v>
      </c>
      <c r="K673" s="490" t="s">
        <v>9</v>
      </c>
      <c r="L673" s="490">
        <v>243</v>
      </c>
      <c r="M673" s="481" t="str">
        <f>+IFERROR(VLOOKUP(DAY($J673)&amp;MONTH($J673),Sheet1!$C:$E,3,0),"")</f>
        <v/>
      </c>
      <c r="T673" s="481" t="str">
        <f>+IFERROR(VLOOKUP(DAY($Q673)&amp;MONTH($Q673),Sheet1!$C:$E,3,0),"")</f>
        <v/>
      </c>
      <c r="AA673" s="481" t="str">
        <f>+IFERROR(VLOOKUP(DAY($X673)&amp;MONTH($X673),Sheet1!$C:$E,3,0),"")</f>
        <v/>
      </c>
      <c r="AH673" s="481" t="str">
        <f>+IFERROR(VLOOKUP(DAY($AE673)&amp;MONTH($AE673),Sheet1!$C:$E,3,0),"")</f>
        <v/>
      </c>
      <c r="AO673" s="481" t="str">
        <f>+IFERROR(VLOOKUP(DAY($AL673)&amp;MONTH($AL673),Sheet1!$C:$E,3,0),"")</f>
        <v/>
      </c>
      <c r="AV673" s="481" t="str">
        <f>+IFERROR(VLOOKUP(DAY($AS673)&amp;MONTH($AS673),Sheet1!$C:$E,3,0),"")</f>
        <v/>
      </c>
      <c r="BC673" s="481" t="str">
        <f>+IFERROR(VLOOKUP(DAY($AZ673)&amp;MONTH($AZ673),Sheet1!$C:$E,3,0),"")</f>
        <v/>
      </c>
    </row>
    <row r="674" spans="6:55">
      <c r="F674" s="481" t="str">
        <f>+IFERROR(VLOOKUP(DAY($C674)&amp;MONTH($C674),Sheet1!$C:$E,3,0),"")</f>
        <v/>
      </c>
      <c r="H674" s="490">
        <v>12</v>
      </c>
      <c r="I674" s="490">
        <v>12</v>
      </c>
      <c r="J674" s="490" t="s">
        <v>33</v>
      </c>
      <c r="K674" s="490" t="s">
        <v>9</v>
      </c>
      <c r="L674" s="490">
        <v>674</v>
      </c>
      <c r="M674" s="481" t="str">
        <f>+IFERROR(VLOOKUP(DAY($J674)&amp;MONTH($J674),Sheet1!$C:$E,3,0),"")</f>
        <v/>
      </c>
      <c r="T674" s="481" t="str">
        <f>+IFERROR(VLOOKUP(DAY($Q674)&amp;MONTH($Q674),Sheet1!$C:$E,3,0),"")</f>
        <v/>
      </c>
      <c r="AA674" s="481" t="str">
        <f>+IFERROR(VLOOKUP(DAY($X674)&amp;MONTH($X674),Sheet1!$C:$E,3,0),"")</f>
        <v/>
      </c>
      <c r="AH674" s="481" t="str">
        <f>+IFERROR(VLOOKUP(DAY($AE674)&amp;MONTH($AE674),Sheet1!$C:$E,3,0),"")</f>
        <v/>
      </c>
      <c r="AO674" s="481" t="str">
        <f>+IFERROR(VLOOKUP(DAY($AL674)&amp;MONTH($AL674),Sheet1!$C:$E,3,0),"")</f>
        <v/>
      </c>
      <c r="AV674" s="481" t="str">
        <f>+IFERROR(VLOOKUP(DAY($AS674)&amp;MONTH($AS674),Sheet1!$C:$E,3,0),"")</f>
        <v/>
      </c>
      <c r="BC674" s="481" t="str">
        <f>+IFERROR(VLOOKUP(DAY($AZ674)&amp;MONTH($AZ674),Sheet1!$C:$E,3,0),"")</f>
        <v/>
      </c>
    </row>
    <row r="675" spans="6:55">
      <c r="F675" s="481" t="str">
        <f>+IFERROR(VLOOKUP(DAY($C675)&amp;MONTH($C675),Sheet1!$C:$E,3,0),"")</f>
        <v/>
      </c>
      <c r="H675" s="490">
        <v>12</v>
      </c>
      <c r="I675" s="490">
        <v>12</v>
      </c>
      <c r="J675" s="490" t="s">
        <v>33</v>
      </c>
      <c r="K675" s="490" t="s">
        <v>9</v>
      </c>
      <c r="L675" s="490">
        <v>689</v>
      </c>
      <c r="M675" s="481" t="str">
        <f>+IFERROR(VLOOKUP(DAY($J675)&amp;MONTH($J675),Sheet1!$C:$E,3,0),"")</f>
        <v/>
      </c>
      <c r="T675" s="481" t="str">
        <f>+IFERROR(VLOOKUP(DAY($Q675)&amp;MONTH($Q675),Sheet1!$C:$E,3,0),"")</f>
        <v/>
      </c>
      <c r="AA675" s="481" t="str">
        <f>+IFERROR(VLOOKUP(DAY($X675)&amp;MONTH($X675),Sheet1!$C:$E,3,0),"")</f>
        <v/>
      </c>
      <c r="AH675" s="481" t="str">
        <f>+IFERROR(VLOOKUP(DAY($AE675)&amp;MONTH($AE675),Sheet1!$C:$E,3,0),"")</f>
        <v/>
      </c>
      <c r="AO675" s="481" t="str">
        <f>+IFERROR(VLOOKUP(DAY($AL675)&amp;MONTH($AL675),Sheet1!$C:$E,3,0),"")</f>
        <v/>
      </c>
      <c r="AV675" s="481" t="str">
        <f>+IFERROR(VLOOKUP(DAY($AS675)&amp;MONTH($AS675),Sheet1!$C:$E,3,0),"")</f>
        <v/>
      </c>
      <c r="BC675" s="481" t="str">
        <f>+IFERROR(VLOOKUP(DAY($AZ675)&amp;MONTH($AZ675),Sheet1!$C:$E,3,0),"")</f>
        <v/>
      </c>
    </row>
    <row r="676" spans="6:55">
      <c r="F676" s="481" t="str">
        <f>+IFERROR(VLOOKUP(DAY($C676)&amp;MONTH($C676),Sheet1!$C:$E,3,0),"")</f>
        <v/>
      </c>
      <c r="H676" s="490">
        <v>12</v>
      </c>
      <c r="I676" s="490">
        <v>12</v>
      </c>
      <c r="J676" s="490" t="s">
        <v>33</v>
      </c>
      <c r="K676" s="490" t="s">
        <v>9</v>
      </c>
      <c r="L676" s="490">
        <v>69072</v>
      </c>
      <c r="M676" s="481" t="str">
        <f>+IFERROR(VLOOKUP(DAY($J676)&amp;MONTH($J676),Sheet1!$C:$E,3,0),"")</f>
        <v/>
      </c>
      <c r="T676" s="481" t="str">
        <f>+IFERROR(VLOOKUP(DAY($Q676)&amp;MONTH($Q676),Sheet1!$C:$E,3,0),"")</f>
        <v/>
      </c>
      <c r="AA676" s="481" t="str">
        <f>+IFERROR(VLOOKUP(DAY($X676)&amp;MONTH($X676),Sheet1!$C:$E,3,0),"")</f>
        <v/>
      </c>
      <c r="AH676" s="481" t="str">
        <f>+IFERROR(VLOOKUP(DAY($AE676)&amp;MONTH($AE676),Sheet1!$C:$E,3,0),"")</f>
        <v/>
      </c>
      <c r="AO676" s="481" t="str">
        <f>+IFERROR(VLOOKUP(DAY($AL676)&amp;MONTH($AL676),Sheet1!$C:$E,3,0),"")</f>
        <v/>
      </c>
      <c r="AV676" s="481" t="str">
        <f>+IFERROR(VLOOKUP(DAY($AS676)&amp;MONTH($AS676),Sheet1!$C:$E,3,0),"")</f>
        <v/>
      </c>
      <c r="BC676" s="481" t="str">
        <f>+IFERROR(VLOOKUP(DAY($AZ676)&amp;MONTH($AZ676),Sheet1!$C:$E,3,0),"")</f>
        <v/>
      </c>
    </row>
    <row r="677" spans="6:55">
      <c r="F677" s="481" t="str">
        <f>+IFERROR(VLOOKUP(DAY($C677)&amp;MONTH($C677),Sheet1!$C:$E,3,0),"")</f>
        <v/>
      </c>
      <c r="H677" s="490">
        <v>12</v>
      </c>
      <c r="I677" s="490">
        <v>12</v>
      </c>
      <c r="J677" s="490" t="s">
        <v>33</v>
      </c>
      <c r="K677" s="490" t="s">
        <v>9</v>
      </c>
      <c r="L677" s="490">
        <v>69026</v>
      </c>
      <c r="M677" s="481" t="str">
        <f>+IFERROR(VLOOKUP(DAY($J677)&amp;MONTH($J677),Sheet1!$C:$E,3,0),"")</f>
        <v/>
      </c>
      <c r="T677" s="481" t="str">
        <f>+IFERROR(VLOOKUP(DAY($Q677)&amp;MONTH($Q677),Sheet1!$C:$E,3,0),"")</f>
        <v/>
      </c>
      <c r="AA677" s="481" t="str">
        <f>+IFERROR(VLOOKUP(DAY($X677)&amp;MONTH($X677),Sheet1!$C:$E,3,0),"")</f>
        <v/>
      </c>
      <c r="AH677" s="481" t="str">
        <f>+IFERROR(VLOOKUP(DAY($AE677)&amp;MONTH($AE677),Sheet1!$C:$E,3,0),"")</f>
        <v/>
      </c>
      <c r="AO677" s="481" t="str">
        <f>+IFERROR(VLOOKUP(DAY($AL677)&amp;MONTH($AL677),Sheet1!$C:$E,3,0),"")</f>
        <v/>
      </c>
      <c r="AV677" s="481" t="str">
        <f>+IFERROR(VLOOKUP(DAY($AS677)&amp;MONTH($AS677),Sheet1!$C:$E,3,0),"")</f>
        <v/>
      </c>
      <c r="BC677" s="481" t="str">
        <f>+IFERROR(VLOOKUP(DAY($AZ677)&amp;MONTH($AZ677),Sheet1!$C:$E,3,0),"")</f>
        <v/>
      </c>
    </row>
    <row r="678" spans="6:55">
      <c r="F678" s="481" t="str">
        <f>+IFERROR(VLOOKUP(DAY($C678)&amp;MONTH($C678),Sheet1!$C:$E,3,0),"")</f>
        <v/>
      </c>
      <c r="H678" s="490">
        <v>6</v>
      </c>
      <c r="I678" s="490">
        <v>6</v>
      </c>
      <c r="J678" s="490" t="s">
        <v>33</v>
      </c>
      <c r="K678" s="490" t="s">
        <v>9</v>
      </c>
      <c r="L678" s="490">
        <v>655</v>
      </c>
      <c r="M678" s="481" t="str">
        <f>+IFERROR(VLOOKUP(DAY($J678)&amp;MONTH($J678),Sheet1!$C:$E,3,0),"")</f>
        <v/>
      </c>
      <c r="T678" s="481" t="str">
        <f>+IFERROR(VLOOKUP(DAY($Q678)&amp;MONTH($Q678),Sheet1!$C:$E,3,0),"")</f>
        <v/>
      </c>
      <c r="AA678" s="481" t="str">
        <f>+IFERROR(VLOOKUP(DAY($X678)&amp;MONTH($X678),Sheet1!$C:$E,3,0),"")</f>
        <v/>
      </c>
      <c r="AH678" s="481" t="str">
        <f>+IFERROR(VLOOKUP(DAY($AE678)&amp;MONTH($AE678),Sheet1!$C:$E,3,0),"")</f>
        <v/>
      </c>
      <c r="AO678" s="481" t="str">
        <f>+IFERROR(VLOOKUP(DAY($AL678)&amp;MONTH($AL678),Sheet1!$C:$E,3,0),"")</f>
        <v/>
      </c>
      <c r="AV678" s="481" t="str">
        <f>+IFERROR(VLOOKUP(DAY($AS678)&amp;MONTH($AS678),Sheet1!$C:$E,3,0),"")</f>
        <v/>
      </c>
      <c r="BC678" s="481" t="str">
        <f>+IFERROR(VLOOKUP(DAY($AZ678)&amp;MONTH($AZ678),Sheet1!$C:$E,3,0),"")</f>
        <v/>
      </c>
    </row>
    <row r="679" spans="6:55">
      <c r="F679" s="481" t="str">
        <f>+IFERROR(VLOOKUP(DAY($C679)&amp;MONTH($C679),Sheet1!$C:$E,3,0),"")</f>
        <v/>
      </c>
      <c r="H679" s="490">
        <v>12</v>
      </c>
      <c r="I679" s="490">
        <v>12</v>
      </c>
      <c r="J679" s="490" t="s">
        <v>33</v>
      </c>
      <c r="K679" s="490" t="s">
        <v>9</v>
      </c>
      <c r="L679" s="490">
        <v>556</v>
      </c>
      <c r="M679" s="481" t="str">
        <f>+IFERROR(VLOOKUP(DAY($J679)&amp;MONTH($J679),Sheet1!$C:$E,3,0),"")</f>
        <v/>
      </c>
      <c r="T679" s="481" t="str">
        <f>+IFERROR(VLOOKUP(DAY($Q679)&amp;MONTH($Q679),Sheet1!$C:$E,3,0),"")</f>
        <v/>
      </c>
      <c r="AA679" s="481" t="str">
        <f>+IFERROR(VLOOKUP(DAY($X679)&amp;MONTH($X679),Sheet1!$C:$E,3,0),"")</f>
        <v/>
      </c>
      <c r="AH679" s="481" t="str">
        <f>+IFERROR(VLOOKUP(DAY($AE679)&amp;MONTH($AE679),Sheet1!$C:$E,3,0),"")</f>
        <v/>
      </c>
      <c r="AO679" s="481" t="str">
        <f>+IFERROR(VLOOKUP(DAY($AL679)&amp;MONTH($AL679),Sheet1!$C:$E,3,0),"")</f>
        <v/>
      </c>
      <c r="AV679" s="481" t="str">
        <f>+IFERROR(VLOOKUP(DAY($AS679)&amp;MONTH($AS679),Sheet1!$C:$E,3,0),"")</f>
        <v/>
      </c>
      <c r="BC679" s="481" t="str">
        <f>+IFERROR(VLOOKUP(DAY($AZ679)&amp;MONTH($AZ679),Sheet1!$C:$E,3,0),"")</f>
        <v/>
      </c>
    </row>
    <row r="680" spans="6:55">
      <c r="F680" s="481" t="str">
        <f>+IFERROR(VLOOKUP(DAY($C680)&amp;MONTH($C680),Sheet1!$C:$E,3,0),"")</f>
        <v/>
      </c>
      <c r="H680" s="490">
        <v>6</v>
      </c>
      <c r="I680" s="490">
        <v>6</v>
      </c>
      <c r="J680" s="490" t="s">
        <v>33</v>
      </c>
      <c r="K680" s="490" t="s">
        <v>9</v>
      </c>
      <c r="L680" s="490">
        <v>698</v>
      </c>
      <c r="M680" s="481" t="str">
        <f>+IFERROR(VLOOKUP(DAY($J680)&amp;MONTH($J680),Sheet1!$C:$E,3,0),"")</f>
        <v/>
      </c>
      <c r="T680" s="481" t="str">
        <f>+IFERROR(VLOOKUP(DAY($Q680)&amp;MONTH($Q680),Sheet1!$C:$E,3,0),"")</f>
        <v/>
      </c>
      <c r="AA680" s="481" t="str">
        <f>+IFERROR(VLOOKUP(DAY($X680)&amp;MONTH($X680),Sheet1!$C:$E,3,0),"")</f>
        <v/>
      </c>
      <c r="AH680" s="481" t="str">
        <f>+IFERROR(VLOOKUP(DAY($AE680)&amp;MONTH($AE680),Sheet1!$C:$E,3,0),"")</f>
        <v/>
      </c>
      <c r="AO680" s="481" t="str">
        <f>+IFERROR(VLOOKUP(DAY($AL680)&amp;MONTH($AL680),Sheet1!$C:$E,3,0),"")</f>
        <v/>
      </c>
      <c r="AV680" s="481" t="str">
        <f>+IFERROR(VLOOKUP(DAY($AS680)&amp;MONTH($AS680),Sheet1!$C:$E,3,0),"")</f>
        <v/>
      </c>
      <c r="BC680" s="481" t="str">
        <f>+IFERROR(VLOOKUP(DAY($AZ680)&amp;MONTH($AZ680),Sheet1!$C:$E,3,0),"")</f>
        <v/>
      </c>
    </row>
    <row r="681" spans="6:55">
      <c r="F681" s="481" t="str">
        <f>+IFERROR(VLOOKUP(DAY($C681)&amp;MONTH($C681),Sheet1!$C:$E,3,0),"")</f>
        <v/>
      </c>
      <c r="H681" s="490">
        <v>12</v>
      </c>
      <c r="I681" s="490">
        <v>12</v>
      </c>
      <c r="J681" s="490" t="s">
        <v>33</v>
      </c>
      <c r="K681" s="490" t="s">
        <v>9</v>
      </c>
      <c r="L681" s="490">
        <v>69014</v>
      </c>
      <c r="M681" s="481" t="str">
        <f>+IFERROR(VLOOKUP(DAY($J681)&amp;MONTH($J681),Sheet1!$C:$E,3,0),"")</f>
        <v/>
      </c>
      <c r="T681" s="481" t="str">
        <f>+IFERROR(VLOOKUP(DAY($Q681)&amp;MONTH($Q681),Sheet1!$C:$E,3,0),"")</f>
        <v/>
      </c>
      <c r="AA681" s="481" t="str">
        <f>+IFERROR(VLOOKUP(DAY($X681)&amp;MONTH($X681),Sheet1!$C:$E,3,0),"")</f>
        <v/>
      </c>
      <c r="AH681" s="481" t="str">
        <f>+IFERROR(VLOOKUP(DAY($AE681)&amp;MONTH($AE681),Sheet1!$C:$E,3,0),"")</f>
        <v/>
      </c>
      <c r="AO681" s="481" t="str">
        <f>+IFERROR(VLOOKUP(DAY($AL681)&amp;MONTH($AL681),Sheet1!$C:$E,3,0),"")</f>
        <v/>
      </c>
      <c r="AV681" s="481" t="str">
        <f>+IFERROR(VLOOKUP(DAY($AS681)&amp;MONTH($AS681),Sheet1!$C:$E,3,0),"")</f>
        <v/>
      </c>
      <c r="BC681" s="481" t="str">
        <f>+IFERROR(VLOOKUP(DAY($AZ681)&amp;MONTH($AZ681),Sheet1!$C:$E,3,0),"")</f>
        <v/>
      </c>
    </row>
    <row r="682" spans="6:55">
      <c r="F682" s="481" t="str">
        <f>+IFERROR(VLOOKUP(DAY($C682)&amp;MONTH($C682),Sheet1!$C:$E,3,0),"")</f>
        <v/>
      </c>
      <c r="H682" s="490">
        <v>60</v>
      </c>
      <c r="I682" s="490">
        <v>60</v>
      </c>
      <c r="J682" s="490" t="s">
        <v>33</v>
      </c>
      <c r="K682" s="490" t="s">
        <v>9</v>
      </c>
      <c r="L682" s="490">
        <v>189</v>
      </c>
      <c r="M682" s="481" t="str">
        <f>+IFERROR(VLOOKUP(DAY($J682)&amp;MONTH($J682),Sheet1!$C:$E,3,0),"")</f>
        <v/>
      </c>
      <c r="T682" s="481" t="str">
        <f>+IFERROR(VLOOKUP(DAY($Q682)&amp;MONTH($Q682),Sheet1!$C:$E,3,0),"")</f>
        <v/>
      </c>
      <c r="AA682" s="481" t="str">
        <f>+IFERROR(VLOOKUP(DAY($X682)&amp;MONTH($X682),Sheet1!$C:$E,3,0),"")</f>
        <v/>
      </c>
      <c r="AH682" s="481" t="str">
        <f>+IFERROR(VLOOKUP(DAY($AE682)&amp;MONTH($AE682),Sheet1!$C:$E,3,0),"")</f>
        <v/>
      </c>
      <c r="AO682" s="481" t="str">
        <f>+IFERROR(VLOOKUP(DAY($AL682)&amp;MONTH($AL682),Sheet1!$C:$E,3,0),"")</f>
        <v/>
      </c>
      <c r="AV682" s="481" t="str">
        <f>+IFERROR(VLOOKUP(DAY($AS682)&amp;MONTH($AS682),Sheet1!$C:$E,3,0),"")</f>
        <v/>
      </c>
      <c r="BC682" s="481" t="str">
        <f>+IFERROR(VLOOKUP(DAY($AZ682)&amp;MONTH($AZ682),Sheet1!$C:$E,3,0),"")</f>
        <v/>
      </c>
    </row>
    <row r="683" spans="6:55">
      <c r="F683" s="481" t="str">
        <f>+IFERROR(VLOOKUP(DAY($C683)&amp;MONTH($C683),Sheet1!$C:$E,3,0),"")</f>
        <v/>
      </c>
      <c r="H683" s="490">
        <v>120</v>
      </c>
      <c r="I683" s="490">
        <v>120</v>
      </c>
      <c r="J683" s="490" t="s">
        <v>33</v>
      </c>
      <c r="K683" s="490" t="s">
        <v>9</v>
      </c>
      <c r="L683" s="490">
        <v>505</v>
      </c>
      <c r="M683" s="481" t="str">
        <f>+IFERROR(VLOOKUP(DAY($J683)&amp;MONTH($J683),Sheet1!$C:$E,3,0),"")</f>
        <v/>
      </c>
      <c r="T683" s="481" t="str">
        <f>+IFERROR(VLOOKUP(DAY($Q683)&amp;MONTH($Q683),Sheet1!$C:$E,3,0),"")</f>
        <v/>
      </c>
      <c r="AA683" s="481" t="str">
        <f>+IFERROR(VLOOKUP(DAY($X683)&amp;MONTH($X683),Sheet1!$C:$E,3,0),"")</f>
        <v/>
      </c>
      <c r="AH683" s="481" t="str">
        <f>+IFERROR(VLOOKUP(DAY($AE683)&amp;MONTH($AE683),Sheet1!$C:$E,3,0),"")</f>
        <v/>
      </c>
      <c r="AO683" s="481" t="str">
        <f>+IFERROR(VLOOKUP(DAY($AL683)&amp;MONTH($AL683),Sheet1!$C:$E,3,0),"")</f>
        <v/>
      </c>
      <c r="AV683" s="481" t="str">
        <f>+IFERROR(VLOOKUP(DAY($AS683)&amp;MONTH($AS683),Sheet1!$C:$E,3,0),"")</f>
        <v/>
      </c>
      <c r="BC683" s="481" t="str">
        <f>+IFERROR(VLOOKUP(DAY($AZ683)&amp;MONTH($AZ683),Sheet1!$C:$E,3,0),"")</f>
        <v/>
      </c>
    </row>
    <row r="684" spans="6:55">
      <c r="F684" s="481" t="str">
        <f>+IFERROR(VLOOKUP(DAY($C684)&amp;MONTH($C684),Sheet1!$C:$E,3,0),"")</f>
        <v/>
      </c>
      <c r="H684" s="490">
        <v>120</v>
      </c>
      <c r="I684" s="490">
        <v>120</v>
      </c>
      <c r="J684" s="490" t="s">
        <v>33</v>
      </c>
      <c r="K684" s="490" t="s">
        <v>9</v>
      </c>
      <c r="L684" s="490">
        <v>176</v>
      </c>
      <c r="M684" s="481" t="str">
        <f>+IFERROR(VLOOKUP(DAY($J684)&amp;MONTH($J684),Sheet1!$C:$E,3,0),"")</f>
        <v/>
      </c>
      <c r="T684" s="481" t="str">
        <f>+IFERROR(VLOOKUP(DAY($Q684)&amp;MONTH($Q684),Sheet1!$C:$E,3,0),"")</f>
        <v/>
      </c>
      <c r="AA684" s="481" t="str">
        <f>+IFERROR(VLOOKUP(DAY($X684)&amp;MONTH($X684),Sheet1!$C:$E,3,0),"")</f>
        <v/>
      </c>
      <c r="AH684" s="481" t="str">
        <f>+IFERROR(VLOOKUP(DAY($AE684)&amp;MONTH($AE684),Sheet1!$C:$E,3,0),"")</f>
        <v/>
      </c>
      <c r="AO684" s="481" t="str">
        <f>+IFERROR(VLOOKUP(DAY($AL684)&amp;MONTH($AL684),Sheet1!$C:$E,3,0),"")</f>
        <v/>
      </c>
      <c r="AV684" s="481" t="str">
        <f>+IFERROR(VLOOKUP(DAY($AS684)&amp;MONTH($AS684),Sheet1!$C:$E,3,0),"")</f>
        <v/>
      </c>
      <c r="BC684" s="481" t="str">
        <f>+IFERROR(VLOOKUP(DAY($AZ684)&amp;MONTH($AZ684),Sheet1!$C:$E,3,0),"")</f>
        <v/>
      </c>
    </row>
    <row r="685" spans="6:55">
      <c r="F685" s="481" t="str">
        <f>+IFERROR(VLOOKUP(DAY($C685)&amp;MONTH($C685),Sheet1!$C:$E,3,0),"")</f>
        <v/>
      </c>
      <c r="H685" s="490">
        <v>120</v>
      </c>
      <c r="I685" s="490">
        <v>120</v>
      </c>
      <c r="J685" s="490" t="s">
        <v>33</v>
      </c>
      <c r="K685" s="490" t="s">
        <v>9</v>
      </c>
      <c r="L685" s="490">
        <v>123</v>
      </c>
      <c r="M685" s="481" t="str">
        <f>+IFERROR(VLOOKUP(DAY($J685)&amp;MONTH($J685),Sheet1!$C:$E,3,0),"")</f>
        <v/>
      </c>
      <c r="T685" s="481" t="str">
        <f>+IFERROR(VLOOKUP(DAY($Q685)&amp;MONTH($Q685),Sheet1!$C:$E,3,0),"")</f>
        <v/>
      </c>
      <c r="AA685" s="481" t="str">
        <f>+IFERROR(VLOOKUP(DAY($X685)&amp;MONTH($X685),Sheet1!$C:$E,3,0),"")</f>
        <v/>
      </c>
      <c r="AH685" s="481" t="str">
        <f>+IFERROR(VLOOKUP(DAY($AE685)&amp;MONTH($AE685),Sheet1!$C:$E,3,0),"")</f>
        <v/>
      </c>
      <c r="AO685" s="481" t="str">
        <f>+IFERROR(VLOOKUP(DAY($AL685)&amp;MONTH($AL685),Sheet1!$C:$E,3,0),"")</f>
        <v/>
      </c>
      <c r="AV685" s="481" t="str">
        <f>+IFERROR(VLOOKUP(DAY($AS685)&amp;MONTH($AS685),Sheet1!$C:$E,3,0),"")</f>
        <v/>
      </c>
      <c r="BC685" s="481" t="str">
        <f>+IFERROR(VLOOKUP(DAY($AZ685)&amp;MONTH($AZ685),Sheet1!$C:$E,3,0),"")</f>
        <v/>
      </c>
    </row>
    <row r="686" spans="6:55">
      <c r="F686" s="481" t="str">
        <f>+IFERROR(VLOOKUP(DAY($C686)&amp;MONTH($C686),Sheet1!$C:$E,3,0),"")</f>
        <v/>
      </c>
      <c r="H686" s="490">
        <v>90</v>
      </c>
      <c r="I686" s="490">
        <v>90</v>
      </c>
      <c r="J686" s="490" t="s">
        <v>33</v>
      </c>
      <c r="K686" s="490" t="s">
        <v>9</v>
      </c>
      <c r="L686" s="490">
        <v>199</v>
      </c>
      <c r="M686" s="481" t="str">
        <f>+IFERROR(VLOOKUP(DAY($J686)&amp;MONTH($J686),Sheet1!$C:$E,3,0),"")</f>
        <v/>
      </c>
      <c r="T686" s="481" t="str">
        <f>+IFERROR(VLOOKUP(DAY($Q686)&amp;MONTH($Q686),Sheet1!$C:$E,3,0),"")</f>
        <v/>
      </c>
      <c r="AA686" s="481" t="str">
        <f>+IFERROR(VLOOKUP(DAY($X686)&amp;MONTH($X686),Sheet1!$C:$E,3,0),"")</f>
        <v/>
      </c>
      <c r="AH686" s="481" t="str">
        <f>+IFERROR(VLOOKUP(DAY($AE686)&amp;MONTH($AE686),Sheet1!$C:$E,3,0),"")</f>
        <v/>
      </c>
      <c r="AO686" s="481" t="str">
        <f>+IFERROR(VLOOKUP(DAY($AL686)&amp;MONTH($AL686),Sheet1!$C:$E,3,0),"")</f>
        <v/>
      </c>
      <c r="AV686" s="481" t="str">
        <f>+IFERROR(VLOOKUP(DAY($AS686)&amp;MONTH($AS686),Sheet1!$C:$E,3,0),"")</f>
        <v/>
      </c>
      <c r="BC686" s="481" t="str">
        <f>+IFERROR(VLOOKUP(DAY($AZ686)&amp;MONTH($AZ686),Sheet1!$C:$E,3,0),"")</f>
        <v/>
      </c>
    </row>
    <row r="687" spans="6:55">
      <c r="F687" s="481" t="str">
        <f>+IFERROR(VLOOKUP(DAY($C687)&amp;MONTH($C687),Sheet1!$C:$E,3,0),"")</f>
        <v/>
      </c>
      <c r="H687" s="490">
        <v>18</v>
      </c>
      <c r="I687" s="490">
        <v>18</v>
      </c>
      <c r="J687" s="490" t="s">
        <v>33</v>
      </c>
      <c r="K687" s="490" t="s">
        <v>9</v>
      </c>
      <c r="L687" s="490">
        <v>526</v>
      </c>
      <c r="M687" s="481" t="str">
        <f>+IFERROR(VLOOKUP(DAY($J687)&amp;MONTH($J687),Sheet1!$C:$E,3,0),"")</f>
        <v/>
      </c>
      <c r="T687" s="481" t="str">
        <f>+IFERROR(VLOOKUP(DAY($Q687)&amp;MONTH($Q687),Sheet1!$C:$E,3,0),"")</f>
        <v/>
      </c>
      <c r="AA687" s="481" t="str">
        <f>+IFERROR(VLOOKUP(DAY($X687)&amp;MONTH($X687),Sheet1!$C:$E,3,0),"")</f>
        <v/>
      </c>
      <c r="AH687" s="481" t="str">
        <f>+IFERROR(VLOOKUP(DAY($AE687)&amp;MONTH($AE687),Sheet1!$C:$E,3,0),"")</f>
        <v/>
      </c>
      <c r="AO687" s="481" t="str">
        <f>+IFERROR(VLOOKUP(DAY($AL687)&amp;MONTH($AL687),Sheet1!$C:$E,3,0),"")</f>
        <v/>
      </c>
      <c r="AV687" s="481" t="str">
        <f>+IFERROR(VLOOKUP(DAY($AS687)&amp;MONTH($AS687),Sheet1!$C:$E,3,0),"")</f>
        <v/>
      </c>
      <c r="BC687" s="481" t="str">
        <f>+IFERROR(VLOOKUP(DAY($AZ687)&amp;MONTH($AZ687),Sheet1!$C:$E,3,0),"")</f>
        <v/>
      </c>
    </row>
    <row r="688" spans="6:55">
      <c r="F688" s="481" t="str">
        <f>+IFERROR(VLOOKUP(DAY($C688)&amp;MONTH($C688),Sheet1!$C:$E,3,0),"")</f>
        <v/>
      </c>
      <c r="H688" s="490">
        <v>30</v>
      </c>
      <c r="I688" s="490">
        <v>30</v>
      </c>
      <c r="J688" s="490" t="s">
        <v>33</v>
      </c>
      <c r="K688" s="490" t="s">
        <v>7</v>
      </c>
      <c r="L688" s="490">
        <v>549</v>
      </c>
      <c r="M688" s="481" t="str">
        <f>+IFERROR(VLOOKUP(DAY($J688)&amp;MONTH($J688),Sheet1!$C:$E,3,0),"")</f>
        <v/>
      </c>
      <c r="T688" s="481" t="str">
        <f>+IFERROR(VLOOKUP(DAY($Q688)&amp;MONTH($Q688),Sheet1!$C:$E,3,0),"")</f>
        <v/>
      </c>
      <c r="AA688" s="481" t="str">
        <f>+IFERROR(VLOOKUP(DAY($X688)&amp;MONTH($X688),Sheet1!$C:$E,3,0),"")</f>
        <v/>
      </c>
      <c r="AH688" s="481" t="str">
        <f>+IFERROR(VLOOKUP(DAY($AE688)&amp;MONTH($AE688),Sheet1!$C:$E,3,0),"")</f>
        <v/>
      </c>
      <c r="AO688" s="481" t="str">
        <f>+IFERROR(VLOOKUP(DAY($AL688)&amp;MONTH($AL688),Sheet1!$C:$E,3,0),"")</f>
        <v/>
      </c>
      <c r="AV688" s="481" t="str">
        <f>+IFERROR(VLOOKUP(DAY($AS688)&amp;MONTH($AS688),Sheet1!$C:$E,3,0),"")</f>
        <v/>
      </c>
      <c r="BC688" s="481" t="str">
        <f>+IFERROR(VLOOKUP(DAY($AZ688)&amp;MONTH($AZ688),Sheet1!$C:$E,3,0),"")</f>
        <v/>
      </c>
    </row>
    <row r="689" spans="6:55">
      <c r="F689" s="481" t="str">
        <f>+IFERROR(VLOOKUP(DAY($C689)&amp;MONTH($C689),Sheet1!$C:$E,3,0),"")</f>
        <v/>
      </c>
      <c r="H689" s="490">
        <v>30</v>
      </c>
      <c r="I689" s="490">
        <v>30</v>
      </c>
      <c r="J689" s="490" t="s">
        <v>33</v>
      </c>
      <c r="K689" s="490" t="s">
        <v>9</v>
      </c>
      <c r="L689" s="490">
        <v>128</v>
      </c>
      <c r="M689" s="481" t="str">
        <f>+IFERROR(VLOOKUP(DAY($J689)&amp;MONTH($J689),Sheet1!$C:$E,3,0),"")</f>
        <v/>
      </c>
      <c r="T689" s="481" t="str">
        <f>+IFERROR(VLOOKUP(DAY($Q689)&amp;MONTH($Q689),Sheet1!$C:$E,3,0),"")</f>
        <v/>
      </c>
      <c r="AA689" s="481" t="str">
        <f>+IFERROR(VLOOKUP(DAY($X689)&amp;MONTH($X689),Sheet1!$C:$E,3,0),"")</f>
        <v/>
      </c>
      <c r="AH689" s="481" t="str">
        <f>+IFERROR(VLOOKUP(DAY($AE689)&amp;MONTH($AE689),Sheet1!$C:$E,3,0),"")</f>
        <v/>
      </c>
      <c r="AO689" s="481" t="str">
        <f>+IFERROR(VLOOKUP(DAY($AL689)&amp;MONTH($AL689),Sheet1!$C:$E,3,0),"")</f>
        <v/>
      </c>
      <c r="AV689" s="481" t="str">
        <f>+IFERROR(VLOOKUP(DAY($AS689)&amp;MONTH($AS689),Sheet1!$C:$E,3,0),"")</f>
        <v/>
      </c>
      <c r="BC689" s="481" t="str">
        <f>+IFERROR(VLOOKUP(DAY($AZ689)&amp;MONTH($AZ689),Sheet1!$C:$E,3,0),"")</f>
        <v/>
      </c>
    </row>
    <row r="690" spans="6:55">
      <c r="F690" s="481" t="str">
        <f>+IFERROR(VLOOKUP(DAY($C690)&amp;MONTH($C690),Sheet1!$C:$E,3,0),"")</f>
        <v/>
      </c>
      <c r="H690" s="490">
        <v>24</v>
      </c>
      <c r="I690" s="490">
        <v>24</v>
      </c>
      <c r="J690" s="490" t="s">
        <v>33</v>
      </c>
      <c r="K690" s="490" t="s">
        <v>9</v>
      </c>
      <c r="L690" s="490">
        <v>539</v>
      </c>
      <c r="M690" s="481" t="str">
        <f>+IFERROR(VLOOKUP(DAY($J690)&amp;MONTH($J690),Sheet1!$C:$E,3,0),"")</f>
        <v/>
      </c>
      <c r="T690" s="481" t="str">
        <f>+IFERROR(VLOOKUP(DAY($Q690)&amp;MONTH($Q690),Sheet1!$C:$E,3,0),"")</f>
        <v/>
      </c>
      <c r="AA690" s="481" t="str">
        <f>+IFERROR(VLOOKUP(DAY($X690)&amp;MONTH($X690),Sheet1!$C:$E,3,0),"")</f>
        <v/>
      </c>
      <c r="AH690" s="481" t="str">
        <f>+IFERROR(VLOOKUP(DAY($AE690)&amp;MONTH($AE690),Sheet1!$C:$E,3,0),"")</f>
        <v/>
      </c>
      <c r="AO690" s="481" t="str">
        <f>+IFERROR(VLOOKUP(DAY($AL690)&amp;MONTH($AL690),Sheet1!$C:$E,3,0),"")</f>
        <v/>
      </c>
      <c r="AV690" s="481" t="str">
        <f>+IFERROR(VLOOKUP(DAY($AS690)&amp;MONTH($AS690),Sheet1!$C:$E,3,0),"")</f>
        <v/>
      </c>
      <c r="BC690" s="481" t="str">
        <f>+IFERROR(VLOOKUP(DAY($AZ690)&amp;MONTH($AZ690),Sheet1!$C:$E,3,0),"")</f>
        <v/>
      </c>
    </row>
    <row r="691" spans="6:55">
      <c r="F691" s="481" t="str">
        <f>+IFERROR(VLOOKUP(DAY($C691)&amp;MONTH($C691),Sheet1!$C:$E,3,0),"")</f>
        <v/>
      </c>
      <c r="H691" s="490">
        <v>30</v>
      </c>
      <c r="I691" s="490">
        <v>30</v>
      </c>
      <c r="J691" s="490" t="s">
        <v>33</v>
      </c>
      <c r="K691" s="490" t="s">
        <v>9</v>
      </c>
      <c r="L691" s="490">
        <v>534</v>
      </c>
      <c r="M691" s="481" t="str">
        <f>+IFERROR(VLOOKUP(DAY($J691)&amp;MONTH($J691),Sheet1!$C:$E,3,0),"")</f>
        <v/>
      </c>
      <c r="T691" s="481" t="str">
        <f>+IFERROR(VLOOKUP(DAY($Q691)&amp;MONTH($Q691),Sheet1!$C:$E,3,0),"")</f>
        <v/>
      </c>
      <c r="AA691" s="481" t="str">
        <f>+IFERROR(VLOOKUP(DAY($X691)&amp;MONTH($X691),Sheet1!$C:$E,3,0),"")</f>
        <v/>
      </c>
      <c r="AH691" s="481" t="str">
        <f>+IFERROR(VLOOKUP(DAY($AE691)&amp;MONTH($AE691),Sheet1!$C:$E,3,0),"")</f>
        <v/>
      </c>
      <c r="AO691" s="481" t="str">
        <f>+IFERROR(VLOOKUP(DAY($AL691)&amp;MONTH($AL691),Sheet1!$C:$E,3,0),"")</f>
        <v/>
      </c>
      <c r="AV691" s="481" t="str">
        <f>+IFERROR(VLOOKUP(DAY($AS691)&amp;MONTH($AS691),Sheet1!$C:$E,3,0),"")</f>
        <v/>
      </c>
      <c r="BC691" s="481" t="str">
        <f>+IFERROR(VLOOKUP(DAY($AZ691)&amp;MONTH($AZ691),Sheet1!$C:$E,3,0),"")</f>
        <v/>
      </c>
    </row>
    <row r="692" spans="6:55">
      <c r="F692" s="481" t="str">
        <f>+IFERROR(VLOOKUP(DAY($C692)&amp;MONTH($C692),Sheet1!$C:$E,3,0),"")</f>
        <v/>
      </c>
      <c r="H692" s="490">
        <v>60</v>
      </c>
      <c r="I692" s="490">
        <v>60</v>
      </c>
      <c r="J692" s="490" t="s">
        <v>33</v>
      </c>
      <c r="K692" s="490" t="s">
        <v>7</v>
      </c>
      <c r="L692" s="490">
        <v>133</v>
      </c>
      <c r="M692" s="481" t="str">
        <f>+IFERROR(VLOOKUP(DAY($J692)&amp;MONTH($J692),Sheet1!$C:$E,3,0),"")</f>
        <v/>
      </c>
      <c r="T692" s="481" t="str">
        <f>+IFERROR(VLOOKUP(DAY($Q692)&amp;MONTH($Q692),Sheet1!$C:$E,3,0),"")</f>
        <v/>
      </c>
      <c r="AA692" s="481" t="str">
        <f>+IFERROR(VLOOKUP(DAY($X692)&amp;MONTH($X692),Sheet1!$C:$E,3,0),"")</f>
        <v/>
      </c>
      <c r="AH692" s="481" t="str">
        <f>+IFERROR(VLOOKUP(DAY($AE692)&amp;MONTH($AE692),Sheet1!$C:$E,3,0),"")</f>
        <v/>
      </c>
      <c r="AO692" s="481" t="str">
        <f>+IFERROR(VLOOKUP(DAY($AL692)&amp;MONTH($AL692),Sheet1!$C:$E,3,0),"")</f>
        <v/>
      </c>
      <c r="AV692" s="481" t="str">
        <f>+IFERROR(VLOOKUP(DAY($AS692)&amp;MONTH($AS692),Sheet1!$C:$E,3,0),"")</f>
        <v/>
      </c>
      <c r="BC692" s="481" t="str">
        <f>+IFERROR(VLOOKUP(DAY($AZ692)&amp;MONTH($AZ692),Sheet1!$C:$E,3,0),"")</f>
        <v/>
      </c>
    </row>
    <row r="693" spans="6:55">
      <c r="F693" s="481" t="str">
        <f>+IFERROR(VLOOKUP(DAY($C693)&amp;MONTH($C693),Sheet1!$C:$E,3,0),"")</f>
        <v/>
      </c>
      <c r="H693" s="490">
        <v>6</v>
      </c>
      <c r="I693" s="490">
        <v>6</v>
      </c>
      <c r="J693" s="490" t="s">
        <v>33</v>
      </c>
      <c r="K693" s="490" t="s">
        <v>9</v>
      </c>
      <c r="L693" s="490">
        <v>566</v>
      </c>
      <c r="M693" s="481" t="str">
        <f>+IFERROR(VLOOKUP(DAY($J693)&amp;MONTH($J693),Sheet1!$C:$E,3,0),"")</f>
        <v/>
      </c>
      <c r="T693" s="481" t="str">
        <f>+IFERROR(VLOOKUP(DAY($Q693)&amp;MONTH($Q693),Sheet1!$C:$E,3,0),"")</f>
        <v/>
      </c>
      <c r="AA693" s="481" t="str">
        <f>+IFERROR(VLOOKUP(DAY($X693)&amp;MONTH($X693),Sheet1!$C:$E,3,0),"")</f>
        <v/>
      </c>
      <c r="AH693" s="481" t="str">
        <f>+IFERROR(VLOOKUP(DAY($AE693)&amp;MONTH($AE693),Sheet1!$C:$E,3,0),"")</f>
        <v/>
      </c>
      <c r="AO693" s="481" t="str">
        <f>+IFERROR(VLOOKUP(DAY($AL693)&amp;MONTH($AL693),Sheet1!$C:$E,3,0),"")</f>
        <v/>
      </c>
      <c r="AV693" s="481" t="str">
        <f>+IFERROR(VLOOKUP(DAY($AS693)&amp;MONTH($AS693),Sheet1!$C:$E,3,0),"")</f>
        <v/>
      </c>
      <c r="BC693" s="481" t="str">
        <f>+IFERROR(VLOOKUP(DAY($AZ693)&amp;MONTH($AZ693),Sheet1!$C:$E,3,0),"")</f>
        <v/>
      </c>
    </row>
    <row r="694" spans="6:55">
      <c r="F694" s="481" t="str">
        <f>+IFERROR(VLOOKUP(DAY($C694)&amp;MONTH($C694),Sheet1!$C:$E,3,0),"")</f>
        <v/>
      </c>
      <c r="H694" s="490">
        <v>36</v>
      </c>
      <c r="I694" s="490">
        <v>36</v>
      </c>
      <c r="J694" s="490" t="s">
        <v>33</v>
      </c>
      <c r="K694" s="490" t="s">
        <v>9</v>
      </c>
      <c r="L694" s="490">
        <v>547</v>
      </c>
      <c r="M694" s="481" t="str">
        <f>+IFERROR(VLOOKUP(DAY($J694)&amp;MONTH($J694),Sheet1!$C:$E,3,0),"")</f>
        <v/>
      </c>
      <c r="T694" s="481" t="str">
        <f>+IFERROR(VLOOKUP(DAY($Q694)&amp;MONTH($Q694),Sheet1!$C:$E,3,0),"")</f>
        <v/>
      </c>
      <c r="AA694" s="481" t="str">
        <f>+IFERROR(VLOOKUP(DAY($X694)&amp;MONTH($X694),Sheet1!$C:$E,3,0),"")</f>
        <v/>
      </c>
      <c r="AH694" s="481" t="str">
        <f>+IFERROR(VLOOKUP(DAY($AE694)&amp;MONTH($AE694),Sheet1!$C:$E,3,0),"")</f>
        <v/>
      </c>
      <c r="AO694" s="481" t="str">
        <f>+IFERROR(VLOOKUP(DAY($AL694)&amp;MONTH($AL694),Sheet1!$C:$E,3,0),"")</f>
        <v/>
      </c>
      <c r="AV694" s="481" t="str">
        <f>+IFERROR(VLOOKUP(DAY($AS694)&amp;MONTH($AS694),Sheet1!$C:$E,3,0),"")</f>
        <v/>
      </c>
      <c r="BC694" s="481" t="str">
        <f>+IFERROR(VLOOKUP(DAY($AZ694)&amp;MONTH($AZ694),Sheet1!$C:$E,3,0),"")</f>
        <v/>
      </c>
    </row>
    <row r="695" spans="6:55">
      <c r="F695" s="481" t="str">
        <f>+IFERROR(VLOOKUP(DAY($C695)&amp;MONTH($C695),Sheet1!$C:$E,3,0),"")</f>
        <v/>
      </c>
      <c r="H695" s="490">
        <v>60</v>
      </c>
      <c r="I695" s="490">
        <v>60</v>
      </c>
      <c r="J695" s="490" t="s">
        <v>33</v>
      </c>
      <c r="K695" s="490" t="s">
        <v>9</v>
      </c>
      <c r="L695" s="490">
        <v>127</v>
      </c>
      <c r="M695" s="481" t="str">
        <f>+IFERROR(VLOOKUP(DAY($J695)&amp;MONTH($J695),Sheet1!$C:$E,3,0),"")</f>
        <v/>
      </c>
      <c r="T695" s="481" t="str">
        <f>+IFERROR(VLOOKUP(DAY($Q695)&amp;MONTH($Q695),Sheet1!$C:$E,3,0),"")</f>
        <v/>
      </c>
      <c r="AA695" s="481" t="str">
        <f>+IFERROR(VLOOKUP(DAY($X695)&amp;MONTH($X695),Sheet1!$C:$E,3,0),"")</f>
        <v/>
      </c>
      <c r="AH695" s="481" t="str">
        <f>+IFERROR(VLOOKUP(DAY($AE695)&amp;MONTH($AE695),Sheet1!$C:$E,3,0),"")</f>
        <v/>
      </c>
      <c r="AO695" s="481" t="str">
        <f>+IFERROR(VLOOKUP(DAY($AL695)&amp;MONTH($AL695),Sheet1!$C:$E,3,0),"")</f>
        <v/>
      </c>
      <c r="AV695" s="481" t="str">
        <f>+IFERROR(VLOOKUP(DAY($AS695)&amp;MONTH($AS695),Sheet1!$C:$E,3,0),"")</f>
        <v/>
      </c>
      <c r="BC695" s="481" t="str">
        <f>+IFERROR(VLOOKUP(DAY($AZ695)&amp;MONTH($AZ695),Sheet1!$C:$E,3,0),"")</f>
        <v/>
      </c>
    </row>
    <row r="696" spans="6:55">
      <c r="F696" s="481" t="str">
        <f>+IFERROR(VLOOKUP(DAY($C696)&amp;MONTH($C696),Sheet1!$C:$E,3,0),"")</f>
        <v/>
      </c>
      <c r="H696" s="490">
        <v>60</v>
      </c>
      <c r="I696" s="490">
        <v>60</v>
      </c>
      <c r="J696" s="490" t="s">
        <v>33</v>
      </c>
      <c r="K696" s="490" t="s">
        <v>7</v>
      </c>
      <c r="L696" s="490">
        <v>503</v>
      </c>
      <c r="M696" s="481" t="str">
        <f>+IFERROR(VLOOKUP(DAY($J696)&amp;MONTH($J696),Sheet1!$C:$E,3,0),"")</f>
        <v/>
      </c>
      <c r="T696" s="481" t="str">
        <f>+IFERROR(VLOOKUP(DAY($Q696)&amp;MONTH($Q696),Sheet1!$C:$E,3,0),"")</f>
        <v/>
      </c>
      <c r="AA696" s="481" t="str">
        <f>+IFERROR(VLOOKUP(DAY($X696)&amp;MONTH($X696),Sheet1!$C:$E,3,0),"")</f>
        <v/>
      </c>
      <c r="AH696" s="481" t="str">
        <f>+IFERROR(VLOOKUP(DAY($AE696)&amp;MONTH($AE696),Sheet1!$C:$E,3,0),"")</f>
        <v/>
      </c>
      <c r="AO696" s="481" t="str">
        <f>+IFERROR(VLOOKUP(DAY($AL696)&amp;MONTH($AL696),Sheet1!$C:$E,3,0),"")</f>
        <v/>
      </c>
      <c r="AV696" s="481" t="str">
        <f>+IFERROR(VLOOKUP(DAY($AS696)&amp;MONTH($AS696),Sheet1!$C:$E,3,0),"")</f>
        <v/>
      </c>
      <c r="BC696" s="481" t="str">
        <f>+IFERROR(VLOOKUP(DAY($AZ696)&amp;MONTH($AZ696),Sheet1!$C:$E,3,0),"")</f>
        <v/>
      </c>
    </row>
    <row r="697" spans="6:55">
      <c r="F697" s="481" t="str">
        <f>+IFERROR(VLOOKUP(DAY($C697)&amp;MONTH($C697),Sheet1!$C:$E,3,0),"")</f>
        <v/>
      </c>
      <c r="H697" s="490">
        <v>6</v>
      </c>
      <c r="I697" s="490">
        <v>6</v>
      </c>
      <c r="J697" s="490" t="s">
        <v>33</v>
      </c>
      <c r="K697" s="490" t="s">
        <v>9</v>
      </c>
      <c r="L697" s="490">
        <v>9110</v>
      </c>
      <c r="M697" s="481" t="str">
        <f>+IFERROR(VLOOKUP(DAY($J697)&amp;MONTH($J697),Sheet1!$C:$E,3,0),"")</f>
        <v/>
      </c>
      <c r="T697" s="481" t="str">
        <f>+IFERROR(VLOOKUP(DAY($Q697)&amp;MONTH($Q697),Sheet1!$C:$E,3,0),"")</f>
        <v/>
      </c>
      <c r="AA697" s="481" t="str">
        <f>+IFERROR(VLOOKUP(DAY($X697)&amp;MONTH($X697),Sheet1!$C:$E,3,0),"")</f>
        <v/>
      </c>
      <c r="AH697" s="481" t="str">
        <f>+IFERROR(VLOOKUP(DAY($AE697)&amp;MONTH($AE697),Sheet1!$C:$E,3,0),"")</f>
        <v/>
      </c>
      <c r="AO697" s="481" t="str">
        <f>+IFERROR(VLOOKUP(DAY($AL697)&amp;MONTH($AL697),Sheet1!$C:$E,3,0),"")</f>
        <v/>
      </c>
      <c r="AV697" s="481" t="str">
        <f>+IFERROR(VLOOKUP(DAY($AS697)&amp;MONTH($AS697),Sheet1!$C:$E,3,0),"")</f>
        <v/>
      </c>
      <c r="BC697" s="481" t="str">
        <f>+IFERROR(VLOOKUP(DAY($AZ697)&amp;MONTH($AZ697),Sheet1!$C:$E,3,0),"")</f>
        <v/>
      </c>
    </row>
    <row r="698" spans="6:55">
      <c r="F698" s="481" t="str">
        <f>+IFERROR(VLOOKUP(DAY($C698)&amp;MONTH($C698),Sheet1!$C:$E,3,0),"")</f>
        <v/>
      </c>
      <c r="H698" s="490">
        <v>12</v>
      </c>
      <c r="I698" s="490">
        <v>12</v>
      </c>
      <c r="J698" s="490" t="s">
        <v>33</v>
      </c>
      <c r="K698" s="490" t="s">
        <v>9</v>
      </c>
      <c r="L698" s="490">
        <v>9137</v>
      </c>
      <c r="M698" s="481" t="str">
        <f>+IFERROR(VLOOKUP(DAY($J698)&amp;MONTH($J698),Sheet1!$C:$E,3,0),"")</f>
        <v/>
      </c>
      <c r="T698" s="481" t="str">
        <f>+IFERROR(VLOOKUP(DAY($Q698)&amp;MONTH($Q698),Sheet1!$C:$E,3,0),"")</f>
        <v/>
      </c>
      <c r="AA698" s="481" t="str">
        <f>+IFERROR(VLOOKUP(DAY($X698)&amp;MONTH($X698),Sheet1!$C:$E,3,0),"")</f>
        <v/>
      </c>
      <c r="AH698" s="481" t="str">
        <f>+IFERROR(VLOOKUP(DAY($AE698)&amp;MONTH($AE698),Sheet1!$C:$E,3,0),"")</f>
        <v/>
      </c>
      <c r="AO698" s="481" t="str">
        <f>+IFERROR(VLOOKUP(DAY($AL698)&amp;MONTH($AL698),Sheet1!$C:$E,3,0),"")</f>
        <v/>
      </c>
      <c r="AV698" s="481" t="str">
        <f>+IFERROR(VLOOKUP(DAY($AS698)&amp;MONTH($AS698),Sheet1!$C:$E,3,0),"")</f>
        <v/>
      </c>
      <c r="BC698" s="481" t="str">
        <f>+IFERROR(VLOOKUP(DAY($AZ698)&amp;MONTH($AZ698),Sheet1!$C:$E,3,0),"")</f>
        <v/>
      </c>
    </row>
    <row r="699" spans="6:55">
      <c r="F699" s="481" t="str">
        <f>+IFERROR(VLOOKUP(DAY($C699)&amp;MONTH($C699),Sheet1!$C:$E,3,0),"")</f>
        <v/>
      </c>
      <c r="H699" s="490">
        <v>6</v>
      </c>
      <c r="I699" s="490">
        <v>6</v>
      </c>
      <c r="J699" s="490" t="s">
        <v>33</v>
      </c>
      <c r="K699" s="490" t="s">
        <v>9</v>
      </c>
      <c r="L699" s="490">
        <v>9153</v>
      </c>
      <c r="M699" s="481" t="str">
        <f>+IFERROR(VLOOKUP(DAY($J699)&amp;MONTH($J699),Sheet1!$C:$E,3,0),"")</f>
        <v/>
      </c>
      <c r="T699" s="481" t="str">
        <f>+IFERROR(VLOOKUP(DAY($Q699)&amp;MONTH($Q699),Sheet1!$C:$E,3,0),"")</f>
        <v/>
      </c>
      <c r="AA699" s="481" t="str">
        <f>+IFERROR(VLOOKUP(DAY($X699)&amp;MONTH($X699),Sheet1!$C:$E,3,0),"")</f>
        <v/>
      </c>
      <c r="AH699" s="481" t="str">
        <f>+IFERROR(VLOOKUP(DAY($AE699)&amp;MONTH($AE699),Sheet1!$C:$E,3,0),"")</f>
        <v/>
      </c>
      <c r="AO699" s="481" t="str">
        <f>+IFERROR(VLOOKUP(DAY($AL699)&amp;MONTH($AL699),Sheet1!$C:$E,3,0),"")</f>
        <v/>
      </c>
      <c r="AV699" s="481" t="str">
        <f>+IFERROR(VLOOKUP(DAY($AS699)&amp;MONTH($AS699),Sheet1!$C:$E,3,0),"")</f>
        <v/>
      </c>
      <c r="BC699" s="481" t="str">
        <f>+IFERROR(VLOOKUP(DAY($AZ699)&amp;MONTH($AZ699),Sheet1!$C:$E,3,0),"")</f>
        <v/>
      </c>
    </row>
    <row r="700" spans="6:55">
      <c r="F700" s="481" t="str">
        <f>+IFERROR(VLOOKUP(DAY($C700)&amp;MONTH($C700),Sheet1!$C:$E,3,0),"")</f>
        <v/>
      </c>
      <c r="H700" s="490">
        <v>6</v>
      </c>
      <c r="I700" s="490">
        <v>6</v>
      </c>
      <c r="J700" s="490" t="s">
        <v>33</v>
      </c>
      <c r="K700" s="490" t="s">
        <v>9</v>
      </c>
      <c r="L700" s="490">
        <v>9158</v>
      </c>
      <c r="M700" s="481" t="str">
        <f>+IFERROR(VLOOKUP(DAY($J700)&amp;MONTH($J700),Sheet1!$C:$E,3,0),"")</f>
        <v/>
      </c>
      <c r="T700" s="481" t="str">
        <f>+IFERROR(VLOOKUP(DAY($Q700)&amp;MONTH($Q700),Sheet1!$C:$E,3,0),"")</f>
        <v/>
      </c>
      <c r="AA700" s="481" t="str">
        <f>+IFERROR(VLOOKUP(DAY($X700)&amp;MONTH($X700),Sheet1!$C:$E,3,0),"")</f>
        <v/>
      </c>
      <c r="AH700" s="481" t="str">
        <f>+IFERROR(VLOOKUP(DAY($AE700)&amp;MONTH($AE700),Sheet1!$C:$E,3,0),"")</f>
        <v/>
      </c>
      <c r="AO700" s="481" t="str">
        <f>+IFERROR(VLOOKUP(DAY($AL700)&amp;MONTH($AL700),Sheet1!$C:$E,3,0),"")</f>
        <v/>
      </c>
      <c r="AV700" s="481" t="str">
        <f>+IFERROR(VLOOKUP(DAY($AS700)&amp;MONTH($AS700),Sheet1!$C:$E,3,0),"")</f>
        <v/>
      </c>
      <c r="BC700" s="481" t="str">
        <f>+IFERROR(VLOOKUP(DAY($AZ700)&amp;MONTH($AZ700),Sheet1!$C:$E,3,0),"")</f>
        <v/>
      </c>
    </row>
    <row r="701" spans="6:55">
      <c r="F701" s="481" t="str">
        <f>+IFERROR(VLOOKUP(DAY($C701)&amp;MONTH($C701),Sheet1!$C:$E,3,0),"")</f>
        <v/>
      </c>
      <c r="H701" s="490">
        <v>12</v>
      </c>
      <c r="I701" s="490">
        <v>12</v>
      </c>
      <c r="J701" s="490" t="s">
        <v>33</v>
      </c>
      <c r="K701" s="490" t="s">
        <v>9</v>
      </c>
      <c r="L701" s="490">
        <v>9159</v>
      </c>
      <c r="M701" s="481" t="str">
        <f>+IFERROR(VLOOKUP(DAY($J701)&amp;MONTH($J701),Sheet1!$C:$E,3,0),"")</f>
        <v/>
      </c>
      <c r="T701" s="481" t="str">
        <f>+IFERROR(VLOOKUP(DAY($Q701)&amp;MONTH($Q701),Sheet1!$C:$E,3,0),"")</f>
        <v/>
      </c>
      <c r="AA701" s="481" t="str">
        <f>+IFERROR(VLOOKUP(DAY($X701)&amp;MONTH($X701),Sheet1!$C:$E,3,0),"")</f>
        <v/>
      </c>
      <c r="AH701" s="481" t="str">
        <f>+IFERROR(VLOOKUP(DAY($AE701)&amp;MONTH($AE701),Sheet1!$C:$E,3,0),"")</f>
        <v/>
      </c>
      <c r="AO701" s="481" t="str">
        <f>+IFERROR(VLOOKUP(DAY($AL701)&amp;MONTH($AL701),Sheet1!$C:$E,3,0),"")</f>
        <v/>
      </c>
      <c r="AV701" s="481" t="str">
        <f>+IFERROR(VLOOKUP(DAY($AS701)&amp;MONTH($AS701),Sheet1!$C:$E,3,0),"")</f>
        <v/>
      </c>
      <c r="BC701" s="481" t="str">
        <f>+IFERROR(VLOOKUP(DAY($AZ701)&amp;MONTH($AZ701),Sheet1!$C:$E,3,0),"")</f>
        <v/>
      </c>
    </row>
    <row r="702" spans="6:55">
      <c r="F702" s="481" t="str">
        <f>+IFERROR(VLOOKUP(DAY($C702)&amp;MONTH($C702),Sheet1!$C:$E,3,0),"")</f>
        <v/>
      </c>
      <c r="H702" s="490">
        <v>30</v>
      </c>
      <c r="I702" s="490">
        <v>30</v>
      </c>
      <c r="J702" s="490" t="s">
        <v>33</v>
      </c>
      <c r="K702" s="490" t="s">
        <v>9</v>
      </c>
      <c r="L702" s="490">
        <v>513</v>
      </c>
      <c r="M702" s="481" t="str">
        <f>+IFERROR(VLOOKUP(DAY($J702)&amp;MONTH($J702),Sheet1!$C:$E,3,0),"")</f>
        <v/>
      </c>
      <c r="T702" s="481" t="str">
        <f>+IFERROR(VLOOKUP(DAY($Q702)&amp;MONTH($Q702),Sheet1!$C:$E,3,0),"")</f>
        <v/>
      </c>
      <c r="AA702" s="481" t="str">
        <f>+IFERROR(VLOOKUP(DAY($X702)&amp;MONTH($X702),Sheet1!$C:$E,3,0),"")</f>
        <v/>
      </c>
      <c r="AH702" s="481" t="str">
        <f>+IFERROR(VLOOKUP(DAY($AE702)&amp;MONTH($AE702),Sheet1!$C:$E,3,0),"")</f>
        <v/>
      </c>
      <c r="AO702" s="481" t="str">
        <f>+IFERROR(VLOOKUP(DAY($AL702)&amp;MONTH($AL702),Sheet1!$C:$E,3,0),"")</f>
        <v/>
      </c>
      <c r="AV702" s="481" t="str">
        <f>+IFERROR(VLOOKUP(DAY($AS702)&amp;MONTH($AS702),Sheet1!$C:$E,3,0),"")</f>
        <v/>
      </c>
      <c r="BC702" s="481" t="str">
        <f>+IFERROR(VLOOKUP(DAY($AZ702)&amp;MONTH($AZ702),Sheet1!$C:$E,3,0),"")</f>
        <v/>
      </c>
    </row>
    <row r="703" spans="6:55">
      <c r="F703" s="481" t="str">
        <f>+IFERROR(VLOOKUP(DAY($C703)&amp;MONTH($C703),Sheet1!$C:$E,3,0),"")</f>
        <v/>
      </c>
      <c r="H703" s="490">
        <v>180</v>
      </c>
      <c r="I703" s="490">
        <v>180</v>
      </c>
      <c r="J703" s="490" t="s">
        <v>33</v>
      </c>
      <c r="K703" s="490" t="s">
        <v>9</v>
      </c>
      <c r="L703" s="490">
        <v>164</v>
      </c>
      <c r="M703" s="481" t="str">
        <f>+IFERROR(VLOOKUP(DAY($J703)&amp;MONTH($J703),Sheet1!$C:$E,3,0),"")</f>
        <v/>
      </c>
      <c r="T703" s="481" t="str">
        <f>+IFERROR(VLOOKUP(DAY($Q703)&amp;MONTH($Q703),Sheet1!$C:$E,3,0),"")</f>
        <v/>
      </c>
      <c r="AA703" s="481" t="str">
        <f>+IFERROR(VLOOKUP(DAY($X703)&amp;MONTH($X703),Sheet1!$C:$E,3,0),"")</f>
        <v/>
      </c>
      <c r="AH703" s="481" t="str">
        <f>+IFERROR(VLOOKUP(DAY($AE703)&amp;MONTH($AE703),Sheet1!$C:$E,3,0),"")</f>
        <v/>
      </c>
      <c r="AO703" s="481" t="str">
        <f>+IFERROR(VLOOKUP(DAY($AL703)&amp;MONTH($AL703),Sheet1!$C:$E,3,0),"")</f>
        <v/>
      </c>
      <c r="AV703" s="481" t="str">
        <f>+IFERROR(VLOOKUP(DAY($AS703)&amp;MONTH($AS703),Sheet1!$C:$E,3,0),"")</f>
        <v/>
      </c>
      <c r="BC703" s="481" t="str">
        <f>+IFERROR(VLOOKUP(DAY($AZ703)&amp;MONTH($AZ703),Sheet1!$C:$E,3,0),"")</f>
        <v/>
      </c>
    </row>
    <row r="704" spans="6:55">
      <c r="F704" s="481" t="str">
        <f>+IFERROR(VLOOKUP(DAY($C704)&amp;MONTH($C704),Sheet1!$C:$E,3,0),"")</f>
        <v/>
      </c>
      <c r="H704" s="490">
        <v>180</v>
      </c>
      <c r="I704" s="490">
        <v>180</v>
      </c>
      <c r="J704" s="490" t="s">
        <v>33</v>
      </c>
      <c r="K704" s="490" t="s">
        <v>9</v>
      </c>
      <c r="L704" s="490">
        <v>164</v>
      </c>
      <c r="M704" s="481" t="str">
        <f>+IFERROR(VLOOKUP(DAY($J704)&amp;MONTH($J704),Sheet1!$C:$E,3,0),"")</f>
        <v/>
      </c>
      <c r="T704" s="481" t="str">
        <f>+IFERROR(VLOOKUP(DAY($Q704)&amp;MONTH($Q704),Sheet1!$C:$E,3,0),"")</f>
        <v/>
      </c>
      <c r="AA704" s="481" t="str">
        <f>+IFERROR(VLOOKUP(DAY($X704)&amp;MONTH($X704),Sheet1!$C:$E,3,0),"")</f>
        <v/>
      </c>
      <c r="AH704" s="481" t="str">
        <f>+IFERROR(VLOOKUP(DAY($AE704)&amp;MONTH($AE704),Sheet1!$C:$E,3,0),"")</f>
        <v/>
      </c>
      <c r="AO704" s="481" t="str">
        <f>+IFERROR(VLOOKUP(DAY($AL704)&amp;MONTH($AL704),Sheet1!$C:$E,3,0),"")</f>
        <v/>
      </c>
      <c r="AV704" s="481" t="str">
        <f>+IFERROR(VLOOKUP(DAY($AS704)&amp;MONTH($AS704),Sheet1!$C:$E,3,0),"")</f>
        <v/>
      </c>
      <c r="BC704" s="481" t="str">
        <f>+IFERROR(VLOOKUP(DAY($AZ704)&amp;MONTH($AZ704),Sheet1!$C:$E,3,0),"")</f>
        <v/>
      </c>
    </row>
    <row r="705" spans="6:55">
      <c r="F705" s="481" t="str">
        <f>+IFERROR(VLOOKUP(DAY($C705)&amp;MONTH($C705),Sheet1!$C:$E,3,0),"")</f>
        <v/>
      </c>
      <c r="H705" s="490">
        <v>18</v>
      </c>
      <c r="I705" s="490">
        <v>18</v>
      </c>
      <c r="J705" s="490" t="s">
        <v>33</v>
      </c>
      <c r="K705" s="490" t="s">
        <v>9</v>
      </c>
      <c r="L705" s="490">
        <v>150</v>
      </c>
      <c r="M705" s="481" t="str">
        <f>+IFERROR(VLOOKUP(DAY($J705)&amp;MONTH($J705),Sheet1!$C:$E,3,0),"")</f>
        <v/>
      </c>
      <c r="T705" s="481" t="str">
        <f>+IFERROR(VLOOKUP(DAY($Q705)&amp;MONTH($Q705),Sheet1!$C:$E,3,0),"")</f>
        <v/>
      </c>
      <c r="AA705" s="481" t="str">
        <f>+IFERROR(VLOOKUP(DAY($X705)&amp;MONTH($X705),Sheet1!$C:$E,3,0),"")</f>
        <v/>
      </c>
      <c r="AH705" s="481" t="str">
        <f>+IFERROR(VLOOKUP(DAY($AE705)&amp;MONTH($AE705),Sheet1!$C:$E,3,0),"")</f>
        <v/>
      </c>
      <c r="AO705" s="481" t="str">
        <f>+IFERROR(VLOOKUP(DAY($AL705)&amp;MONTH($AL705),Sheet1!$C:$E,3,0),"")</f>
        <v/>
      </c>
      <c r="AV705" s="481" t="str">
        <f>+IFERROR(VLOOKUP(DAY($AS705)&amp;MONTH($AS705),Sheet1!$C:$E,3,0),"")</f>
        <v/>
      </c>
      <c r="BC705" s="481" t="str">
        <f>+IFERROR(VLOOKUP(DAY($AZ705)&amp;MONTH($AZ705),Sheet1!$C:$E,3,0),"")</f>
        <v/>
      </c>
    </row>
    <row r="706" spans="6:55">
      <c r="F706" s="481" t="str">
        <f>+IFERROR(VLOOKUP(DAY($C706)&amp;MONTH($C706),Sheet1!$C:$E,3,0),"")</f>
        <v/>
      </c>
      <c r="H706" s="490">
        <v>30</v>
      </c>
      <c r="I706" s="490">
        <v>30</v>
      </c>
      <c r="J706" s="490" t="s">
        <v>33</v>
      </c>
      <c r="K706" s="490" t="s">
        <v>9</v>
      </c>
      <c r="L706" s="490">
        <v>185</v>
      </c>
      <c r="M706" s="481" t="str">
        <f>+IFERROR(VLOOKUP(DAY($J706)&amp;MONTH($J706),Sheet1!$C:$E,3,0),"")</f>
        <v/>
      </c>
      <c r="T706" s="481" t="str">
        <f>+IFERROR(VLOOKUP(DAY($Q706)&amp;MONTH($Q706),Sheet1!$C:$E,3,0),"")</f>
        <v/>
      </c>
      <c r="AA706" s="481" t="str">
        <f>+IFERROR(VLOOKUP(DAY($X706)&amp;MONTH($X706),Sheet1!$C:$E,3,0),"")</f>
        <v/>
      </c>
      <c r="AH706" s="481" t="str">
        <f>+IFERROR(VLOOKUP(DAY($AE706)&amp;MONTH($AE706),Sheet1!$C:$E,3,0),"")</f>
        <v/>
      </c>
      <c r="AO706" s="481" t="str">
        <f>+IFERROR(VLOOKUP(DAY($AL706)&amp;MONTH($AL706),Sheet1!$C:$E,3,0),"")</f>
        <v/>
      </c>
      <c r="AV706" s="481" t="str">
        <f>+IFERROR(VLOOKUP(DAY($AS706)&amp;MONTH($AS706),Sheet1!$C:$E,3,0),"")</f>
        <v/>
      </c>
      <c r="BC706" s="481" t="str">
        <f>+IFERROR(VLOOKUP(DAY($AZ706)&amp;MONTH($AZ706),Sheet1!$C:$E,3,0),"")</f>
        <v/>
      </c>
    </row>
    <row r="707" spans="6:55">
      <c r="F707" s="481" t="str">
        <f>+IFERROR(VLOOKUP(DAY($C707)&amp;MONTH($C707),Sheet1!$C:$E,3,0),"")</f>
        <v/>
      </c>
      <c r="H707" s="490">
        <v>30</v>
      </c>
      <c r="I707" s="490">
        <v>30</v>
      </c>
      <c r="J707" s="490" t="s">
        <v>33</v>
      </c>
      <c r="K707" s="490" t="s">
        <v>9</v>
      </c>
      <c r="L707" s="490">
        <v>183</v>
      </c>
      <c r="M707" s="481" t="str">
        <f>+IFERROR(VLOOKUP(DAY($J707)&amp;MONTH($J707),Sheet1!$C:$E,3,0),"")</f>
        <v/>
      </c>
      <c r="T707" s="481" t="str">
        <f>+IFERROR(VLOOKUP(DAY($Q707)&amp;MONTH($Q707),Sheet1!$C:$E,3,0),"")</f>
        <v/>
      </c>
      <c r="AA707" s="481" t="str">
        <f>+IFERROR(VLOOKUP(DAY($X707)&amp;MONTH($X707),Sheet1!$C:$E,3,0),"")</f>
        <v/>
      </c>
      <c r="AH707" s="481" t="str">
        <f>+IFERROR(VLOOKUP(DAY($AE707)&amp;MONTH($AE707),Sheet1!$C:$E,3,0),"")</f>
        <v/>
      </c>
      <c r="AO707" s="481" t="str">
        <f>+IFERROR(VLOOKUP(DAY($AL707)&amp;MONTH($AL707),Sheet1!$C:$E,3,0),"")</f>
        <v/>
      </c>
      <c r="AV707" s="481" t="str">
        <f>+IFERROR(VLOOKUP(DAY($AS707)&amp;MONTH($AS707),Sheet1!$C:$E,3,0),"")</f>
        <v/>
      </c>
      <c r="BC707" s="481" t="str">
        <f>+IFERROR(VLOOKUP(DAY($AZ707)&amp;MONTH($AZ707),Sheet1!$C:$E,3,0),"")</f>
        <v/>
      </c>
    </row>
    <row r="708" spans="6:55">
      <c r="F708" s="481" t="str">
        <f>+IFERROR(VLOOKUP(DAY($C708)&amp;MONTH($C708),Sheet1!$C:$E,3,0),"")</f>
        <v/>
      </c>
      <c r="H708" s="490">
        <v>30</v>
      </c>
      <c r="I708" s="490">
        <v>30</v>
      </c>
      <c r="J708" s="490" t="s">
        <v>33</v>
      </c>
      <c r="K708" s="490" t="s">
        <v>9</v>
      </c>
      <c r="L708" s="490">
        <v>529</v>
      </c>
      <c r="M708" s="481" t="str">
        <f>+IFERROR(VLOOKUP(DAY($J708)&amp;MONTH($J708),Sheet1!$C:$E,3,0),"")</f>
        <v/>
      </c>
      <c r="T708" s="481" t="str">
        <f>+IFERROR(VLOOKUP(DAY($Q708)&amp;MONTH($Q708),Sheet1!$C:$E,3,0),"")</f>
        <v/>
      </c>
      <c r="AA708" s="481" t="str">
        <f>+IFERROR(VLOOKUP(DAY($X708)&amp;MONTH($X708),Sheet1!$C:$E,3,0),"")</f>
        <v/>
      </c>
      <c r="AH708" s="481" t="str">
        <f>+IFERROR(VLOOKUP(DAY($AE708)&amp;MONTH($AE708),Sheet1!$C:$E,3,0),"")</f>
        <v/>
      </c>
      <c r="AO708" s="481" t="str">
        <f>+IFERROR(VLOOKUP(DAY($AL708)&amp;MONTH($AL708),Sheet1!$C:$E,3,0),"")</f>
        <v/>
      </c>
      <c r="AV708" s="481" t="str">
        <f>+IFERROR(VLOOKUP(DAY($AS708)&amp;MONTH($AS708),Sheet1!$C:$E,3,0),"")</f>
        <v/>
      </c>
      <c r="BC708" s="481" t="str">
        <f>+IFERROR(VLOOKUP(DAY($AZ708)&amp;MONTH($AZ708),Sheet1!$C:$E,3,0),"")</f>
        <v/>
      </c>
    </row>
    <row r="709" spans="6:55">
      <c r="F709" s="481" t="str">
        <f>+IFERROR(VLOOKUP(DAY($C709)&amp;MONTH($C709),Sheet1!$C:$E,3,0),"")</f>
        <v/>
      </c>
      <c r="H709" s="490">
        <v>60</v>
      </c>
      <c r="I709" s="490">
        <v>60</v>
      </c>
      <c r="J709" s="490" t="s">
        <v>33</v>
      </c>
      <c r="K709" s="490" t="s">
        <v>9</v>
      </c>
      <c r="L709" s="490">
        <v>138</v>
      </c>
      <c r="M709" s="481" t="str">
        <f>+IFERROR(VLOOKUP(DAY($J709)&amp;MONTH($J709),Sheet1!$C:$E,3,0),"")</f>
        <v/>
      </c>
      <c r="T709" s="481" t="str">
        <f>+IFERROR(VLOOKUP(DAY($Q709)&amp;MONTH($Q709),Sheet1!$C:$E,3,0),"")</f>
        <v/>
      </c>
      <c r="AA709" s="481" t="str">
        <f>+IFERROR(VLOOKUP(DAY($X709)&amp;MONTH($X709),Sheet1!$C:$E,3,0),"")</f>
        <v/>
      </c>
      <c r="AH709" s="481" t="str">
        <f>+IFERROR(VLOOKUP(DAY($AE709)&amp;MONTH($AE709),Sheet1!$C:$E,3,0),"")</f>
        <v/>
      </c>
      <c r="AO709" s="481" t="str">
        <f>+IFERROR(VLOOKUP(DAY($AL709)&amp;MONTH($AL709),Sheet1!$C:$E,3,0),"")</f>
        <v/>
      </c>
      <c r="AV709" s="481" t="str">
        <f>+IFERROR(VLOOKUP(DAY($AS709)&amp;MONTH($AS709),Sheet1!$C:$E,3,0),"")</f>
        <v/>
      </c>
      <c r="BC709" s="481" t="str">
        <f>+IFERROR(VLOOKUP(DAY($AZ709)&amp;MONTH($AZ709),Sheet1!$C:$E,3,0),"")</f>
        <v/>
      </c>
    </row>
    <row r="710" spans="6:55">
      <c r="F710" s="481" t="str">
        <f>+IFERROR(VLOOKUP(DAY($C710)&amp;MONTH($C710),Sheet1!$C:$E,3,0),"")</f>
        <v/>
      </c>
      <c r="H710" s="490">
        <v>12</v>
      </c>
      <c r="I710" s="490">
        <v>12</v>
      </c>
      <c r="J710" s="490" t="s">
        <v>33</v>
      </c>
      <c r="K710" s="490" t="s">
        <v>9</v>
      </c>
      <c r="L710" s="490">
        <v>546</v>
      </c>
      <c r="M710" s="481" t="str">
        <f>+IFERROR(VLOOKUP(DAY($J710)&amp;MONTH($J710),Sheet1!$C:$E,3,0),"")</f>
        <v/>
      </c>
      <c r="T710" s="481" t="str">
        <f>+IFERROR(VLOOKUP(DAY($Q710)&amp;MONTH($Q710),Sheet1!$C:$E,3,0),"")</f>
        <v/>
      </c>
      <c r="AA710" s="481" t="str">
        <f>+IFERROR(VLOOKUP(DAY($X710)&amp;MONTH($X710),Sheet1!$C:$E,3,0),"")</f>
        <v/>
      </c>
      <c r="AH710" s="481" t="str">
        <f>+IFERROR(VLOOKUP(DAY($AE710)&amp;MONTH($AE710),Sheet1!$C:$E,3,0),"")</f>
        <v/>
      </c>
      <c r="AO710" s="481" t="str">
        <f>+IFERROR(VLOOKUP(DAY($AL710)&amp;MONTH($AL710),Sheet1!$C:$E,3,0),"")</f>
        <v/>
      </c>
      <c r="AV710" s="481" t="str">
        <f>+IFERROR(VLOOKUP(DAY($AS710)&amp;MONTH($AS710),Sheet1!$C:$E,3,0),"")</f>
        <v/>
      </c>
      <c r="BC710" s="481" t="str">
        <f>+IFERROR(VLOOKUP(DAY($AZ710)&amp;MONTH($AZ710),Sheet1!$C:$E,3,0),"")</f>
        <v/>
      </c>
    </row>
    <row r="711" spans="6:55">
      <c r="F711" s="481" t="str">
        <f>+IFERROR(VLOOKUP(DAY($C711)&amp;MONTH($C711),Sheet1!$C:$E,3,0),"")</f>
        <v/>
      </c>
      <c r="H711" s="490">
        <v>120</v>
      </c>
      <c r="I711" s="490">
        <v>120</v>
      </c>
      <c r="J711" s="490" t="s">
        <v>34</v>
      </c>
      <c r="K711" s="490" t="s">
        <v>9</v>
      </c>
      <c r="L711" s="490">
        <v>157</v>
      </c>
      <c r="M711" s="481" t="str">
        <f>+IFERROR(VLOOKUP(DAY($J711)&amp;MONTH($J711),Sheet1!$C:$E,3,0),"")</f>
        <v/>
      </c>
      <c r="T711" s="481" t="str">
        <f>+IFERROR(VLOOKUP(DAY($Q711)&amp;MONTH($Q711),Sheet1!$C:$E,3,0),"")</f>
        <v/>
      </c>
      <c r="AA711" s="481" t="str">
        <f>+IFERROR(VLOOKUP(DAY($X711)&amp;MONTH($X711),Sheet1!$C:$E,3,0),"")</f>
        <v/>
      </c>
      <c r="AH711" s="481" t="str">
        <f>+IFERROR(VLOOKUP(DAY($AE711)&amp;MONTH($AE711),Sheet1!$C:$E,3,0),"")</f>
        <v/>
      </c>
      <c r="AO711" s="481" t="str">
        <f>+IFERROR(VLOOKUP(DAY($AL711)&amp;MONTH($AL711),Sheet1!$C:$E,3,0),"")</f>
        <v/>
      </c>
      <c r="AV711" s="481" t="str">
        <f>+IFERROR(VLOOKUP(DAY($AS711)&amp;MONTH($AS711),Sheet1!$C:$E,3,0),"")</f>
        <v/>
      </c>
      <c r="BC711" s="481" t="str">
        <f>+IFERROR(VLOOKUP(DAY($AZ711)&amp;MONTH($AZ711),Sheet1!$C:$E,3,0),"")</f>
        <v/>
      </c>
    </row>
    <row r="712" spans="6:55">
      <c r="F712" s="481" t="str">
        <f>+IFERROR(VLOOKUP(DAY($C712)&amp;MONTH($C712),Sheet1!$C:$E,3,0),"")</f>
        <v/>
      </c>
      <c r="H712" s="490">
        <v>6</v>
      </c>
      <c r="I712" s="490">
        <v>6</v>
      </c>
      <c r="J712" s="490" t="s">
        <v>34</v>
      </c>
      <c r="K712" s="490" t="s">
        <v>9</v>
      </c>
      <c r="L712" s="490">
        <v>2005</v>
      </c>
      <c r="M712" s="481" t="str">
        <f>+IFERROR(VLOOKUP(DAY($J712)&amp;MONTH($J712),Sheet1!$C:$E,3,0),"")</f>
        <v/>
      </c>
      <c r="T712" s="481" t="str">
        <f>+IFERROR(VLOOKUP(DAY($Q712)&amp;MONTH($Q712),Sheet1!$C:$E,3,0),"")</f>
        <v/>
      </c>
      <c r="AA712" s="481" t="str">
        <f>+IFERROR(VLOOKUP(DAY($X712)&amp;MONTH($X712),Sheet1!$C:$E,3,0),"")</f>
        <v/>
      </c>
      <c r="AH712" s="481" t="str">
        <f>+IFERROR(VLOOKUP(DAY($AE712)&amp;MONTH($AE712),Sheet1!$C:$E,3,0),"")</f>
        <v/>
      </c>
      <c r="AO712" s="481" t="str">
        <f>+IFERROR(VLOOKUP(DAY($AL712)&amp;MONTH($AL712),Sheet1!$C:$E,3,0),"")</f>
        <v/>
      </c>
      <c r="AV712" s="481" t="str">
        <f>+IFERROR(VLOOKUP(DAY($AS712)&amp;MONTH($AS712),Sheet1!$C:$E,3,0),"")</f>
        <v/>
      </c>
      <c r="BC712" s="481" t="str">
        <f>+IFERROR(VLOOKUP(DAY($AZ712)&amp;MONTH($AZ712),Sheet1!$C:$E,3,0),"")</f>
        <v/>
      </c>
    </row>
    <row r="713" spans="6:55">
      <c r="F713" s="481" t="str">
        <f>+IFERROR(VLOOKUP(DAY($C713)&amp;MONTH($C713),Sheet1!$C:$E,3,0),"")</f>
        <v/>
      </c>
      <c r="H713" s="490">
        <v>6</v>
      </c>
      <c r="I713" s="490">
        <v>6</v>
      </c>
      <c r="J713" s="490" t="s">
        <v>34</v>
      </c>
      <c r="K713" s="490" t="s">
        <v>9</v>
      </c>
      <c r="L713" s="490">
        <v>2015</v>
      </c>
      <c r="M713" s="481" t="str">
        <f>+IFERROR(VLOOKUP(DAY($J713)&amp;MONTH($J713),Sheet1!$C:$E,3,0),"")</f>
        <v/>
      </c>
      <c r="T713" s="481" t="str">
        <f>+IFERROR(VLOOKUP(DAY($Q713)&amp;MONTH($Q713),Sheet1!$C:$E,3,0),"")</f>
        <v/>
      </c>
      <c r="AA713" s="481" t="str">
        <f>+IFERROR(VLOOKUP(DAY($X713)&amp;MONTH($X713),Sheet1!$C:$E,3,0),"")</f>
        <v/>
      </c>
      <c r="AH713" s="481" t="str">
        <f>+IFERROR(VLOOKUP(DAY($AE713)&amp;MONTH($AE713),Sheet1!$C:$E,3,0),"")</f>
        <v/>
      </c>
      <c r="AO713" s="481" t="str">
        <f>+IFERROR(VLOOKUP(DAY($AL713)&amp;MONTH($AL713),Sheet1!$C:$E,3,0),"")</f>
        <v/>
      </c>
      <c r="AV713" s="481" t="str">
        <f>+IFERROR(VLOOKUP(DAY($AS713)&amp;MONTH($AS713),Sheet1!$C:$E,3,0),"")</f>
        <v/>
      </c>
      <c r="BC713" s="481" t="str">
        <f>+IFERROR(VLOOKUP(DAY($AZ713)&amp;MONTH($AZ713),Sheet1!$C:$E,3,0),"")</f>
        <v/>
      </c>
    </row>
    <row r="714" spans="6:55">
      <c r="F714" s="481" t="str">
        <f>+IFERROR(VLOOKUP(DAY($C714)&amp;MONTH($C714),Sheet1!$C:$E,3,0),"")</f>
        <v/>
      </c>
      <c r="H714" s="490">
        <v>6</v>
      </c>
      <c r="I714" s="490">
        <v>6</v>
      </c>
      <c r="J714" s="490" t="s">
        <v>34</v>
      </c>
      <c r="K714" s="490" t="s">
        <v>9</v>
      </c>
      <c r="L714" s="490">
        <v>2073</v>
      </c>
      <c r="M714" s="481" t="str">
        <f>+IFERROR(VLOOKUP(DAY($J714)&amp;MONTH($J714),Sheet1!$C:$E,3,0),"")</f>
        <v/>
      </c>
      <c r="T714" s="481" t="str">
        <f>+IFERROR(VLOOKUP(DAY($Q714)&amp;MONTH($Q714),Sheet1!$C:$E,3,0),"")</f>
        <v/>
      </c>
      <c r="AA714" s="481" t="str">
        <f>+IFERROR(VLOOKUP(DAY($X714)&amp;MONTH($X714),Sheet1!$C:$E,3,0),"")</f>
        <v/>
      </c>
      <c r="AH714" s="481" t="str">
        <f>+IFERROR(VLOOKUP(DAY($AE714)&amp;MONTH($AE714),Sheet1!$C:$E,3,0),"")</f>
        <v/>
      </c>
      <c r="AO714" s="481" t="str">
        <f>+IFERROR(VLOOKUP(DAY($AL714)&amp;MONTH($AL714),Sheet1!$C:$E,3,0),"")</f>
        <v/>
      </c>
      <c r="AV714" s="481" t="str">
        <f>+IFERROR(VLOOKUP(DAY($AS714)&amp;MONTH($AS714),Sheet1!$C:$E,3,0),"")</f>
        <v/>
      </c>
      <c r="BC714" s="481" t="str">
        <f>+IFERROR(VLOOKUP(DAY($AZ714)&amp;MONTH($AZ714),Sheet1!$C:$E,3,0),"")</f>
        <v/>
      </c>
    </row>
    <row r="715" spans="6:55">
      <c r="F715" s="481" t="str">
        <f>+IFERROR(VLOOKUP(DAY($C715)&amp;MONTH($C715),Sheet1!$C:$E,3,0),"")</f>
        <v/>
      </c>
      <c r="H715" s="490">
        <v>6</v>
      </c>
      <c r="I715" s="490">
        <v>6</v>
      </c>
      <c r="J715" s="490" t="s">
        <v>34</v>
      </c>
      <c r="K715" s="490" t="s">
        <v>9</v>
      </c>
      <c r="L715" s="490">
        <v>259</v>
      </c>
      <c r="M715" s="481" t="str">
        <f>+IFERROR(VLOOKUP(DAY($J715)&amp;MONTH($J715),Sheet1!$C:$E,3,0),"")</f>
        <v/>
      </c>
      <c r="T715" s="481" t="str">
        <f>+IFERROR(VLOOKUP(DAY($Q715)&amp;MONTH($Q715),Sheet1!$C:$E,3,0),"")</f>
        <v/>
      </c>
      <c r="AA715" s="481" t="str">
        <f>+IFERROR(VLOOKUP(DAY($X715)&amp;MONTH($X715),Sheet1!$C:$E,3,0),"")</f>
        <v/>
      </c>
      <c r="AH715" s="481" t="str">
        <f>+IFERROR(VLOOKUP(DAY($AE715)&amp;MONTH($AE715),Sheet1!$C:$E,3,0),"")</f>
        <v/>
      </c>
      <c r="AO715" s="481" t="str">
        <f>+IFERROR(VLOOKUP(DAY($AL715)&amp;MONTH($AL715),Sheet1!$C:$E,3,0),"")</f>
        <v/>
      </c>
      <c r="AV715" s="481" t="str">
        <f>+IFERROR(VLOOKUP(DAY($AS715)&amp;MONTH($AS715),Sheet1!$C:$E,3,0),"")</f>
        <v/>
      </c>
      <c r="BC715" s="481" t="str">
        <f>+IFERROR(VLOOKUP(DAY($AZ715)&amp;MONTH($AZ715),Sheet1!$C:$E,3,0),"")</f>
        <v/>
      </c>
    </row>
    <row r="716" spans="6:55">
      <c r="F716" s="481" t="str">
        <f>+IFERROR(VLOOKUP(DAY($C716)&amp;MONTH($C716),Sheet1!$C:$E,3,0),"")</f>
        <v/>
      </c>
      <c r="H716" s="490">
        <v>12</v>
      </c>
      <c r="I716" s="490">
        <v>12</v>
      </c>
      <c r="J716" s="490" t="s">
        <v>34</v>
      </c>
      <c r="K716" s="490" t="s">
        <v>9</v>
      </c>
      <c r="L716" s="490">
        <v>285</v>
      </c>
      <c r="M716" s="481" t="str">
        <f>+IFERROR(VLOOKUP(DAY($J716)&amp;MONTH($J716),Sheet1!$C:$E,3,0),"")</f>
        <v/>
      </c>
      <c r="T716" s="481" t="str">
        <f>+IFERROR(VLOOKUP(DAY($Q716)&amp;MONTH($Q716),Sheet1!$C:$E,3,0),"")</f>
        <v/>
      </c>
      <c r="AA716" s="481" t="str">
        <f>+IFERROR(VLOOKUP(DAY($X716)&amp;MONTH($X716),Sheet1!$C:$E,3,0),"")</f>
        <v/>
      </c>
      <c r="AH716" s="481" t="str">
        <f>+IFERROR(VLOOKUP(DAY($AE716)&amp;MONTH($AE716),Sheet1!$C:$E,3,0),"")</f>
        <v/>
      </c>
      <c r="AO716" s="481" t="str">
        <f>+IFERROR(VLOOKUP(DAY($AL716)&amp;MONTH($AL716),Sheet1!$C:$E,3,0),"")</f>
        <v/>
      </c>
      <c r="AV716" s="481" t="str">
        <f>+IFERROR(VLOOKUP(DAY($AS716)&amp;MONTH($AS716),Sheet1!$C:$E,3,0),"")</f>
        <v/>
      </c>
      <c r="BC716" s="481" t="str">
        <f>+IFERROR(VLOOKUP(DAY($AZ716)&amp;MONTH($AZ716),Sheet1!$C:$E,3,0),"")</f>
        <v/>
      </c>
    </row>
    <row r="717" spans="6:55">
      <c r="F717" s="481" t="str">
        <f>+IFERROR(VLOOKUP(DAY($C717)&amp;MONTH($C717),Sheet1!$C:$E,3,0),"")</f>
        <v/>
      </c>
      <c r="H717" s="490">
        <v>6</v>
      </c>
      <c r="I717" s="490">
        <v>6</v>
      </c>
      <c r="J717" s="490" t="s">
        <v>34</v>
      </c>
      <c r="K717" s="490" t="s">
        <v>9</v>
      </c>
      <c r="L717" s="490">
        <v>287</v>
      </c>
      <c r="M717" s="481" t="str">
        <f>+IFERROR(VLOOKUP(DAY($J717)&amp;MONTH($J717),Sheet1!$C:$E,3,0),"")</f>
        <v/>
      </c>
      <c r="T717" s="481" t="str">
        <f>+IFERROR(VLOOKUP(DAY($Q717)&amp;MONTH($Q717),Sheet1!$C:$E,3,0),"")</f>
        <v/>
      </c>
      <c r="AA717" s="481" t="str">
        <f>+IFERROR(VLOOKUP(DAY($X717)&amp;MONTH($X717),Sheet1!$C:$E,3,0),"")</f>
        <v/>
      </c>
      <c r="AH717" s="481" t="str">
        <f>+IFERROR(VLOOKUP(DAY($AE717)&amp;MONTH($AE717),Sheet1!$C:$E,3,0),"")</f>
        <v/>
      </c>
      <c r="AO717" s="481" t="str">
        <f>+IFERROR(VLOOKUP(DAY($AL717)&amp;MONTH($AL717),Sheet1!$C:$E,3,0),"")</f>
        <v/>
      </c>
      <c r="AV717" s="481" t="str">
        <f>+IFERROR(VLOOKUP(DAY($AS717)&amp;MONTH($AS717),Sheet1!$C:$E,3,0),"")</f>
        <v/>
      </c>
      <c r="BC717" s="481" t="str">
        <f>+IFERROR(VLOOKUP(DAY($AZ717)&amp;MONTH($AZ717),Sheet1!$C:$E,3,0),"")</f>
        <v/>
      </c>
    </row>
    <row r="718" spans="6:55">
      <c r="F718" s="481" t="str">
        <f>+IFERROR(VLOOKUP(DAY($C718)&amp;MONTH($C718),Sheet1!$C:$E,3,0),"")</f>
        <v/>
      </c>
      <c r="H718" s="490">
        <v>6</v>
      </c>
      <c r="I718" s="490">
        <v>6</v>
      </c>
      <c r="J718" s="490" t="s">
        <v>34</v>
      </c>
      <c r="K718" s="490" t="s">
        <v>9</v>
      </c>
      <c r="L718" s="490">
        <v>639</v>
      </c>
      <c r="M718" s="481" t="str">
        <f>+IFERROR(VLOOKUP(DAY($J718)&amp;MONTH($J718),Sheet1!$C:$E,3,0),"")</f>
        <v/>
      </c>
      <c r="T718" s="481" t="str">
        <f>+IFERROR(VLOOKUP(DAY($Q718)&amp;MONTH($Q718),Sheet1!$C:$E,3,0),"")</f>
        <v/>
      </c>
      <c r="AA718" s="481" t="str">
        <f>+IFERROR(VLOOKUP(DAY($X718)&amp;MONTH($X718),Sheet1!$C:$E,3,0),"")</f>
        <v/>
      </c>
      <c r="AH718" s="481" t="str">
        <f>+IFERROR(VLOOKUP(DAY($AE718)&amp;MONTH($AE718),Sheet1!$C:$E,3,0),"")</f>
        <v/>
      </c>
      <c r="AO718" s="481" t="str">
        <f>+IFERROR(VLOOKUP(DAY($AL718)&amp;MONTH($AL718),Sheet1!$C:$E,3,0),"")</f>
        <v/>
      </c>
      <c r="AV718" s="481" t="str">
        <f>+IFERROR(VLOOKUP(DAY($AS718)&amp;MONTH($AS718),Sheet1!$C:$E,3,0),"")</f>
        <v/>
      </c>
      <c r="BC718" s="481" t="str">
        <f>+IFERROR(VLOOKUP(DAY($AZ718)&amp;MONTH($AZ718),Sheet1!$C:$E,3,0),"")</f>
        <v/>
      </c>
    </row>
    <row r="719" spans="6:55">
      <c r="F719" s="481" t="str">
        <f>+IFERROR(VLOOKUP(DAY($C719)&amp;MONTH($C719),Sheet1!$C:$E,3,0),"")</f>
        <v/>
      </c>
      <c r="H719" s="490">
        <v>90</v>
      </c>
      <c r="I719" s="490">
        <v>90</v>
      </c>
      <c r="J719" s="490" t="s">
        <v>34</v>
      </c>
      <c r="K719" s="490" t="s">
        <v>9</v>
      </c>
      <c r="L719" s="490">
        <v>161</v>
      </c>
      <c r="M719" s="481" t="str">
        <f>+IFERROR(VLOOKUP(DAY($J719)&amp;MONTH($J719),Sheet1!$C:$E,3,0),"")</f>
        <v/>
      </c>
      <c r="T719" s="481" t="str">
        <f>+IFERROR(VLOOKUP(DAY($Q719)&amp;MONTH($Q719),Sheet1!$C:$E,3,0),"")</f>
        <v/>
      </c>
      <c r="AA719" s="481" t="str">
        <f>+IFERROR(VLOOKUP(DAY($X719)&amp;MONTH($X719),Sheet1!$C:$E,3,0),"")</f>
        <v/>
      </c>
      <c r="AH719" s="481" t="str">
        <f>+IFERROR(VLOOKUP(DAY($AE719)&amp;MONTH($AE719),Sheet1!$C:$E,3,0),"")</f>
        <v/>
      </c>
      <c r="AO719" s="481" t="str">
        <f>+IFERROR(VLOOKUP(DAY($AL719)&amp;MONTH($AL719),Sheet1!$C:$E,3,0),"")</f>
        <v/>
      </c>
      <c r="AV719" s="481" t="str">
        <f>+IFERROR(VLOOKUP(DAY($AS719)&amp;MONTH($AS719),Sheet1!$C:$E,3,0),"")</f>
        <v/>
      </c>
      <c r="BC719" s="481" t="str">
        <f>+IFERROR(VLOOKUP(DAY($AZ719)&amp;MONTH($AZ719),Sheet1!$C:$E,3,0),"")</f>
        <v/>
      </c>
    </row>
    <row r="720" spans="6:55">
      <c r="F720" s="481" t="str">
        <f>+IFERROR(VLOOKUP(DAY($C720)&amp;MONTH($C720),Sheet1!$C:$E,3,0),"")</f>
        <v/>
      </c>
      <c r="H720" s="490">
        <v>6</v>
      </c>
      <c r="I720" s="490">
        <v>6</v>
      </c>
      <c r="J720" s="490" t="s">
        <v>34</v>
      </c>
      <c r="K720" s="490" t="s">
        <v>9</v>
      </c>
      <c r="L720" s="490">
        <v>215</v>
      </c>
      <c r="M720" s="481" t="str">
        <f>+IFERROR(VLOOKUP(DAY($J720)&amp;MONTH($J720),Sheet1!$C:$E,3,0),"")</f>
        <v/>
      </c>
      <c r="T720" s="481" t="str">
        <f>+IFERROR(VLOOKUP(DAY($Q720)&amp;MONTH($Q720),Sheet1!$C:$E,3,0),"")</f>
        <v/>
      </c>
      <c r="AA720" s="481" t="str">
        <f>+IFERROR(VLOOKUP(DAY($X720)&amp;MONTH($X720),Sheet1!$C:$E,3,0),"")</f>
        <v/>
      </c>
      <c r="AH720" s="481" t="str">
        <f>+IFERROR(VLOOKUP(DAY($AE720)&amp;MONTH($AE720),Sheet1!$C:$E,3,0),"")</f>
        <v/>
      </c>
      <c r="AO720" s="481" t="str">
        <f>+IFERROR(VLOOKUP(DAY($AL720)&amp;MONTH($AL720),Sheet1!$C:$E,3,0),"")</f>
        <v/>
      </c>
      <c r="AV720" s="481" t="str">
        <f>+IFERROR(VLOOKUP(DAY($AS720)&amp;MONTH($AS720),Sheet1!$C:$E,3,0),"")</f>
        <v/>
      </c>
      <c r="BC720" s="481" t="str">
        <f>+IFERROR(VLOOKUP(DAY($AZ720)&amp;MONTH($AZ720),Sheet1!$C:$E,3,0),"")</f>
        <v/>
      </c>
    </row>
    <row r="721" spans="6:55">
      <c r="F721" s="481" t="str">
        <f>+IFERROR(VLOOKUP(DAY($C721)&amp;MONTH($C721),Sheet1!$C:$E,3,0),"")</f>
        <v/>
      </c>
      <c r="H721" s="490">
        <v>36</v>
      </c>
      <c r="I721" s="490">
        <v>36</v>
      </c>
      <c r="J721" s="490" t="s">
        <v>34</v>
      </c>
      <c r="K721" s="490" t="s">
        <v>9</v>
      </c>
      <c r="L721" s="490">
        <v>524</v>
      </c>
      <c r="M721" s="481" t="str">
        <f>+IFERROR(VLOOKUP(DAY($J721)&amp;MONTH($J721),Sheet1!$C:$E,3,0),"")</f>
        <v/>
      </c>
      <c r="T721" s="481" t="str">
        <f>+IFERROR(VLOOKUP(DAY($Q721)&amp;MONTH($Q721),Sheet1!$C:$E,3,0),"")</f>
        <v/>
      </c>
      <c r="AA721" s="481" t="str">
        <f>+IFERROR(VLOOKUP(DAY($X721)&amp;MONTH($X721),Sheet1!$C:$E,3,0),"")</f>
        <v/>
      </c>
      <c r="AH721" s="481" t="str">
        <f>+IFERROR(VLOOKUP(DAY($AE721)&amp;MONTH($AE721),Sheet1!$C:$E,3,0),"")</f>
        <v/>
      </c>
      <c r="AO721" s="481" t="str">
        <f>+IFERROR(VLOOKUP(DAY($AL721)&amp;MONTH($AL721),Sheet1!$C:$E,3,0),"")</f>
        <v/>
      </c>
      <c r="AV721" s="481" t="str">
        <f>+IFERROR(VLOOKUP(DAY($AS721)&amp;MONTH($AS721),Sheet1!$C:$E,3,0),"")</f>
        <v/>
      </c>
      <c r="BC721" s="481" t="str">
        <f>+IFERROR(VLOOKUP(DAY($AZ721)&amp;MONTH($AZ721),Sheet1!$C:$E,3,0),"")</f>
        <v/>
      </c>
    </row>
    <row r="722" spans="6:55">
      <c r="F722" s="481" t="str">
        <f>+IFERROR(VLOOKUP(DAY($C722)&amp;MONTH($C722),Sheet1!$C:$E,3,0),"")</f>
        <v/>
      </c>
      <c r="H722" s="490">
        <v>30</v>
      </c>
      <c r="I722" s="490">
        <v>30</v>
      </c>
      <c r="J722" s="490" t="s">
        <v>34</v>
      </c>
      <c r="K722" s="490" t="s">
        <v>9</v>
      </c>
      <c r="L722" s="490">
        <v>154</v>
      </c>
      <c r="M722" s="481" t="str">
        <f>+IFERROR(VLOOKUP(DAY($J722)&amp;MONTH($J722),Sheet1!$C:$E,3,0),"")</f>
        <v/>
      </c>
      <c r="T722" s="481" t="str">
        <f>+IFERROR(VLOOKUP(DAY($Q722)&amp;MONTH($Q722),Sheet1!$C:$E,3,0),"")</f>
        <v/>
      </c>
      <c r="AA722" s="481" t="str">
        <f>+IFERROR(VLOOKUP(DAY($X722)&amp;MONTH($X722),Sheet1!$C:$E,3,0),"")</f>
        <v/>
      </c>
      <c r="AH722" s="481" t="str">
        <f>+IFERROR(VLOOKUP(DAY($AE722)&amp;MONTH($AE722),Sheet1!$C:$E,3,0),"")</f>
        <v/>
      </c>
      <c r="AO722" s="481" t="str">
        <f>+IFERROR(VLOOKUP(DAY($AL722)&amp;MONTH($AL722),Sheet1!$C:$E,3,0),"")</f>
        <v/>
      </c>
      <c r="AV722" s="481" t="str">
        <f>+IFERROR(VLOOKUP(DAY($AS722)&amp;MONTH($AS722),Sheet1!$C:$E,3,0),"")</f>
        <v/>
      </c>
      <c r="BC722" s="481" t="str">
        <f>+IFERROR(VLOOKUP(DAY($AZ722)&amp;MONTH($AZ722),Sheet1!$C:$E,3,0),"")</f>
        <v/>
      </c>
    </row>
    <row r="723" spans="6:55">
      <c r="F723" s="481" t="str">
        <f>+IFERROR(VLOOKUP(DAY($C723)&amp;MONTH($C723),Sheet1!$C:$E,3,0),"")</f>
        <v/>
      </c>
      <c r="H723" s="490">
        <v>6</v>
      </c>
      <c r="I723" s="490">
        <v>6</v>
      </c>
      <c r="J723" s="490" t="s">
        <v>34</v>
      </c>
      <c r="K723" s="490" t="s">
        <v>9</v>
      </c>
      <c r="L723" s="490">
        <v>268</v>
      </c>
      <c r="M723" s="481" t="str">
        <f>+IFERROR(VLOOKUP(DAY($J723)&amp;MONTH($J723),Sheet1!$C:$E,3,0),"")</f>
        <v/>
      </c>
      <c r="T723" s="481" t="str">
        <f>+IFERROR(VLOOKUP(DAY($Q723)&amp;MONTH($Q723),Sheet1!$C:$E,3,0),"")</f>
        <v/>
      </c>
      <c r="AA723" s="481" t="str">
        <f>+IFERROR(VLOOKUP(DAY($X723)&amp;MONTH($X723),Sheet1!$C:$E,3,0),"")</f>
        <v/>
      </c>
      <c r="AH723" s="481" t="str">
        <f>+IFERROR(VLOOKUP(DAY($AE723)&amp;MONTH($AE723),Sheet1!$C:$E,3,0),"")</f>
        <v/>
      </c>
      <c r="AO723" s="481" t="str">
        <f>+IFERROR(VLOOKUP(DAY($AL723)&amp;MONTH($AL723),Sheet1!$C:$E,3,0),"")</f>
        <v/>
      </c>
      <c r="AV723" s="481" t="str">
        <f>+IFERROR(VLOOKUP(DAY($AS723)&amp;MONTH($AS723),Sheet1!$C:$E,3,0),"")</f>
        <v/>
      </c>
      <c r="BC723" s="481" t="str">
        <f>+IFERROR(VLOOKUP(DAY($AZ723)&amp;MONTH($AZ723),Sheet1!$C:$E,3,0),"")</f>
        <v/>
      </c>
    </row>
    <row r="724" spans="6:55">
      <c r="F724" s="481" t="str">
        <f>+IFERROR(VLOOKUP(DAY($C724)&amp;MONTH($C724),Sheet1!$C:$E,3,0),"")</f>
        <v/>
      </c>
      <c r="H724" s="490">
        <v>6</v>
      </c>
      <c r="I724" s="490">
        <v>6</v>
      </c>
      <c r="J724" s="490" t="s">
        <v>34</v>
      </c>
      <c r="K724" s="490" t="s">
        <v>9</v>
      </c>
      <c r="L724" s="490">
        <v>642</v>
      </c>
      <c r="M724" s="481" t="str">
        <f>+IFERROR(VLOOKUP(DAY($J724)&amp;MONTH($J724),Sheet1!$C:$E,3,0),"")</f>
        <v/>
      </c>
      <c r="T724" s="481" t="str">
        <f>+IFERROR(VLOOKUP(DAY($Q724)&amp;MONTH($Q724),Sheet1!$C:$E,3,0),"")</f>
        <v/>
      </c>
      <c r="AA724" s="481" t="str">
        <f>+IFERROR(VLOOKUP(DAY($X724)&amp;MONTH($X724),Sheet1!$C:$E,3,0),"")</f>
        <v/>
      </c>
      <c r="AH724" s="481" t="str">
        <f>+IFERROR(VLOOKUP(DAY($AE724)&amp;MONTH($AE724),Sheet1!$C:$E,3,0),"")</f>
        <v/>
      </c>
      <c r="AO724" s="481" t="str">
        <f>+IFERROR(VLOOKUP(DAY($AL724)&amp;MONTH($AL724),Sheet1!$C:$E,3,0),"")</f>
        <v/>
      </c>
      <c r="AV724" s="481" t="str">
        <f>+IFERROR(VLOOKUP(DAY($AS724)&amp;MONTH($AS724),Sheet1!$C:$E,3,0),"")</f>
        <v/>
      </c>
      <c r="BC724" s="481" t="str">
        <f>+IFERROR(VLOOKUP(DAY($AZ724)&amp;MONTH($AZ724),Sheet1!$C:$E,3,0),"")</f>
        <v/>
      </c>
    </row>
    <row r="725" spans="6:55">
      <c r="F725" s="481" t="str">
        <f>+IFERROR(VLOOKUP(DAY($C725)&amp;MONTH($C725),Sheet1!$C:$E,3,0),"")</f>
        <v/>
      </c>
      <c r="H725" s="490">
        <v>6</v>
      </c>
      <c r="I725" s="490">
        <v>6</v>
      </c>
      <c r="J725" s="490" t="s">
        <v>34</v>
      </c>
      <c r="K725" s="490" t="s">
        <v>9</v>
      </c>
      <c r="L725" s="490">
        <v>229</v>
      </c>
      <c r="M725" s="481" t="str">
        <f>+IFERROR(VLOOKUP(DAY($J725)&amp;MONTH($J725),Sheet1!$C:$E,3,0),"")</f>
        <v/>
      </c>
      <c r="T725" s="481" t="str">
        <f>+IFERROR(VLOOKUP(DAY($Q725)&amp;MONTH($Q725),Sheet1!$C:$E,3,0),"")</f>
        <v/>
      </c>
      <c r="AA725" s="481" t="str">
        <f>+IFERROR(VLOOKUP(DAY($X725)&amp;MONTH($X725),Sheet1!$C:$E,3,0),"")</f>
        <v/>
      </c>
      <c r="AH725" s="481" t="str">
        <f>+IFERROR(VLOOKUP(DAY($AE725)&amp;MONTH($AE725),Sheet1!$C:$E,3,0),"")</f>
        <v/>
      </c>
      <c r="AO725" s="481" t="str">
        <f>+IFERROR(VLOOKUP(DAY($AL725)&amp;MONTH($AL725),Sheet1!$C:$E,3,0),"")</f>
        <v/>
      </c>
      <c r="AV725" s="481" t="str">
        <f>+IFERROR(VLOOKUP(DAY($AS725)&amp;MONTH($AS725),Sheet1!$C:$E,3,0),"")</f>
        <v/>
      </c>
      <c r="BC725" s="481" t="str">
        <f>+IFERROR(VLOOKUP(DAY($AZ725)&amp;MONTH($AZ725),Sheet1!$C:$E,3,0),"")</f>
        <v/>
      </c>
    </row>
    <row r="726" spans="6:55">
      <c r="F726" s="481" t="str">
        <f>+IFERROR(VLOOKUP(DAY($C726)&amp;MONTH($C726),Sheet1!$C:$E,3,0),"")</f>
        <v/>
      </c>
      <c r="H726" s="490">
        <v>6</v>
      </c>
      <c r="I726" s="490">
        <v>6</v>
      </c>
      <c r="J726" s="490" t="s">
        <v>34</v>
      </c>
      <c r="K726" s="490" t="s">
        <v>9</v>
      </c>
      <c r="L726" s="490">
        <v>661</v>
      </c>
      <c r="M726" s="481" t="str">
        <f>+IFERROR(VLOOKUP(DAY($J726)&amp;MONTH($J726),Sheet1!$C:$E,3,0),"")</f>
        <v/>
      </c>
      <c r="T726" s="481" t="str">
        <f>+IFERROR(VLOOKUP(DAY($Q726)&amp;MONTH($Q726),Sheet1!$C:$E,3,0),"")</f>
        <v/>
      </c>
      <c r="AA726" s="481" t="str">
        <f>+IFERROR(VLOOKUP(DAY($X726)&amp;MONTH($X726),Sheet1!$C:$E,3,0),"")</f>
        <v/>
      </c>
      <c r="AH726" s="481" t="str">
        <f>+IFERROR(VLOOKUP(DAY($AE726)&amp;MONTH($AE726),Sheet1!$C:$E,3,0),"")</f>
        <v/>
      </c>
      <c r="AO726" s="481" t="str">
        <f>+IFERROR(VLOOKUP(DAY($AL726)&amp;MONTH($AL726),Sheet1!$C:$E,3,0),"")</f>
        <v/>
      </c>
      <c r="AV726" s="481" t="str">
        <f>+IFERROR(VLOOKUP(DAY($AS726)&amp;MONTH($AS726),Sheet1!$C:$E,3,0),"")</f>
        <v/>
      </c>
      <c r="BC726" s="481" t="str">
        <f>+IFERROR(VLOOKUP(DAY($AZ726)&amp;MONTH($AZ726),Sheet1!$C:$E,3,0),"")</f>
        <v/>
      </c>
    </row>
    <row r="727" spans="6:55">
      <c r="F727" s="481" t="str">
        <f>+IFERROR(VLOOKUP(DAY($C727)&amp;MONTH($C727),Sheet1!$C:$E,3,0),"")</f>
        <v/>
      </c>
      <c r="H727" s="490">
        <v>18</v>
      </c>
      <c r="I727" s="490">
        <v>18</v>
      </c>
      <c r="J727" s="490" t="s">
        <v>34</v>
      </c>
      <c r="K727" s="490" t="s">
        <v>9</v>
      </c>
      <c r="L727" s="490">
        <v>69064</v>
      </c>
      <c r="M727" s="481" t="str">
        <f>+IFERROR(VLOOKUP(DAY($J727)&amp;MONTH($J727),Sheet1!$C:$E,3,0),"")</f>
        <v/>
      </c>
      <c r="T727" s="481" t="str">
        <f>+IFERROR(VLOOKUP(DAY($Q727)&amp;MONTH($Q727),Sheet1!$C:$E,3,0),"")</f>
        <v/>
      </c>
      <c r="AA727" s="481" t="str">
        <f>+IFERROR(VLOOKUP(DAY($X727)&amp;MONTH($X727),Sheet1!$C:$E,3,0),"")</f>
        <v/>
      </c>
      <c r="AH727" s="481" t="str">
        <f>+IFERROR(VLOOKUP(DAY($AE727)&amp;MONTH($AE727),Sheet1!$C:$E,3,0),"")</f>
        <v/>
      </c>
      <c r="AO727" s="481" t="str">
        <f>+IFERROR(VLOOKUP(DAY($AL727)&amp;MONTH($AL727),Sheet1!$C:$E,3,0),"")</f>
        <v/>
      </c>
      <c r="AV727" s="481" t="str">
        <f>+IFERROR(VLOOKUP(DAY($AS727)&amp;MONTH($AS727),Sheet1!$C:$E,3,0),"")</f>
        <v/>
      </c>
      <c r="BC727" s="481" t="str">
        <f>+IFERROR(VLOOKUP(DAY($AZ727)&amp;MONTH($AZ727),Sheet1!$C:$E,3,0),"")</f>
        <v/>
      </c>
    </row>
    <row r="728" spans="6:55">
      <c r="F728" s="481" t="str">
        <f>+IFERROR(VLOOKUP(DAY($C728)&amp;MONTH($C728),Sheet1!$C:$E,3,0),"")</f>
        <v/>
      </c>
      <c r="H728" s="490">
        <v>6</v>
      </c>
      <c r="I728" s="490">
        <v>6</v>
      </c>
      <c r="J728" s="490" t="s">
        <v>34</v>
      </c>
      <c r="K728" s="490" t="s">
        <v>9</v>
      </c>
      <c r="L728" s="490">
        <v>69058</v>
      </c>
      <c r="M728" s="481" t="str">
        <f>+IFERROR(VLOOKUP(DAY($J728)&amp;MONTH($J728),Sheet1!$C:$E,3,0),"")</f>
        <v/>
      </c>
      <c r="T728" s="481" t="str">
        <f>+IFERROR(VLOOKUP(DAY($Q728)&amp;MONTH($Q728),Sheet1!$C:$E,3,0),"")</f>
        <v/>
      </c>
      <c r="AA728" s="481" t="str">
        <f>+IFERROR(VLOOKUP(DAY($X728)&amp;MONTH($X728),Sheet1!$C:$E,3,0),"")</f>
        <v/>
      </c>
      <c r="AH728" s="481" t="str">
        <f>+IFERROR(VLOOKUP(DAY($AE728)&amp;MONTH($AE728),Sheet1!$C:$E,3,0),"")</f>
        <v/>
      </c>
      <c r="AO728" s="481" t="str">
        <f>+IFERROR(VLOOKUP(DAY($AL728)&amp;MONTH($AL728),Sheet1!$C:$E,3,0),"")</f>
        <v/>
      </c>
      <c r="AV728" s="481" t="str">
        <f>+IFERROR(VLOOKUP(DAY($AS728)&amp;MONTH($AS728),Sheet1!$C:$E,3,0),"")</f>
        <v/>
      </c>
      <c r="BC728" s="481" t="str">
        <f>+IFERROR(VLOOKUP(DAY($AZ728)&amp;MONTH($AZ728),Sheet1!$C:$E,3,0),"")</f>
        <v/>
      </c>
    </row>
    <row r="729" spans="6:55">
      <c r="F729" s="481" t="str">
        <f>+IFERROR(VLOOKUP(DAY($C729)&amp;MONTH($C729),Sheet1!$C:$E,3,0),"")</f>
        <v/>
      </c>
      <c r="H729" s="490">
        <v>12</v>
      </c>
      <c r="I729" s="490">
        <v>12</v>
      </c>
      <c r="J729" s="490" t="s">
        <v>34</v>
      </c>
      <c r="K729" s="490" t="s">
        <v>9</v>
      </c>
      <c r="L729" s="490">
        <v>69070</v>
      </c>
      <c r="M729" s="481" t="str">
        <f>+IFERROR(VLOOKUP(DAY($J729)&amp;MONTH($J729),Sheet1!$C:$E,3,0),"")</f>
        <v/>
      </c>
      <c r="T729" s="481" t="str">
        <f>+IFERROR(VLOOKUP(DAY($Q729)&amp;MONTH($Q729),Sheet1!$C:$E,3,0),"")</f>
        <v/>
      </c>
      <c r="AA729" s="481" t="str">
        <f>+IFERROR(VLOOKUP(DAY($X729)&amp;MONTH($X729),Sheet1!$C:$E,3,0),"")</f>
        <v/>
      </c>
      <c r="AH729" s="481" t="str">
        <f>+IFERROR(VLOOKUP(DAY($AE729)&amp;MONTH($AE729),Sheet1!$C:$E,3,0),"")</f>
        <v/>
      </c>
      <c r="AO729" s="481" t="str">
        <f>+IFERROR(VLOOKUP(DAY($AL729)&amp;MONTH($AL729),Sheet1!$C:$E,3,0),"")</f>
        <v/>
      </c>
      <c r="AV729" s="481" t="str">
        <f>+IFERROR(VLOOKUP(DAY($AS729)&amp;MONTH($AS729),Sheet1!$C:$E,3,0),"")</f>
        <v/>
      </c>
      <c r="BC729" s="481" t="str">
        <f>+IFERROR(VLOOKUP(DAY($AZ729)&amp;MONTH($AZ729),Sheet1!$C:$E,3,0),"")</f>
        <v/>
      </c>
    </row>
    <row r="730" spans="6:55">
      <c r="F730" s="481" t="str">
        <f>+IFERROR(VLOOKUP(DAY($C730)&amp;MONTH($C730),Sheet1!$C:$E,3,0),"")</f>
        <v/>
      </c>
      <c r="H730" s="490">
        <v>6</v>
      </c>
      <c r="I730" s="490">
        <v>6</v>
      </c>
      <c r="J730" s="490" t="s">
        <v>34</v>
      </c>
      <c r="K730" s="490" t="s">
        <v>9</v>
      </c>
      <c r="L730" s="490">
        <v>2075</v>
      </c>
      <c r="M730" s="481" t="str">
        <f>+IFERROR(VLOOKUP(DAY($J730)&amp;MONTH($J730),Sheet1!$C:$E,3,0),"")</f>
        <v/>
      </c>
      <c r="T730" s="481" t="str">
        <f>+IFERROR(VLOOKUP(DAY($Q730)&amp;MONTH($Q730),Sheet1!$C:$E,3,0),"")</f>
        <v/>
      </c>
      <c r="AA730" s="481" t="str">
        <f>+IFERROR(VLOOKUP(DAY($X730)&amp;MONTH($X730),Sheet1!$C:$E,3,0),"")</f>
        <v/>
      </c>
      <c r="AH730" s="481" t="str">
        <f>+IFERROR(VLOOKUP(DAY($AE730)&amp;MONTH($AE730),Sheet1!$C:$E,3,0),"")</f>
        <v/>
      </c>
      <c r="AO730" s="481" t="str">
        <f>+IFERROR(VLOOKUP(DAY($AL730)&amp;MONTH($AL730),Sheet1!$C:$E,3,0),"")</f>
        <v/>
      </c>
      <c r="AV730" s="481" t="str">
        <f>+IFERROR(VLOOKUP(DAY($AS730)&amp;MONTH($AS730),Sheet1!$C:$E,3,0),"")</f>
        <v/>
      </c>
      <c r="BC730" s="481" t="str">
        <f>+IFERROR(VLOOKUP(DAY($AZ730)&amp;MONTH($AZ730),Sheet1!$C:$E,3,0),"")</f>
        <v/>
      </c>
    </row>
    <row r="731" spans="6:55">
      <c r="F731" s="481" t="str">
        <f>+IFERROR(VLOOKUP(DAY($C731)&amp;MONTH($C731),Sheet1!$C:$E,3,0),"")</f>
        <v/>
      </c>
      <c r="H731" s="490">
        <v>12</v>
      </c>
      <c r="I731" s="490">
        <v>12</v>
      </c>
      <c r="J731" s="490" t="s">
        <v>34</v>
      </c>
      <c r="K731" s="490" t="s">
        <v>9</v>
      </c>
      <c r="L731" s="490">
        <v>2094</v>
      </c>
      <c r="M731" s="481" t="str">
        <f>+IFERROR(VLOOKUP(DAY($J731)&amp;MONTH($J731),Sheet1!$C:$E,3,0),"")</f>
        <v/>
      </c>
      <c r="T731" s="481" t="str">
        <f>+IFERROR(VLOOKUP(DAY($Q731)&amp;MONTH($Q731),Sheet1!$C:$E,3,0),"")</f>
        <v/>
      </c>
      <c r="AA731" s="481" t="str">
        <f>+IFERROR(VLOOKUP(DAY($X731)&amp;MONTH($X731),Sheet1!$C:$E,3,0),"")</f>
        <v/>
      </c>
      <c r="AH731" s="481" t="str">
        <f>+IFERROR(VLOOKUP(DAY($AE731)&amp;MONTH($AE731),Sheet1!$C:$E,3,0),"")</f>
        <v/>
      </c>
      <c r="AO731" s="481" t="str">
        <f>+IFERROR(VLOOKUP(DAY($AL731)&amp;MONTH($AL731),Sheet1!$C:$E,3,0),"")</f>
        <v/>
      </c>
      <c r="AV731" s="481" t="str">
        <f>+IFERROR(VLOOKUP(DAY($AS731)&amp;MONTH($AS731),Sheet1!$C:$E,3,0),"")</f>
        <v/>
      </c>
      <c r="BC731" s="481" t="str">
        <f>+IFERROR(VLOOKUP(DAY($AZ731)&amp;MONTH($AZ731),Sheet1!$C:$E,3,0),"")</f>
        <v/>
      </c>
    </row>
    <row r="732" spans="6:55">
      <c r="F732" s="481" t="str">
        <f>+IFERROR(VLOOKUP(DAY($C732)&amp;MONTH($C732),Sheet1!$C:$E,3,0),"")</f>
        <v/>
      </c>
      <c r="H732" s="490">
        <v>6</v>
      </c>
      <c r="I732" s="490">
        <v>6</v>
      </c>
      <c r="J732" s="490" t="s">
        <v>34</v>
      </c>
      <c r="K732" s="490" t="s">
        <v>9</v>
      </c>
      <c r="L732" s="490">
        <v>2095</v>
      </c>
      <c r="M732" s="481" t="str">
        <f>+IFERROR(VLOOKUP(DAY($J732)&amp;MONTH($J732),Sheet1!$C:$E,3,0),"")</f>
        <v/>
      </c>
      <c r="T732" s="481" t="str">
        <f>+IFERROR(VLOOKUP(DAY($Q732)&amp;MONTH($Q732),Sheet1!$C:$E,3,0),"")</f>
        <v/>
      </c>
      <c r="AA732" s="481" t="str">
        <f>+IFERROR(VLOOKUP(DAY($X732)&amp;MONTH($X732),Sheet1!$C:$E,3,0),"")</f>
        <v/>
      </c>
      <c r="AH732" s="481" t="str">
        <f>+IFERROR(VLOOKUP(DAY($AE732)&amp;MONTH($AE732),Sheet1!$C:$E,3,0),"")</f>
        <v/>
      </c>
      <c r="AO732" s="481" t="str">
        <f>+IFERROR(VLOOKUP(DAY($AL732)&amp;MONTH($AL732),Sheet1!$C:$E,3,0),"")</f>
        <v/>
      </c>
      <c r="AV732" s="481" t="str">
        <f>+IFERROR(VLOOKUP(DAY($AS732)&amp;MONTH($AS732),Sheet1!$C:$E,3,0),"")</f>
        <v/>
      </c>
      <c r="BC732" s="481" t="str">
        <f>+IFERROR(VLOOKUP(DAY($AZ732)&amp;MONTH($AZ732),Sheet1!$C:$E,3,0),"")</f>
        <v/>
      </c>
    </row>
    <row r="733" spans="6:55">
      <c r="F733" s="481" t="str">
        <f>+IFERROR(VLOOKUP(DAY($C733)&amp;MONTH($C733),Sheet1!$C:$E,3,0),"")</f>
        <v/>
      </c>
      <c r="H733" s="490">
        <v>240</v>
      </c>
      <c r="I733" s="490">
        <v>240</v>
      </c>
      <c r="J733" s="490" t="s">
        <v>34</v>
      </c>
      <c r="K733" s="490" t="s">
        <v>9</v>
      </c>
      <c r="L733" s="490">
        <v>304</v>
      </c>
      <c r="M733" s="481" t="str">
        <f>+IFERROR(VLOOKUP(DAY($J733)&amp;MONTH($J733),Sheet1!$C:$E,3,0),"")</f>
        <v/>
      </c>
      <c r="T733" s="481" t="str">
        <f>+IFERROR(VLOOKUP(DAY($Q733)&amp;MONTH($Q733),Sheet1!$C:$E,3,0),"")</f>
        <v/>
      </c>
      <c r="AA733" s="481" t="str">
        <f>+IFERROR(VLOOKUP(DAY($X733)&amp;MONTH($X733),Sheet1!$C:$E,3,0),"")</f>
        <v/>
      </c>
      <c r="AH733" s="481" t="str">
        <f>+IFERROR(VLOOKUP(DAY($AE733)&amp;MONTH($AE733),Sheet1!$C:$E,3,0),"")</f>
        <v/>
      </c>
      <c r="AO733" s="481" t="str">
        <f>+IFERROR(VLOOKUP(DAY($AL733)&amp;MONTH($AL733),Sheet1!$C:$E,3,0),"")</f>
        <v/>
      </c>
      <c r="AV733" s="481" t="str">
        <f>+IFERROR(VLOOKUP(DAY($AS733)&amp;MONTH($AS733),Sheet1!$C:$E,3,0),"")</f>
        <v/>
      </c>
      <c r="BC733" s="481" t="str">
        <f>+IFERROR(VLOOKUP(DAY($AZ733)&amp;MONTH($AZ733),Sheet1!$C:$E,3,0),"")</f>
        <v/>
      </c>
    </row>
    <row r="734" spans="6:55">
      <c r="F734" s="481" t="str">
        <f>+IFERROR(VLOOKUP(DAY($C734)&amp;MONTH($C734),Sheet1!$C:$E,3,0),"")</f>
        <v/>
      </c>
      <c r="H734" s="490">
        <v>18</v>
      </c>
      <c r="I734" s="490">
        <v>18</v>
      </c>
      <c r="J734" s="490" t="s">
        <v>34</v>
      </c>
      <c r="K734" s="490" t="s">
        <v>9</v>
      </c>
      <c r="L734" s="490">
        <v>501</v>
      </c>
      <c r="M734" s="481" t="str">
        <f>+IFERROR(VLOOKUP(DAY($J734)&amp;MONTH($J734),Sheet1!$C:$E,3,0),"")</f>
        <v/>
      </c>
      <c r="T734" s="481" t="str">
        <f>+IFERROR(VLOOKUP(DAY($Q734)&amp;MONTH($Q734),Sheet1!$C:$E,3,0),"")</f>
        <v/>
      </c>
      <c r="AA734" s="481" t="str">
        <f>+IFERROR(VLOOKUP(DAY($X734)&amp;MONTH($X734),Sheet1!$C:$E,3,0),"")</f>
        <v/>
      </c>
      <c r="AH734" s="481" t="str">
        <f>+IFERROR(VLOOKUP(DAY($AE734)&amp;MONTH($AE734),Sheet1!$C:$E,3,0),"")</f>
        <v/>
      </c>
      <c r="AO734" s="481" t="str">
        <f>+IFERROR(VLOOKUP(DAY($AL734)&amp;MONTH($AL734),Sheet1!$C:$E,3,0),"")</f>
        <v/>
      </c>
      <c r="AV734" s="481" t="str">
        <f>+IFERROR(VLOOKUP(DAY($AS734)&amp;MONTH($AS734),Sheet1!$C:$E,3,0),"")</f>
        <v/>
      </c>
      <c r="BC734" s="481" t="str">
        <f>+IFERROR(VLOOKUP(DAY($AZ734)&amp;MONTH($AZ734),Sheet1!$C:$E,3,0),"")</f>
        <v/>
      </c>
    </row>
    <row r="735" spans="6:55">
      <c r="F735" s="481" t="str">
        <f>+IFERROR(VLOOKUP(DAY($C735)&amp;MONTH($C735),Sheet1!$C:$E,3,0),"")</f>
        <v/>
      </c>
      <c r="H735" s="490">
        <v>18</v>
      </c>
      <c r="I735" s="490">
        <v>18</v>
      </c>
      <c r="J735" s="490" t="s">
        <v>34</v>
      </c>
      <c r="K735" s="490" t="s">
        <v>9</v>
      </c>
      <c r="L735" s="490">
        <v>180</v>
      </c>
      <c r="M735" s="481" t="str">
        <f>+IFERROR(VLOOKUP(DAY($J735)&amp;MONTH($J735),Sheet1!$C:$E,3,0),"")</f>
        <v/>
      </c>
      <c r="T735" s="481" t="str">
        <f>+IFERROR(VLOOKUP(DAY($Q735)&amp;MONTH($Q735),Sheet1!$C:$E,3,0),"")</f>
        <v/>
      </c>
      <c r="AA735" s="481" t="str">
        <f>+IFERROR(VLOOKUP(DAY($X735)&amp;MONTH($X735),Sheet1!$C:$E,3,0),"")</f>
        <v/>
      </c>
      <c r="AH735" s="481" t="str">
        <f>+IFERROR(VLOOKUP(DAY($AE735)&amp;MONTH($AE735),Sheet1!$C:$E,3,0),"")</f>
        <v/>
      </c>
      <c r="AO735" s="481" t="str">
        <f>+IFERROR(VLOOKUP(DAY($AL735)&amp;MONTH($AL735),Sheet1!$C:$E,3,0),"")</f>
        <v/>
      </c>
      <c r="AV735" s="481" t="str">
        <f>+IFERROR(VLOOKUP(DAY($AS735)&amp;MONTH($AS735),Sheet1!$C:$E,3,0),"")</f>
        <v/>
      </c>
      <c r="BC735" s="481" t="str">
        <f>+IFERROR(VLOOKUP(DAY($AZ735)&amp;MONTH($AZ735),Sheet1!$C:$E,3,0),"")</f>
        <v/>
      </c>
    </row>
    <row r="736" spans="6:55">
      <c r="F736" s="481" t="str">
        <f>+IFERROR(VLOOKUP(DAY($C736)&amp;MONTH($C736),Sheet1!$C:$E,3,0),"")</f>
        <v/>
      </c>
      <c r="H736" s="490">
        <v>42</v>
      </c>
      <c r="I736" s="490">
        <v>42</v>
      </c>
      <c r="J736" s="490" t="s">
        <v>34</v>
      </c>
      <c r="K736" s="490" t="s">
        <v>9</v>
      </c>
      <c r="L736" s="490">
        <v>136</v>
      </c>
      <c r="M736" s="481" t="str">
        <f>+IFERROR(VLOOKUP(DAY($J736)&amp;MONTH($J736),Sheet1!$C:$E,3,0),"")</f>
        <v/>
      </c>
      <c r="T736" s="481" t="str">
        <f>+IFERROR(VLOOKUP(DAY($Q736)&amp;MONTH($Q736),Sheet1!$C:$E,3,0),"")</f>
        <v/>
      </c>
      <c r="AA736" s="481" t="str">
        <f>+IFERROR(VLOOKUP(DAY($X736)&amp;MONTH($X736),Sheet1!$C:$E,3,0),"")</f>
        <v/>
      </c>
      <c r="AH736" s="481" t="str">
        <f>+IFERROR(VLOOKUP(DAY($AE736)&amp;MONTH($AE736),Sheet1!$C:$E,3,0),"")</f>
        <v/>
      </c>
      <c r="AO736" s="481" t="str">
        <f>+IFERROR(VLOOKUP(DAY($AL736)&amp;MONTH($AL736),Sheet1!$C:$E,3,0),"")</f>
        <v/>
      </c>
      <c r="AV736" s="481" t="str">
        <f>+IFERROR(VLOOKUP(DAY($AS736)&amp;MONTH($AS736),Sheet1!$C:$E,3,0),"")</f>
        <v/>
      </c>
      <c r="BC736" s="481" t="str">
        <f>+IFERROR(VLOOKUP(DAY($AZ736)&amp;MONTH($AZ736),Sheet1!$C:$E,3,0),"")</f>
        <v/>
      </c>
    </row>
    <row r="737" spans="6:55">
      <c r="F737" s="481" t="str">
        <f>+IFERROR(VLOOKUP(DAY($C737)&amp;MONTH($C737),Sheet1!$C:$E,3,0),"")</f>
        <v/>
      </c>
      <c r="H737" s="490">
        <v>120</v>
      </c>
      <c r="I737" s="490">
        <v>120</v>
      </c>
      <c r="J737" s="490" t="s">
        <v>34</v>
      </c>
      <c r="K737" s="490" t="s">
        <v>9</v>
      </c>
      <c r="L737" s="490">
        <v>305</v>
      </c>
      <c r="M737" s="481" t="str">
        <f>+IFERROR(VLOOKUP(DAY($J737)&amp;MONTH($J737),Sheet1!$C:$E,3,0),"")</f>
        <v/>
      </c>
      <c r="T737" s="481" t="str">
        <f>+IFERROR(VLOOKUP(DAY($Q737)&amp;MONTH($Q737),Sheet1!$C:$E,3,0),"")</f>
        <v/>
      </c>
      <c r="AA737" s="481" t="str">
        <f>+IFERROR(VLOOKUP(DAY($X737)&amp;MONTH($X737),Sheet1!$C:$E,3,0),"")</f>
        <v/>
      </c>
      <c r="AH737" s="481" t="str">
        <f>+IFERROR(VLOOKUP(DAY($AE737)&amp;MONTH($AE737),Sheet1!$C:$E,3,0),"")</f>
        <v/>
      </c>
      <c r="AO737" s="481" t="str">
        <f>+IFERROR(VLOOKUP(DAY($AL737)&amp;MONTH($AL737),Sheet1!$C:$E,3,0),"")</f>
        <v/>
      </c>
      <c r="AV737" s="481" t="str">
        <f>+IFERROR(VLOOKUP(DAY($AS737)&amp;MONTH($AS737),Sheet1!$C:$E,3,0),"")</f>
        <v/>
      </c>
      <c r="BC737" s="481" t="str">
        <f>+IFERROR(VLOOKUP(DAY($AZ737)&amp;MONTH($AZ737),Sheet1!$C:$E,3,0),"")</f>
        <v/>
      </c>
    </row>
    <row r="738" spans="6:55">
      <c r="F738" s="481" t="str">
        <f>+IFERROR(VLOOKUP(DAY($C738)&amp;MONTH($C738),Sheet1!$C:$E,3,0),"")</f>
        <v/>
      </c>
      <c r="H738" s="490">
        <v>120</v>
      </c>
      <c r="I738" s="490">
        <v>120</v>
      </c>
      <c r="J738" s="490" t="s">
        <v>34</v>
      </c>
      <c r="K738" s="490" t="s">
        <v>9</v>
      </c>
      <c r="L738" s="490">
        <v>138</v>
      </c>
      <c r="M738" s="481" t="str">
        <f>+IFERROR(VLOOKUP(DAY($J738)&amp;MONTH($J738),Sheet1!$C:$E,3,0),"")</f>
        <v/>
      </c>
      <c r="T738" s="481" t="str">
        <f>+IFERROR(VLOOKUP(DAY($Q738)&amp;MONTH($Q738),Sheet1!$C:$E,3,0),"")</f>
        <v/>
      </c>
      <c r="AA738" s="481" t="str">
        <f>+IFERROR(VLOOKUP(DAY($X738)&amp;MONTH($X738),Sheet1!$C:$E,3,0),"")</f>
        <v/>
      </c>
      <c r="AH738" s="481" t="str">
        <f>+IFERROR(VLOOKUP(DAY($AE738)&amp;MONTH($AE738),Sheet1!$C:$E,3,0),"")</f>
        <v/>
      </c>
      <c r="AO738" s="481" t="str">
        <f>+IFERROR(VLOOKUP(DAY($AL738)&amp;MONTH($AL738),Sheet1!$C:$E,3,0),"")</f>
        <v/>
      </c>
      <c r="AV738" s="481" t="str">
        <f>+IFERROR(VLOOKUP(DAY($AS738)&amp;MONTH($AS738),Sheet1!$C:$E,3,0),"")</f>
        <v/>
      </c>
      <c r="BC738" s="481" t="str">
        <f>+IFERROR(VLOOKUP(DAY($AZ738)&amp;MONTH($AZ738),Sheet1!$C:$E,3,0),"")</f>
        <v/>
      </c>
    </row>
    <row r="739" spans="6:55">
      <c r="F739" s="481" t="str">
        <f>+IFERROR(VLOOKUP(DAY($C739)&amp;MONTH($C739),Sheet1!$C:$E,3,0),"")</f>
        <v/>
      </c>
      <c r="H739" s="490">
        <v>120</v>
      </c>
      <c r="I739" s="490">
        <v>120</v>
      </c>
      <c r="J739" s="490" t="s">
        <v>34</v>
      </c>
      <c r="K739" s="490" t="s">
        <v>9</v>
      </c>
      <c r="L739" s="490">
        <v>505</v>
      </c>
      <c r="M739" s="481" t="str">
        <f>+IFERROR(VLOOKUP(DAY($J739)&amp;MONTH($J739),Sheet1!$C:$E,3,0),"")</f>
        <v/>
      </c>
      <c r="T739" s="481" t="str">
        <f>+IFERROR(VLOOKUP(DAY($Q739)&amp;MONTH($Q739),Sheet1!$C:$E,3,0),"")</f>
        <v/>
      </c>
      <c r="AA739" s="481" t="str">
        <f>+IFERROR(VLOOKUP(DAY($X739)&amp;MONTH($X739),Sheet1!$C:$E,3,0),"")</f>
        <v/>
      </c>
      <c r="AH739" s="481" t="str">
        <f>+IFERROR(VLOOKUP(DAY($AE739)&amp;MONTH($AE739),Sheet1!$C:$E,3,0),"")</f>
        <v/>
      </c>
      <c r="AO739" s="481" t="str">
        <f>+IFERROR(VLOOKUP(DAY($AL739)&amp;MONTH($AL739),Sheet1!$C:$E,3,0),"")</f>
        <v/>
      </c>
      <c r="AV739" s="481" t="str">
        <f>+IFERROR(VLOOKUP(DAY($AS739)&amp;MONTH($AS739),Sheet1!$C:$E,3,0),"")</f>
        <v/>
      </c>
      <c r="BC739" s="481" t="str">
        <f>+IFERROR(VLOOKUP(DAY($AZ739)&amp;MONTH($AZ739),Sheet1!$C:$E,3,0),"")</f>
        <v/>
      </c>
    </row>
    <row r="740" spans="6:55">
      <c r="F740" s="481" t="str">
        <f>+IFERROR(VLOOKUP(DAY($C740)&amp;MONTH($C740),Sheet1!$C:$E,3,0),"")</f>
        <v/>
      </c>
      <c r="H740" s="490">
        <v>30</v>
      </c>
      <c r="I740" s="490">
        <v>30</v>
      </c>
      <c r="J740" s="490" t="s">
        <v>34</v>
      </c>
      <c r="K740" s="490" t="s">
        <v>9</v>
      </c>
      <c r="L740" s="490">
        <v>530</v>
      </c>
      <c r="M740" s="481" t="str">
        <f>+IFERROR(VLOOKUP(DAY($J740)&amp;MONTH($J740),Sheet1!$C:$E,3,0),"")</f>
        <v/>
      </c>
      <c r="T740" s="481" t="str">
        <f>+IFERROR(VLOOKUP(DAY($Q740)&amp;MONTH($Q740),Sheet1!$C:$E,3,0),"")</f>
        <v/>
      </c>
      <c r="AA740" s="481" t="str">
        <f>+IFERROR(VLOOKUP(DAY($X740)&amp;MONTH($X740),Sheet1!$C:$E,3,0),"")</f>
        <v/>
      </c>
      <c r="AH740" s="481" t="str">
        <f>+IFERROR(VLOOKUP(DAY($AE740)&amp;MONTH($AE740),Sheet1!$C:$E,3,0),"")</f>
        <v/>
      </c>
      <c r="AO740" s="481" t="str">
        <f>+IFERROR(VLOOKUP(DAY($AL740)&amp;MONTH($AL740),Sheet1!$C:$E,3,0),"")</f>
        <v/>
      </c>
      <c r="AV740" s="481" t="str">
        <f>+IFERROR(VLOOKUP(DAY($AS740)&amp;MONTH($AS740),Sheet1!$C:$E,3,0),"")</f>
        <v/>
      </c>
      <c r="BC740" s="481" t="str">
        <f>+IFERROR(VLOOKUP(DAY($AZ740)&amp;MONTH($AZ740),Sheet1!$C:$E,3,0),"")</f>
        <v/>
      </c>
    </row>
    <row r="741" spans="6:55">
      <c r="F741" s="481" t="str">
        <f>+IFERROR(VLOOKUP(DAY($C741)&amp;MONTH($C741),Sheet1!$C:$E,3,0),"")</f>
        <v/>
      </c>
      <c r="M741" s="481" t="str">
        <f>+IFERROR(VLOOKUP(DAY($J741)&amp;MONTH($J741),Sheet1!$C:$E,3,0),"")</f>
        <v/>
      </c>
      <c r="T741" s="481" t="str">
        <f>+IFERROR(VLOOKUP(DAY($Q741)&amp;MONTH($Q741),Sheet1!$C:$E,3,0),"")</f>
        <v/>
      </c>
      <c r="AA741" s="481" t="str">
        <f>+IFERROR(VLOOKUP(DAY($X741)&amp;MONTH($X741),Sheet1!$C:$E,3,0),"")</f>
        <v/>
      </c>
      <c r="AH741" s="481" t="str">
        <f>+IFERROR(VLOOKUP(DAY($AE741)&amp;MONTH($AE741),Sheet1!$C:$E,3,0),"")</f>
        <v/>
      </c>
      <c r="AO741" s="481" t="str">
        <f>+IFERROR(VLOOKUP(DAY($AL741)&amp;MONTH($AL741),Sheet1!$C:$E,3,0),"")</f>
        <v/>
      </c>
      <c r="AV741" s="481" t="str">
        <f>+IFERROR(VLOOKUP(DAY($AS741)&amp;MONTH($AS741),Sheet1!$C:$E,3,0),"")</f>
        <v/>
      </c>
      <c r="BC741" s="481" t="str">
        <f>+IFERROR(VLOOKUP(DAY($AZ741)&amp;MONTH($AZ741),Sheet1!$C:$E,3,0),"")</f>
        <v/>
      </c>
    </row>
    <row r="742" spans="6:55">
      <c r="F742" s="481" t="str">
        <f>+IFERROR(VLOOKUP(DAY($C742)&amp;MONTH($C742),Sheet1!$C:$E,3,0),"")</f>
        <v/>
      </c>
      <c r="M742" s="481" t="str">
        <f>+IFERROR(VLOOKUP(DAY($J742)&amp;MONTH($J742),Sheet1!$C:$E,3,0),"")</f>
        <v/>
      </c>
      <c r="T742" s="481" t="str">
        <f>+IFERROR(VLOOKUP(DAY($Q742)&amp;MONTH($Q742),Sheet1!$C:$E,3,0),"")</f>
        <v/>
      </c>
      <c r="AA742" s="481" t="str">
        <f>+IFERROR(VLOOKUP(DAY($X742)&amp;MONTH($X742),Sheet1!$C:$E,3,0),"")</f>
        <v/>
      </c>
      <c r="AH742" s="481" t="str">
        <f>+IFERROR(VLOOKUP(DAY($AE742)&amp;MONTH($AE742),Sheet1!$C:$E,3,0),"")</f>
        <v/>
      </c>
      <c r="AO742" s="481" t="str">
        <f>+IFERROR(VLOOKUP(DAY($AL742)&amp;MONTH($AL742),Sheet1!$C:$E,3,0),"")</f>
        <v/>
      </c>
      <c r="AV742" s="481" t="str">
        <f>+IFERROR(VLOOKUP(DAY($AS742)&amp;MONTH($AS742),Sheet1!$C:$E,3,0),"")</f>
        <v/>
      </c>
      <c r="BC742" s="481" t="str">
        <f>+IFERROR(VLOOKUP(DAY($AZ742)&amp;MONTH($AZ742),Sheet1!$C:$E,3,0),"")</f>
        <v/>
      </c>
    </row>
    <row r="743" spans="6:55">
      <c r="F743" s="481" t="str">
        <f>+IFERROR(VLOOKUP(DAY($C743)&amp;MONTH($C743),Sheet1!$C:$E,3,0),"")</f>
        <v/>
      </c>
      <c r="M743" s="481" t="str">
        <f>+IFERROR(VLOOKUP(DAY($J743)&amp;MONTH($J743),Sheet1!$C:$E,3,0),"")</f>
        <v/>
      </c>
      <c r="T743" s="481" t="str">
        <f>+IFERROR(VLOOKUP(DAY($Q743)&amp;MONTH($Q743),Sheet1!$C:$E,3,0),"")</f>
        <v/>
      </c>
      <c r="AA743" s="481" t="str">
        <f>+IFERROR(VLOOKUP(DAY($X743)&amp;MONTH($X743),Sheet1!$C:$E,3,0),"")</f>
        <v/>
      </c>
      <c r="AH743" s="481" t="str">
        <f>+IFERROR(VLOOKUP(DAY($AE743)&amp;MONTH($AE743),Sheet1!$C:$E,3,0),"")</f>
        <v/>
      </c>
      <c r="AO743" s="481" t="str">
        <f>+IFERROR(VLOOKUP(DAY($AL743)&amp;MONTH($AL743),Sheet1!$C:$E,3,0),"")</f>
        <v/>
      </c>
      <c r="AV743" s="481" t="str">
        <f>+IFERROR(VLOOKUP(DAY($AS743)&amp;MONTH($AS743),Sheet1!$C:$E,3,0),"")</f>
        <v/>
      </c>
      <c r="BC743" s="481" t="str">
        <f>+IFERROR(VLOOKUP(DAY($AZ743)&amp;MONTH($AZ743),Sheet1!$C:$E,3,0),"")</f>
        <v/>
      </c>
    </row>
    <row r="744" spans="6:55">
      <c r="F744" s="481" t="str">
        <f>+IFERROR(VLOOKUP(DAY($C744)&amp;MONTH($C744),Sheet1!$C:$E,3,0),"")</f>
        <v/>
      </c>
      <c r="M744" s="481" t="str">
        <f>+IFERROR(VLOOKUP(DAY($J744)&amp;MONTH($J744),Sheet1!$C:$E,3,0),"")</f>
        <v/>
      </c>
      <c r="T744" s="481" t="str">
        <f>+IFERROR(VLOOKUP(DAY($Q744)&amp;MONTH($Q744),Sheet1!$C:$E,3,0),"")</f>
        <v/>
      </c>
      <c r="AA744" s="481" t="str">
        <f>+IFERROR(VLOOKUP(DAY($X744)&amp;MONTH($X744),Sheet1!$C:$E,3,0),"")</f>
        <v/>
      </c>
      <c r="AH744" s="481" t="str">
        <f>+IFERROR(VLOOKUP(DAY($AE744)&amp;MONTH($AE744),Sheet1!$C:$E,3,0),"")</f>
        <v/>
      </c>
      <c r="AO744" s="481" t="str">
        <f>+IFERROR(VLOOKUP(DAY($AL744)&amp;MONTH($AL744),Sheet1!$C:$E,3,0),"")</f>
        <v/>
      </c>
      <c r="AV744" s="481" t="str">
        <f>+IFERROR(VLOOKUP(DAY($AS744)&amp;MONTH($AS744),Sheet1!$C:$E,3,0),"")</f>
        <v/>
      </c>
      <c r="BC744" s="481" t="str">
        <f>+IFERROR(VLOOKUP(DAY($AZ744)&amp;MONTH($AZ744),Sheet1!$C:$E,3,0),"")</f>
        <v/>
      </c>
    </row>
    <row r="745" spans="6:55">
      <c r="F745" s="481" t="str">
        <f>+IFERROR(VLOOKUP(DAY($C745)&amp;MONTH($C745),Sheet1!$C:$E,3,0),"")</f>
        <v/>
      </c>
      <c r="M745" s="481" t="str">
        <f>+IFERROR(VLOOKUP(DAY($J745)&amp;MONTH($J745),Sheet1!$C:$E,3,0),"")</f>
        <v/>
      </c>
      <c r="T745" s="481" t="str">
        <f>+IFERROR(VLOOKUP(DAY($Q745)&amp;MONTH($Q745),Sheet1!$C:$E,3,0),"")</f>
        <v/>
      </c>
      <c r="AA745" s="481" t="str">
        <f>+IFERROR(VLOOKUP(DAY($X745)&amp;MONTH($X745),Sheet1!$C:$E,3,0),"")</f>
        <v/>
      </c>
      <c r="AH745" s="481" t="str">
        <f>+IFERROR(VLOOKUP(DAY($AE745)&amp;MONTH($AE745),Sheet1!$C:$E,3,0),"")</f>
        <v/>
      </c>
      <c r="AO745" s="481" t="str">
        <f>+IFERROR(VLOOKUP(DAY($AL745)&amp;MONTH($AL745),Sheet1!$C:$E,3,0),"")</f>
        <v/>
      </c>
      <c r="AV745" s="481" t="str">
        <f>+IFERROR(VLOOKUP(DAY($AS745)&amp;MONTH($AS745),Sheet1!$C:$E,3,0),"")</f>
        <v/>
      </c>
      <c r="BC745" s="481" t="str">
        <f>+IFERROR(VLOOKUP(DAY($AZ745)&amp;MONTH($AZ745),Sheet1!$C:$E,3,0),"")</f>
        <v/>
      </c>
    </row>
    <row r="746" spans="6:55">
      <c r="F746" s="481" t="str">
        <f>+IFERROR(VLOOKUP(DAY($C746)&amp;MONTH($C746),Sheet1!$C:$E,3,0),"")</f>
        <v/>
      </c>
      <c r="M746" s="481" t="str">
        <f>+IFERROR(VLOOKUP(DAY($J746)&amp;MONTH($J746),Sheet1!$C:$E,3,0),"")</f>
        <v/>
      </c>
      <c r="T746" s="481" t="str">
        <f>+IFERROR(VLOOKUP(DAY($Q746)&amp;MONTH($Q746),Sheet1!$C:$E,3,0),"")</f>
        <v/>
      </c>
      <c r="AA746" s="481" t="str">
        <f>+IFERROR(VLOOKUP(DAY($X746)&amp;MONTH($X746),Sheet1!$C:$E,3,0),"")</f>
        <v/>
      </c>
      <c r="AH746" s="481" t="str">
        <f>+IFERROR(VLOOKUP(DAY($AE746)&amp;MONTH($AE746),Sheet1!$C:$E,3,0),"")</f>
        <v/>
      </c>
      <c r="AO746" s="481" t="str">
        <f>+IFERROR(VLOOKUP(DAY($AL746)&amp;MONTH($AL746),Sheet1!$C:$E,3,0),"")</f>
        <v/>
      </c>
      <c r="AV746" s="481" t="str">
        <f>+IFERROR(VLOOKUP(DAY($AS746)&amp;MONTH($AS746),Sheet1!$C:$E,3,0),"")</f>
        <v/>
      </c>
      <c r="BC746" s="481" t="str">
        <f>+IFERROR(VLOOKUP(DAY($AZ746)&amp;MONTH($AZ746),Sheet1!$C:$E,3,0),"")</f>
        <v/>
      </c>
    </row>
    <row r="747" spans="6:55">
      <c r="F747" s="481" t="str">
        <f>+IFERROR(VLOOKUP(DAY($C747)&amp;MONTH($C747),Sheet1!$C:$E,3,0),"")</f>
        <v/>
      </c>
      <c r="M747" s="481" t="str">
        <f>+IFERROR(VLOOKUP(DAY($J747)&amp;MONTH($J747),Sheet1!$C:$E,3,0),"")</f>
        <v/>
      </c>
      <c r="T747" s="481" t="str">
        <f>+IFERROR(VLOOKUP(DAY($Q747)&amp;MONTH($Q747),Sheet1!$C:$E,3,0),"")</f>
        <v/>
      </c>
      <c r="AA747" s="481" t="str">
        <f>+IFERROR(VLOOKUP(DAY($X747)&amp;MONTH($X747),Sheet1!$C:$E,3,0),"")</f>
        <v/>
      </c>
      <c r="AH747" s="481" t="str">
        <f>+IFERROR(VLOOKUP(DAY($AE747)&amp;MONTH($AE747),Sheet1!$C:$E,3,0),"")</f>
        <v/>
      </c>
      <c r="AO747" s="481" t="str">
        <f>+IFERROR(VLOOKUP(DAY($AL747)&amp;MONTH($AL747),Sheet1!$C:$E,3,0),"")</f>
        <v/>
      </c>
      <c r="AV747" s="481" t="str">
        <f>+IFERROR(VLOOKUP(DAY($AS747)&amp;MONTH($AS747),Sheet1!$C:$E,3,0),"")</f>
        <v/>
      </c>
      <c r="BC747" s="481" t="str">
        <f>+IFERROR(VLOOKUP(DAY($AZ747)&amp;MONTH($AZ747),Sheet1!$C:$E,3,0),"")</f>
        <v/>
      </c>
    </row>
    <row r="748" spans="6:55">
      <c r="F748" s="481" t="str">
        <f>+IFERROR(VLOOKUP(DAY($C748)&amp;MONTH($C748),Sheet1!$C:$E,3,0),"")</f>
        <v/>
      </c>
      <c r="M748" s="481" t="str">
        <f>+IFERROR(VLOOKUP(DAY($J748)&amp;MONTH($J748),Sheet1!$C:$E,3,0),"")</f>
        <v/>
      </c>
      <c r="T748" s="481" t="str">
        <f>+IFERROR(VLOOKUP(DAY($Q748)&amp;MONTH($Q748),Sheet1!$C:$E,3,0),"")</f>
        <v/>
      </c>
      <c r="AA748" s="481" t="str">
        <f>+IFERROR(VLOOKUP(DAY($X748)&amp;MONTH($X748),Sheet1!$C:$E,3,0),"")</f>
        <v/>
      </c>
      <c r="AH748" s="481" t="str">
        <f>+IFERROR(VLOOKUP(DAY($AE748)&amp;MONTH($AE748),Sheet1!$C:$E,3,0),"")</f>
        <v/>
      </c>
      <c r="AO748" s="481" t="str">
        <f>+IFERROR(VLOOKUP(DAY($AL748)&amp;MONTH($AL748),Sheet1!$C:$E,3,0),"")</f>
        <v/>
      </c>
      <c r="AV748" s="481" t="str">
        <f>+IFERROR(VLOOKUP(DAY($AS748)&amp;MONTH($AS748),Sheet1!$C:$E,3,0),"")</f>
        <v/>
      </c>
      <c r="BC748" s="481" t="str">
        <f>+IFERROR(VLOOKUP(DAY($AZ748)&amp;MONTH($AZ748),Sheet1!$C:$E,3,0),"")</f>
        <v/>
      </c>
    </row>
    <row r="749" spans="6:55">
      <c r="F749" s="481" t="str">
        <f>+IFERROR(VLOOKUP(DAY($C749)&amp;MONTH($C749),Sheet1!$C:$E,3,0),"")</f>
        <v/>
      </c>
      <c r="M749" s="481" t="str">
        <f>+IFERROR(VLOOKUP(DAY($J749)&amp;MONTH($J749),Sheet1!$C:$E,3,0),"")</f>
        <v/>
      </c>
      <c r="T749" s="481" t="str">
        <f>+IFERROR(VLOOKUP(DAY($Q749)&amp;MONTH($Q749),Sheet1!$C:$E,3,0),"")</f>
        <v/>
      </c>
      <c r="AA749" s="481" t="str">
        <f>+IFERROR(VLOOKUP(DAY($X749)&amp;MONTH($X749),Sheet1!$C:$E,3,0),"")</f>
        <v/>
      </c>
      <c r="AH749" s="481" t="str">
        <f>+IFERROR(VLOOKUP(DAY($AE749)&amp;MONTH($AE749),Sheet1!$C:$E,3,0),"")</f>
        <v/>
      </c>
      <c r="AO749" s="481" t="str">
        <f>+IFERROR(VLOOKUP(DAY($AL749)&amp;MONTH($AL749),Sheet1!$C:$E,3,0),"")</f>
        <v/>
      </c>
      <c r="AV749" s="481" t="str">
        <f>+IFERROR(VLOOKUP(DAY($AS749)&amp;MONTH($AS749),Sheet1!$C:$E,3,0),"")</f>
        <v/>
      </c>
      <c r="BC749" s="481" t="str">
        <f>+IFERROR(VLOOKUP(DAY($AZ749)&amp;MONTH($AZ749),Sheet1!$C:$E,3,0),"")</f>
        <v/>
      </c>
    </row>
    <row r="750" spans="6:55">
      <c r="F750" s="481" t="str">
        <f>+IFERROR(VLOOKUP(DAY($C750)&amp;MONTH($C750),Sheet1!$C:$E,3,0),"")</f>
        <v/>
      </c>
      <c r="M750" s="481" t="str">
        <f>+IFERROR(VLOOKUP(DAY($J750)&amp;MONTH($J750),Sheet1!$C:$E,3,0),"")</f>
        <v/>
      </c>
      <c r="T750" s="481" t="str">
        <f>+IFERROR(VLOOKUP(DAY($Q750)&amp;MONTH($Q750),Sheet1!$C:$E,3,0),"")</f>
        <v/>
      </c>
      <c r="AA750" s="481" t="str">
        <f>+IFERROR(VLOOKUP(DAY($X750)&amp;MONTH($X750),Sheet1!$C:$E,3,0),"")</f>
        <v/>
      </c>
      <c r="AH750" s="481" t="str">
        <f>+IFERROR(VLOOKUP(DAY($AE750)&amp;MONTH($AE750),Sheet1!$C:$E,3,0),"")</f>
        <v/>
      </c>
      <c r="AO750" s="481" t="str">
        <f>+IFERROR(VLOOKUP(DAY($AL750)&amp;MONTH($AL750),Sheet1!$C:$E,3,0),"")</f>
        <v/>
      </c>
      <c r="AV750" s="481" t="str">
        <f>+IFERROR(VLOOKUP(DAY($AS750)&amp;MONTH($AS750),Sheet1!$C:$E,3,0),"")</f>
        <v/>
      </c>
      <c r="BC750" s="481" t="str">
        <f>+IFERROR(VLOOKUP(DAY($AZ750)&amp;MONTH($AZ750),Sheet1!$C:$E,3,0),"")</f>
        <v/>
      </c>
    </row>
    <row r="751" spans="6:55">
      <c r="F751" s="481" t="str">
        <f>+IFERROR(VLOOKUP(DAY($C751)&amp;MONTH($C751),Sheet1!$C:$E,3,0),"")</f>
        <v/>
      </c>
      <c r="M751" s="481" t="str">
        <f>+IFERROR(VLOOKUP(DAY($J751)&amp;MONTH($J751),Sheet1!$C:$E,3,0),"")</f>
        <v/>
      </c>
      <c r="T751" s="481" t="str">
        <f>+IFERROR(VLOOKUP(DAY($Q751)&amp;MONTH($Q751),Sheet1!$C:$E,3,0),"")</f>
        <v/>
      </c>
      <c r="AA751" s="481" t="str">
        <f>+IFERROR(VLOOKUP(DAY($X751)&amp;MONTH($X751),Sheet1!$C:$E,3,0),"")</f>
        <v/>
      </c>
      <c r="AH751" s="481" t="str">
        <f>+IFERROR(VLOOKUP(DAY($AE751)&amp;MONTH($AE751),Sheet1!$C:$E,3,0),"")</f>
        <v/>
      </c>
      <c r="AO751" s="481" t="str">
        <f>+IFERROR(VLOOKUP(DAY($AL751)&amp;MONTH($AL751),Sheet1!$C:$E,3,0),"")</f>
        <v/>
      </c>
      <c r="AV751" s="481" t="str">
        <f>+IFERROR(VLOOKUP(DAY($AS751)&amp;MONTH($AS751),Sheet1!$C:$E,3,0),"")</f>
        <v/>
      </c>
      <c r="BC751" s="481" t="str">
        <f>+IFERROR(VLOOKUP(DAY($AZ751)&amp;MONTH($AZ751),Sheet1!$C:$E,3,0),"")</f>
        <v/>
      </c>
    </row>
    <row r="752" spans="6:55">
      <c r="F752" s="481" t="str">
        <f>+IFERROR(VLOOKUP(DAY($C752)&amp;MONTH($C752),Sheet1!$C:$E,3,0),"")</f>
        <v/>
      </c>
      <c r="M752" s="481" t="str">
        <f>+IFERROR(VLOOKUP(DAY($J752)&amp;MONTH($J752),Sheet1!$C:$E,3,0),"")</f>
        <v/>
      </c>
      <c r="T752" s="481" t="str">
        <f>+IFERROR(VLOOKUP(DAY($Q752)&amp;MONTH($Q752),Sheet1!$C:$E,3,0),"")</f>
        <v/>
      </c>
      <c r="AA752" s="481" t="str">
        <f>+IFERROR(VLOOKUP(DAY($X752)&amp;MONTH($X752),Sheet1!$C:$E,3,0),"")</f>
        <v/>
      </c>
      <c r="AH752" s="481" t="str">
        <f>+IFERROR(VLOOKUP(DAY($AE752)&amp;MONTH($AE752),Sheet1!$C:$E,3,0),"")</f>
        <v/>
      </c>
      <c r="AO752" s="481" t="str">
        <f>+IFERROR(VLOOKUP(DAY($AL752)&amp;MONTH($AL752),Sheet1!$C:$E,3,0),"")</f>
        <v/>
      </c>
      <c r="AV752" s="481" t="str">
        <f>+IFERROR(VLOOKUP(DAY($AS752)&amp;MONTH($AS752),Sheet1!$C:$E,3,0),"")</f>
        <v/>
      </c>
      <c r="BC752" s="481" t="str">
        <f>+IFERROR(VLOOKUP(DAY($AZ752)&amp;MONTH($AZ752),Sheet1!$C:$E,3,0),"")</f>
        <v/>
      </c>
    </row>
    <row r="753" spans="6:55">
      <c r="F753" s="481" t="str">
        <f>+IFERROR(VLOOKUP(DAY($C753)&amp;MONTH($C753),Sheet1!$C:$E,3,0),"")</f>
        <v/>
      </c>
      <c r="M753" s="481" t="str">
        <f>+IFERROR(VLOOKUP(DAY($J753)&amp;MONTH($J753),Sheet1!$C:$E,3,0),"")</f>
        <v/>
      </c>
      <c r="T753" s="481" t="str">
        <f>+IFERROR(VLOOKUP(DAY($Q753)&amp;MONTH($Q753),Sheet1!$C:$E,3,0),"")</f>
        <v/>
      </c>
      <c r="AA753" s="481" t="str">
        <f>+IFERROR(VLOOKUP(DAY($X753)&amp;MONTH($X753),Sheet1!$C:$E,3,0),"")</f>
        <v/>
      </c>
      <c r="AH753" s="481" t="str">
        <f>+IFERROR(VLOOKUP(DAY($AE753)&amp;MONTH($AE753),Sheet1!$C:$E,3,0),"")</f>
        <v/>
      </c>
      <c r="AO753" s="481" t="str">
        <f>+IFERROR(VLOOKUP(DAY($AL753)&amp;MONTH($AL753),Sheet1!$C:$E,3,0),"")</f>
        <v/>
      </c>
      <c r="AV753" s="481" t="str">
        <f>+IFERROR(VLOOKUP(DAY($AS753)&amp;MONTH($AS753),Sheet1!$C:$E,3,0),"")</f>
        <v/>
      </c>
      <c r="BC753" s="481" t="str">
        <f>+IFERROR(VLOOKUP(DAY($AZ753)&amp;MONTH($AZ753),Sheet1!$C:$E,3,0),"")</f>
        <v/>
      </c>
    </row>
    <row r="754" spans="6:55">
      <c r="F754" s="481" t="str">
        <f>+IFERROR(VLOOKUP(DAY($C754)&amp;MONTH($C754),Sheet1!$C:$E,3,0),"")</f>
        <v/>
      </c>
      <c r="M754" s="481" t="str">
        <f>+IFERROR(VLOOKUP(DAY($J754)&amp;MONTH($J754),Sheet1!$C:$E,3,0),"")</f>
        <v/>
      </c>
      <c r="T754" s="481" t="str">
        <f>+IFERROR(VLOOKUP(DAY($Q754)&amp;MONTH($Q754),Sheet1!$C:$E,3,0),"")</f>
        <v/>
      </c>
      <c r="AA754" s="481" t="str">
        <f>+IFERROR(VLOOKUP(DAY($X754)&amp;MONTH($X754),Sheet1!$C:$E,3,0),"")</f>
        <v/>
      </c>
      <c r="AH754" s="481" t="str">
        <f>+IFERROR(VLOOKUP(DAY($AE754)&amp;MONTH($AE754),Sheet1!$C:$E,3,0),"")</f>
        <v/>
      </c>
      <c r="AO754" s="481" t="str">
        <f>+IFERROR(VLOOKUP(DAY($AL754)&amp;MONTH($AL754),Sheet1!$C:$E,3,0),"")</f>
        <v/>
      </c>
      <c r="AV754" s="481" t="str">
        <f>+IFERROR(VLOOKUP(DAY($AS754)&amp;MONTH($AS754),Sheet1!$C:$E,3,0),"")</f>
        <v/>
      </c>
      <c r="BC754" s="481" t="str">
        <f>+IFERROR(VLOOKUP(DAY($AZ754)&amp;MONTH($AZ754),Sheet1!$C:$E,3,0),"")</f>
        <v/>
      </c>
    </row>
    <row r="755" spans="6:55">
      <c r="F755" s="481" t="str">
        <f>+IFERROR(VLOOKUP(DAY($C755)&amp;MONTH($C755),Sheet1!$C:$E,3,0),"")</f>
        <v/>
      </c>
      <c r="M755" s="481" t="str">
        <f>+IFERROR(VLOOKUP(DAY($J755)&amp;MONTH($J755),Sheet1!$C:$E,3,0),"")</f>
        <v/>
      </c>
      <c r="T755" s="481" t="str">
        <f>+IFERROR(VLOOKUP(DAY($Q755)&amp;MONTH($Q755),Sheet1!$C:$E,3,0),"")</f>
        <v/>
      </c>
      <c r="AA755" s="481" t="str">
        <f>+IFERROR(VLOOKUP(DAY($X755)&amp;MONTH($X755),Sheet1!$C:$E,3,0),"")</f>
        <v/>
      </c>
      <c r="AH755" s="481" t="str">
        <f>+IFERROR(VLOOKUP(DAY($AE755)&amp;MONTH($AE755),Sheet1!$C:$E,3,0),"")</f>
        <v/>
      </c>
      <c r="AO755" s="481" t="str">
        <f>+IFERROR(VLOOKUP(DAY($AL755)&amp;MONTH($AL755),Sheet1!$C:$E,3,0),"")</f>
        <v/>
      </c>
      <c r="AV755" s="481" t="str">
        <f>+IFERROR(VLOOKUP(DAY($AS755)&amp;MONTH($AS755),Sheet1!$C:$E,3,0),"")</f>
        <v/>
      </c>
      <c r="BC755" s="481" t="str">
        <f>+IFERROR(VLOOKUP(DAY($AZ755)&amp;MONTH($AZ755),Sheet1!$C:$E,3,0),"")</f>
        <v/>
      </c>
    </row>
    <row r="756" spans="6:55">
      <c r="F756" s="481" t="str">
        <f>+IFERROR(VLOOKUP(DAY($C756)&amp;MONTH($C756),Sheet1!$C:$E,3,0),"")</f>
        <v/>
      </c>
      <c r="M756" s="481" t="str">
        <f>+IFERROR(VLOOKUP(DAY($J756)&amp;MONTH($J756),Sheet1!$C:$E,3,0),"")</f>
        <v/>
      </c>
      <c r="T756" s="481" t="str">
        <f>+IFERROR(VLOOKUP(DAY($Q756)&amp;MONTH($Q756),Sheet1!$C:$E,3,0),"")</f>
        <v/>
      </c>
      <c r="AA756" s="481" t="str">
        <f>+IFERROR(VLOOKUP(DAY($X756)&amp;MONTH($X756),Sheet1!$C:$E,3,0),"")</f>
        <v/>
      </c>
      <c r="AH756" s="481" t="str">
        <f>+IFERROR(VLOOKUP(DAY($AE756)&amp;MONTH($AE756),Sheet1!$C:$E,3,0),"")</f>
        <v/>
      </c>
      <c r="AO756" s="481" t="str">
        <f>+IFERROR(VLOOKUP(DAY($AL756)&amp;MONTH($AL756),Sheet1!$C:$E,3,0),"")</f>
        <v/>
      </c>
      <c r="AV756" s="481" t="str">
        <f>+IFERROR(VLOOKUP(DAY($AS756)&amp;MONTH($AS756),Sheet1!$C:$E,3,0),"")</f>
        <v/>
      </c>
      <c r="BC756" s="481" t="str">
        <f>+IFERROR(VLOOKUP(DAY($AZ756)&amp;MONTH($AZ756),Sheet1!$C:$E,3,0),"")</f>
        <v/>
      </c>
    </row>
    <row r="757" spans="6:55">
      <c r="F757" s="481" t="str">
        <f>+IFERROR(VLOOKUP(DAY($C757)&amp;MONTH($C757),Sheet1!$C:$E,3,0),"")</f>
        <v/>
      </c>
      <c r="M757" s="481" t="str">
        <f>+IFERROR(VLOOKUP(DAY($J757)&amp;MONTH($J757),Sheet1!$C:$E,3,0),"")</f>
        <v/>
      </c>
      <c r="T757" s="481" t="str">
        <f>+IFERROR(VLOOKUP(DAY($Q757)&amp;MONTH($Q757),Sheet1!$C:$E,3,0),"")</f>
        <v/>
      </c>
      <c r="AA757" s="481" t="str">
        <f>+IFERROR(VLOOKUP(DAY($X757)&amp;MONTH($X757),Sheet1!$C:$E,3,0),"")</f>
        <v/>
      </c>
      <c r="AH757" s="481" t="str">
        <f>+IFERROR(VLOOKUP(DAY($AE757)&amp;MONTH($AE757),Sheet1!$C:$E,3,0),"")</f>
        <v/>
      </c>
      <c r="AO757" s="481" t="str">
        <f>+IFERROR(VLOOKUP(DAY($AL757)&amp;MONTH($AL757),Sheet1!$C:$E,3,0),"")</f>
        <v/>
      </c>
      <c r="AV757" s="481" t="str">
        <f>+IFERROR(VLOOKUP(DAY($AS757)&amp;MONTH($AS757),Sheet1!$C:$E,3,0),"")</f>
        <v/>
      </c>
      <c r="BC757" s="481" t="str">
        <f>+IFERROR(VLOOKUP(DAY($AZ757)&amp;MONTH($AZ757),Sheet1!$C:$E,3,0),"")</f>
        <v/>
      </c>
    </row>
    <row r="758" spans="6:55">
      <c r="F758" s="481" t="str">
        <f>+IFERROR(VLOOKUP(DAY($C758)&amp;MONTH($C758),Sheet1!$C:$E,3,0),"")</f>
        <v/>
      </c>
      <c r="M758" s="481" t="str">
        <f>+IFERROR(VLOOKUP(DAY($J758)&amp;MONTH($J758),Sheet1!$C:$E,3,0),"")</f>
        <v/>
      </c>
      <c r="T758" s="481" t="str">
        <f>+IFERROR(VLOOKUP(DAY($Q758)&amp;MONTH($Q758),Sheet1!$C:$E,3,0),"")</f>
        <v/>
      </c>
      <c r="AA758" s="481" t="str">
        <f>+IFERROR(VLOOKUP(DAY($X758)&amp;MONTH($X758),Sheet1!$C:$E,3,0),"")</f>
        <v/>
      </c>
      <c r="AH758" s="481" t="str">
        <f>+IFERROR(VLOOKUP(DAY($AE758)&amp;MONTH($AE758),Sheet1!$C:$E,3,0),"")</f>
        <v/>
      </c>
      <c r="AO758" s="481" t="str">
        <f>+IFERROR(VLOOKUP(DAY($AL758)&amp;MONTH($AL758),Sheet1!$C:$E,3,0),"")</f>
        <v/>
      </c>
      <c r="AV758" s="481" t="str">
        <f>+IFERROR(VLOOKUP(DAY($AS758)&amp;MONTH($AS758),Sheet1!$C:$E,3,0),"")</f>
        <v/>
      </c>
      <c r="BC758" s="481" t="str">
        <f>+IFERROR(VLOOKUP(DAY($AZ758)&amp;MONTH($AZ758),Sheet1!$C:$E,3,0),"")</f>
        <v/>
      </c>
    </row>
    <row r="759" spans="6:55">
      <c r="F759" s="481" t="str">
        <f>+IFERROR(VLOOKUP(DAY($C759)&amp;MONTH($C759),Sheet1!$C:$E,3,0),"")</f>
        <v/>
      </c>
      <c r="M759" s="481" t="str">
        <f>+IFERROR(VLOOKUP(DAY($J759)&amp;MONTH($J759),Sheet1!$C:$E,3,0),"")</f>
        <v/>
      </c>
      <c r="T759" s="481" t="str">
        <f>+IFERROR(VLOOKUP(DAY($Q759)&amp;MONTH($Q759),Sheet1!$C:$E,3,0),"")</f>
        <v/>
      </c>
      <c r="AA759" s="481" t="str">
        <f>+IFERROR(VLOOKUP(DAY($X759)&amp;MONTH($X759),Sheet1!$C:$E,3,0),"")</f>
        <v/>
      </c>
      <c r="AH759" s="481" t="str">
        <f>+IFERROR(VLOOKUP(DAY($AE759)&amp;MONTH($AE759),Sheet1!$C:$E,3,0),"")</f>
        <v/>
      </c>
      <c r="AO759" s="481" t="str">
        <f>+IFERROR(VLOOKUP(DAY($AL759)&amp;MONTH($AL759),Sheet1!$C:$E,3,0),"")</f>
        <v/>
      </c>
      <c r="AV759" s="481" t="str">
        <f>+IFERROR(VLOOKUP(DAY($AS759)&amp;MONTH($AS759),Sheet1!$C:$E,3,0),"")</f>
        <v/>
      </c>
      <c r="BC759" s="481" t="str">
        <f>+IFERROR(VLOOKUP(DAY($AZ759)&amp;MONTH($AZ759),Sheet1!$C:$E,3,0),"")</f>
        <v/>
      </c>
    </row>
    <row r="760" spans="6:55">
      <c r="F760" s="481" t="str">
        <f>+IFERROR(VLOOKUP(DAY($C760)&amp;MONTH($C760),Sheet1!$C:$E,3,0),"")</f>
        <v/>
      </c>
      <c r="M760" s="481" t="str">
        <f>+IFERROR(VLOOKUP(DAY($J760)&amp;MONTH($J760),Sheet1!$C:$E,3,0),"")</f>
        <v/>
      </c>
      <c r="T760" s="481" t="str">
        <f>+IFERROR(VLOOKUP(DAY($Q760)&amp;MONTH($Q760),Sheet1!$C:$E,3,0),"")</f>
        <v/>
      </c>
      <c r="AA760" s="481" t="str">
        <f>+IFERROR(VLOOKUP(DAY($X760)&amp;MONTH($X760),Sheet1!$C:$E,3,0),"")</f>
        <v/>
      </c>
      <c r="AH760" s="481" t="str">
        <f>+IFERROR(VLOOKUP(DAY($AE760)&amp;MONTH($AE760),Sheet1!$C:$E,3,0),"")</f>
        <v/>
      </c>
      <c r="AO760" s="481" t="str">
        <f>+IFERROR(VLOOKUP(DAY($AL760)&amp;MONTH($AL760),Sheet1!$C:$E,3,0),"")</f>
        <v/>
      </c>
      <c r="AV760" s="481" t="str">
        <f>+IFERROR(VLOOKUP(DAY($AS760)&amp;MONTH($AS760),Sheet1!$C:$E,3,0),"")</f>
        <v/>
      </c>
      <c r="BC760" s="481" t="str">
        <f>+IFERROR(VLOOKUP(DAY($AZ760)&amp;MONTH($AZ760),Sheet1!$C:$E,3,0),"")</f>
        <v/>
      </c>
    </row>
    <row r="761" spans="6:55">
      <c r="F761" s="481" t="str">
        <f>+IFERROR(VLOOKUP(DAY($C761)&amp;MONTH($C761),Sheet1!$C:$E,3,0),"")</f>
        <v/>
      </c>
      <c r="M761" s="481" t="str">
        <f>+IFERROR(VLOOKUP(DAY($J761)&amp;MONTH($J761),Sheet1!$C:$E,3,0),"")</f>
        <v/>
      </c>
      <c r="T761" s="481" t="str">
        <f>+IFERROR(VLOOKUP(DAY($Q761)&amp;MONTH($Q761),Sheet1!$C:$E,3,0),"")</f>
        <v/>
      </c>
      <c r="AA761" s="481" t="str">
        <f>+IFERROR(VLOOKUP(DAY($X761)&amp;MONTH($X761),Sheet1!$C:$E,3,0),"")</f>
        <v/>
      </c>
      <c r="AH761" s="481" t="str">
        <f>+IFERROR(VLOOKUP(DAY($AE761)&amp;MONTH($AE761),Sheet1!$C:$E,3,0),"")</f>
        <v/>
      </c>
      <c r="AO761" s="481" t="str">
        <f>+IFERROR(VLOOKUP(DAY($AL761)&amp;MONTH($AL761),Sheet1!$C:$E,3,0),"")</f>
        <v/>
      </c>
      <c r="AV761" s="481" t="str">
        <f>+IFERROR(VLOOKUP(DAY($AS761)&amp;MONTH($AS761),Sheet1!$C:$E,3,0),"")</f>
        <v/>
      </c>
      <c r="BC761" s="481" t="str">
        <f>+IFERROR(VLOOKUP(DAY($AZ761)&amp;MONTH($AZ761),Sheet1!$C:$E,3,0),"")</f>
        <v/>
      </c>
    </row>
    <row r="762" spans="6:55">
      <c r="F762" s="481" t="str">
        <f>+IFERROR(VLOOKUP(DAY($C762)&amp;MONTH($C762),Sheet1!$C:$E,3,0),"")</f>
        <v/>
      </c>
      <c r="M762" s="481" t="str">
        <f>+IFERROR(VLOOKUP(DAY($J762)&amp;MONTH($J762),Sheet1!$C:$E,3,0),"")</f>
        <v/>
      </c>
      <c r="T762" s="481" t="str">
        <f>+IFERROR(VLOOKUP(DAY($Q762)&amp;MONTH($Q762),Sheet1!$C:$E,3,0),"")</f>
        <v/>
      </c>
      <c r="AA762" s="481" t="str">
        <f>+IFERROR(VLOOKUP(DAY($X762)&amp;MONTH($X762),Sheet1!$C:$E,3,0),"")</f>
        <v/>
      </c>
      <c r="AH762" s="481" t="str">
        <f>+IFERROR(VLOOKUP(DAY($AE762)&amp;MONTH($AE762),Sheet1!$C:$E,3,0),"")</f>
        <v/>
      </c>
      <c r="AO762" s="481" t="str">
        <f>+IFERROR(VLOOKUP(DAY($AL762)&amp;MONTH($AL762),Sheet1!$C:$E,3,0),"")</f>
        <v/>
      </c>
      <c r="AV762" s="481" t="str">
        <f>+IFERROR(VLOOKUP(DAY($AS762)&amp;MONTH($AS762),Sheet1!$C:$E,3,0),"")</f>
        <v/>
      </c>
      <c r="BC762" s="481" t="str">
        <f>+IFERROR(VLOOKUP(DAY($AZ762)&amp;MONTH($AZ762),Sheet1!$C:$E,3,0),"")</f>
        <v/>
      </c>
    </row>
    <row r="763" spans="6:55">
      <c r="F763" s="481" t="str">
        <f>+IFERROR(VLOOKUP(DAY($C763)&amp;MONTH($C763),Sheet1!$C:$E,3,0),"")</f>
        <v/>
      </c>
      <c r="M763" s="481" t="str">
        <f>+IFERROR(VLOOKUP(DAY($J763)&amp;MONTH($J763),Sheet1!$C:$E,3,0),"")</f>
        <v/>
      </c>
      <c r="T763" s="481" t="str">
        <f>+IFERROR(VLOOKUP(DAY($Q763)&amp;MONTH($Q763),Sheet1!$C:$E,3,0),"")</f>
        <v/>
      </c>
      <c r="AA763" s="481" t="str">
        <f>+IFERROR(VLOOKUP(DAY($X763)&amp;MONTH($X763),Sheet1!$C:$E,3,0),"")</f>
        <v/>
      </c>
      <c r="AH763" s="481" t="str">
        <f>+IFERROR(VLOOKUP(DAY($AE763)&amp;MONTH($AE763),Sheet1!$C:$E,3,0),"")</f>
        <v/>
      </c>
      <c r="AO763" s="481" t="str">
        <f>+IFERROR(VLOOKUP(DAY($AL763)&amp;MONTH($AL763),Sheet1!$C:$E,3,0),"")</f>
        <v/>
      </c>
      <c r="AV763" s="481" t="str">
        <f>+IFERROR(VLOOKUP(DAY($AS763)&amp;MONTH($AS763),Sheet1!$C:$E,3,0),"")</f>
        <v/>
      </c>
      <c r="BC763" s="481" t="str">
        <f>+IFERROR(VLOOKUP(DAY($AZ763)&amp;MONTH($AZ763),Sheet1!$C:$E,3,0),"")</f>
        <v/>
      </c>
    </row>
    <row r="764" spans="6:55">
      <c r="F764" s="481" t="str">
        <f>+IFERROR(VLOOKUP(DAY($C764)&amp;MONTH($C764),Sheet1!$C:$E,3,0),"")</f>
        <v/>
      </c>
      <c r="M764" s="481" t="str">
        <f>+IFERROR(VLOOKUP(DAY($J764)&amp;MONTH($J764),Sheet1!$C:$E,3,0),"")</f>
        <v/>
      </c>
      <c r="T764" s="481" t="str">
        <f>+IFERROR(VLOOKUP(DAY($Q764)&amp;MONTH($Q764),Sheet1!$C:$E,3,0),"")</f>
        <v/>
      </c>
      <c r="AA764" s="481" t="str">
        <f>+IFERROR(VLOOKUP(DAY($X764)&amp;MONTH($X764),Sheet1!$C:$E,3,0),"")</f>
        <v/>
      </c>
      <c r="AH764" s="481" t="str">
        <f>+IFERROR(VLOOKUP(DAY($AE764)&amp;MONTH($AE764),Sheet1!$C:$E,3,0),"")</f>
        <v/>
      </c>
      <c r="AO764" s="481" t="str">
        <f>+IFERROR(VLOOKUP(DAY($AL764)&amp;MONTH($AL764),Sheet1!$C:$E,3,0),"")</f>
        <v/>
      </c>
      <c r="AV764" s="481" t="str">
        <f>+IFERROR(VLOOKUP(DAY($AS764)&amp;MONTH($AS764),Sheet1!$C:$E,3,0),"")</f>
        <v/>
      </c>
      <c r="BC764" s="481" t="str">
        <f>+IFERROR(VLOOKUP(DAY($AZ764)&amp;MONTH($AZ764),Sheet1!$C:$E,3,0),"")</f>
        <v/>
      </c>
    </row>
    <row r="765" spans="6:55">
      <c r="F765" s="481" t="str">
        <f>+IFERROR(VLOOKUP(DAY($C765)&amp;MONTH($C765),Sheet1!$C:$E,3,0),"")</f>
        <v/>
      </c>
      <c r="M765" s="481" t="str">
        <f>+IFERROR(VLOOKUP(DAY($J765)&amp;MONTH($J765),Sheet1!$C:$E,3,0),"")</f>
        <v/>
      </c>
      <c r="T765" s="481" t="str">
        <f>+IFERROR(VLOOKUP(DAY($Q765)&amp;MONTH($Q765),Sheet1!$C:$E,3,0),"")</f>
        <v/>
      </c>
      <c r="AA765" s="481" t="str">
        <f>+IFERROR(VLOOKUP(DAY($X765)&amp;MONTH($X765),Sheet1!$C:$E,3,0),"")</f>
        <v/>
      </c>
      <c r="AH765" s="481" t="str">
        <f>+IFERROR(VLOOKUP(DAY($AE765)&amp;MONTH($AE765),Sheet1!$C:$E,3,0),"")</f>
        <v/>
      </c>
      <c r="AO765" s="481" t="str">
        <f>+IFERROR(VLOOKUP(DAY($AL765)&amp;MONTH($AL765),Sheet1!$C:$E,3,0),"")</f>
        <v/>
      </c>
      <c r="AV765" s="481" t="str">
        <f>+IFERROR(VLOOKUP(DAY($AS765)&amp;MONTH($AS765),Sheet1!$C:$E,3,0),"")</f>
        <v/>
      </c>
      <c r="BC765" s="481" t="str">
        <f>+IFERROR(VLOOKUP(DAY($AZ765)&amp;MONTH($AZ765),Sheet1!$C:$E,3,0),"")</f>
        <v/>
      </c>
    </row>
    <row r="766" spans="6:55">
      <c r="F766" s="481" t="str">
        <f>+IFERROR(VLOOKUP(DAY($C766)&amp;MONTH($C766),Sheet1!$C:$E,3,0),"")</f>
        <v/>
      </c>
      <c r="M766" s="481" t="str">
        <f>+IFERROR(VLOOKUP(DAY($J766)&amp;MONTH($J766),Sheet1!$C:$E,3,0),"")</f>
        <v/>
      </c>
      <c r="T766" s="481" t="str">
        <f>+IFERROR(VLOOKUP(DAY($Q766)&amp;MONTH($Q766),Sheet1!$C:$E,3,0),"")</f>
        <v/>
      </c>
      <c r="AA766" s="481" t="str">
        <f>+IFERROR(VLOOKUP(DAY($X766)&amp;MONTH($X766),Sheet1!$C:$E,3,0),"")</f>
        <v/>
      </c>
      <c r="AH766" s="481" t="str">
        <f>+IFERROR(VLOOKUP(DAY($AE766)&amp;MONTH($AE766),Sheet1!$C:$E,3,0),"")</f>
        <v/>
      </c>
      <c r="AO766" s="481" t="str">
        <f>+IFERROR(VLOOKUP(DAY($AL766)&amp;MONTH($AL766),Sheet1!$C:$E,3,0),"")</f>
        <v/>
      </c>
      <c r="AV766" s="481" t="str">
        <f>+IFERROR(VLOOKUP(DAY($AS766)&amp;MONTH($AS766),Sheet1!$C:$E,3,0),"")</f>
        <v/>
      </c>
      <c r="BC766" s="481" t="str">
        <f>+IFERROR(VLOOKUP(DAY($AZ766)&amp;MONTH($AZ766),Sheet1!$C:$E,3,0),"")</f>
        <v/>
      </c>
    </row>
    <row r="767" spans="6:55">
      <c r="F767" s="481" t="str">
        <f>+IFERROR(VLOOKUP(DAY($C767)&amp;MONTH($C767),Sheet1!$C:$E,3,0),"")</f>
        <v/>
      </c>
      <c r="M767" s="481" t="str">
        <f>+IFERROR(VLOOKUP(DAY($J767)&amp;MONTH($J767),Sheet1!$C:$E,3,0),"")</f>
        <v/>
      </c>
      <c r="T767" s="481" t="str">
        <f>+IFERROR(VLOOKUP(DAY($Q767)&amp;MONTH($Q767),Sheet1!$C:$E,3,0),"")</f>
        <v/>
      </c>
      <c r="AA767" s="481" t="str">
        <f>+IFERROR(VLOOKUP(DAY($X767)&amp;MONTH($X767),Sheet1!$C:$E,3,0),"")</f>
        <v/>
      </c>
      <c r="AH767" s="481" t="str">
        <f>+IFERROR(VLOOKUP(DAY($AE767)&amp;MONTH($AE767),Sheet1!$C:$E,3,0),"")</f>
        <v/>
      </c>
      <c r="AO767" s="481" t="str">
        <f>+IFERROR(VLOOKUP(DAY($AL767)&amp;MONTH($AL767),Sheet1!$C:$E,3,0),"")</f>
        <v/>
      </c>
      <c r="AV767" s="481" t="str">
        <f>+IFERROR(VLOOKUP(DAY($AS767)&amp;MONTH($AS767),Sheet1!$C:$E,3,0),"")</f>
        <v/>
      </c>
      <c r="BC767" s="481" t="str">
        <f>+IFERROR(VLOOKUP(DAY($AZ767)&amp;MONTH($AZ767),Sheet1!$C:$E,3,0),"")</f>
        <v/>
      </c>
    </row>
    <row r="768" spans="6:55">
      <c r="F768" s="481" t="str">
        <f>+IFERROR(VLOOKUP(DAY($C768)&amp;MONTH($C768),Sheet1!$C:$E,3,0),"")</f>
        <v/>
      </c>
      <c r="M768" s="481" t="str">
        <f>+IFERROR(VLOOKUP(DAY($J768)&amp;MONTH($J768),Sheet1!$C:$E,3,0),"")</f>
        <v/>
      </c>
      <c r="T768" s="481" t="str">
        <f>+IFERROR(VLOOKUP(DAY($Q768)&amp;MONTH($Q768),Sheet1!$C:$E,3,0),"")</f>
        <v/>
      </c>
      <c r="AA768" s="481" t="str">
        <f>+IFERROR(VLOOKUP(DAY($X768)&amp;MONTH($X768),Sheet1!$C:$E,3,0),"")</f>
        <v/>
      </c>
      <c r="AH768" s="481" t="str">
        <f>+IFERROR(VLOOKUP(DAY($AE768)&amp;MONTH($AE768),Sheet1!$C:$E,3,0),"")</f>
        <v/>
      </c>
      <c r="AO768" s="481" t="str">
        <f>+IFERROR(VLOOKUP(DAY($AL768)&amp;MONTH($AL768),Sheet1!$C:$E,3,0),"")</f>
        <v/>
      </c>
      <c r="AV768" s="481" t="str">
        <f>+IFERROR(VLOOKUP(DAY($AS768)&amp;MONTH($AS768),Sheet1!$C:$E,3,0),"")</f>
        <v/>
      </c>
      <c r="BC768" s="481" t="str">
        <f>+IFERROR(VLOOKUP(DAY($AZ768)&amp;MONTH($AZ768),Sheet1!$C:$E,3,0),"")</f>
        <v/>
      </c>
    </row>
    <row r="769" spans="6:55">
      <c r="F769" s="481" t="str">
        <f>+IFERROR(VLOOKUP(DAY($C769)&amp;MONTH($C769),Sheet1!$C:$E,3,0),"")</f>
        <v/>
      </c>
      <c r="M769" s="481" t="str">
        <f>+IFERROR(VLOOKUP(DAY($J769)&amp;MONTH($J769),Sheet1!$C:$E,3,0),"")</f>
        <v/>
      </c>
      <c r="T769" s="481" t="str">
        <f>+IFERROR(VLOOKUP(DAY($Q769)&amp;MONTH($Q769),Sheet1!$C:$E,3,0),"")</f>
        <v/>
      </c>
      <c r="AA769" s="481" t="str">
        <f>+IFERROR(VLOOKUP(DAY($X769)&amp;MONTH($X769),Sheet1!$C:$E,3,0),"")</f>
        <v/>
      </c>
      <c r="AH769" s="481" t="str">
        <f>+IFERROR(VLOOKUP(DAY($AE769)&amp;MONTH($AE769),Sheet1!$C:$E,3,0),"")</f>
        <v/>
      </c>
      <c r="AO769" s="481" t="str">
        <f>+IFERROR(VLOOKUP(DAY($AL769)&amp;MONTH($AL769),Sheet1!$C:$E,3,0),"")</f>
        <v/>
      </c>
      <c r="AV769" s="481" t="str">
        <f>+IFERROR(VLOOKUP(DAY($AS769)&amp;MONTH($AS769),Sheet1!$C:$E,3,0),"")</f>
        <v/>
      </c>
      <c r="BC769" s="481" t="str">
        <f>+IFERROR(VLOOKUP(DAY($AZ769)&amp;MONTH($AZ769),Sheet1!$C:$E,3,0),"")</f>
        <v/>
      </c>
    </row>
    <row r="770" spans="6:55">
      <c r="F770" s="481" t="str">
        <f>+IFERROR(VLOOKUP(DAY($C770)&amp;MONTH($C770),Sheet1!$C:$E,3,0),"")</f>
        <v/>
      </c>
      <c r="M770" s="481" t="str">
        <f>+IFERROR(VLOOKUP(DAY($J770)&amp;MONTH($J770),Sheet1!$C:$E,3,0),"")</f>
        <v/>
      </c>
      <c r="T770" s="481" t="str">
        <f>+IFERROR(VLOOKUP(DAY($Q770)&amp;MONTH($Q770),Sheet1!$C:$E,3,0),"")</f>
        <v/>
      </c>
      <c r="AA770" s="481" t="str">
        <f>+IFERROR(VLOOKUP(DAY($X770)&amp;MONTH($X770),Sheet1!$C:$E,3,0),"")</f>
        <v/>
      </c>
      <c r="AH770" s="481" t="str">
        <f>+IFERROR(VLOOKUP(DAY($AE770)&amp;MONTH($AE770),Sheet1!$C:$E,3,0),"")</f>
        <v/>
      </c>
      <c r="AO770" s="481" t="str">
        <f>+IFERROR(VLOOKUP(DAY($AL770)&amp;MONTH($AL770),Sheet1!$C:$E,3,0),"")</f>
        <v/>
      </c>
      <c r="AV770" s="481" t="str">
        <f>+IFERROR(VLOOKUP(DAY($AS770)&amp;MONTH($AS770),Sheet1!$C:$E,3,0),"")</f>
        <v/>
      </c>
      <c r="BC770" s="481" t="str">
        <f>+IFERROR(VLOOKUP(DAY($AZ770)&amp;MONTH($AZ770),Sheet1!$C:$E,3,0),"")</f>
        <v/>
      </c>
    </row>
    <row r="771" spans="6:55">
      <c r="F771" s="481" t="str">
        <f>+IFERROR(VLOOKUP(DAY($C771)&amp;MONTH($C771),Sheet1!$C:$E,3,0),"")</f>
        <v/>
      </c>
      <c r="M771" s="481" t="str">
        <f>+IFERROR(VLOOKUP(DAY($J771)&amp;MONTH($J771),Sheet1!$C:$E,3,0),"")</f>
        <v/>
      </c>
      <c r="T771" s="481" t="str">
        <f>+IFERROR(VLOOKUP(DAY($Q771)&amp;MONTH($Q771),Sheet1!$C:$E,3,0),"")</f>
        <v/>
      </c>
      <c r="AA771" s="481" t="str">
        <f>+IFERROR(VLOOKUP(DAY($X771)&amp;MONTH($X771),Sheet1!$C:$E,3,0),"")</f>
        <v/>
      </c>
      <c r="AH771" s="481" t="str">
        <f>+IFERROR(VLOOKUP(DAY($AE771)&amp;MONTH($AE771),Sheet1!$C:$E,3,0),"")</f>
        <v/>
      </c>
      <c r="AO771" s="481" t="str">
        <f>+IFERROR(VLOOKUP(DAY($AL771)&amp;MONTH($AL771),Sheet1!$C:$E,3,0),"")</f>
        <v/>
      </c>
      <c r="AV771" s="481" t="str">
        <f>+IFERROR(VLOOKUP(DAY($AS771)&amp;MONTH($AS771),Sheet1!$C:$E,3,0),"")</f>
        <v/>
      </c>
      <c r="BC771" s="481" t="str">
        <f>+IFERROR(VLOOKUP(DAY($AZ771)&amp;MONTH($AZ771),Sheet1!$C:$E,3,0),"")</f>
        <v/>
      </c>
    </row>
    <row r="772" spans="6:55">
      <c r="F772" s="481" t="str">
        <f>+IFERROR(VLOOKUP(DAY($C772)&amp;MONTH($C772),Sheet1!$C:$E,3,0),"")</f>
        <v/>
      </c>
      <c r="M772" s="481" t="str">
        <f>+IFERROR(VLOOKUP(DAY($J772)&amp;MONTH($J772),Sheet1!$C:$E,3,0),"")</f>
        <v/>
      </c>
      <c r="T772" s="481" t="str">
        <f>+IFERROR(VLOOKUP(DAY($Q772)&amp;MONTH($Q772),Sheet1!$C:$E,3,0),"")</f>
        <v/>
      </c>
      <c r="AA772" s="481" t="str">
        <f>+IFERROR(VLOOKUP(DAY($X772)&amp;MONTH($X772),Sheet1!$C:$E,3,0),"")</f>
        <v/>
      </c>
      <c r="AH772" s="481" t="str">
        <f>+IFERROR(VLOOKUP(DAY($AE772)&amp;MONTH($AE772),Sheet1!$C:$E,3,0),"")</f>
        <v/>
      </c>
      <c r="AO772" s="481" t="str">
        <f>+IFERROR(VLOOKUP(DAY($AL772)&amp;MONTH($AL772),Sheet1!$C:$E,3,0),"")</f>
        <v/>
      </c>
      <c r="AV772" s="481" t="str">
        <f>+IFERROR(VLOOKUP(DAY($AS772)&amp;MONTH($AS772),Sheet1!$C:$E,3,0),"")</f>
        <v/>
      </c>
      <c r="BC772" s="481" t="str">
        <f>+IFERROR(VLOOKUP(DAY($AZ772)&amp;MONTH($AZ772),Sheet1!$C:$E,3,0),"")</f>
        <v/>
      </c>
    </row>
    <row r="773" spans="6:55">
      <c r="F773" s="481" t="str">
        <f>+IFERROR(VLOOKUP(DAY($C773)&amp;MONTH($C773),Sheet1!$C:$E,3,0),"")</f>
        <v/>
      </c>
      <c r="M773" s="481" t="str">
        <f>+IFERROR(VLOOKUP(DAY($J773)&amp;MONTH($J773),Sheet1!$C:$E,3,0),"")</f>
        <v/>
      </c>
      <c r="T773" s="481" t="str">
        <f>+IFERROR(VLOOKUP(DAY($Q773)&amp;MONTH($Q773),Sheet1!$C:$E,3,0),"")</f>
        <v/>
      </c>
      <c r="AA773" s="481" t="str">
        <f>+IFERROR(VLOOKUP(DAY($X773)&amp;MONTH($X773),Sheet1!$C:$E,3,0),"")</f>
        <v/>
      </c>
      <c r="AH773" s="481" t="str">
        <f>+IFERROR(VLOOKUP(DAY($AE773)&amp;MONTH($AE773),Sheet1!$C:$E,3,0),"")</f>
        <v/>
      </c>
      <c r="AO773" s="481" t="str">
        <f>+IFERROR(VLOOKUP(DAY($AL773)&amp;MONTH($AL773),Sheet1!$C:$E,3,0),"")</f>
        <v/>
      </c>
      <c r="AV773" s="481" t="str">
        <f>+IFERROR(VLOOKUP(DAY($AS773)&amp;MONTH($AS773),Sheet1!$C:$E,3,0),"")</f>
        <v/>
      </c>
      <c r="BC773" s="481" t="str">
        <f>+IFERROR(VLOOKUP(DAY($AZ773)&amp;MONTH($AZ773),Sheet1!$C:$E,3,0),"")</f>
        <v/>
      </c>
    </row>
    <row r="774" spans="6:55">
      <c r="F774" s="481" t="str">
        <f>+IFERROR(VLOOKUP(DAY($C774)&amp;MONTH($C774),Sheet1!$C:$E,3,0),"")</f>
        <v/>
      </c>
      <c r="M774" s="481" t="str">
        <f>+IFERROR(VLOOKUP(DAY($J774)&amp;MONTH($J774),Sheet1!$C:$E,3,0),"")</f>
        <v/>
      </c>
      <c r="T774" s="481" t="str">
        <f>+IFERROR(VLOOKUP(DAY($Q774)&amp;MONTH($Q774),Sheet1!$C:$E,3,0),"")</f>
        <v/>
      </c>
      <c r="AA774" s="481" t="str">
        <f>+IFERROR(VLOOKUP(DAY($X774)&amp;MONTH($X774),Sheet1!$C:$E,3,0),"")</f>
        <v/>
      </c>
      <c r="AH774" s="481" t="str">
        <f>+IFERROR(VLOOKUP(DAY($AE774)&amp;MONTH($AE774),Sheet1!$C:$E,3,0),"")</f>
        <v/>
      </c>
      <c r="AO774" s="481" t="str">
        <f>+IFERROR(VLOOKUP(DAY($AL774)&amp;MONTH($AL774),Sheet1!$C:$E,3,0),"")</f>
        <v/>
      </c>
      <c r="AV774" s="481" t="str">
        <f>+IFERROR(VLOOKUP(DAY($AS774)&amp;MONTH($AS774),Sheet1!$C:$E,3,0),"")</f>
        <v/>
      </c>
      <c r="BC774" s="481" t="str">
        <f>+IFERROR(VLOOKUP(DAY($AZ774)&amp;MONTH($AZ774),Sheet1!$C:$E,3,0),"")</f>
        <v/>
      </c>
    </row>
    <row r="775" spans="6:55">
      <c r="F775" s="481" t="str">
        <f>+IFERROR(VLOOKUP(DAY($C775)&amp;MONTH($C775),Sheet1!$C:$E,3,0),"")</f>
        <v/>
      </c>
      <c r="M775" s="481" t="str">
        <f>+IFERROR(VLOOKUP(DAY($J775)&amp;MONTH($J775),Sheet1!$C:$E,3,0),"")</f>
        <v/>
      </c>
      <c r="T775" s="481" t="str">
        <f>+IFERROR(VLOOKUP(DAY($Q775)&amp;MONTH($Q775),Sheet1!$C:$E,3,0),"")</f>
        <v/>
      </c>
      <c r="AA775" s="481" t="str">
        <f>+IFERROR(VLOOKUP(DAY($X775)&amp;MONTH($X775),Sheet1!$C:$E,3,0),"")</f>
        <v/>
      </c>
      <c r="AH775" s="481" t="str">
        <f>+IFERROR(VLOOKUP(DAY($AE775)&amp;MONTH($AE775),Sheet1!$C:$E,3,0),"")</f>
        <v/>
      </c>
      <c r="AO775" s="481" t="str">
        <f>+IFERROR(VLOOKUP(DAY($AL775)&amp;MONTH($AL775),Sheet1!$C:$E,3,0),"")</f>
        <v/>
      </c>
      <c r="AV775" s="481" t="str">
        <f>+IFERROR(VLOOKUP(DAY($AS775)&amp;MONTH($AS775),Sheet1!$C:$E,3,0),"")</f>
        <v/>
      </c>
      <c r="BC775" s="481" t="str">
        <f>+IFERROR(VLOOKUP(DAY($AZ775)&amp;MONTH($AZ775),Sheet1!$C:$E,3,0),"")</f>
        <v/>
      </c>
    </row>
    <row r="776" spans="6:55">
      <c r="F776" s="481" t="str">
        <f>+IFERROR(VLOOKUP(DAY($C776)&amp;MONTH($C776),Sheet1!$C:$E,3,0),"")</f>
        <v/>
      </c>
      <c r="M776" s="481" t="str">
        <f>+IFERROR(VLOOKUP(DAY($J776)&amp;MONTH($J776),Sheet1!$C:$E,3,0),"")</f>
        <v/>
      </c>
      <c r="T776" s="481" t="str">
        <f>+IFERROR(VLOOKUP(DAY($Q776)&amp;MONTH($Q776),Sheet1!$C:$E,3,0),"")</f>
        <v/>
      </c>
      <c r="AA776" s="481" t="str">
        <f>+IFERROR(VLOOKUP(DAY($X776)&amp;MONTH($X776),Sheet1!$C:$E,3,0),"")</f>
        <v/>
      </c>
      <c r="AH776" s="481" t="str">
        <f>+IFERROR(VLOOKUP(DAY($AE776)&amp;MONTH($AE776),Sheet1!$C:$E,3,0),"")</f>
        <v/>
      </c>
      <c r="AO776" s="481" t="str">
        <f>+IFERROR(VLOOKUP(DAY($AL776)&amp;MONTH($AL776),Sheet1!$C:$E,3,0),"")</f>
        <v/>
      </c>
      <c r="AV776" s="481" t="str">
        <f>+IFERROR(VLOOKUP(DAY($AS776)&amp;MONTH($AS776),Sheet1!$C:$E,3,0),"")</f>
        <v/>
      </c>
      <c r="BC776" s="481" t="str">
        <f>+IFERROR(VLOOKUP(DAY($AZ776)&amp;MONTH($AZ776),Sheet1!$C:$E,3,0),"")</f>
        <v/>
      </c>
    </row>
    <row r="777" spans="6:55">
      <c r="F777" s="481" t="str">
        <f>+IFERROR(VLOOKUP(DAY($C777)&amp;MONTH($C777),Sheet1!$C:$E,3,0),"")</f>
        <v/>
      </c>
      <c r="M777" s="481" t="str">
        <f>+IFERROR(VLOOKUP(DAY($J777)&amp;MONTH($J777),Sheet1!$C:$E,3,0),"")</f>
        <v/>
      </c>
      <c r="T777" s="481" t="str">
        <f>+IFERROR(VLOOKUP(DAY($Q777)&amp;MONTH($Q777),Sheet1!$C:$E,3,0),"")</f>
        <v/>
      </c>
      <c r="AA777" s="481" t="str">
        <f>+IFERROR(VLOOKUP(DAY($X777)&amp;MONTH($X777),Sheet1!$C:$E,3,0),"")</f>
        <v/>
      </c>
      <c r="AH777" s="481" t="str">
        <f>+IFERROR(VLOOKUP(DAY($AE777)&amp;MONTH($AE777),Sheet1!$C:$E,3,0),"")</f>
        <v/>
      </c>
      <c r="AO777" s="481" t="str">
        <f>+IFERROR(VLOOKUP(DAY($AL777)&amp;MONTH($AL777),Sheet1!$C:$E,3,0),"")</f>
        <v/>
      </c>
      <c r="AV777" s="481" t="str">
        <f>+IFERROR(VLOOKUP(DAY($AS777)&amp;MONTH($AS777),Sheet1!$C:$E,3,0),"")</f>
        <v/>
      </c>
      <c r="BC777" s="481" t="str">
        <f>+IFERROR(VLOOKUP(DAY($AZ777)&amp;MONTH($AZ777),Sheet1!$C:$E,3,0),"")</f>
        <v/>
      </c>
    </row>
    <row r="778" spans="6:55">
      <c r="F778" s="481" t="str">
        <f>+IFERROR(VLOOKUP(DAY($C778)&amp;MONTH($C778),Sheet1!$C:$E,3,0),"")</f>
        <v/>
      </c>
      <c r="M778" s="481" t="str">
        <f>+IFERROR(VLOOKUP(DAY($J778)&amp;MONTH($J778),Sheet1!$C:$E,3,0),"")</f>
        <v/>
      </c>
      <c r="T778" s="481" t="str">
        <f>+IFERROR(VLOOKUP(DAY($Q778)&amp;MONTH($Q778),Sheet1!$C:$E,3,0),"")</f>
        <v/>
      </c>
      <c r="AA778" s="481" t="str">
        <f>+IFERROR(VLOOKUP(DAY($X778)&amp;MONTH($X778),Sheet1!$C:$E,3,0),"")</f>
        <v/>
      </c>
      <c r="AH778" s="481" t="str">
        <f>+IFERROR(VLOOKUP(DAY($AE778)&amp;MONTH($AE778),Sheet1!$C:$E,3,0),"")</f>
        <v/>
      </c>
      <c r="AO778" s="481" t="str">
        <f>+IFERROR(VLOOKUP(DAY($AL778)&amp;MONTH($AL778),Sheet1!$C:$E,3,0),"")</f>
        <v/>
      </c>
      <c r="AV778" s="481" t="str">
        <f>+IFERROR(VLOOKUP(DAY($AS778)&amp;MONTH($AS778),Sheet1!$C:$E,3,0),"")</f>
        <v/>
      </c>
      <c r="BC778" s="481" t="str">
        <f>+IFERROR(VLOOKUP(DAY($AZ778)&amp;MONTH($AZ778),Sheet1!$C:$E,3,0),"")</f>
        <v/>
      </c>
    </row>
    <row r="779" spans="6:55">
      <c r="F779" s="481" t="str">
        <f>+IFERROR(VLOOKUP(DAY($C779)&amp;MONTH($C779),Sheet1!$C:$E,3,0),"")</f>
        <v/>
      </c>
      <c r="M779" s="481" t="str">
        <f>+IFERROR(VLOOKUP(DAY($J779)&amp;MONTH($J779),Sheet1!$C:$E,3,0),"")</f>
        <v/>
      </c>
      <c r="T779" s="481" t="str">
        <f>+IFERROR(VLOOKUP(DAY($Q779)&amp;MONTH($Q779),Sheet1!$C:$E,3,0),"")</f>
        <v/>
      </c>
      <c r="AA779" s="481" t="str">
        <f>+IFERROR(VLOOKUP(DAY($X779)&amp;MONTH($X779),Sheet1!$C:$E,3,0),"")</f>
        <v/>
      </c>
      <c r="AH779" s="481" t="str">
        <f>+IFERROR(VLOOKUP(DAY($AE779)&amp;MONTH($AE779),Sheet1!$C:$E,3,0),"")</f>
        <v/>
      </c>
      <c r="AO779" s="481" t="str">
        <f>+IFERROR(VLOOKUP(DAY($AL779)&amp;MONTH($AL779),Sheet1!$C:$E,3,0),"")</f>
        <v/>
      </c>
      <c r="AV779" s="481" t="str">
        <f>+IFERROR(VLOOKUP(DAY($AS779)&amp;MONTH($AS779),Sheet1!$C:$E,3,0),"")</f>
        <v/>
      </c>
      <c r="BC779" s="481" t="str">
        <f>+IFERROR(VLOOKUP(DAY($AZ779)&amp;MONTH($AZ779),Sheet1!$C:$E,3,0),"")</f>
        <v/>
      </c>
    </row>
    <row r="780" spans="6:55">
      <c r="F780" s="481" t="str">
        <f>+IFERROR(VLOOKUP(DAY($C780)&amp;MONTH($C780),Sheet1!$C:$E,3,0),"")</f>
        <v/>
      </c>
      <c r="M780" s="481" t="str">
        <f>+IFERROR(VLOOKUP(DAY($J780)&amp;MONTH($J780),Sheet1!$C:$E,3,0),"")</f>
        <v/>
      </c>
      <c r="T780" s="481" t="str">
        <f>+IFERROR(VLOOKUP(DAY($Q780)&amp;MONTH($Q780),Sheet1!$C:$E,3,0),"")</f>
        <v/>
      </c>
      <c r="AA780" s="481" t="str">
        <f>+IFERROR(VLOOKUP(DAY($X780)&amp;MONTH($X780),Sheet1!$C:$E,3,0),"")</f>
        <v/>
      </c>
      <c r="AH780" s="481" t="str">
        <f>+IFERROR(VLOOKUP(DAY($AE780)&amp;MONTH($AE780),Sheet1!$C:$E,3,0),"")</f>
        <v/>
      </c>
      <c r="AO780" s="481" t="str">
        <f>+IFERROR(VLOOKUP(DAY($AL780)&amp;MONTH($AL780),Sheet1!$C:$E,3,0),"")</f>
        <v/>
      </c>
      <c r="AV780" s="481" t="str">
        <f>+IFERROR(VLOOKUP(DAY($AS780)&amp;MONTH($AS780),Sheet1!$C:$E,3,0),"")</f>
        <v/>
      </c>
      <c r="BC780" s="481" t="str">
        <f>+IFERROR(VLOOKUP(DAY($AZ780)&amp;MONTH($AZ780),Sheet1!$C:$E,3,0),"")</f>
        <v/>
      </c>
    </row>
    <row r="781" spans="6:55">
      <c r="F781" s="481" t="str">
        <f>+IFERROR(VLOOKUP(DAY($C781)&amp;MONTH($C781),Sheet1!$C:$E,3,0),"")</f>
        <v/>
      </c>
      <c r="M781" s="481" t="str">
        <f>+IFERROR(VLOOKUP(DAY($J781)&amp;MONTH($J781),Sheet1!$C:$E,3,0),"")</f>
        <v/>
      </c>
      <c r="T781" s="481" t="str">
        <f>+IFERROR(VLOOKUP(DAY($Q781)&amp;MONTH($Q781),Sheet1!$C:$E,3,0),"")</f>
        <v/>
      </c>
      <c r="AA781" s="481" t="str">
        <f>+IFERROR(VLOOKUP(DAY($X781)&amp;MONTH($X781),Sheet1!$C:$E,3,0),"")</f>
        <v/>
      </c>
      <c r="AH781" s="481" t="str">
        <f>+IFERROR(VLOOKUP(DAY($AE781)&amp;MONTH($AE781),Sheet1!$C:$E,3,0),"")</f>
        <v/>
      </c>
      <c r="AO781" s="481" t="str">
        <f>+IFERROR(VLOOKUP(DAY($AL781)&amp;MONTH($AL781),Sheet1!$C:$E,3,0),"")</f>
        <v/>
      </c>
      <c r="AV781" s="481" t="str">
        <f>+IFERROR(VLOOKUP(DAY($AS781)&amp;MONTH($AS781),Sheet1!$C:$E,3,0),"")</f>
        <v/>
      </c>
      <c r="BC781" s="481" t="str">
        <f>+IFERROR(VLOOKUP(DAY($AZ781)&amp;MONTH($AZ781),Sheet1!$C:$E,3,0),"")</f>
        <v/>
      </c>
    </row>
    <row r="782" spans="6:55">
      <c r="F782" s="481" t="str">
        <f>+IFERROR(VLOOKUP(DAY($C782)&amp;MONTH($C782),Sheet1!$C:$E,3,0),"")</f>
        <v/>
      </c>
      <c r="M782" s="481" t="str">
        <f>+IFERROR(VLOOKUP(DAY($J782)&amp;MONTH($J782),Sheet1!$C:$E,3,0),"")</f>
        <v/>
      </c>
      <c r="T782" s="481" t="str">
        <f>+IFERROR(VLOOKUP(DAY($Q782)&amp;MONTH($Q782),Sheet1!$C:$E,3,0),"")</f>
        <v/>
      </c>
      <c r="AA782" s="481" t="str">
        <f>+IFERROR(VLOOKUP(DAY($X782)&amp;MONTH($X782),Sheet1!$C:$E,3,0),"")</f>
        <v/>
      </c>
      <c r="AH782" s="481" t="str">
        <f>+IFERROR(VLOOKUP(DAY($AE782)&amp;MONTH($AE782),Sheet1!$C:$E,3,0),"")</f>
        <v/>
      </c>
      <c r="AO782" s="481" t="str">
        <f>+IFERROR(VLOOKUP(DAY($AL782)&amp;MONTH($AL782),Sheet1!$C:$E,3,0),"")</f>
        <v/>
      </c>
      <c r="AV782" s="481" t="str">
        <f>+IFERROR(VLOOKUP(DAY($AS782)&amp;MONTH($AS782),Sheet1!$C:$E,3,0),"")</f>
        <v/>
      </c>
      <c r="BC782" s="481" t="str">
        <f>+IFERROR(VLOOKUP(DAY($AZ782)&amp;MONTH($AZ782),Sheet1!$C:$E,3,0),"")</f>
        <v/>
      </c>
    </row>
    <row r="783" spans="6:55">
      <c r="F783" s="481" t="str">
        <f>+IFERROR(VLOOKUP(DAY($C783)&amp;MONTH($C783),Sheet1!$C:$E,3,0),"")</f>
        <v/>
      </c>
      <c r="M783" s="481" t="str">
        <f>+IFERROR(VLOOKUP(DAY($J783)&amp;MONTH($J783),Sheet1!$C:$E,3,0),"")</f>
        <v/>
      </c>
      <c r="T783" s="481" t="str">
        <f>+IFERROR(VLOOKUP(DAY($Q783)&amp;MONTH($Q783),Sheet1!$C:$E,3,0),"")</f>
        <v/>
      </c>
      <c r="AA783" s="481" t="str">
        <f>+IFERROR(VLOOKUP(DAY($X783)&amp;MONTH($X783),Sheet1!$C:$E,3,0),"")</f>
        <v/>
      </c>
      <c r="AH783" s="481" t="str">
        <f>+IFERROR(VLOOKUP(DAY($AE783)&amp;MONTH($AE783),Sheet1!$C:$E,3,0),"")</f>
        <v/>
      </c>
      <c r="AO783" s="481" t="str">
        <f>+IFERROR(VLOOKUP(DAY($AL783)&amp;MONTH($AL783),Sheet1!$C:$E,3,0),"")</f>
        <v/>
      </c>
      <c r="AV783" s="481" t="str">
        <f>+IFERROR(VLOOKUP(DAY($AS783)&amp;MONTH($AS783),Sheet1!$C:$E,3,0),"")</f>
        <v/>
      </c>
      <c r="BC783" s="481" t="str">
        <f>+IFERROR(VLOOKUP(DAY($AZ783)&amp;MONTH($AZ783),Sheet1!$C:$E,3,0),"")</f>
        <v/>
      </c>
    </row>
    <row r="784" spans="6:55">
      <c r="F784" s="481" t="str">
        <f>+IFERROR(VLOOKUP(DAY($C784)&amp;MONTH($C784),Sheet1!$C:$E,3,0),"")</f>
        <v/>
      </c>
      <c r="M784" s="481" t="str">
        <f>+IFERROR(VLOOKUP(DAY($J784)&amp;MONTH($J784),Sheet1!$C:$E,3,0),"")</f>
        <v/>
      </c>
      <c r="T784" s="481" t="str">
        <f>+IFERROR(VLOOKUP(DAY($Q784)&amp;MONTH($Q784),Sheet1!$C:$E,3,0),"")</f>
        <v/>
      </c>
      <c r="AA784" s="481" t="str">
        <f>+IFERROR(VLOOKUP(DAY($X784)&amp;MONTH($X784),Sheet1!$C:$E,3,0),"")</f>
        <v/>
      </c>
      <c r="AH784" s="481" t="str">
        <f>+IFERROR(VLOOKUP(DAY($AE784)&amp;MONTH($AE784),Sheet1!$C:$E,3,0),"")</f>
        <v/>
      </c>
      <c r="AO784" s="481" t="str">
        <f>+IFERROR(VLOOKUP(DAY($AL784)&amp;MONTH($AL784),Sheet1!$C:$E,3,0),"")</f>
        <v/>
      </c>
      <c r="AV784" s="481" t="str">
        <f>+IFERROR(VLOOKUP(DAY($AS784)&amp;MONTH($AS784),Sheet1!$C:$E,3,0),"")</f>
        <v/>
      </c>
      <c r="BC784" s="481" t="str">
        <f>+IFERROR(VLOOKUP(DAY($AZ784)&amp;MONTH($AZ784),Sheet1!$C:$E,3,0),"")</f>
        <v/>
      </c>
    </row>
    <row r="785" spans="6:55">
      <c r="F785" s="481" t="str">
        <f>+IFERROR(VLOOKUP(DAY($C785)&amp;MONTH($C785),Sheet1!$C:$E,3,0),"")</f>
        <v/>
      </c>
      <c r="M785" s="481" t="str">
        <f>+IFERROR(VLOOKUP(DAY($J785)&amp;MONTH($J785),Sheet1!$C:$E,3,0),"")</f>
        <v/>
      </c>
      <c r="T785" s="481" t="str">
        <f>+IFERROR(VLOOKUP(DAY($Q785)&amp;MONTH($Q785),Sheet1!$C:$E,3,0),"")</f>
        <v/>
      </c>
      <c r="AA785" s="481" t="str">
        <f>+IFERROR(VLOOKUP(DAY($X785)&amp;MONTH($X785),Sheet1!$C:$E,3,0),"")</f>
        <v/>
      </c>
      <c r="AH785" s="481" t="str">
        <f>+IFERROR(VLOOKUP(DAY($AE785)&amp;MONTH($AE785),Sheet1!$C:$E,3,0),"")</f>
        <v/>
      </c>
      <c r="AO785" s="481" t="str">
        <f>+IFERROR(VLOOKUP(DAY($AL785)&amp;MONTH($AL785),Sheet1!$C:$E,3,0),"")</f>
        <v/>
      </c>
      <c r="AV785" s="481" t="str">
        <f>+IFERROR(VLOOKUP(DAY($AS785)&amp;MONTH($AS785),Sheet1!$C:$E,3,0),"")</f>
        <v/>
      </c>
      <c r="BC785" s="481" t="str">
        <f>+IFERROR(VLOOKUP(DAY($AZ785)&amp;MONTH($AZ785),Sheet1!$C:$E,3,0),"")</f>
        <v/>
      </c>
    </row>
    <row r="786" spans="6:55">
      <c r="F786" s="481" t="str">
        <f>+IFERROR(VLOOKUP(DAY($C786)&amp;MONTH($C786),Sheet1!$C:$E,3,0),"")</f>
        <v/>
      </c>
      <c r="M786" s="481" t="str">
        <f>+IFERROR(VLOOKUP(DAY($J786)&amp;MONTH($J786),Sheet1!$C:$E,3,0),"")</f>
        <v/>
      </c>
      <c r="T786" s="481" t="str">
        <f>+IFERROR(VLOOKUP(DAY($Q786)&amp;MONTH($Q786),Sheet1!$C:$E,3,0),"")</f>
        <v/>
      </c>
      <c r="AA786" s="481" t="str">
        <f>+IFERROR(VLOOKUP(DAY($X786)&amp;MONTH($X786),Sheet1!$C:$E,3,0),"")</f>
        <v/>
      </c>
      <c r="AH786" s="481" t="str">
        <f>+IFERROR(VLOOKUP(DAY($AE786)&amp;MONTH($AE786),Sheet1!$C:$E,3,0),"")</f>
        <v/>
      </c>
      <c r="AO786" s="481" t="str">
        <f>+IFERROR(VLOOKUP(DAY($AL786)&amp;MONTH($AL786),Sheet1!$C:$E,3,0),"")</f>
        <v/>
      </c>
      <c r="AV786" s="481" t="str">
        <f>+IFERROR(VLOOKUP(DAY($AS786)&amp;MONTH($AS786),Sheet1!$C:$E,3,0),"")</f>
        <v/>
      </c>
      <c r="BC786" s="481" t="str">
        <f>+IFERROR(VLOOKUP(DAY($AZ786)&amp;MONTH($AZ786),Sheet1!$C:$E,3,0),"")</f>
        <v/>
      </c>
    </row>
    <row r="787" spans="6:55">
      <c r="F787" s="481" t="str">
        <f>+IFERROR(VLOOKUP(DAY($C787)&amp;MONTH($C787),Sheet1!$C:$E,3,0),"")</f>
        <v/>
      </c>
      <c r="M787" s="481" t="str">
        <f>+IFERROR(VLOOKUP(DAY($J787)&amp;MONTH($J787),Sheet1!$C:$E,3,0),"")</f>
        <v/>
      </c>
      <c r="T787" s="481" t="str">
        <f>+IFERROR(VLOOKUP(DAY($Q787)&amp;MONTH($Q787),Sheet1!$C:$E,3,0),"")</f>
        <v/>
      </c>
      <c r="AA787" s="481" t="str">
        <f>+IFERROR(VLOOKUP(DAY($X787)&amp;MONTH($X787),Sheet1!$C:$E,3,0),"")</f>
        <v/>
      </c>
      <c r="AH787" s="481" t="str">
        <f>+IFERROR(VLOOKUP(DAY($AE787)&amp;MONTH($AE787),Sheet1!$C:$E,3,0),"")</f>
        <v/>
      </c>
      <c r="AO787" s="481" t="str">
        <f>+IFERROR(VLOOKUP(DAY($AL787)&amp;MONTH($AL787),Sheet1!$C:$E,3,0),"")</f>
        <v/>
      </c>
      <c r="AV787" s="481" t="str">
        <f>+IFERROR(VLOOKUP(DAY($AS787)&amp;MONTH($AS787),Sheet1!$C:$E,3,0),"")</f>
        <v/>
      </c>
      <c r="BC787" s="481" t="str">
        <f>+IFERROR(VLOOKUP(DAY($AZ787)&amp;MONTH($AZ787),Sheet1!$C:$E,3,0),"")</f>
        <v/>
      </c>
    </row>
    <row r="788" spans="6:55">
      <c r="F788" s="481" t="str">
        <f>+IFERROR(VLOOKUP(DAY($C788)&amp;MONTH($C788),Sheet1!$C:$E,3,0),"")</f>
        <v/>
      </c>
      <c r="M788" s="481" t="str">
        <f>+IFERROR(VLOOKUP(DAY($J788)&amp;MONTH($J788),Sheet1!$C:$E,3,0),"")</f>
        <v/>
      </c>
      <c r="T788" s="481" t="str">
        <f>+IFERROR(VLOOKUP(DAY($Q788)&amp;MONTH($Q788),Sheet1!$C:$E,3,0),"")</f>
        <v/>
      </c>
      <c r="AA788" s="481" t="str">
        <f>+IFERROR(VLOOKUP(DAY($X788)&amp;MONTH($X788),Sheet1!$C:$E,3,0),"")</f>
        <v/>
      </c>
      <c r="AH788" s="481" t="str">
        <f>+IFERROR(VLOOKUP(DAY($AE788)&amp;MONTH($AE788),Sheet1!$C:$E,3,0),"")</f>
        <v/>
      </c>
      <c r="AO788" s="481" t="str">
        <f>+IFERROR(VLOOKUP(DAY($AL788)&amp;MONTH($AL788),Sheet1!$C:$E,3,0),"")</f>
        <v/>
      </c>
      <c r="AV788" s="481" t="str">
        <f>+IFERROR(VLOOKUP(DAY($AS788)&amp;MONTH($AS788),Sheet1!$C:$E,3,0),"")</f>
        <v/>
      </c>
      <c r="BC788" s="481" t="str">
        <f>+IFERROR(VLOOKUP(DAY($AZ788)&amp;MONTH($AZ788),Sheet1!$C:$E,3,0),"")</f>
        <v/>
      </c>
    </row>
    <row r="789" spans="6:55">
      <c r="F789" s="481" t="str">
        <f>+IFERROR(VLOOKUP(DAY($C789)&amp;MONTH($C789),Sheet1!$C:$E,3,0),"")</f>
        <v/>
      </c>
      <c r="M789" s="481" t="str">
        <f>+IFERROR(VLOOKUP(DAY($J789)&amp;MONTH($J789),Sheet1!$C:$E,3,0),"")</f>
        <v/>
      </c>
      <c r="T789" s="481" t="str">
        <f>+IFERROR(VLOOKUP(DAY($Q789)&amp;MONTH($Q789),Sheet1!$C:$E,3,0),"")</f>
        <v/>
      </c>
      <c r="AA789" s="481" t="str">
        <f>+IFERROR(VLOOKUP(DAY($X789)&amp;MONTH($X789),Sheet1!$C:$E,3,0),"")</f>
        <v/>
      </c>
      <c r="AH789" s="481" t="str">
        <f>+IFERROR(VLOOKUP(DAY($AE789)&amp;MONTH($AE789),Sheet1!$C:$E,3,0),"")</f>
        <v/>
      </c>
      <c r="AO789" s="481" t="str">
        <f>+IFERROR(VLOOKUP(DAY($AL789)&amp;MONTH($AL789),Sheet1!$C:$E,3,0),"")</f>
        <v/>
      </c>
      <c r="AV789" s="481" t="str">
        <f>+IFERROR(VLOOKUP(DAY($AS789)&amp;MONTH($AS789),Sheet1!$C:$E,3,0),"")</f>
        <v/>
      </c>
      <c r="BC789" s="481" t="str">
        <f>+IFERROR(VLOOKUP(DAY($AZ789)&amp;MONTH($AZ789),Sheet1!$C:$E,3,0),"")</f>
        <v/>
      </c>
    </row>
    <row r="790" spans="6:55">
      <c r="F790" s="481" t="str">
        <f>+IFERROR(VLOOKUP(DAY($C790)&amp;MONTH($C790),Sheet1!$C:$E,3,0),"")</f>
        <v/>
      </c>
      <c r="M790" s="481" t="str">
        <f>+IFERROR(VLOOKUP(DAY($J790)&amp;MONTH($J790),Sheet1!$C:$E,3,0),"")</f>
        <v/>
      </c>
      <c r="T790" s="481" t="str">
        <f>+IFERROR(VLOOKUP(DAY($Q790)&amp;MONTH($Q790),Sheet1!$C:$E,3,0),"")</f>
        <v/>
      </c>
      <c r="AA790" s="481" t="str">
        <f>+IFERROR(VLOOKUP(DAY($X790)&amp;MONTH($X790),Sheet1!$C:$E,3,0),"")</f>
        <v/>
      </c>
      <c r="AH790" s="481" t="str">
        <f>+IFERROR(VLOOKUP(DAY($AE790)&amp;MONTH($AE790),Sheet1!$C:$E,3,0),"")</f>
        <v/>
      </c>
      <c r="AO790" s="481" t="str">
        <f>+IFERROR(VLOOKUP(DAY($AL790)&amp;MONTH($AL790),Sheet1!$C:$E,3,0),"")</f>
        <v/>
      </c>
      <c r="AV790" s="481" t="str">
        <f>+IFERROR(VLOOKUP(DAY($AS790)&amp;MONTH($AS790),Sheet1!$C:$E,3,0),"")</f>
        <v/>
      </c>
      <c r="BC790" s="481" t="str">
        <f>+IFERROR(VLOOKUP(DAY($AZ790)&amp;MONTH($AZ790),Sheet1!$C:$E,3,0),"")</f>
        <v/>
      </c>
    </row>
    <row r="791" spans="6:55">
      <c r="F791" s="481" t="str">
        <f>+IFERROR(VLOOKUP(DAY($C791)&amp;MONTH($C791),Sheet1!$C:$E,3,0),"")</f>
        <v/>
      </c>
      <c r="M791" s="481" t="str">
        <f>+IFERROR(VLOOKUP(DAY($J791)&amp;MONTH($J791),Sheet1!$C:$E,3,0),"")</f>
        <v/>
      </c>
      <c r="T791" s="481" t="str">
        <f>+IFERROR(VLOOKUP(DAY($Q791)&amp;MONTH($Q791),Sheet1!$C:$E,3,0),"")</f>
        <v/>
      </c>
      <c r="AA791" s="481" t="str">
        <f>+IFERROR(VLOOKUP(DAY($X791)&amp;MONTH($X791),Sheet1!$C:$E,3,0),"")</f>
        <v/>
      </c>
      <c r="AH791" s="481" t="str">
        <f>+IFERROR(VLOOKUP(DAY($AE791)&amp;MONTH($AE791),Sheet1!$C:$E,3,0),"")</f>
        <v/>
      </c>
      <c r="AO791" s="481" t="str">
        <f>+IFERROR(VLOOKUP(DAY($AL791)&amp;MONTH($AL791),Sheet1!$C:$E,3,0),"")</f>
        <v/>
      </c>
      <c r="AV791" s="481" t="str">
        <f>+IFERROR(VLOOKUP(DAY($AS791)&amp;MONTH($AS791),Sheet1!$C:$E,3,0),"")</f>
        <v/>
      </c>
      <c r="BC791" s="481" t="str">
        <f>+IFERROR(VLOOKUP(DAY($AZ791)&amp;MONTH($AZ791),Sheet1!$C:$E,3,0),"")</f>
        <v/>
      </c>
    </row>
    <row r="792" spans="6:55">
      <c r="F792" s="481" t="str">
        <f>+IFERROR(VLOOKUP(DAY($C792)&amp;MONTH($C792),Sheet1!$C:$E,3,0),"")</f>
        <v/>
      </c>
      <c r="M792" s="481" t="str">
        <f>+IFERROR(VLOOKUP(DAY($J792)&amp;MONTH($J792),Sheet1!$C:$E,3,0),"")</f>
        <v/>
      </c>
      <c r="T792" s="481" t="str">
        <f>+IFERROR(VLOOKUP(DAY($Q792)&amp;MONTH($Q792),Sheet1!$C:$E,3,0),"")</f>
        <v/>
      </c>
      <c r="AA792" s="481" t="str">
        <f>+IFERROR(VLOOKUP(DAY($X792)&amp;MONTH($X792),Sheet1!$C:$E,3,0),"")</f>
        <v/>
      </c>
      <c r="AH792" s="481" t="str">
        <f>+IFERROR(VLOOKUP(DAY($AE792)&amp;MONTH($AE792),Sheet1!$C:$E,3,0),"")</f>
        <v/>
      </c>
      <c r="AO792" s="481" t="str">
        <f>+IFERROR(VLOOKUP(DAY($AL792)&amp;MONTH($AL792),Sheet1!$C:$E,3,0),"")</f>
        <v/>
      </c>
      <c r="AV792" s="481" t="str">
        <f>+IFERROR(VLOOKUP(DAY($AS792)&amp;MONTH($AS792),Sheet1!$C:$E,3,0),"")</f>
        <v/>
      </c>
      <c r="BC792" s="481" t="str">
        <f>+IFERROR(VLOOKUP(DAY($AZ792)&amp;MONTH($AZ792),Sheet1!$C:$E,3,0),"")</f>
        <v/>
      </c>
    </row>
    <row r="793" spans="6:55">
      <c r="F793" s="481" t="str">
        <f>+IFERROR(VLOOKUP(DAY($C793)&amp;MONTH($C793),Sheet1!$C:$E,3,0),"")</f>
        <v/>
      </c>
      <c r="M793" s="481" t="str">
        <f>+IFERROR(VLOOKUP(DAY($J793)&amp;MONTH($J793),Sheet1!$C:$E,3,0),"")</f>
        <v/>
      </c>
      <c r="T793" s="481" t="str">
        <f>+IFERROR(VLOOKUP(DAY($Q793)&amp;MONTH($Q793),Sheet1!$C:$E,3,0),"")</f>
        <v/>
      </c>
      <c r="AA793" s="481" t="str">
        <f>+IFERROR(VLOOKUP(DAY($X793)&amp;MONTH($X793),Sheet1!$C:$E,3,0),"")</f>
        <v/>
      </c>
      <c r="AH793" s="481" t="str">
        <f>+IFERROR(VLOOKUP(DAY($AE793)&amp;MONTH($AE793),Sheet1!$C:$E,3,0),"")</f>
        <v/>
      </c>
      <c r="AO793" s="481" t="str">
        <f>+IFERROR(VLOOKUP(DAY($AL793)&amp;MONTH($AL793),Sheet1!$C:$E,3,0),"")</f>
        <v/>
      </c>
      <c r="AV793" s="481" t="str">
        <f>+IFERROR(VLOOKUP(DAY($AS793)&amp;MONTH($AS793),Sheet1!$C:$E,3,0),"")</f>
        <v/>
      </c>
      <c r="BC793" s="481" t="str">
        <f>+IFERROR(VLOOKUP(DAY($AZ793)&amp;MONTH($AZ793),Sheet1!$C:$E,3,0),"")</f>
        <v/>
      </c>
    </row>
    <row r="794" spans="6:55">
      <c r="F794" s="481" t="str">
        <f>+IFERROR(VLOOKUP(DAY($C794)&amp;MONTH($C794),Sheet1!$C:$E,3,0),"")</f>
        <v/>
      </c>
      <c r="M794" s="481" t="str">
        <f>+IFERROR(VLOOKUP(DAY($J794)&amp;MONTH($J794),Sheet1!$C:$E,3,0),"")</f>
        <v/>
      </c>
      <c r="T794" s="481" t="str">
        <f>+IFERROR(VLOOKUP(DAY($Q794)&amp;MONTH($Q794),Sheet1!$C:$E,3,0),"")</f>
        <v/>
      </c>
      <c r="AA794" s="481" t="str">
        <f>+IFERROR(VLOOKUP(DAY($X794)&amp;MONTH($X794),Sheet1!$C:$E,3,0),"")</f>
        <v/>
      </c>
      <c r="AH794" s="481" t="str">
        <f>+IFERROR(VLOOKUP(DAY($AE794)&amp;MONTH($AE794),Sheet1!$C:$E,3,0),"")</f>
        <v/>
      </c>
      <c r="AO794" s="481" t="str">
        <f>+IFERROR(VLOOKUP(DAY($AL794)&amp;MONTH($AL794),Sheet1!$C:$E,3,0),"")</f>
        <v/>
      </c>
      <c r="AV794" s="481" t="str">
        <f>+IFERROR(VLOOKUP(DAY($AS794)&amp;MONTH($AS794),Sheet1!$C:$E,3,0),"")</f>
        <v/>
      </c>
      <c r="BC794" s="481" t="str">
        <f>+IFERROR(VLOOKUP(DAY($AZ794)&amp;MONTH($AZ794),Sheet1!$C:$E,3,0),"")</f>
        <v/>
      </c>
    </row>
    <row r="795" spans="6:55">
      <c r="F795" s="481" t="str">
        <f>+IFERROR(VLOOKUP(DAY($C795)&amp;MONTH($C795),Sheet1!$C:$E,3,0),"")</f>
        <v/>
      </c>
      <c r="M795" s="481" t="str">
        <f>+IFERROR(VLOOKUP(DAY($J795)&amp;MONTH($J795),Sheet1!$C:$E,3,0),"")</f>
        <v/>
      </c>
      <c r="T795" s="481" t="str">
        <f>+IFERROR(VLOOKUP(DAY($Q795)&amp;MONTH($Q795),Sheet1!$C:$E,3,0),"")</f>
        <v/>
      </c>
      <c r="AA795" s="481" t="str">
        <f>+IFERROR(VLOOKUP(DAY($X795)&amp;MONTH($X795),Sheet1!$C:$E,3,0),"")</f>
        <v/>
      </c>
      <c r="AH795" s="481" t="str">
        <f>+IFERROR(VLOOKUP(DAY($AE795)&amp;MONTH($AE795),Sheet1!$C:$E,3,0),"")</f>
        <v/>
      </c>
      <c r="AO795" s="481" t="str">
        <f>+IFERROR(VLOOKUP(DAY($AL795)&amp;MONTH($AL795),Sheet1!$C:$E,3,0),"")</f>
        <v/>
      </c>
      <c r="AV795" s="481" t="str">
        <f>+IFERROR(VLOOKUP(DAY($AS795)&amp;MONTH($AS795),Sheet1!$C:$E,3,0),"")</f>
        <v/>
      </c>
      <c r="BC795" s="481" t="str">
        <f>+IFERROR(VLOOKUP(DAY($AZ795)&amp;MONTH($AZ795),Sheet1!$C:$E,3,0),"")</f>
        <v/>
      </c>
    </row>
    <row r="796" spans="6:55">
      <c r="F796" s="481" t="str">
        <f>+IFERROR(VLOOKUP(DAY($C796)&amp;MONTH($C796),Sheet1!$C:$E,3,0),"")</f>
        <v/>
      </c>
      <c r="M796" s="481" t="str">
        <f>+IFERROR(VLOOKUP(DAY($J796)&amp;MONTH($J796),Sheet1!$C:$E,3,0),"")</f>
        <v/>
      </c>
      <c r="T796" s="481" t="str">
        <f>+IFERROR(VLOOKUP(DAY($Q796)&amp;MONTH($Q796),Sheet1!$C:$E,3,0),"")</f>
        <v/>
      </c>
      <c r="AA796" s="481" t="str">
        <f>+IFERROR(VLOOKUP(DAY($X796)&amp;MONTH($X796),Sheet1!$C:$E,3,0),"")</f>
        <v/>
      </c>
      <c r="AH796" s="481" t="str">
        <f>+IFERROR(VLOOKUP(DAY($AE796)&amp;MONTH($AE796),Sheet1!$C:$E,3,0),"")</f>
        <v/>
      </c>
      <c r="AO796" s="481" t="str">
        <f>+IFERROR(VLOOKUP(DAY($AL796)&amp;MONTH($AL796),Sheet1!$C:$E,3,0),"")</f>
        <v/>
      </c>
      <c r="AV796" s="481" t="str">
        <f>+IFERROR(VLOOKUP(DAY($AS796)&amp;MONTH($AS796),Sheet1!$C:$E,3,0),"")</f>
        <v/>
      </c>
      <c r="BC796" s="481" t="str">
        <f>+IFERROR(VLOOKUP(DAY($AZ796)&amp;MONTH($AZ796),Sheet1!$C:$E,3,0),"")</f>
        <v/>
      </c>
    </row>
    <row r="797" spans="6:55">
      <c r="F797" s="481" t="str">
        <f>+IFERROR(VLOOKUP(DAY($C797)&amp;MONTH($C797),Sheet1!$C:$E,3,0),"")</f>
        <v/>
      </c>
      <c r="M797" s="481" t="str">
        <f>+IFERROR(VLOOKUP(DAY($J797)&amp;MONTH($J797),Sheet1!$C:$E,3,0),"")</f>
        <v/>
      </c>
      <c r="T797" s="481" t="str">
        <f>+IFERROR(VLOOKUP(DAY($Q797)&amp;MONTH($Q797),Sheet1!$C:$E,3,0),"")</f>
        <v/>
      </c>
      <c r="AA797" s="481" t="str">
        <f>+IFERROR(VLOOKUP(DAY($X797)&amp;MONTH($X797),Sheet1!$C:$E,3,0),"")</f>
        <v/>
      </c>
      <c r="AH797" s="481" t="str">
        <f>+IFERROR(VLOOKUP(DAY($AE797)&amp;MONTH($AE797),Sheet1!$C:$E,3,0),"")</f>
        <v/>
      </c>
      <c r="AO797" s="481" t="str">
        <f>+IFERROR(VLOOKUP(DAY($AL797)&amp;MONTH($AL797),Sheet1!$C:$E,3,0),"")</f>
        <v/>
      </c>
      <c r="AV797" s="481" t="str">
        <f>+IFERROR(VLOOKUP(DAY($AS797)&amp;MONTH($AS797),Sheet1!$C:$E,3,0),"")</f>
        <v/>
      </c>
      <c r="BC797" s="481" t="str">
        <f>+IFERROR(VLOOKUP(DAY($AZ797)&amp;MONTH($AZ797),Sheet1!$C:$E,3,0),"")</f>
        <v/>
      </c>
    </row>
    <row r="798" spans="6:55">
      <c r="F798" s="481" t="str">
        <f>+IFERROR(VLOOKUP(DAY($C798)&amp;MONTH($C798),Sheet1!$C:$E,3,0),"")</f>
        <v/>
      </c>
      <c r="M798" s="481" t="str">
        <f>+IFERROR(VLOOKUP(DAY($J798)&amp;MONTH($J798),Sheet1!$C:$E,3,0),"")</f>
        <v/>
      </c>
      <c r="T798" s="481" t="str">
        <f>+IFERROR(VLOOKUP(DAY($Q798)&amp;MONTH($Q798),Sheet1!$C:$E,3,0),"")</f>
        <v/>
      </c>
      <c r="AA798" s="481" t="str">
        <f>+IFERROR(VLOOKUP(DAY($X798)&amp;MONTH($X798),Sheet1!$C:$E,3,0),"")</f>
        <v/>
      </c>
      <c r="AH798" s="481" t="str">
        <f>+IFERROR(VLOOKUP(DAY($AE798)&amp;MONTH($AE798),Sheet1!$C:$E,3,0),"")</f>
        <v/>
      </c>
      <c r="AO798" s="481" t="str">
        <f>+IFERROR(VLOOKUP(DAY($AL798)&amp;MONTH($AL798),Sheet1!$C:$E,3,0),"")</f>
        <v/>
      </c>
      <c r="AV798" s="481" t="str">
        <f>+IFERROR(VLOOKUP(DAY($AS798)&amp;MONTH($AS798),Sheet1!$C:$E,3,0),"")</f>
        <v/>
      </c>
      <c r="BC798" s="481" t="str">
        <f>+IFERROR(VLOOKUP(DAY($AZ798)&amp;MONTH($AZ798),Sheet1!$C:$E,3,0),"")</f>
        <v/>
      </c>
    </row>
    <row r="799" spans="6:55">
      <c r="F799" s="481" t="str">
        <f>+IFERROR(VLOOKUP(DAY($C799)&amp;MONTH($C799),Sheet1!$C:$E,3,0),"")</f>
        <v/>
      </c>
      <c r="M799" s="481" t="str">
        <f>+IFERROR(VLOOKUP(DAY($J799)&amp;MONTH($J799),Sheet1!$C:$E,3,0),"")</f>
        <v/>
      </c>
      <c r="T799" s="481" t="str">
        <f>+IFERROR(VLOOKUP(DAY($Q799)&amp;MONTH($Q799),Sheet1!$C:$E,3,0),"")</f>
        <v/>
      </c>
      <c r="AA799" s="481" t="str">
        <f>+IFERROR(VLOOKUP(DAY($X799)&amp;MONTH($X799),Sheet1!$C:$E,3,0),"")</f>
        <v/>
      </c>
      <c r="AH799" s="481" t="str">
        <f>+IFERROR(VLOOKUP(DAY($AE799)&amp;MONTH($AE799),Sheet1!$C:$E,3,0),"")</f>
        <v/>
      </c>
      <c r="AO799" s="481" t="str">
        <f>+IFERROR(VLOOKUP(DAY($AL799)&amp;MONTH($AL799),Sheet1!$C:$E,3,0),"")</f>
        <v/>
      </c>
      <c r="AV799" s="481" t="str">
        <f>+IFERROR(VLOOKUP(DAY($AS799)&amp;MONTH($AS799),Sheet1!$C:$E,3,0),"")</f>
        <v/>
      </c>
      <c r="BC799" s="481" t="str">
        <f>+IFERROR(VLOOKUP(DAY($AZ799)&amp;MONTH($AZ799),Sheet1!$C:$E,3,0),"")</f>
        <v/>
      </c>
    </row>
    <row r="800" spans="6:55">
      <c r="F800" s="481" t="str">
        <f>+IFERROR(VLOOKUP(DAY($C800)&amp;MONTH($C800),Sheet1!$C:$E,3,0),"")</f>
        <v/>
      </c>
      <c r="M800" s="481" t="str">
        <f>+IFERROR(VLOOKUP(DAY($J800)&amp;MONTH($J800),Sheet1!$C:$E,3,0),"")</f>
        <v/>
      </c>
      <c r="T800" s="481" t="str">
        <f>+IFERROR(VLOOKUP(DAY($Q800)&amp;MONTH($Q800),Sheet1!$C:$E,3,0),"")</f>
        <v/>
      </c>
      <c r="AA800" s="481" t="str">
        <f>+IFERROR(VLOOKUP(DAY($X800)&amp;MONTH($X800),Sheet1!$C:$E,3,0),"")</f>
        <v/>
      </c>
      <c r="AH800" s="481" t="str">
        <f>+IFERROR(VLOOKUP(DAY($AE800)&amp;MONTH($AE800),Sheet1!$C:$E,3,0),"")</f>
        <v/>
      </c>
      <c r="AO800" s="481" t="str">
        <f>+IFERROR(VLOOKUP(DAY($AL800)&amp;MONTH($AL800),Sheet1!$C:$E,3,0),"")</f>
        <v/>
      </c>
      <c r="AV800" s="481" t="str">
        <f>+IFERROR(VLOOKUP(DAY($AS800)&amp;MONTH($AS800),Sheet1!$C:$E,3,0),"")</f>
        <v/>
      </c>
      <c r="BC800" s="481" t="str">
        <f>+IFERROR(VLOOKUP(DAY($AZ800)&amp;MONTH($AZ800),Sheet1!$C:$E,3,0),"")</f>
        <v/>
      </c>
    </row>
    <row r="801" spans="6:55">
      <c r="F801" s="481" t="str">
        <f>+IFERROR(VLOOKUP(DAY($C801)&amp;MONTH($C801),Sheet1!$C:$E,3,0),"")</f>
        <v/>
      </c>
      <c r="M801" s="481" t="str">
        <f>+IFERROR(VLOOKUP(DAY($J801)&amp;MONTH($J801),Sheet1!$C:$E,3,0),"")</f>
        <v/>
      </c>
      <c r="T801" s="481" t="str">
        <f>+IFERROR(VLOOKUP(DAY($Q801)&amp;MONTH($Q801),Sheet1!$C:$E,3,0),"")</f>
        <v/>
      </c>
      <c r="AA801" s="481" t="str">
        <f>+IFERROR(VLOOKUP(DAY($X801)&amp;MONTH($X801),Sheet1!$C:$E,3,0),"")</f>
        <v/>
      </c>
      <c r="AH801" s="481" t="str">
        <f>+IFERROR(VLOOKUP(DAY($AE801)&amp;MONTH($AE801),Sheet1!$C:$E,3,0),"")</f>
        <v/>
      </c>
      <c r="AO801" s="481" t="str">
        <f>+IFERROR(VLOOKUP(DAY($AL801)&amp;MONTH($AL801),Sheet1!$C:$E,3,0),"")</f>
        <v/>
      </c>
      <c r="AV801" s="481" t="str">
        <f>+IFERROR(VLOOKUP(DAY($AS801)&amp;MONTH($AS801),Sheet1!$C:$E,3,0),"")</f>
        <v/>
      </c>
      <c r="BC801" s="481" t="str">
        <f>+IFERROR(VLOOKUP(DAY($AZ801)&amp;MONTH($AZ801),Sheet1!$C:$E,3,0),"")</f>
        <v/>
      </c>
    </row>
    <row r="802" spans="6:55">
      <c r="F802" s="481" t="str">
        <f>+IFERROR(VLOOKUP(DAY($C802)&amp;MONTH($C802),Sheet1!$C:$E,3,0),"")</f>
        <v/>
      </c>
      <c r="M802" s="481" t="str">
        <f>+IFERROR(VLOOKUP(DAY($J802)&amp;MONTH($J802),Sheet1!$C:$E,3,0),"")</f>
        <v/>
      </c>
      <c r="T802" s="481" t="str">
        <f>+IFERROR(VLOOKUP(DAY($Q802)&amp;MONTH($Q802),Sheet1!$C:$E,3,0),"")</f>
        <v/>
      </c>
      <c r="AA802" s="481" t="str">
        <f>+IFERROR(VLOOKUP(DAY($X802)&amp;MONTH($X802),Sheet1!$C:$E,3,0),"")</f>
        <v/>
      </c>
      <c r="AH802" s="481" t="str">
        <f>+IFERROR(VLOOKUP(DAY($AE802)&amp;MONTH($AE802),Sheet1!$C:$E,3,0),"")</f>
        <v/>
      </c>
      <c r="AO802" s="481" t="str">
        <f>+IFERROR(VLOOKUP(DAY($AL802)&amp;MONTH($AL802),Sheet1!$C:$E,3,0),"")</f>
        <v/>
      </c>
      <c r="AV802" s="481" t="str">
        <f>+IFERROR(VLOOKUP(DAY($AS802)&amp;MONTH($AS802),Sheet1!$C:$E,3,0),"")</f>
        <v/>
      </c>
      <c r="BC802" s="481" t="str">
        <f>+IFERROR(VLOOKUP(DAY($AZ802)&amp;MONTH($AZ802),Sheet1!$C:$E,3,0),"")</f>
        <v/>
      </c>
    </row>
    <row r="803" spans="6:55">
      <c r="F803" s="481" t="str">
        <f>+IFERROR(VLOOKUP(DAY($C803)&amp;MONTH($C803),Sheet1!$C:$E,3,0),"")</f>
        <v/>
      </c>
      <c r="M803" s="481" t="str">
        <f>+IFERROR(VLOOKUP(DAY($J803)&amp;MONTH($J803),Sheet1!$C:$E,3,0),"")</f>
        <v/>
      </c>
      <c r="T803" s="481" t="str">
        <f>+IFERROR(VLOOKUP(DAY($Q803)&amp;MONTH($Q803),Sheet1!$C:$E,3,0),"")</f>
        <v/>
      </c>
      <c r="AA803" s="481" t="str">
        <f>+IFERROR(VLOOKUP(DAY($X803)&amp;MONTH($X803),Sheet1!$C:$E,3,0),"")</f>
        <v/>
      </c>
      <c r="AH803" s="481" t="str">
        <f>+IFERROR(VLOOKUP(DAY($AE803)&amp;MONTH($AE803),Sheet1!$C:$E,3,0),"")</f>
        <v/>
      </c>
      <c r="AO803" s="481" t="str">
        <f>+IFERROR(VLOOKUP(DAY($AL803)&amp;MONTH($AL803),Sheet1!$C:$E,3,0),"")</f>
        <v/>
      </c>
      <c r="AV803" s="481" t="str">
        <f>+IFERROR(VLOOKUP(DAY($AS803)&amp;MONTH($AS803),Sheet1!$C:$E,3,0),"")</f>
        <v/>
      </c>
      <c r="BC803" s="481" t="str">
        <f>+IFERROR(VLOOKUP(DAY($AZ803)&amp;MONTH($AZ803),Sheet1!$C:$E,3,0),"")</f>
        <v/>
      </c>
    </row>
    <row r="804" spans="6:55">
      <c r="F804" s="481" t="str">
        <f>+IFERROR(VLOOKUP(DAY($C804)&amp;MONTH($C804),Sheet1!$C:$E,3,0),"")</f>
        <v/>
      </c>
      <c r="M804" s="481" t="str">
        <f>+IFERROR(VLOOKUP(DAY($J804)&amp;MONTH($J804),Sheet1!$C:$E,3,0),"")</f>
        <v/>
      </c>
      <c r="T804" s="481" t="str">
        <f>+IFERROR(VLOOKUP(DAY($Q804)&amp;MONTH($Q804),Sheet1!$C:$E,3,0),"")</f>
        <v/>
      </c>
      <c r="AA804" s="481" t="str">
        <f>+IFERROR(VLOOKUP(DAY($X804)&amp;MONTH($X804),Sheet1!$C:$E,3,0),"")</f>
        <v/>
      </c>
      <c r="AH804" s="481" t="str">
        <f>+IFERROR(VLOOKUP(DAY($AE804)&amp;MONTH($AE804),Sheet1!$C:$E,3,0),"")</f>
        <v/>
      </c>
      <c r="AO804" s="481" t="str">
        <f>+IFERROR(VLOOKUP(DAY($AL804)&amp;MONTH($AL804),Sheet1!$C:$E,3,0),"")</f>
        <v/>
      </c>
      <c r="AV804" s="481" t="str">
        <f>+IFERROR(VLOOKUP(DAY($AS804)&amp;MONTH($AS804),Sheet1!$C:$E,3,0),"")</f>
        <v/>
      </c>
      <c r="BC804" s="481" t="str">
        <f>+IFERROR(VLOOKUP(DAY($AZ804)&amp;MONTH($AZ804),Sheet1!$C:$E,3,0),"")</f>
        <v/>
      </c>
    </row>
    <row r="805" spans="6:55">
      <c r="F805" s="481" t="str">
        <f>+IFERROR(VLOOKUP(DAY($C805)&amp;MONTH($C805),Sheet1!$C:$E,3,0),"")</f>
        <v/>
      </c>
      <c r="M805" s="481" t="str">
        <f>+IFERROR(VLOOKUP(DAY($J805)&amp;MONTH($J805),Sheet1!$C:$E,3,0),"")</f>
        <v/>
      </c>
      <c r="T805" s="481" t="str">
        <f>+IFERROR(VLOOKUP(DAY($Q805)&amp;MONTH($Q805),Sheet1!$C:$E,3,0),"")</f>
        <v/>
      </c>
      <c r="AA805" s="481" t="str">
        <f>+IFERROR(VLOOKUP(DAY($X805)&amp;MONTH($X805),Sheet1!$C:$E,3,0),"")</f>
        <v/>
      </c>
      <c r="AH805" s="481" t="str">
        <f>+IFERROR(VLOOKUP(DAY($AE805)&amp;MONTH($AE805),Sheet1!$C:$E,3,0),"")</f>
        <v/>
      </c>
      <c r="AO805" s="481" t="str">
        <f>+IFERROR(VLOOKUP(DAY($AL805)&amp;MONTH($AL805),Sheet1!$C:$E,3,0),"")</f>
        <v/>
      </c>
      <c r="AV805" s="481" t="str">
        <f>+IFERROR(VLOOKUP(DAY($AS805)&amp;MONTH($AS805),Sheet1!$C:$E,3,0),"")</f>
        <v/>
      </c>
      <c r="BC805" s="481" t="str">
        <f>+IFERROR(VLOOKUP(DAY($AZ805)&amp;MONTH($AZ805),Sheet1!$C:$E,3,0),"")</f>
        <v/>
      </c>
    </row>
    <row r="806" spans="6:55">
      <c r="F806" s="481" t="str">
        <f>+IFERROR(VLOOKUP(DAY($C806)&amp;MONTH($C806),Sheet1!$C:$E,3,0),"")</f>
        <v/>
      </c>
      <c r="M806" s="481" t="str">
        <f>+IFERROR(VLOOKUP(DAY($J806)&amp;MONTH($J806),Sheet1!$C:$E,3,0),"")</f>
        <v/>
      </c>
      <c r="T806" s="481" t="str">
        <f>+IFERROR(VLOOKUP(DAY($Q806)&amp;MONTH($Q806),Sheet1!$C:$E,3,0),"")</f>
        <v/>
      </c>
      <c r="AA806" s="481" t="str">
        <f>+IFERROR(VLOOKUP(DAY($X806)&amp;MONTH($X806),Sheet1!$C:$E,3,0),"")</f>
        <v/>
      </c>
      <c r="AH806" s="481" t="str">
        <f>+IFERROR(VLOOKUP(DAY($AE806)&amp;MONTH($AE806),Sheet1!$C:$E,3,0),"")</f>
        <v/>
      </c>
      <c r="AO806" s="481" t="str">
        <f>+IFERROR(VLOOKUP(DAY($AL806)&amp;MONTH($AL806),Sheet1!$C:$E,3,0),"")</f>
        <v/>
      </c>
      <c r="AV806" s="481" t="str">
        <f>+IFERROR(VLOOKUP(DAY($AS806)&amp;MONTH($AS806),Sheet1!$C:$E,3,0),"")</f>
        <v/>
      </c>
      <c r="BC806" s="481" t="str">
        <f>+IFERROR(VLOOKUP(DAY($AZ806)&amp;MONTH($AZ806),Sheet1!$C:$E,3,0),"")</f>
        <v/>
      </c>
    </row>
    <row r="807" spans="6:55">
      <c r="F807" s="481" t="str">
        <f>+IFERROR(VLOOKUP(DAY($C807)&amp;MONTH($C807),Sheet1!$C:$E,3,0),"")</f>
        <v/>
      </c>
      <c r="M807" s="481" t="str">
        <f>+IFERROR(VLOOKUP(DAY($J807)&amp;MONTH($J807),Sheet1!$C:$E,3,0),"")</f>
        <v/>
      </c>
      <c r="T807" s="481" t="str">
        <f>+IFERROR(VLOOKUP(DAY($Q807)&amp;MONTH($Q807),Sheet1!$C:$E,3,0),"")</f>
        <v/>
      </c>
      <c r="AA807" s="481" t="str">
        <f>+IFERROR(VLOOKUP(DAY($X807)&amp;MONTH($X807),Sheet1!$C:$E,3,0),"")</f>
        <v/>
      </c>
      <c r="AH807" s="481" t="str">
        <f>+IFERROR(VLOOKUP(DAY($AE807)&amp;MONTH($AE807),Sheet1!$C:$E,3,0),"")</f>
        <v/>
      </c>
      <c r="AO807" s="481" t="str">
        <f>+IFERROR(VLOOKUP(DAY($AL807)&amp;MONTH($AL807),Sheet1!$C:$E,3,0),"")</f>
        <v/>
      </c>
      <c r="AV807" s="481" t="str">
        <f>+IFERROR(VLOOKUP(DAY($AS807)&amp;MONTH($AS807),Sheet1!$C:$E,3,0),"")</f>
        <v/>
      </c>
      <c r="BC807" s="481" t="str">
        <f>+IFERROR(VLOOKUP(DAY($AZ807)&amp;MONTH($AZ807),Sheet1!$C:$E,3,0),"")</f>
        <v/>
      </c>
    </row>
    <row r="808" spans="6:55">
      <c r="F808" s="481" t="str">
        <f>+IFERROR(VLOOKUP(DAY($C808)&amp;MONTH($C808),Sheet1!$C:$E,3,0),"")</f>
        <v/>
      </c>
      <c r="M808" s="481" t="str">
        <f>+IFERROR(VLOOKUP(DAY($J808)&amp;MONTH($J808),Sheet1!$C:$E,3,0),"")</f>
        <v/>
      </c>
      <c r="T808" s="481" t="str">
        <f>+IFERROR(VLOOKUP(DAY($Q808)&amp;MONTH($Q808),Sheet1!$C:$E,3,0),"")</f>
        <v/>
      </c>
      <c r="AA808" s="481" t="str">
        <f>+IFERROR(VLOOKUP(DAY($X808)&amp;MONTH($X808),Sheet1!$C:$E,3,0),"")</f>
        <v/>
      </c>
      <c r="AH808" s="481" t="str">
        <f>+IFERROR(VLOOKUP(DAY($AE808)&amp;MONTH($AE808),Sheet1!$C:$E,3,0),"")</f>
        <v/>
      </c>
      <c r="AO808" s="481" t="str">
        <f>+IFERROR(VLOOKUP(DAY($AL808)&amp;MONTH($AL808),Sheet1!$C:$E,3,0),"")</f>
        <v/>
      </c>
      <c r="AV808" s="481" t="str">
        <f>+IFERROR(VLOOKUP(DAY($AS808)&amp;MONTH($AS808),Sheet1!$C:$E,3,0),"")</f>
        <v/>
      </c>
      <c r="BC808" s="481" t="str">
        <f>+IFERROR(VLOOKUP(DAY($AZ808)&amp;MONTH($AZ808),Sheet1!$C:$E,3,0),"")</f>
        <v/>
      </c>
    </row>
    <row r="809" spans="6:55">
      <c r="F809" s="481" t="str">
        <f>+IFERROR(VLOOKUP(DAY($C809)&amp;MONTH($C809),Sheet1!$C:$E,3,0),"")</f>
        <v/>
      </c>
      <c r="M809" s="481" t="str">
        <f>+IFERROR(VLOOKUP(DAY($J809)&amp;MONTH($J809),Sheet1!$C:$E,3,0),"")</f>
        <v/>
      </c>
      <c r="T809" s="481" t="str">
        <f>+IFERROR(VLOOKUP(DAY($Q809)&amp;MONTH($Q809),Sheet1!$C:$E,3,0),"")</f>
        <v/>
      </c>
      <c r="AA809" s="481" t="str">
        <f>+IFERROR(VLOOKUP(DAY($X809)&amp;MONTH($X809),Sheet1!$C:$E,3,0),"")</f>
        <v/>
      </c>
      <c r="AH809" s="481" t="str">
        <f>+IFERROR(VLOOKUP(DAY($AE809)&amp;MONTH($AE809),Sheet1!$C:$E,3,0),"")</f>
        <v/>
      </c>
      <c r="AO809" s="481" t="str">
        <f>+IFERROR(VLOOKUP(DAY($AL809)&amp;MONTH($AL809),Sheet1!$C:$E,3,0),"")</f>
        <v/>
      </c>
      <c r="AV809" s="481" t="str">
        <f>+IFERROR(VLOOKUP(DAY($AS809)&amp;MONTH($AS809),Sheet1!$C:$E,3,0),"")</f>
        <v/>
      </c>
      <c r="BC809" s="481" t="str">
        <f>+IFERROR(VLOOKUP(DAY($AZ809)&amp;MONTH($AZ809),Sheet1!$C:$E,3,0),"")</f>
        <v/>
      </c>
    </row>
    <row r="810" spans="6:55">
      <c r="F810" s="481" t="str">
        <f>+IFERROR(VLOOKUP(DAY($C810)&amp;MONTH($C810),Sheet1!$C:$E,3,0),"")</f>
        <v/>
      </c>
      <c r="M810" s="481" t="str">
        <f>+IFERROR(VLOOKUP(DAY($J810)&amp;MONTH($J810),Sheet1!$C:$E,3,0),"")</f>
        <v/>
      </c>
      <c r="T810" s="481" t="str">
        <f>+IFERROR(VLOOKUP(DAY($Q810)&amp;MONTH($Q810),Sheet1!$C:$E,3,0),"")</f>
        <v/>
      </c>
      <c r="AA810" s="481" t="str">
        <f>+IFERROR(VLOOKUP(DAY($X810)&amp;MONTH($X810),Sheet1!$C:$E,3,0),"")</f>
        <v/>
      </c>
      <c r="AH810" s="481" t="str">
        <f>+IFERROR(VLOOKUP(DAY($AE810)&amp;MONTH($AE810),Sheet1!$C:$E,3,0),"")</f>
        <v/>
      </c>
      <c r="AO810" s="481" t="str">
        <f>+IFERROR(VLOOKUP(DAY($AL810)&amp;MONTH($AL810),Sheet1!$C:$E,3,0),"")</f>
        <v/>
      </c>
      <c r="AV810" s="481" t="str">
        <f>+IFERROR(VLOOKUP(DAY($AS810)&amp;MONTH($AS810),Sheet1!$C:$E,3,0),"")</f>
        <v/>
      </c>
      <c r="BC810" s="481" t="str">
        <f>+IFERROR(VLOOKUP(DAY($AZ810)&amp;MONTH($AZ810),Sheet1!$C:$E,3,0),"")</f>
        <v/>
      </c>
    </row>
    <row r="811" spans="6:55">
      <c r="F811" s="481" t="str">
        <f>+IFERROR(VLOOKUP(DAY($C811)&amp;MONTH($C811),Sheet1!$C:$E,3,0),"")</f>
        <v/>
      </c>
      <c r="M811" s="481" t="str">
        <f>+IFERROR(VLOOKUP(DAY($J811)&amp;MONTH($J811),Sheet1!$C:$E,3,0),"")</f>
        <v/>
      </c>
      <c r="T811" s="481" t="str">
        <f>+IFERROR(VLOOKUP(DAY($Q811)&amp;MONTH($Q811),Sheet1!$C:$E,3,0),"")</f>
        <v/>
      </c>
      <c r="AA811" s="481" t="str">
        <f>+IFERROR(VLOOKUP(DAY($X811)&amp;MONTH($X811),Sheet1!$C:$E,3,0),"")</f>
        <v/>
      </c>
      <c r="AH811" s="481" t="str">
        <f>+IFERROR(VLOOKUP(DAY($AE811)&amp;MONTH($AE811),Sheet1!$C:$E,3,0),"")</f>
        <v/>
      </c>
      <c r="AO811" s="481" t="str">
        <f>+IFERROR(VLOOKUP(DAY($AL811)&amp;MONTH($AL811),Sheet1!$C:$E,3,0),"")</f>
        <v/>
      </c>
      <c r="AV811" s="481" t="str">
        <f>+IFERROR(VLOOKUP(DAY($AS811)&amp;MONTH($AS811),Sheet1!$C:$E,3,0),"")</f>
        <v/>
      </c>
      <c r="BC811" s="481" t="str">
        <f>+IFERROR(VLOOKUP(DAY($AZ811)&amp;MONTH($AZ811),Sheet1!$C:$E,3,0),"")</f>
        <v/>
      </c>
    </row>
    <row r="812" spans="6:55">
      <c r="F812" s="481" t="str">
        <f>+IFERROR(VLOOKUP(DAY($C812)&amp;MONTH($C812),Sheet1!$C:$E,3,0),"")</f>
        <v/>
      </c>
      <c r="M812" s="481" t="str">
        <f>+IFERROR(VLOOKUP(DAY($J812)&amp;MONTH($J812),Sheet1!$C:$E,3,0),"")</f>
        <v/>
      </c>
      <c r="T812" s="481" t="str">
        <f>+IFERROR(VLOOKUP(DAY($Q812)&amp;MONTH($Q812),Sheet1!$C:$E,3,0),"")</f>
        <v/>
      </c>
      <c r="AA812" s="481" t="str">
        <f>+IFERROR(VLOOKUP(DAY($X812)&amp;MONTH($X812),Sheet1!$C:$E,3,0),"")</f>
        <v/>
      </c>
      <c r="AH812" s="481" t="str">
        <f>+IFERROR(VLOOKUP(DAY($AE812)&amp;MONTH($AE812),Sheet1!$C:$E,3,0),"")</f>
        <v/>
      </c>
      <c r="AO812" s="481" t="str">
        <f>+IFERROR(VLOOKUP(DAY($AL812)&amp;MONTH($AL812),Sheet1!$C:$E,3,0),"")</f>
        <v/>
      </c>
      <c r="AV812" s="481" t="str">
        <f>+IFERROR(VLOOKUP(DAY($AS812)&amp;MONTH($AS812),Sheet1!$C:$E,3,0),"")</f>
        <v/>
      </c>
      <c r="BC812" s="481" t="str">
        <f>+IFERROR(VLOOKUP(DAY($AZ812)&amp;MONTH($AZ812),Sheet1!$C:$E,3,0),"")</f>
        <v/>
      </c>
    </row>
    <row r="813" spans="6:55">
      <c r="F813" s="481" t="str">
        <f>+IFERROR(VLOOKUP(DAY($C813)&amp;MONTH($C813),Sheet1!$C:$E,3,0),"")</f>
        <v/>
      </c>
      <c r="M813" s="481" t="str">
        <f>+IFERROR(VLOOKUP(DAY($J813)&amp;MONTH($J813),Sheet1!$C:$E,3,0),"")</f>
        <v/>
      </c>
      <c r="T813" s="481" t="str">
        <f>+IFERROR(VLOOKUP(DAY($Q813)&amp;MONTH($Q813),Sheet1!$C:$E,3,0),"")</f>
        <v/>
      </c>
      <c r="AA813" s="481" t="str">
        <f>+IFERROR(VLOOKUP(DAY($X813)&amp;MONTH($X813),Sheet1!$C:$E,3,0),"")</f>
        <v/>
      </c>
      <c r="AH813" s="481" t="str">
        <f>+IFERROR(VLOOKUP(DAY($AE813)&amp;MONTH($AE813),Sheet1!$C:$E,3,0),"")</f>
        <v/>
      </c>
      <c r="AO813" s="481" t="str">
        <f>+IFERROR(VLOOKUP(DAY($AL813)&amp;MONTH($AL813),Sheet1!$C:$E,3,0),"")</f>
        <v/>
      </c>
      <c r="AV813" s="481" t="str">
        <f>+IFERROR(VLOOKUP(DAY($AS813)&amp;MONTH($AS813),Sheet1!$C:$E,3,0),"")</f>
        <v/>
      </c>
      <c r="BC813" s="481" t="str">
        <f>+IFERROR(VLOOKUP(DAY($AZ813)&amp;MONTH($AZ813),Sheet1!$C:$E,3,0),"")</f>
        <v/>
      </c>
    </row>
    <row r="814" spans="6:55">
      <c r="F814" s="481" t="str">
        <f>+IFERROR(VLOOKUP(DAY($C814)&amp;MONTH($C814),Sheet1!$C:$E,3,0),"")</f>
        <v/>
      </c>
      <c r="M814" s="481" t="str">
        <f>+IFERROR(VLOOKUP(DAY($J814)&amp;MONTH($J814),Sheet1!$C:$E,3,0),"")</f>
        <v/>
      </c>
      <c r="T814" s="481" t="str">
        <f>+IFERROR(VLOOKUP(DAY($Q814)&amp;MONTH($Q814),Sheet1!$C:$E,3,0),"")</f>
        <v/>
      </c>
      <c r="AA814" s="481" t="str">
        <f>+IFERROR(VLOOKUP(DAY($X814)&amp;MONTH($X814),Sheet1!$C:$E,3,0),"")</f>
        <v/>
      </c>
      <c r="AH814" s="481" t="str">
        <f>+IFERROR(VLOOKUP(DAY($AE814)&amp;MONTH($AE814),Sheet1!$C:$E,3,0),"")</f>
        <v/>
      </c>
      <c r="AO814" s="481" t="str">
        <f>+IFERROR(VLOOKUP(DAY($AL814)&amp;MONTH($AL814),Sheet1!$C:$E,3,0),"")</f>
        <v/>
      </c>
      <c r="AV814" s="481" t="str">
        <f>+IFERROR(VLOOKUP(DAY($AS814)&amp;MONTH($AS814),Sheet1!$C:$E,3,0),"")</f>
        <v/>
      </c>
      <c r="BC814" s="481" t="str">
        <f>+IFERROR(VLOOKUP(DAY($AZ814)&amp;MONTH($AZ814),Sheet1!$C:$E,3,0),"")</f>
        <v/>
      </c>
    </row>
    <row r="815" spans="6:55">
      <c r="F815" s="481" t="str">
        <f>+IFERROR(VLOOKUP(DAY($C815)&amp;MONTH($C815),Sheet1!$C:$E,3,0),"")</f>
        <v/>
      </c>
      <c r="M815" s="481" t="str">
        <f>+IFERROR(VLOOKUP(DAY($J815)&amp;MONTH($J815),Sheet1!$C:$E,3,0),"")</f>
        <v/>
      </c>
      <c r="T815" s="481" t="str">
        <f>+IFERROR(VLOOKUP(DAY($Q815)&amp;MONTH($Q815),Sheet1!$C:$E,3,0),"")</f>
        <v/>
      </c>
      <c r="AA815" s="481" t="str">
        <f>+IFERROR(VLOOKUP(DAY($X815)&amp;MONTH($X815),Sheet1!$C:$E,3,0),"")</f>
        <v/>
      </c>
      <c r="AH815" s="481" t="str">
        <f>+IFERROR(VLOOKUP(DAY($AE815)&amp;MONTH($AE815),Sheet1!$C:$E,3,0),"")</f>
        <v/>
      </c>
      <c r="AO815" s="481" t="str">
        <f>+IFERROR(VLOOKUP(DAY($AL815)&amp;MONTH($AL815),Sheet1!$C:$E,3,0),"")</f>
        <v/>
      </c>
      <c r="AV815" s="481" t="str">
        <f>+IFERROR(VLOOKUP(DAY($AS815)&amp;MONTH($AS815),Sheet1!$C:$E,3,0),"")</f>
        <v/>
      </c>
      <c r="BC815" s="481" t="str">
        <f>+IFERROR(VLOOKUP(DAY($AZ815)&amp;MONTH($AZ815),Sheet1!$C:$E,3,0),"")</f>
        <v/>
      </c>
    </row>
    <row r="816" spans="6:55">
      <c r="F816" s="481" t="str">
        <f>+IFERROR(VLOOKUP(DAY($C816)&amp;MONTH($C816),Sheet1!$C:$E,3,0),"")</f>
        <v/>
      </c>
      <c r="M816" s="481" t="str">
        <f>+IFERROR(VLOOKUP(DAY($J816)&amp;MONTH($J816),Sheet1!$C:$E,3,0),"")</f>
        <v/>
      </c>
      <c r="T816" s="481" t="str">
        <f>+IFERROR(VLOOKUP(DAY($Q816)&amp;MONTH($Q816),Sheet1!$C:$E,3,0),"")</f>
        <v/>
      </c>
      <c r="AA816" s="481" t="str">
        <f>+IFERROR(VLOOKUP(DAY($X816)&amp;MONTH($X816),Sheet1!$C:$E,3,0),"")</f>
        <v/>
      </c>
      <c r="AH816" s="481" t="str">
        <f>+IFERROR(VLOOKUP(DAY($AE816)&amp;MONTH($AE816),Sheet1!$C:$E,3,0),"")</f>
        <v/>
      </c>
      <c r="AO816" s="481" t="str">
        <f>+IFERROR(VLOOKUP(DAY($AL816)&amp;MONTH($AL816),Sheet1!$C:$E,3,0),"")</f>
        <v/>
      </c>
      <c r="AV816" s="481" t="str">
        <f>+IFERROR(VLOOKUP(DAY($AS816)&amp;MONTH($AS816),Sheet1!$C:$E,3,0),"")</f>
        <v/>
      </c>
      <c r="BC816" s="481" t="str">
        <f>+IFERROR(VLOOKUP(DAY($AZ816)&amp;MONTH($AZ816),Sheet1!$C:$E,3,0),"")</f>
        <v/>
      </c>
    </row>
    <row r="817" spans="6:55">
      <c r="F817" s="481" t="str">
        <f>+IFERROR(VLOOKUP(DAY($C817)&amp;MONTH($C817),Sheet1!$C:$E,3,0),"")</f>
        <v/>
      </c>
      <c r="M817" s="481" t="str">
        <f>+IFERROR(VLOOKUP(DAY($J817)&amp;MONTH($J817),Sheet1!$C:$E,3,0),"")</f>
        <v/>
      </c>
      <c r="T817" s="481" t="str">
        <f>+IFERROR(VLOOKUP(DAY($Q817)&amp;MONTH($Q817),Sheet1!$C:$E,3,0),"")</f>
        <v/>
      </c>
      <c r="AA817" s="481" t="str">
        <f>+IFERROR(VLOOKUP(DAY($X817)&amp;MONTH($X817),Sheet1!$C:$E,3,0),"")</f>
        <v/>
      </c>
      <c r="AH817" s="481" t="str">
        <f>+IFERROR(VLOOKUP(DAY($AE817)&amp;MONTH($AE817),Sheet1!$C:$E,3,0),"")</f>
        <v/>
      </c>
      <c r="AO817" s="481" t="str">
        <f>+IFERROR(VLOOKUP(DAY($AL817)&amp;MONTH($AL817),Sheet1!$C:$E,3,0),"")</f>
        <v/>
      </c>
      <c r="AV817" s="481" t="str">
        <f>+IFERROR(VLOOKUP(DAY($AS817)&amp;MONTH($AS817),Sheet1!$C:$E,3,0),"")</f>
        <v/>
      </c>
      <c r="BC817" s="481" t="str">
        <f>+IFERROR(VLOOKUP(DAY($AZ817)&amp;MONTH($AZ817),Sheet1!$C:$E,3,0),"")</f>
        <v/>
      </c>
    </row>
    <row r="818" spans="6:55">
      <c r="F818" s="481" t="str">
        <f>+IFERROR(VLOOKUP(DAY($C818)&amp;MONTH($C818),Sheet1!$C:$E,3,0),"")</f>
        <v/>
      </c>
      <c r="M818" s="481" t="str">
        <f>+IFERROR(VLOOKUP(DAY($J818)&amp;MONTH($J818),Sheet1!$C:$E,3,0),"")</f>
        <v/>
      </c>
      <c r="T818" s="481" t="str">
        <f>+IFERROR(VLOOKUP(DAY($Q818)&amp;MONTH($Q818),Sheet1!$C:$E,3,0),"")</f>
        <v/>
      </c>
      <c r="AA818" s="481" t="str">
        <f>+IFERROR(VLOOKUP(DAY($X818)&amp;MONTH($X818),Sheet1!$C:$E,3,0),"")</f>
        <v/>
      </c>
      <c r="AH818" s="481" t="str">
        <f>+IFERROR(VLOOKUP(DAY($AE818)&amp;MONTH($AE818),Sheet1!$C:$E,3,0),"")</f>
        <v/>
      </c>
      <c r="AO818" s="481" t="str">
        <f>+IFERROR(VLOOKUP(DAY($AL818)&amp;MONTH($AL818),Sheet1!$C:$E,3,0),"")</f>
        <v/>
      </c>
      <c r="AV818" s="481" t="str">
        <f>+IFERROR(VLOOKUP(DAY($AS818)&amp;MONTH($AS818),Sheet1!$C:$E,3,0),"")</f>
        <v/>
      </c>
      <c r="BC818" s="481" t="str">
        <f>+IFERROR(VLOOKUP(DAY($AZ818)&amp;MONTH($AZ818),Sheet1!$C:$E,3,0),"")</f>
        <v/>
      </c>
    </row>
    <row r="819" spans="6:55">
      <c r="F819" s="481" t="str">
        <f>+IFERROR(VLOOKUP(DAY($C819)&amp;MONTH($C819),Sheet1!$C:$E,3,0),"")</f>
        <v/>
      </c>
      <c r="M819" s="481" t="str">
        <f>+IFERROR(VLOOKUP(DAY($J819)&amp;MONTH($J819),Sheet1!$C:$E,3,0),"")</f>
        <v/>
      </c>
      <c r="T819" s="481" t="str">
        <f>+IFERROR(VLOOKUP(DAY($Q819)&amp;MONTH($Q819),Sheet1!$C:$E,3,0),"")</f>
        <v/>
      </c>
      <c r="AA819" s="481" t="str">
        <f>+IFERROR(VLOOKUP(DAY($X819)&amp;MONTH($X819),Sheet1!$C:$E,3,0),"")</f>
        <v/>
      </c>
      <c r="AH819" s="481" t="str">
        <f>+IFERROR(VLOOKUP(DAY($AE819)&amp;MONTH($AE819),Sheet1!$C:$E,3,0),"")</f>
        <v/>
      </c>
      <c r="AO819" s="481" t="str">
        <f>+IFERROR(VLOOKUP(DAY($AL819)&amp;MONTH($AL819),Sheet1!$C:$E,3,0),"")</f>
        <v/>
      </c>
      <c r="AV819" s="481" t="str">
        <f>+IFERROR(VLOOKUP(DAY($AS819)&amp;MONTH($AS819),Sheet1!$C:$E,3,0),"")</f>
        <v/>
      </c>
      <c r="BC819" s="481" t="str">
        <f>+IFERROR(VLOOKUP(DAY($AZ819)&amp;MONTH($AZ819),Sheet1!$C:$E,3,0),"")</f>
        <v/>
      </c>
    </row>
    <row r="820" spans="6:55">
      <c r="F820" s="481" t="str">
        <f>+IFERROR(VLOOKUP(DAY($C820)&amp;MONTH($C820),Sheet1!$C:$E,3,0),"")</f>
        <v/>
      </c>
      <c r="M820" s="481" t="str">
        <f>+IFERROR(VLOOKUP(DAY($J820)&amp;MONTH($J820),Sheet1!$C:$E,3,0),"")</f>
        <v/>
      </c>
      <c r="T820" s="481" t="str">
        <f>+IFERROR(VLOOKUP(DAY($Q820)&amp;MONTH($Q820),Sheet1!$C:$E,3,0),"")</f>
        <v/>
      </c>
      <c r="AA820" s="481" t="str">
        <f>+IFERROR(VLOOKUP(DAY($X820)&amp;MONTH($X820),Sheet1!$C:$E,3,0),"")</f>
        <v/>
      </c>
      <c r="AH820" s="481" t="str">
        <f>+IFERROR(VLOOKUP(DAY($AE820)&amp;MONTH($AE820),Sheet1!$C:$E,3,0),"")</f>
        <v/>
      </c>
      <c r="AO820" s="481" t="str">
        <f>+IFERROR(VLOOKUP(DAY($AL820)&amp;MONTH($AL820),Sheet1!$C:$E,3,0),"")</f>
        <v/>
      </c>
      <c r="AV820" s="481" t="str">
        <f>+IFERROR(VLOOKUP(DAY($AS820)&amp;MONTH($AS820),Sheet1!$C:$E,3,0),"")</f>
        <v/>
      </c>
      <c r="BC820" s="481" t="str">
        <f>+IFERROR(VLOOKUP(DAY($AZ820)&amp;MONTH($AZ820),Sheet1!$C:$E,3,0),"")</f>
        <v/>
      </c>
    </row>
    <row r="821" spans="6:55">
      <c r="F821" s="481" t="str">
        <f>+IFERROR(VLOOKUP(DAY($C821)&amp;MONTH($C821),Sheet1!$C:$E,3,0),"")</f>
        <v/>
      </c>
      <c r="M821" s="481" t="str">
        <f>+IFERROR(VLOOKUP(DAY($J821)&amp;MONTH($J821),Sheet1!$C:$E,3,0),"")</f>
        <v/>
      </c>
      <c r="T821" s="481" t="str">
        <f>+IFERROR(VLOOKUP(DAY($Q821)&amp;MONTH($Q821),Sheet1!$C:$E,3,0),"")</f>
        <v/>
      </c>
      <c r="AA821" s="481" t="str">
        <f>+IFERROR(VLOOKUP(DAY($X821)&amp;MONTH($X821),Sheet1!$C:$E,3,0),"")</f>
        <v/>
      </c>
      <c r="AH821" s="481" t="str">
        <f>+IFERROR(VLOOKUP(DAY($AE821)&amp;MONTH($AE821),Sheet1!$C:$E,3,0),"")</f>
        <v/>
      </c>
      <c r="AO821" s="481" t="str">
        <f>+IFERROR(VLOOKUP(DAY($AL821)&amp;MONTH($AL821),Sheet1!$C:$E,3,0),"")</f>
        <v/>
      </c>
      <c r="AV821" s="481" t="str">
        <f>+IFERROR(VLOOKUP(DAY($AS821)&amp;MONTH($AS821),Sheet1!$C:$E,3,0),"")</f>
        <v/>
      </c>
      <c r="BC821" s="481" t="str">
        <f>+IFERROR(VLOOKUP(DAY($AZ821)&amp;MONTH($AZ821),Sheet1!$C:$E,3,0),"")</f>
        <v/>
      </c>
    </row>
    <row r="822" spans="6:55">
      <c r="F822" s="481" t="str">
        <f>+IFERROR(VLOOKUP(DAY($C822)&amp;MONTH($C822),Sheet1!$C:$E,3,0),"")</f>
        <v/>
      </c>
      <c r="M822" s="481" t="str">
        <f>+IFERROR(VLOOKUP(DAY($J822)&amp;MONTH($J822),Sheet1!$C:$E,3,0),"")</f>
        <v/>
      </c>
      <c r="T822" s="481" t="str">
        <f>+IFERROR(VLOOKUP(DAY($Q822)&amp;MONTH($Q822),Sheet1!$C:$E,3,0),"")</f>
        <v/>
      </c>
      <c r="AA822" s="481" t="str">
        <f>+IFERROR(VLOOKUP(DAY($X822)&amp;MONTH($X822),Sheet1!$C:$E,3,0),"")</f>
        <v/>
      </c>
      <c r="AH822" s="481" t="str">
        <f>+IFERROR(VLOOKUP(DAY($AE822)&amp;MONTH($AE822),Sheet1!$C:$E,3,0),"")</f>
        <v/>
      </c>
      <c r="AO822" s="481" t="str">
        <f>+IFERROR(VLOOKUP(DAY($AL822)&amp;MONTH($AL822),Sheet1!$C:$E,3,0),"")</f>
        <v/>
      </c>
      <c r="AV822" s="481" t="str">
        <f>+IFERROR(VLOOKUP(DAY($AS822)&amp;MONTH($AS822),Sheet1!$C:$E,3,0),"")</f>
        <v/>
      </c>
      <c r="BC822" s="481" t="str">
        <f>+IFERROR(VLOOKUP(DAY($AZ822)&amp;MONTH($AZ822),Sheet1!$C:$E,3,0),"")</f>
        <v/>
      </c>
    </row>
    <row r="823" spans="6:55">
      <c r="F823" s="481" t="str">
        <f>+IFERROR(VLOOKUP(DAY($C823)&amp;MONTH($C823),Sheet1!$C:$E,3,0),"")</f>
        <v/>
      </c>
      <c r="M823" s="481" t="str">
        <f>+IFERROR(VLOOKUP(DAY($J823)&amp;MONTH($J823),Sheet1!$C:$E,3,0),"")</f>
        <v/>
      </c>
      <c r="T823" s="481" t="str">
        <f>+IFERROR(VLOOKUP(DAY($Q823)&amp;MONTH($Q823),Sheet1!$C:$E,3,0),"")</f>
        <v/>
      </c>
      <c r="AA823" s="481" t="str">
        <f>+IFERROR(VLOOKUP(DAY($X823)&amp;MONTH($X823),Sheet1!$C:$E,3,0),"")</f>
        <v/>
      </c>
      <c r="AH823" s="481" t="str">
        <f>+IFERROR(VLOOKUP(DAY($AE823)&amp;MONTH($AE823),Sheet1!$C:$E,3,0),"")</f>
        <v/>
      </c>
      <c r="AO823" s="481" t="str">
        <f>+IFERROR(VLOOKUP(DAY($AL823)&amp;MONTH($AL823),Sheet1!$C:$E,3,0),"")</f>
        <v/>
      </c>
      <c r="AV823" s="481" t="str">
        <f>+IFERROR(VLOOKUP(DAY($AS823)&amp;MONTH($AS823),Sheet1!$C:$E,3,0),"")</f>
        <v/>
      </c>
      <c r="BC823" s="481" t="str">
        <f>+IFERROR(VLOOKUP(DAY($AZ823)&amp;MONTH($AZ823),Sheet1!$C:$E,3,0),"")</f>
        <v/>
      </c>
    </row>
    <row r="824" spans="6:55">
      <c r="F824" s="481" t="str">
        <f>+IFERROR(VLOOKUP(DAY($C824)&amp;MONTH($C824),Sheet1!$C:$E,3,0),"")</f>
        <v/>
      </c>
      <c r="M824" s="481" t="str">
        <f>+IFERROR(VLOOKUP(DAY($J824)&amp;MONTH($J824),Sheet1!$C:$E,3,0),"")</f>
        <v/>
      </c>
      <c r="T824" s="481" t="str">
        <f>+IFERROR(VLOOKUP(DAY($Q824)&amp;MONTH($Q824),Sheet1!$C:$E,3,0),"")</f>
        <v/>
      </c>
      <c r="AA824" s="481" t="str">
        <f>+IFERROR(VLOOKUP(DAY($X824)&amp;MONTH($X824),Sheet1!$C:$E,3,0),"")</f>
        <v/>
      </c>
      <c r="AH824" s="481" t="str">
        <f>+IFERROR(VLOOKUP(DAY($AE824)&amp;MONTH($AE824),Sheet1!$C:$E,3,0),"")</f>
        <v/>
      </c>
      <c r="AO824" s="481" t="str">
        <f>+IFERROR(VLOOKUP(DAY($AL824)&amp;MONTH($AL824),Sheet1!$C:$E,3,0),"")</f>
        <v/>
      </c>
      <c r="AV824" s="481" t="str">
        <f>+IFERROR(VLOOKUP(DAY($AS824)&amp;MONTH($AS824),Sheet1!$C:$E,3,0),"")</f>
        <v/>
      </c>
      <c r="BC824" s="481" t="str">
        <f>+IFERROR(VLOOKUP(DAY($AZ824)&amp;MONTH($AZ824),Sheet1!$C:$E,3,0),"")</f>
        <v/>
      </c>
    </row>
    <row r="825" spans="6:55">
      <c r="F825" s="481" t="str">
        <f>+IFERROR(VLOOKUP(DAY($C825)&amp;MONTH($C825),Sheet1!$C:$E,3,0),"")</f>
        <v/>
      </c>
      <c r="M825" s="481" t="str">
        <f>+IFERROR(VLOOKUP(DAY($J825)&amp;MONTH($J825),Sheet1!$C:$E,3,0),"")</f>
        <v/>
      </c>
      <c r="T825" s="481" t="str">
        <f>+IFERROR(VLOOKUP(DAY($Q825)&amp;MONTH($Q825),Sheet1!$C:$E,3,0),"")</f>
        <v/>
      </c>
      <c r="AA825" s="481" t="str">
        <f>+IFERROR(VLOOKUP(DAY($X825)&amp;MONTH($X825),Sheet1!$C:$E,3,0),"")</f>
        <v/>
      </c>
      <c r="AH825" s="481" t="str">
        <f>+IFERROR(VLOOKUP(DAY($AE825)&amp;MONTH($AE825),Sheet1!$C:$E,3,0),"")</f>
        <v/>
      </c>
      <c r="AO825" s="481" t="str">
        <f>+IFERROR(VLOOKUP(DAY($AL825)&amp;MONTH($AL825),Sheet1!$C:$E,3,0),"")</f>
        <v/>
      </c>
      <c r="AV825" s="481" t="str">
        <f>+IFERROR(VLOOKUP(DAY($AS825)&amp;MONTH($AS825),Sheet1!$C:$E,3,0),"")</f>
        <v/>
      </c>
      <c r="BC825" s="481" t="str">
        <f>+IFERROR(VLOOKUP(DAY($AZ825)&amp;MONTH($AZ825),Sheet1!$C:$E,3,0),"")</f>
        <v/>
      </c>
    </row>
    <row r="826" spans="6:55">
      <c r="F826" s="481" t="str">
        <f>+IFERROR(VLOOKUP(DAY($C826)&amp;MONTH($C826),Sheet1!$C:$E,3,0),"")</f>
        <v/>
      </c>
      <c r="M826" s="481" t="str">
        <f>+IFERROR(VLOOKUP(DAY($J826)&amp;MONTH($J826),Sheet1!$C:$E,3,0),"")</f>
        <v/>
      </c>
      <c r="T826" s="481" t="str">
        <f>+IFERROR(VLOOKUP(DAY($Q826)&amp;MONTH($Q826),Sheet1!$C:$E,3,0),"")</f>
        <v/>
      </c>
      <c r="AA826" s="481" t="str">
        <f>+IFERROR(VLOOKUP(DAY($X826)&amp;MONTH($X826),Sheet1!$C:$E,3,0),"")</f>
        <v/>
      </c>
      <c r="AH826" s="481" t="str">
        <f>+IFERROR(VLOOKUP(DAY($AE826)&amp;MONTH($AE826),Sheet1!$C:$E,3,0),"")</f>
        <v/>
      </c>
      <c r="AO826" s="481" t="str">
        <f>+IFERROR(VLOOKUP(DAY($AL826)&amp;MONTH($AL826),Sheet1!$C:$E,3,0),"")</f>
        <v/>
      </c>
      <c r="AV826" s="481" t="str">
        <f>+IFERROR(VLOOKUP(DAY($AS826)&amp;MONTH($AS826),Sheet1!$C:$E,3,0),"")</f>
        <v/>
      </c>
      <c r="BC826" s="481" t="str">
        <f>+IFERROR(VLOOKUP(DAY($AZ826)&amp;MONTH($AZ826),Sheet1!$C:$E,3,0),"")</f>
        <v/>
      </c>
    </row>
    <row r="827" spans="6:55">
      <c r="F827" s="481" t="str">
        <f>+IFERROR(VLOOKUP(DAY($C827)&amp;MONTH($C827),Sheet1!$C:$E,3,0),"")</f>
        <v/>
      </c>
      <c r="M827" s="481" t="str">
        <f>+IFERROR(VLOOKUP(DAY($J827)&amp;MONTH($J827),Sheet1!$C:$E,3,0),"")</f>
        <v/>
      </c>
      <c r="T827" s="481" t="str">
        <f>+IFERROR(VLOOKUP(DAY($Q827)&amp;MONTH($Q827),Sheet1!$C:$E,3,0),"")</f>
        <v/>
      </c>
      <c r="AA827" s="481" t="str">
        <f>+IFERROR(VLOOKUP(DAY($X827)&amp;MONTH($X827),Sheet1!$C:$E,3,0),"")</f>
        <v/>
      </c>
      <c r="AH827" s="481" t="str">
        <f>+IFERROR(VLOOKUP(DAY($AE827)&amp;MONTH($AE827),Sheet1!$C:$E,3,0),"")</f>
        <v/>
      </c>
      <c r="AO827" s="481" t="str">
        <f>+IFERROR(VLOOKUP(DAY($AL827)&amp;MONTH($AL827),Sheet1!$C:$E,3,0),"")</f>
        <v/>
      </c>
      <c r="AV827" s="481" t="str">
        <f>+IFERROR(VLOOKUP(DAY($AS827)&amp;MONTH($AS827),Sheet1!$C:$E,3,0),"")</f>
        <v/>
      </c>
      <c r="BC827" s="481" t="str">
        <f>+IFERROR(VLOOKUP(DAY($AZ827)&amp;MONTH($AZ827),Sheet1!$C:$E,3,0),"")</f>
        <v/>
      </c>
    </row>
    <row r="828" spans="6:55">
      <c r="F828" s="481" t="str">
        <f>+IFERROR(VLOOKUP(DAY($C828)&amp;MONTH($C828),Sheet1!$C:$E,3,0),"")</f>
        <v/>
      </c>
      <c r="M828" s="481" t="str">
        <f>+IFERROR(VLOOKUP(DAY($J828)&amp;MONTH($J828),Sheet1!$C:$E,3,0),"")</f>
        <v/>
      </c>
      <c r="T828" s="481" t="str">
        <f>+IFERROR(VLOOKUP(DAY($Q828)&amp;MONTH($Q828),Sheet1!$C:$E,3,0),"")</f>
        <v/>
      </c>
      <c r="AA828" s="481" t="str">
        <f>+IFERROR(VLOOKUP(DAY($X828)&amp;MONTH($X828),Sheet1!$C:$E,3,0),"")</f>
        <v/>
      </c>
      <c r="AH828" s="481" t="str">
        <f>+IFERROR(VLOOKUP(DAY($AE828)&amp;MONTH($AE828),Sheet1!$C:$E,3,0),"")</f>
        <v/>
      </c>
      <c r="AO828" s="481" t="str">
        <f>+IFERROR(VLOOKUP(DAY($AL828)&amp;MONTH($AL828),Sheet1!$C:$E,3,0),"")</f>
        <v/>
      </c>
      <c r="AV828" s="481" t="str">
        <f>+IFERROR(VLOOKUP(DAY($AS828)&amp;MONTH($AS828),Sheet1!$C:$E,3,0),"")</f>
        <v/>
      </c>
      <c r="BC828" s="481" t="str">
        <f>+IFERROR(VLOOKUP(DAY($AZ828)&amp;MONTH($AZ828),Sheet1!$C:$E,3,0),"")</f>
        <v/>
      </c>
    </row>
    <row r="829" spans="6:55">
      <c r="F829" s="481" t="str">
        <f>+IFERROR(VLOOKUP(DAY($C829)&amp;MONTH($C829),Sheet1!$C:$E,3,0),"")</f>
        <v/>
      </c>
      <c r="M829" s="481" t="str">
        <f>+IFERROR(VLOOKUP(DAY($J829)&amp;MONTH($J829),Sheet1!$C:$E,3,0),"")</f>
        <v/>
      </c>
      <c r="T829" s="481" t="str">
        <f>+IFERROR(VLOOKUP(DAY($Q829)&amp;MONTH($Q829),Sheet1!$C:$E,3,0),"")</f>
        <v/>
      </c>
      <c r="AA829" s="481" t="str">
        <f>+IFERROR(VLOOKUP(DAY($X829)&amp;MONTH($X829),Sheet1!$C:$E,3,0),"")</f>
        <v/>
      </c>
      <c r="AH829" s="481" t="str">
        <f>+IFERROR(VLOOKUP(DAY($AE829)&amp;MONTH($AE829),Sheet1!$C:$E,3,0),"")</f>
        <v/>
      </c>
      <c r="AO829" s="481" t="str">
        <f>+IFERROR(VLOOKUP(DAY($AL829)&amp;MONTH($AL829),Sheet1!$C:$E,3,0),"")</f>
        <v/>
      </c>
      <c r="AV829" s="481" t="str">
        <f>+IFERROR(VLOOKUP(DAY($AS829)&amp;MONTH($AS829),Sheet1!$C:$E,3,0),"")</f>
        <v/>
      </c>
      <c r="BC829" s="481" t="str">
        <f>+IFERROR(VLOOKUP(DAY($AZ829)&amp;MONTH($AZ829),Sheet1!$C:$E,3,0),"")</f>
        <v/>
      </c>
    </row>
    <row r="830" spans="6:55">
      <c r="F830" s="481" t="str">
        <f>+IFERROR(VLOOKUP(DAY($C830)&amp;MONTH($C830),Sheet1!$C:$E,3,0),"")</f>
        <v/>
      </c>
      <c r="M830" s="481" t="str">
        <f>+IFERROR(VLOOKUP(DAY($J830)&amp;MONTH($J830),Sheet1!$C:$E,3,0),"")</f>
        <v/>
      </c>
      <c r="T830" s="481" t="str">
        <f>+IFERROR(VLOOKUP(DAY($Q830)&amp;MONTH($Q830),Sheet1!$C:$E,3,0),"")</f>
        <v/>
      </c>
      <c r="AA830" s="481" t="str">
        <f>+IFERROR(VLOOKUP(DAY($X830)&amp;MONTH($X830),Sheet1!$C:$E,3,0),"")</f>
        <v/>
      </c>
      <c r="AH830" s="481" t="str">
        <f>+IFERROR(VLOOKUP(DAY($AE830)&amp;MONTH($AE830),Sheet1!$C:$E,3,0),"")</f>
        <v/>
      </c>
      <c r="AO830" s="481" t="str">
        <f>+IFERROR(VLOOKUP(DAY($AL830)&amp;MONTH($AL830),Sheet1!$C:$E,3,0),"")</f>
        <v/>
      </c>
      <c r="AV830" s="481" t="str">
        <f>+IFERROR(VLOOKUP(DAY($AS830)&amp;MONTH($AS830),Sheet1!$C:$E,3,0),"")</f>
        <v/>
      </c>
      <c r="BC830" s="481" t="str">
        <f>+IFERROR(VLOOKUP(DAY($AZ830)&amp;MONTH($AZ830),Sheet1!$C:$E,3,0),"")</f>
        <v/>
      </c>
    </row>
    <row r="831" spans="6:55">
      <c r="F831" s="481" t="str">
        <f>+IFERROR(VLOOKUP(DAY($C831)&amp;MONTH($C831),Sheet1!$C:$E,3,0),"")</f>
        <v/>
      </c>
      <c r="M831" s="481" t="str">
        <f>+IFERROR(VLOOKUP(DAY($J831)&amp;MONTH($J831),Sheet1!$C:$E,3,0),"")</f>
        <v/>
      </c>
      <c r="T831" s="481" t="str">
        <f>+IFERROR(VLOOKUP(DAY($Q831)&amp;MONTH($Q831),Sheet1!$C:$E,3,0),"")</f>
        <v/>
      </c>
      <c r="AA831" s="481" t="str">
        <f>+IFERROR(VLOOKUP(DAY($X831)&amp;MONTH($X831),Sheet1!$C:$E,3,0),"")</f>
        <v/>
      </c>
      <c r="AH831" s="481" t="str">
        <f>+IFERROR(VLOOKUP(DAY($AE831)&amp;MONTH($AE831),Sheet1!$C:$E,3,0),"")</f>
        <v/>
      </c>
      <c r="AO831" s="481" t="str">
        <f>+IFERROR(VLOOKUP(DAY($AL831)&amp;MONTH($AL831),Sheet1!$C:$E,3,0),"")</f>
        <v/>
      </c>
      <c r="AV831" s="481" t="str">
        <f>+IFERROR(VLOOKUP(DAY($AS831)&amp;MONTH($AS831),Sheet1!$C:$E,3,0),"")</f>
        <v/>
      </c>
      <c r="BC831" s="481" t="str">
        <f>+IFERROR(VLOOKUP(DAY($AZ831)&amp;MONTH($AZ831),Sheet1!$C:$E,3,0),"")</f>
        <v/>
      </c>
    </row>
    <row r="832" spans="6:55">
      <c r="F832" s="481" t="str">
        <f>+IFERROR(VLOOKUP(DAY($C832)&amp;MONTH($C832),Sheet1!$C:$E,3,0),"")</f>
        <v/>
      </c>
      <c r="M832" s="481" t="str">
        <f>+IFERROR(VLOOKUP(DAY($J832)&amp;MONTH($J832),Sheet1!$C:$E,3,0),"")</f>
        <v/>
      </c>
      <c r="T832" s="481" t="str">
        <f>+IFERROR(VLOOKUP(DAY($Q832)&amp;MONTH($Q832),Sheet1!$C:$E,3,0),"")</f>
        <v/>
      </c>
      <c r="AA832" s="481" t="str">
        <f>+IFERROR(VLOOKUP(DAY($X832)&amp;MONTH($X832),Sheet1!$C:$E,3,0),"")</f>
        <v/>
      </c>
      <c r="AH832" s="481" t="str">
        <f>+IFERROR(VLOOKUP(DAY($AE832)&amp;MONTH($AE832),Sheet1!$C:$E,3,0),"")</f>
        <v/>
      </c>
      <c r="AO832" s="481" t="str">
        <f>+IFERROR(VLOOKUP(DAY($AL832)&amp;MONTH($AL832),Sheet1!$C:$E,3,0),"")</f>
        <v/>
      </c>
      <c r="AV832" s="481" t="str">
        <f>+IFERROR(VLOOKUP(DAY($AS832)&amp;MONTH($AS832),Sheet1!$C:$E,3,0),"")</f>
        <v/>
      </c>
      <c r="BC832" s="481" t="str">
        <f>+IFERROR(VLOOKUP(DAY($AZ832)&amp;MONTH($AZ832),Sheet1!$C:$E,3,0),"")</f>
        <v/>
      </c>
    </row>
    <row r="833" spans="6:55">
      <c r="F833" s="481" t="str">
        <f>+IFERROR(VLOOKUP(DAY($C833)&amp;MONTH($C833),Sheet1!$C:$E,3,0),"")</f>
        <v/>
      </c>
      <c r="M833" s="481" t="str">
        <f>+IFERROR(VLOOKUP(DAY($J833)&amp;MONTH($J833),Sheet1!$C:$E,3,0),"")</f>
        <v/>
      </c>
      <c r="T833" s="481" t="str">
        <f>+IFERROR(VLOOKUP(DAY($Q833)&amp;MONTH($Q833),Sheet1!$C:$E,3,0),"")</f>
        <v/>
      </c>
      <c r="AA833" s="481" t="str">
        <f>+IFERROR(VLOOKUP(DAY($X833)&amp;MONTH($X833),Sheet1!$C:$E,3,0),"")</f>
        <v/>
      </c>
      <c r="AH833" s="481" t="str">
        <f>+IFERROR(VLOOKUP(DAY($AE833)&amp;MONTH($AE833),Sheet1!$C:$E,3,0),"")</f>
        <v/>
      </c>
      <c r="AO833" s="481" t="str">
        <f>+IFERROR(VLOOKUP(DAY($AL833)&amp;MONTH($AL833),Sheet1!$C:$E,3,0),"")</f>
        <v/>
      </c>
      <c r="AV833" s="481" t="str">
        <f>+IFERROR(VLOOKUP(DAY($AS833)&amp;MONTH($AS833),Sheet1!$C:$E,3,0),"")</f>
        <v/>
      </c>
      <c r="BC833" s="481" t="str">
        <f>+IFERROR(VLOOKUP(DAY($AZ833)&amp;MONTH($AZ833),Sheet1!$C:$E,3,0),"")</f>
        <v/>
      </c>
    </row>
    <row r="834" spans="6:55">
      <c r="F834" s="481" t="str">
        <f>+IFERROR(VLOOKUP(DAY($C834)&amp;MONTH($C834),Sheet1!$C:$E,3,0),"")</f>
        <v/>
      </c>
      <c r="M834" s="481" t="str">
        <f>+IFERROR(VLOOKUP(DAY($J834)&amp;MONTH($J834),Sheet1!$C:$E,3,0),"")</f>
        <v/>
      </c>
      <c r="T834" s="481" t="str">
        <f>+IFERROR(VLOOKUP(DAY($Q834)&amp;MONTH($Q834),Sheet1!$C:$E,3,0),"")</f>
        <v/>
      </c>
      <c r="AA834" s="481" t="str">
        <f>+IFERROR(VLOOKUP(DAY($X834)&amp;MONTH($X834),Sheet1!$C:$E,3,0),"")</f>
        <v/>
      </c>
      <c r="AH834" s="481" t="str">
        <f>+IFERROR(VLOOKUP(DAY($AE834)&amp;MONTH($AE834),Sheet1!$C:$E,3,0),"")</f>
        <v/>
      </c>
      <c r="AO834" s="481" t="str">
        <f>+IFERROR(VLOOKUP(DAY($AL834)&amp;MONTH($AL834),Sheet1!$C:$E,3,0),"")</f>
        <v/>
      </c>
      <c r="AV834" s="481" t="str">
        <f>+IFERROR(VLOOKUP(DAY($AS834)&amp;MONTH($AS834),Sheet1!$C:$E,3,0),"")</f>
        <v/>
      </c>
      <c r="BC834" s="481" t="str">
        <f>+IFERROR(VLOOKUP(DAY($AZ834)&amp;MONTH($AZ834),Sheet1!$C:$E,3,0),"")</f>
        <v/>
      </c>
    </row>
    <row r="835" spans="6:55">
      <c r="F835" s="481" t="str">
        <f>+IFERROR(VLOOKUP(DAY($C835)&amp;MONTH($C835),Sheet1!$C:$E,3,0),"")</f>
        <v/>
      </c>
      <c r="M835" s="481" t="str">
        <f>+IFERROR(VLOOKUP(DAY($J835)&amp;MONTH($J835),Sheet1!$C:$E,3,0),"")</f>
        <v/>
      </c>
      <c r="T835" s="481" t="str">
        <f>+IFERROR(VLOOKUP(DAY($Q835)&amp;MONTH($Q835),Sheet1!$C:$E,3,0),"")</f>
        <v/>
      </c>
      <c r="AA835" s="481" t="str">
        <f>+IFERROR(VLOOKUP(DAY($X835)&amp;MONTH($X835),Sheet1!$C:$E,3,0),"")</f>
        <v/>
      </c>
      <c r="AH835" s="481" t="str">
        <f>+IFERROR(VLOOKUP(DAY($AE835)&amp;MONTH($AE835),Sheet1!$C:$E,3,0),"")</f>
        <v/>
      </c>
      <c r="AO835" s="481" t="str">
        <f>+IFERROR(VLOOKUP(DAY($AL835)&amp;MONTH($AL835),Sheet1!$C:$E,3,0),"")</f>
        <v/>
      </c>
      <c r="AV835" s="481" t="str">
        <f>+IFERROR(VLOOKUP(DAY($AS835)&amp;MONTH($AS835),Sheet1!$C:$E,3,0),"")</f>
        <v/>
      </c>
      <c r="BC835" s="481" t="str">
        <f>+IFERROR(VLOOKUP(DAY($AZ835)&amp;MONTH($AZ835),Sheet1!$C:$E,3,0),"")</f>
        <v/>
      </c>
    </row>
    <row r="836" spans="6:55">
      <c r="F836" s="481" t="str">
        <f>+IFERROR(VLOOKUP(DAY($C836)&amp;MONTH($C836),Sheet1!$C:$E,3,0),"")</f>
        <v/>
      </c>
      <c r="M836" s="481" t="str">
        <f>+IFERROR(VLOOKUP(DAY($J836)&amp;MONTH($J836),Sheet1!$C:$E,3,0),"")</f>
        <v/>
      </c>
      <c r="T836" s="481" t="str">
        <f>+IFERROR(VLOOKUP(DAY($Q836)&amp;MONTH($Q836),Sheet1!$C:$E,3,0),"")</f>
        <v/>
      </c>
      <c r="AA836" s="481" t="str">
        <f>+IFERROR(VLOOKUP(DAY($X836)&amp;MONTH($X836),Sheet1!$C:$E,3,0),"")</f>
        <v/>
      </c>
      <c r="AH836" s="481" t="str">
        <f>+IFERROR(VLOOKUP(DAY($AE836)&amp;MONTH($AE836),Sheet1!$C:$E,3,0),"")</f>
        <v/>
      </c>
      <c r="AO836" s="481" t="str">
        <f>+IFERROR(VLOOKUP(DAY($AL836)&amp;MONTH($AL836),Sheet1!$C:$E,3,0),"")</f>
        <v/>
      </c>
      <c r="AV836" s="481" t="str">
        <f>+IFERROR(VLOOKUP(DAY($AS836)&amp;MONTH($AS836),Sheet1!$C:$E,3,0),"")</f>
        <v/>
      </c>
      <c r="BC836" s="481" t="str">
        <f>+IFERROR(VLOOKUP(DAY($AZ836)&amp;MONTH($AZ836),Sheet1!$C:$E,3,0),"")</f>
        <v/>
      </c>
    </row>
    <row r="837" spans="6:55">
      <c r="F837" s="481" t="str">
        <f>+IFERROR(VLOOKUP(DAY($C837)&amp;MONTH($C837),Sheet1!$C:$E,3,0),"")</f>
        <v/>
      </c>
      <c r="M837" s="481" t="str">
        <f>+IFERROR(VLOOKUP(DAY($J837)&amp;MONTH($J837),Sheet1!$C:$E,3,0),"")</f>
        <v/>
      </c>
      <c r="T837" s="481" t="str">
        <f>+IFERROR(VLOOKUP(DAY($Q837)&amp;MONTH($Q837),Sheet1!$C:$E,3,0),"")</f>
        <v/>
      </c>
      <c r="AA837" s="481" t="str">
        <f>+IFERROR(VLOOKUP(DAY($X837)&amp;MONTH($X837),Sheet1!$C:$E,3,0),"")</f>
        <v/>
      </c>
      <c r="AH837" s="481" t="str">
        <f>+IFERROR(VLOOKUP(DAY($AE837)&amp;MONTH($AE837),Sheet1!$C:$E,3,0),"")</f>
        <v/>
      </c>
      <c r="AO837" s="481" t="str">
        <f>+IFERROR(VLOOKUP(DAY($AL837)&amp;MONTH($AL837),Sheet1!$C:$E,3,0),"")</f>
        <v/>
      </c>
      <c r="AV837" s="481" t="str">
        <f>+IFERROR(VLOOKUP(DAY($AS837)&amp;MONTH($AS837),Sheet1!$C:$E,3,0),"")</f>
        <v/>
      </c>
      <c r="BC837" s="481" t="str">
        <f>+IFERROR(VLOOKUP(DAY($AZ837)&amp;MONTH($AZ837),Sheet1!$C:$E,3,0),"")</f>
        <v/>
      </c>
    </row>
    <row r="838" spans="6:55">
      <c r="F838" s="481" t="str">
        <f>+IFERROR(VLOOKUP(DAY($C838)&amp;MONTH($C838),Sheet1!$C:$E,3,0),"")</f>
        <v/>
      </c>
      <c r="M838" s="481" t="str">
        <f>+IFERROR(VLOOKUP(DAY($J838)&amp;MONTH($J838),Sheet1!$C:$E,3,0),"")</f>
        <v/>
      </c>
      <c r="T838" s="481" t="str">
        <f>+IFERROR(VLOOKUP(DAY($Q838)&amp;MONTH($Q838),Sheet1!$C:$E,3,0),"")</f>
        <v/>
      </c>
      <c r="AA838" s="481" t="str">
        <f>+IFERROR(VLOOKUP(DAY($X838)&amp;MONTH($X838),Sheet1!$C:$E,3,0),"")</f>
        <v/>
      </c>
      <c r="AH838" s="481" t="str">
        <f>+IFERROR(VLOOKUP(DAY($AE838)&amp;MONTH($AE838),Sheet1!$C:$E,3,0),"")</f>
        <v/>
      </c>
      <c r="AO838" s="481" t="str">
        <f>+IFERROR(VLOOKUP(DAY($AL838)&amp;MONTH($AL838),Sheet1!$C:$E,3,0),"")</f>
        <v/>
      </c>
      <c r="AV838" s="481" t="str">
        <f>+IFERROR(VLOOKUP(DAY($AS838)&amp;MONTH($AS838),Sheet1!$C:$E,3,0),"")</f>
        <v/>
      </c>
      <c r="BC838" s="481" t="str">
        <f>+IFERROR(VLOOKUP(DAY($AZ838)&amp;MONTH($AZ838),Sheet1!$C:$E,3,0),"")</f>
        <v/>
      </c>
    </row>
    <row r="839" spans="6:55">
      <c r="F839" s="481" t="str">
        <f>+IFERROR(VLOOKUP(DAY($C839)&amp;MONTH($C839),Sheet1!$C:$E,3,0),"")</f>
        <v/>
      </c>
      <c r="M839" s="481" t="str">
        <f>+IFERROR(VLOOKUP(DAY($J839)&amp;MONTH($J839),Sheet1!$C:$E,3,0),"")</f>
        <v/>
      </c>
      <c r="T839" s="481" t="str">
        <f>+IFERROR(VLOOKUP(DAY($Q839)&amp;MONTH($Q839),Sheet1!$C:$E,3,0),"")</f>
        <v/>
      </c>
      <c r="AA839" s="481" t="str">
        <f>+IFERROR(VLOOKUP(DAY($X839)&amp;MONTH($X839),Sheet1!$C:$E,3,0),"")</f>
        <v/>
      </c>
      <c r="AH839" s="481" t="str">
        <f>+IFERROR(VLOOKUP(DAY($AE839)&amp;MONTH($AE839),Sheet1!$C:$E,3,0),"")</f>
        <v/>
      </c>
      <c r="AO839" s="481" t="str">
        <f>+IFERROR(VLOOKUP(DAY($AL839)&amp;MONTH($AL839),Sheet1!$C:$E,3,0),"")</f>
        <v/>
      </c>
      <c r="AV839" s="481" t="str">
        <f>+IFERROR(VLOOKUP(DAY($AS839)&amp;MONTH($AS839),Sheet1!$C:$E,3,0),"")</f>
        <v/>
      </c>
      <c r="BC839" s="481" t="str">
        <f>+IFERROR(VLOOKUP(DAY($AZ839)&amp;MONTH($AZ839),Sheet1!$C:$E,3,0),"")</f>
        <v/>
      </c>
    </row>
    <row r="840" spans="6:55">
      <c r="F840" s="481" t="str">
        <f>+IFERROR(VLOOKUP(DAY($C840)&amp;MONTH($C840),Sheet1!$C:$E,3,0),"")</f>
        <v/>
      </c>
      <c r="M840" s="481" t="str">
        <f>+IFERROR(VLOOKUP(DAY($J840)&amp;MONTH($J840),Sheet1!$C:$E,3,0),"")</f>
        <v/>
      </c>
      <c r="T840" s="481" t="str">
        <f>+IFERROR(VLOOKUP(DAY($Q840)&amp;MONTH($Q840),Sheet1!$C:$E,3,0),"")</f>
        <v/>
      </c>
      <c r="AA840" s="481" t="str">
        <f>+IFERROR(VLOOKUP(DAY($X840)&amp;MONTH($X840),Sheet1!$C:$E,3,0),"")</f>
        <v/>
      </c>
      <c r="AH840" s="481" t="str">
        <f>+IFERROR(VLOOKUP(DAY($AE840)&amp;MONTH($AE840),Sheet1!$C:$E,3,0),"")</f>
        <v/>
      </c>
      <c r="AO840" s="481" t="str">
        <f>+IFERROR(VLOOKUP(DAY($AL840)&amp;MONTH($AL840),Sheet1!$C:$E,3,0),"")</f>
        <v/>
      </c>
      <c r="AV840" s="481" t="str">
        <f>+IFERROR(VLOOKUP(DAY($AS840)&amp;MONTH($AS840),Sheet1!$C:$E,3,0),"")</f>
        <v/>
      </c>
      <c r="BC840" s="481" t="str">
        <f>+IFERROR(VLOOKUP(DAY($AZ840)&amp;MONTH($AZ840),Sheet1!$C:$E,3,0),"")</f>
        <v/>
      </c>
    </row>
    <row r="841" spans="6:55">
      <c r="F841" s="481" t="str">
        <f>+IFERROR(VLOOKUP(DAY($C841)&amp;MONTH($C841),Sheet1!$C:$E,3,0),"")</f>
        <v/>
      </c>
      <c r="M841" s="481" t="str">
        <f>+IFERROR(VLOOKUP(DAY($J841)&amp;MONTH($J841),Sheet1!$C:$E,3,0),"")</f>
        <v/>
      </c>
      <c r="T841" s="481" t="str">
        <f>+IFERROR(VLOOKUP(DAY($Q841)&amp;MONTH($Q841),Sheet1!$C:$E,3,0),"")</f>
        <v/>
      </c>
      <c r="AA841" s="481" t="str">
        <f>+IFERROR(VLOOKUP(DAY($X841)&amp;MONTH($X841),Sheet1!$C:$E,3,0),"")</f>
        <v/>
      </c>
      <c r="AH841" s="481" t="str">
        <f>+IFERROR(VLOOKUP(DAY($AE841)&amp;MONTH($AE841),Sheet1!$C:$E,3,0),"")</f>
        <v/>
      </c>
      <c r="AO841" s="481" t="str">
        <f>+IFERROR(VLOOKUP(DAY($AL841)&amp;MONTH($AL841),Sheet1!$C:$E,3,0),"")</f>
        <v/>
      </c>
      <c r="AV841" s="481" t="str">
        <f>+IFERROR(VLOOKUP(DAY($AS841)&amp;MONTH($AS841),Sheet1!$C:$E,3,0),"")</f>
        <v/>
      </c>
      <c r="BC841" s="481" t="str">
        <f>+IFERROR(VLOOKUP(DAY($AZ841)&amp;MONTH($AZ841),Sheet1!$C:$E,3,0),"")</f>
        <v/>
      </c>
    </row>
    <row r="842" spans="6:55">
      <c r="F842" s="481" t="str">
        <f>+IFERROR(VLOOKUP(DAY($C842)&amp;MONTH($C842),Sheet1!$C:$E,3,0),"")</f>
        <v/>
      </c>
      <c r="M842" s="481" t="str">
        <f>+IFERROR(VLOOKUP(DAY($J842)&amp;MONTH($J842),Sheet1!$C:$E,3,0),"")</f>
        <v/>
      </c>
      <c r="T842" s="481" t="str">
        <f>+IFERROR(VLOOKUP(DAY($Q842)&amp;MONTH($Q842),Sheet1!$C:$E,3,0),"")</f>
        <v/>
      </c>
      <c r="AA842" s="481" t="str">
        <f>+IFERROR(VLOOKUP(DAY($X842)&amp;MONTH($X842),Sheet1!$C:$E,3,0),"")</f>
        <v/>
      </c>
      <c r="AH842" s="481" t="str">
        <f>+IFERROR(VLOOKUP(DAY($AE842)&amp;MONTH($AE842),Sheet1!$C:$E,3,0),"")</f>
        <v/>
      </c>
      <c r="AO842" s="481" t="str">
        <f>+IFERROR(VLOOKUP(DAY($AL842)&amp;MONTH($AL842),Sheet1!$C:$E,3,0),"")</f>
        <v/>
      </c>
      <c r="AV842" s="481" t="str">
        <f>+IFERROR(VLOOKUP(DAY($AS842)&amp;MONTH($AS842),Sheet1!$C:$E,3,0),"")</f>
        <v/>
      </c>
      <c r="BC842" s="481" t="str">
        <f>+IFERROR(VLOOKUP(DAY($AZ842)&amp;MONTH($AZ842),Sheet1!$C:$E,3,0),"")</f>
        <v/>
      </c>
    </row>
    <row r="843" spans="6:55">
      <c r="F843" s="481" t="str">
        <f>+IFERROR(VLOOKUP(DAY($C843)&amp;MONTH($C843),Sheet1!$C:$E,3,0),"")</f>
        <v/>
      </c>
      <c r="M843" s="481" t="str">
        <f>+IFERROR(VLOOKUP(DAY($J843)&amp;MONTH($J843),Sheet1!$C:$E,3,0),"")</f>
        <v/>
      </c>
      <c r="T843" s="481" t="str">
        <f>+IFERROR(VLOOKUP(DAY($Q843)&amp;MONTH($Q843),Sheet1!$C:$E,3,0),"")</f>
        <v/>
      </c>
      <c r="AA843" s="481" t="str">
        <f>+IFERROR(VLOOKUP(DAY($X843)&amp;MONTH($X843),Sheet1!$C:$E,3,0),"")</f>
        <v/>
      </c>
      <c r="AH843" s="481" t="str">
        <f>+IFERROR(VLOOKUP(DAY($AE843)&amp;MONTH($AE843),Sheet1!$C:$E,3,0),"")</f>
        <v/>
      </c>
      <c r="AO843" s="481" t="str">
        <f>+IFERROR(VLOOKUP(DAY($AL843)&amp;MONTH($AL843),Sheet1!$C:$E,3,0),"")</f>
        <v/>
      </c>
      <c r="AV843" s="481" t="str">
        <f>+IFERROR(VLOOKUP(DAY($AS843)&amp;MONTH($AS843),Sheet1!$C:$E,3,0),"")</f>
        <v/>
      </c>
      <c r="BC843" s="481" t="str">
        <f>+IFERROR(VLOOKUP(DAY($AZ843)&amp;MONTH($AZ843),Sheet1!$C:$E,3,0),"")</f>
        <v/>
      </c>
    </row>
    <row r="844" spans="6:55">
      <c r="F844" s="481" t="str">
        <f>+IFERROR(VLOOKUP(DAY($C844)&amp;MONTH($C844),Sheet1!$C:$E,3,0),"")</f>
        <v/>
      </c>
      <c r="M844" s="481" t="str">
        <f>+IFERROR(VLOOKUP(DAY($J844)&amp;MONTH($J844),Sheet1!$C:$E,3,0),"")</f>
        <v/>
      </c>
      <c r="T844" s="481" t="str">
        <f>+IFERROR(VLOOKUP(DAY($Q844)&amp;MONTH($Q844),Sheet1!$C:$E,3,0),"")</f>
        <v/>
      </c>
      <c r="AA844" s="481" t="str">
        <f>+IFERROR(VLOOKUP(DAY($X844)&amp;MONTH($X844),Sheet1!$C:$E,3,0),"")</f>
        <v/>
      </c>
      <c r="AH844" s="481" t="str">
        <f>+IFERROR(VLOOKUP(DAY($AE844)&amp;MONTH($AE844),Sheet1!$C:$E,3,0),"")</f>
        <v/>
      </c>
      <c r="AO844" s="481" t="str">
        <f>+IFERROR(VLOOKUP(DAY($AL844)&amp;MONTH($AL844),Sheet1!$C:$E,3,0),"")</f>
        <v/>
      </c>
      <c r="AV844" s="481" t="str">
        <f>+IFERROR(VLOOKUP(DAY($AS844)&amp;MONTH($AS844),Sheet1!$C:$E,3,0),"")</f>
        <v/>
      </c>
      <c r="BC844" s="481" t="str">
        <f>+IFERROR(VLOOKUP(DAY($AZ844)&amp;MONTH($AZ844),Sheet1!$C:$E,3,0),"")</f>
        <v/>
      </c>
    </row>
    <row r="845" spans="6:55">
      <c r="F845" s="481" t="str">
        <f>+IFERROR(VLOOKUP(DAY($C845)&amp;MONTH($C845),Sheet1!$C:$E,3,0),"")</f>
        <v/>
      </c>
      <c r="M845" s="481" t="str">
        <f>+IFERROR(VLOOKUP(DAY($J845)&amp;MONTH($J845),Sheet1!$C:$E,3,0),"")</f>
        <v/>
      </c>
      <c r="T845" s="481" t="str">
        <f>+IFERROR(VLOOKUP(DAY($Q845)&amp;MONTH($Q845),Sheet1!$C:$E,3,0),"")</f>
        <v/>
      </c>
      <c r="AA845" s="481" t="str">
        <f>+IFERROR(VLOOKUP(DAY($X845)&amp;MONTH($X845),Sheet1!$C:$E,3,0),"")</f>
        <v/>
      </c>
      <c r="AH845" s="481" t="str">
        <f>+IFERROR(VLOOKUP(DAY($AE845)&amp;MONTH($AE845),Sheet1!$C:$E,3,0),"")</f>
        <v/>
      </c>
      <c r="AO845" s="481" t="str">
        <f>+IFERROR(VLOOKUP(DAY($AL845)&amp;MONTH($AL845),Sheet1!$C:$E,3,0),"")</f>
        <v/>
      </c>
      <c r="AV845" s="481" t="str">
        <f>+IFERROR(VLOOKUP(DAY($AS845)&amp;MONTH($AS845),Sheet1!$C:$E,3,0),"")</f>
        <v/>
      </c>
      <c r="BC845" s="481" t="str">
        <f>+IFERROR(VLOOKUP(DAY($AZ845)&amp;MONTH($AZ845),Sheet1!$C:$E,3,0),"")</f>
        <v/>
      </c>
    </row>
    <row r="846" spans="6:55">
      <c r="F846" s="481" t="str">
        <f>+IFERROR(VLOOKUP(DAY($C846)&amp;MONTH($C846),Sheet1!$C:$E,3,0),"")</f>
        <v/>
      </c>
      <c r="M846" s="481" t="str">
        <f>+IFERROR(VLOOKUP(DAY($J846)&amp;MONTH($J846),Sheet1!$C:$E,3,0),"")</f>
        <v/>
      </c>
      <c r="T846" s="481" t="str">
        <f>+IFERROR(VLOOKUP(DAY($Q846)&amp;MONTH($Q846),Sheet1!$C:$E,3,0),"")</f>
        <v/>
      </c>
      <c r="AA846" s="481" t="str">
        <f>+IFERROR(VLOOKUP(DAY($X846)&amp;MONTH($X846),Sheet1!$C:$E,3,0),"")</f>
        <v/>
      </c>
      <c r="AH846" s="481" t="str">
        <f>+IFERROR(VLOOKUP(DAY($AE846)&amp;MONTH($AE846),Sheet1!$C:$E,3,0),"")</f>
        <v/>
      </c>
      <c r="AO846" s="481" t="str">
        <f>+IFERROR(VLOOKUP(DAY($AL846)&amp;MONTH($AL846),Sheet1!$C:$E,3,0),"")</f>
        <v/>
      </c>
      <c r="AV846" s="481" t="str">
        <f>+IFERROR(VLOOKUP(DAY($AS846)&amp;MONTH($AS846),Sheet1!$C:$E,3,0),"")</f>
        <v/>
      </c>
      <c r="BC846" s="481" t="str">
        <f>+IFERROR(VLOOKUP(DAY($AZ846)&amp;MONTH($AZ846),Sheet1!$C:$E,3,0),"")</f>
        <v/>
      </c>
    </row>
    <row r="847" spans="6:55">
      <c r="F847" s="481" t="str">
        <f>+IFERROR(VLOOKUP(DAY($C847)&amp;MONTH($C847),Sheet1!$C:$E,3,0),"")</f>
        <v/>
      </c>
      <c r="M847" s="481" t="str">
        <f>+IFERROR(VLOOKUP(DAY($J847)&amp;MONTH($J847),Sheet1!$C:$E,3,0),"")</f>
        <v/>
      </c>
      <c r="T847" s="481" t="str">
        <f>+IFERROR(VLOOKUP(DAY($Q847)&amp;MONTH($Q847),Sheet1!$C:$E,3,0),"")</f>
        <v/>
      </c>
      <c r="AA847" s="481" t="str">
        <f>+IFERROR(VLOOKUP(DAY($X847)&amp;MONTH($X847),Sheet1!$C:$E,3,0),"")</f>
        <v/>
      </c>
      <c r="AH847" s="481" t="str">
        <f>+IFERROR(VLOOKUP(DAY($AE847)&amp;MONTH($AE847),Sheet1!$C:$E,3,0),"")</f>
        <v/>
      </c>
      <c r="AO847" s="481" t="str">
        <f>+IFERROR(VLOOKUP(DAY($AL847)&amp;MONTH($AL847),Sheet1!$C:$E,3,0),"")</f>
        <v/>
      </c>
      <c r="AV847" s="481" t="str">
        <f>+IFERROR(VLOOKUP(DAY($AS847)&amp;MONTH($AS847),Sheet1!$C:$E,3,0),"")</f>
        <v/>
      </c>
      <c r="BC847" s="481" t="str">
        <f>+IFERROR(VLOOKUP(DAY($AZ847)&amp;MONTH($AZ847),Sheet1!$C:$E,3,0),"")</f>
        <v/>
      </c>
    </row>
    <row r="848" spans="6:55">
      <c r="F848" s="481" t="str">
        <f>+IFERROR(VLOOKUP(DAY($C848)&amp;MONTH($C848),Sheet1!$C:$E,3,0),"")</f>
        <v/>
      </c>
      <c r="M848" s="481" t="str">
        <f>+IFERROR(VLOOKUP(DAY($J848)&amp;MONTH($J848),Sheet1!$C:$E,3,0),"")</f>
        <v/>
      </c>
      <c r="T848" s="481" t="str">
        <f>+IFERROR(VLOOKUP(DAY($Q848)&amp;MONTH($Q848),Sheet1!$C:$E,3,0),"")</f>
        <v/>
      </c>
      <c r="AA848" s="481" t="str">
        <f>+IFERROR(VLOOKUP(DAY($X848)&amp;MONTH($X848),Sheet1!$C:$E,3,0),"")</f>
        <v/>
      </c>
      <c r="AH848" s="481" t="str">
        <f>+IFERROR(VLOOKUP(DAY($AE848)&amp;MONTH($AE848),Sheet1!$C:$E,3,0),"")</f>
        <v/>
      </c>
      <c r="AO848" s="481" t="str">
        <f>+IFERROR(VLOOKUP(DAY($AL848)&amp;MONTH($AL848),Sheet1!$C:$E,3,0),"")</f>
        <v/>
      </c>
      <c r="AV848" s="481" t="str">
        <f>+IFERROR(VLOOKUP(DAY($AS848)&amp;MONTH($AS848),Sheet1!$C:$E,3,0),"")</f>
        <v/>
      </c>
      <c r="BC848" s="481" t="str">
        <f>+IFERROR(VLOOKUP(DAY($AZ848)&amp;MONTH($AZ848),Sheet1!$C:$E,3,0),"")</f>
        <v/>
      </c>
    </row>
    <row r="849" spans="6:55">
      <c r="F849" s="481" t="str">
        <f>+IFERROR(VLOOKUP(DAY($C849)&amp;MONTH($C849),Sheet1!$C:$E,3,0),"")</f>
        <v/>
      </c>
      <c r="M849" s="481" t="str">
        <f>+IFERROR(VLOOKUP(DAY($J849)&amp;MONTH($J849),Sheet1!$C:$E,3,0),"")</f>
        <v/>
      </c>
      <c r="T849" s="481" t="str">
        <f>+IFERROR(VLOOKUP(DAY($Q849)&amp;MONTH($Q849),Sheet1!$C:$E,3,0),"")</f>
        <v/>
      </c>
      <c r="AA849" s="481" t="str">
        <f>+IFERROR(VLOOKUP(DAY($X849)&amp;MONTH($X849),Sheet1!$C:$E,3,0),"")</f>
        <v/>
      </c>
      <c r="AH849" s="481" t="str">
        <f>+IFERROR(VLOOKUP(DAY($AE849)&amp;MONTH($AE849),Sheet1!$C:$E,3,0),"")</f>
        <v/>
      </c>
      <c r="AO849" s="481" t="str">
        <f>+IFERROR(VLOOKUP(DAY($AL849)&amp;MONTH($AL849),Sheet1!$C:$E,3,0),"")</f>
        <v/>
      </c>
      <c r="AV849" s="481" t="str">
        <f>+IFERROR(VLOOKUP(DAY($AS849)&amp;MONTH($AS849),Sheet1!$C:$E,3,0),"")</f>
        <v/>
      </c>
      <c r="BC849" s="481" t="str">
        <f>+IFERROR(VLOOKUP(DAY($AZ849)&amp;MONTH($AZ849),Sheet1!$C:$E,3,0),"")</f>
        <v/>
      </c>
    </row>
    <row r="850" spans="6:55">
      <c r="F850" s="481" t="str">
        <f>+IFERROR(VLOOKUP(DAY($C850)&amp;MONTH($C850),Sheet1!$C:$E,3,0),"")</f>
        <v/>
      </c>
      <c r="M850" s="481" t="str">
        <f>+IFERROR(VLOOKUP(DAY($J850)&amp;MONTH($J850),Sheet1!$C:$E,3,0),"")</f>
        <v/>
      </c>
      <c r="T850" s="481" t="str">
        <f>+IFERROR(VLOOKUP(DAY($Q850)&amp;MONTH($Q850),Sheet1!$C:$E,3,0),"")</f>
        <v/>
      </c>
      <c r="AA850" s="481" t="str">
        <f>+IFERROR(VLOOKUP(DAY($X850)&amp;MONTH($X850),Sheet1!$C:$E,3,0),"")</f>
        <v/>
      </c>
      <c r="AH850" s="481" t="str">
        <f>+IFERROR(VLOOKUP(DAY($AE850)&amp;MONTH($AE850),Sheet1!$C:$E,3,0),"")</f>
        <v/>
      </c>
      <c r="AO850" s="481" t="str">
        <f>+IFERROR(VLOOKUP(DAY($AL850)&amp;MONTH($AL850),Sheet1!$C:$E,3,0),"")</f>
        <v/>
      </c>
      <c r="AV850" s="481" t="str">
        <f>+IFERROR(VLOOKUP(DAY($AS850)&amp;MONTH($AS850),Sheet1!$C:$E,3,0),"")</f>
        <v/>
      </c>
      <c r="BC850" s="481" t="str">
        <f>+IFERROR(VLOOKUP(DAY($AZ850)&amp;MONTH($AZ850),Sheet1!$C:$E,3,0),"")</f>
        <v/>
      </c>
    </row>
    <row r="851" spans="6:55">
      <c r="F851" s="481" t="str">
        <f>+IFERROR(VLOOKUP(DAY($C851)&amp;MONTH($C851),Sheet1!$C:$E,3,0),"")</f>
        <v/>
      </c>
      <c r="M851" s="481" t="str">
        <f>+IFERROR(VLOOKUP(DAY($J851)&amp;MONTH($J851),Sheet1!$C:$E,3,0),"")</f>
        <v/>
      </c>
      <c r="T851" s="481" t="str">
        <f>+IFERROR(VLOOKUP(DAY($Q851)&amp;MONTH($Q851),Sheet1!$C:$E,3,0),"")</f>
        <v/>
      </c>
      <c r="AA851" s="481" t="str">
        <f>+IFERROR(VLOOKUP(DAY($X851)&amp;MONTH($X851),Sheet1!$C:$E,3,0),"")</f>
        <v/>
      </c>
      <c r="AH851" s="481" t="str">
        <f>+IFERROR(VLOOKUP(DAY($AE851)&amp;MONTH($AE851),Sheet1!$C:$E,3,0),"")</f>
        <v/>
      </c>
      <c r="AO851" s="481" t="str">
        <f>+IFERROR(VLOOKUP(DAY($AL851)&amp;MONTH($AL851),Sheet1!$C:$E,3,0),"")</f>
        <v/>
      </c>
      <c r="AV851" s="481" t="str">
        <f>+IFERROR(VLOOKUP(DAY($AS851)&amp;MONTH($AS851),Sheet1!$C:$E,3,0),"")</f>
        <v/>
      </c>
      <c r="BC851" s="481" t="str">
        <f>+IFERROR(VLOOKUP(DAY($AZ851)&amp;MONTH($AZ851),Sheet1!$C:$E,3,0),"")</f>
        <v/>
      </c>
    </row>
    <row r="852" spans="6:55">
      <c r="F852" s="481" t="str">
        <f>+IFERROR(VLOOKUP(DAY($C852)&amp;MONTH($C852),Sheet1!$C:$E,3,0),"")</f>
        <v/>
      </c>
      <c r="M852" s="481" t="str">
        <f>+IFERROR(VLOOKUP(DAY($J852)&amp;MONTH($J852),Sheet1!$C:$E,3,0),"")</f>
        <v/>
      </c>
      <c r="T852" s="481" t="str">
        <f>+IFERROR(VLOOKUP(DAY($Q852)&amp;MONTH($Q852),Sheet1!$C:$E,3,0),"")</f>
        <v/>
      </c>
      <c r="AA852" s="481" t="str">
        <f>+IFERROR(VLOOKUP(DAY($X852)&amp;MONTH($X852),Sheet1!$C:$E,3,0),"")</f>
        <v/>
      </c>
      <c r="AH852" s="481" t="str">
        <f>+IFERROR(VLOOKUP(DAY($AE852)&amp;MONTH($AE852),Sheet1!$C:$E,3,0),"")</f>
        <v/>
      </c>
      <c r="AO852" s="481" t="str">
        <f>+IFERROR(VLOOKUP(DAY($AL852)&amp;MONTH($AL852),Sheet1!$C:$E,3,0),"")</f>
        <v/>
      </c>
      <c r="AV852" s="481" t="str">
        <f>+IFERROR(VLOOKUP(DAY($AS852)&amp;MONTH($AS852),Sheet1!$C:$E,3,0),"")</f>
        <v/>
      </c>
      <c r="BC852" s="481" t="str">
        <f>+IFERROR(VLOOKUP(DAY($AZ852)&amp;MONTH($AZ852),Sheet1!$C:$E,3,0),"")</f>
        <v/>
      </c>
    </row>
    <row r="853" spans="6:55">
      <c r="F853" s="481" t="str">
        <f>+IFERROR(VLOOKUP(DAY($C853)&amp;MONTH($C853),Sheet1!$C:$E,3,0),"")</f>
        <v/>
      </c>
      <c r="M853" s="481" t="str">
        <f>+IFERROR(VLOOKUP(DAY($J853)&amp;MONTH($J853),Sheet1!$C:$E,3,0),"")</f>
        <v/>
      </c>
      <c r="T853" s="481" t="str">
        <f>+IFERROR(VLOOKUP(DAY($Q853)&amp;MONTH($Q853),Sheet1!$C:$E,3,0),"")</f>
        <v/>
      </c>
      <c r="AA853" s="481" t="str">
        <f>+IFERROR(VLOOKUP(DAY($X853)&amp;MONTH($X853),Sheet1!$C:$E,3,0),"")</f>
        <v/>
      </c>
      <c r="AH853" s="481" t="str">
        <f>+IFERROR(VLOOKUP(DAY($AE853)&amp;MONTH($AE853),Sheet1!$C:$E,3,0),"")</f>
        <v/>
      </c>
      <c r="AO853" s="481" t="str">
        <f>+IFERROR(VLOOKUP(DAY($AL853)&amp;MONTH($AL853),Sheet1!$C:$E,3,0),"")</f>
        <v/>
      </c>
      <c r="AV853" s="481" t="str">
        <f>+IFERROR(VLOOKUP(DAY($AS853)&amp;MONTH($AS853),Sheet1!$C:$E,3,0),"")</f>
        <v/>
      </c>
      <c r="BC853" s="481" t="str">
        <f>+IFERROR(VLOOKUP(DAY($AZ853)&amp;MONTH($AZ853),Sheet1!$C:$E,3,0),"")</f>
        <v/>
      </c>
    </row>
    <row r="854" spans="6:55">
      <c r="F854" s="481" t="str">
        <f>+IFERROR(VLOOKUP(DAY($C854)&amp;MONTH($C854),Sheet1!$C:$E,3,0),"")</f>
        <v/>
      </c>
      <c r="M854" s="481" t="str">
        <f>+IFERROR(VLOOKUP(DAY($J854)&amp;MONTH($J854),Sheet1!$C:$E,3,0),"")</f>
        <v/>
      </c>
      <c r="T854" s="481" t="str">
        <f>+IFERROR(VLOOKUP(DAY($Q854)&amp;MONTH($Q854),Sheet1!$C:$E,3,0),"")</f>
        <v/>
      </c>
      <c r="AA854" s="481" t="str">
        <f>+IFERROR(VLOOKUP(DAY($X854)&amp;MONTH($X854),Sheet1!$C:$E,3,0),"")</f>
        <v/>
      </c>
      <c r="AH854" s="481" t="str">
        <f>+IFERROR(VLOOKUP(DAY($AE854)&amp;MONTH($AE854),Sheet1!$C:$E,3,0),"")</f>
        <v/>
      </c>
      <c r="AO854" s="481" t="str">
        <f>+IFERROR(VLOOKUP(DAY($AL854)&amp;MONTH($AL854),Sheet1!$C:$E,3,0),"")</f>
        <v/>
      </c>
      <c r="AV854" s="481" t="str">
        <f>+IFERROR(VLOOKUP(DAY($AS854)&amp;MONTH($AS854),Sheet1!$C:$E,3,0),"")</f>
        <v/>
      </c>
      <c r="BC854" s="481" t="str">
        <f>+IFERROR(VLOOKUP(DAY($AZ854)&amp;MONTH($AZ854),Sheet1!$C:$E,3,0),"")</f>
        <v/>
      </c>
    </row>
    <row r="855" spans="6:55">
      <c r="F855" s="481" t="str">
        <f>+IFERROR(VLOOKUP(DAY($C855)&amp;MONTH($C855),Sheet1!$C:$E,3,0),"")</f>
        <v/>
      </c>
      <c r="M855" s="481" t="str">
        <f>+IFERROR(VLOOKUP(DAY($J855)&amp;MONTH($J855),Sheet1!$C:$E,3,0),"")</f>
        <v/>
      </c>
      <c r="T855" s="481" t="str">
        <f>+IFERROR(VLOOKUP(DAY($Q855)&amp;MONTH($Q855),Sheet1!$C:$E,3,0),"")</f>
        <v/>
      </c>
      <c r="AA855" s="481" t="str">
        <f>+IFERROR(VLOOKUP(DAY($X855)&amp;MONTH($X855),Sheet1!$C:$E,3,0),"")</f>
        <v/>
      </c>
      <c r="AH855" s="481" t="str">
        <f>+IFERROR(VLOOKUP(DAY($AE855)&amp;MONTH($AE855),Sheet1!$C:$E,3,0),"")</f>
        <v/>
      </c>
      <c r="AO855" s="481" t="str">
        <f>+IFERROR(VLOOKUP(DAY($AL855)&amp;MONTH($AL855),Sheet1!$C:$E,3,0),"")</f>
        <v/>
      </c>
      <c r="AV855" s="481" t="str">
        <f>+IFERROR(VLOOKUP(DAY($AS855)&amp;MONTH($AS855),Sheet1!$C:$E,3,0),"")</f>
        <v/>
      </c>
      <c r="BC855" s="481" t="str">
        <f>+IFERROR(VLOOKUP(DAY($AZ855)&amp;MONTH($AZ855),Sheet1!$C:$E,3,0),"")</f>
        <v/>
      </c>
    </row>
    <row r="856" spans="6:55">
      <c r="F856" s="481" t="str">
        <f>+IFERROR(VLOOKUP(DAY($C856)&amp;MONTH($C856),Sheet1!$C:$E,3,0),"")</f>
        <v/>
      </c>
      <c r="M856" s="481" t="str">
        <f>+IFERROR(VLOOKUP(DAY($J856)&amp;MONTH($J856),Sheet1!$C:$E,3,0),"")</f>
        <v/>
      </c>
      <c r="T856" s="481" t="str">
        <f>+IFERROR(VLOOKUP(DAY($Q856)&amp;MONTH($Q856),Sheet1!$C:$E,3,0),"")</f>
        <v/>
      </c>
      <c r="AA856" s="481" t="str">
        <f>+IFERROR(VLOOKUP(DAY($X856)&amp;MONTH($X856),Sheet1!$C:$E,3,0),"")</f>
        <v/>
      </c>
      <c r="AH856" s="481" t="str">
        <f>+IFERROR(VLOOKUP(DAY($AE856)&amp;MONTH($AE856),Sheet1!$C:$E,3,0),"")</f>
        <v/>
      </c>
      <c r="AO856" s="481" t="str">
        <f>+IFERROR(VLOOKUP(DAY($AL856)&amp;MONTH($AL856),Sheet1!$C:$E,3,0),"")</f>
        <v/>
      </c>
      <c r="AV856" s="481" t="str">
        <f>+IFERROR(VLOOKUP(DAY($AS856)&amp;MONTH($AS856),Sheet1!$C:$E,3,0),"")</f>
        <v/>
      </c>
      <c r="BC856" s="481" t="str">
        <f>+IFERROR(VLOOKUP(DAY($AZ856)&amp;MONTH($AZ856),Sheet1!$C:$E,3,0),"")</f>
        <v/>
      </c>
    </row>
    <row r="857" spans="6:55">
      <c r="F857" s="481" t="str">
        <f>+IFERROR(VLOOKUP(DAY($C857)&amp;MONTH($C857),Sheet1!$C:$E,3,0),"")</f>
        <v/>
      </c>
      <c r="M857" s="481" t="str">
        <f>+IFERROR(VLOOKUP(DAY($J857)&amp;MONTH($J857),Sheet1!$C:$E,3,0),"")</f>
        <v/>
      </c>
      <c r="T857" s="481" t="str">
        <f>+IFERROR(VLOOKUP(DAY($Q857)&amp;MONTH($Q857),Sheet1!$C:$E,3,0),"")</f>
        <v/>
      </c>
      <c r="AA857" s="481" t="str">
        <f>+IFERROR(VLOOKUP(DAY($X857)&amp;MONTH($X857),Sheet1!$C:$E,3,0),"")</f>
        <v/>
      </c>
      <c r="AH857" s="481" t="str">
        <f>+IFERROR(VLOOKUP(DAY($AE857)&amp;MONTH($AE857),Sheet1!$C:$E,3,0),"")</f>
        <v/>
      </c>
      <c r="AO857" s="481" t="str">
        <f>+IFERROR(VLOOKUP(DAY($AL857)&amp;MONTH($AL857),Sheet1!$C:$E,3,0),"")</f>
        <v/>
      </c>
      <c r="AV857" s="481" t="str">
        <f>+IFERROR(VLOOKUP(DAY($AS857)&amp;MONTH($AS857),Sheet1!$C:$E,3,0),"")</f>
        <v/>
      </c>
      <c r="BC857" s="481" t="str">
        <f>+IFERROR(VLOOKUP(DAY($AZ857)&amp;MONTH($AZ857),Sheet1!$C:$E,3,0),"")</f>
        <v/>
      </c>
    </row>
    <row r="858" spans="6:55">
      <c r="F858" s="481" t="str">
        <f>+IFERROR(VLOOKUP(DAY($C858)&amp;MONTH($C858),Sheet1!$C:$E,3,0),"")</f>
        <v/>
      </c>
      <c r="M858" s="481" t="str">
        <f>+IFERROR(VLOOKUP(DAY($J858)&amp;MONTH($J858),Sheet1!$C:$E,3,0),"")</f>
        <v/>
      </c>
      <c r="T858" s="481" t="str">
        <f>+IFERROR(VLOOKUP(DAY($Q858)&amp;MONTH($Q858),Sheet1!$C:$E,3,0),"")</f>
        <v/>
      </c>
      <c r="AA858" s="481" t="str">
        <f>+IFERROR(VLOOKUP(DAY($X858)&amp;MONTH($X858),Sheet1!$C:$E,3,0),"")</f>
        <v/>
      </c>
      <c r="AH858" s="481" t="str">
        <f>+IFERROR(VLOOKUP(DAY($AE858)&amp;MONTH($AE858),Sheet1!$C:$E,3,0),"")</f>
        <v/>
      </c>
      <c r="AO858" s="481" t="str">
        <f>+IFERROR(VLOOKUP(DAY($AL858)&amp;MONTH($AL858),Sheet1!$C:$E,3,0),"")</f>
        <v/>
      </c>
      <c r="AV858" s="481" t="str">
        <f>+IFERROR(VLOOKUP(DAY($AS858)&amp;MONTH($AS858),Sheet1!$C:$E,3,0),"")</f>
        <v/>
      </c>
      <c r="BC858" s="481" t="str">
        <f>+IFERROR(VLOOKUP(DAY($AZ858)&amp;MONTH($AZ858),Sheet1!$C:$E,3,0),"")</f>
        <v/>
      </c>
    </row>
    <row r="859" spans="6:55">
      <c r="F859" s="481" t="str">
        <f>+IFERROR(VLOOKUP(DAY($C859)&amp;MONTH($C859),Sheet1!$C:$E,3,0),"")</f>
        <v/>
      </c>
      <c r="M859" s="481" t="str">
        <f>+IFERROR(VLOOKUP(DAY($J859)&amp;MONTH($J859),Sheet1!$C:$E,3,0),"")</f>
        <v/>
      </c>
      <c r="T859" s="481" t="str">
        <f>+IFERROR(VLOOKUP(DAY($Q859)&amp;MONTH($Q859),Sheet1!$C:$E,3,0),"")</f>
        <v/>
      </c>
      <c r="AA859" s="481" t="str">
        <f>+IFERROR(VLOOKUP(DAY($X859)&amp;MONTH($X859),Sheet1!$C:$E,3,0),"")</f>
        <v/>
      </c>
      <c r="AH859" s="481" t="str">
        <f>+IFERROR(VLOOKUP(DAY($AE859)&amp;MONTH($AE859),Sheet1!$C:$E,3,0),"")</f>
        <v/>
      </c>
      <c r="AO859" s="481" t="str">
        <f>+IFERROR(VLOOKUP(DAY($AL859)&amp;MONTH($AL859),Sheet1!$C:$E,3,0),"")</f>
        <v/>
      </c>
      <c r="AV859" s="481" t="str">
        <f>+IFERROR(VLOOKUP(DAY($AS859)&amp;MONTH($AS859),Sheet1!$C:$E,3,0),"")</f>
        <v/>
      </c>
      <c r="BC859" s="481" t="str">
        <f>+IFERROR(VLOOKUP(DAY($AZ859)&amp;MONTH($AZ859),Sheet1!$C:$E,3,0),"")</f>
        <v/>
      </c>
    </row>
    <row r="860" spans="6:55">
      <c r="F860" s="481" t="str">
        <f>+IFERROR(VLOOKUP(DAY($C860)&amp;MONTH($C860),Sheet1!$C:$E,3,0),"")</f>
        <v/>
      </c>
      <c r="M860" s="481" t="str">
        <f>+IFERROR(VLOOKUP(DAY($J860)&amp;MONTH($J860),Sheet1!$C:$E,3,0),"")</f>
        <v/>
      </c>
      <c r="T860" s="481" t="str">
        <f>+IFERROR(VLOOKUP(DAY($Q860)&amp;MONTH($Q860),Sheet1!$C:$E,3,0),"")</f>
        <v/>
      </c>
      <c r="AA860" s="481" t="str">
        <f>+IFERROR(VLOOKUP(DAY($X860)&amp;MONTH($X860),Sheet1!$C:$E,3,0),"")</f>
        <v/>
      </c>
      <c r="AH860" s="481" t="str">
        <f>+IFERROR(VLOOKUP(DAY($AE860)&amp;MONTH($AE860),Sheet1!$C:$E,3,0),"")</f>
        <v/>
      </c>
      <c r="AO860" s="481" t="str">
        <f>+IFERROR(VLOOKUP(DAY($AL860)&amp;MONTH($AL860),Sheet1!$C:$E,3,0),"")</f>
        <v/>
      </c>
      <c r="AV860" s="481" t="str">
        <f>+IFERROR(VLOOKUP(DAY($AS860)&amp;MONTH($AS860),Sheet1!$C:$E,3,0),"")</f>
        <v/>
      </c>
      <c r="BC860" s="481" t="str">
        <f>+IFERROR(VLOOKUP(DAY($AZ860)&amp;MONTH($AZ860),Sheet1!$C:$E,3,0),"")</f>
        <v/>
      </c>
    </row>
    <row r="861" spans="6:55">
      <c r="F861" s="481" t="str">
        <f>+IFERROR(VLOOKUP(DAY($C861)&amp;MONTH($C861),Sheet1!$C:$E,3,0),"")</f>
        <v/>
      </c>
      <c r="M861" s="481" t="str">
        <f>+IFERROR(VLOOKUP(DAY($J861)&amp;MONTH($J861),Sheet1!$C:$E,3,0),"")</f>
        <v/>
      </c>
      <c r="T861" s="481" t="str">
        <f>+IFERROR(VLOOKUP(DAY($Q861)&amp;MONTH($Q861),Sheet1!$C:$E,3,0),"")</f>
        <v/>
      </c>
      <c r="AA861" s="481" t="str">
        <f>+IFERROR(VLOOKUP(DAY($X861)&amp;MONTH($X861),Sheet1!$C:$E,3,0),"")</f>
        <v/>
      </c>
      <c r="AH861" s="481" t="str">
        <f>+IFERROR(VLOOKUP(DAY($AE861)&amp;MONTH($AE861),Sheet1!$C:$E,3,0),"")</f>
        <v/>
      </c>
      <c r="AO861" s="481" t="str">
        <f>+IFERROR(VLOOKUP(DAY($AL861)&amp;MONTH($AL861),Sheet1!$C:$E,3,0),"")</f>
        <v/>
      </c>
      <c r="AV861" s="481" t="str">
        <f>+IFERROR(VLOOKUP(DAY($AS861)&amp;MONTH($AS861),Sheet1!$C:$E,3,0),"")</f>
        <v/>
      </c>
      <c r="BC861" s="481" t="str">
        <f>+IFERROR(VLOOKUP(DAY($AZ861)&amp;MONTH($AZ861),Sheet1!$C:$E,3,0),"")</f>
        <v/>
      </c>
    </row>
    <row r="862" spans="6:55">
      <c r="F862" s="481" t="str">
        <f>+IFERROR(VLOOKUP(DAY($C862)&amp;MONTH($C862),Sheet1!$C:$E,3,0),"")</f>
        <v/>
      </c>
      <c r="M862" s="481" t="str">
        <f>+IFERROR(VLOOKUP(DAY($J862)&amp;MONTH($J862),Sheet1!$C:$E,3,0),"")</f>
        <v/>
      </c>
      <c r="T862" s="481" t="str">
        <f>+IFERROR(VLOOKUP(DAY($Q862)&amp;MONTH($Q862),Sheet1!$C:$E,3,0),"")</f>
        <v/>
      </c>
      <c r="AA862" s="481" t="str">
        <f>+IFERROR(VLOOKUP(DAY($X862)&amp;MONTH($X862),Sheet1!$C:$E,3,0),"")</f>
        <v/>
      </c>
      <c r="AH862" s="481" t="str">
        <f>+IFERROR(VLOOKUP(DAY($AE862)&amp;MONTH($AE862),Sheet1!$C:$E,3,0),"")</f>
        <v/>
      </c>
      <c r="AO862" s="481" t="str">
        <f>+IFERROR(VLOOKUP(DAY($AL862)&amp;MONTH($AL862),Sheet1!$C:$E,3,0),"")</f>
        <v/>
      </c>
      <c r="AV862" s="481" t="str">
        <f>+IFERROR(VLOOKUP(DAY($AS862)&amp;MONTH($AS862),Sheet1!$C:$E,3,0),"")</f>
        <v/>
      </c>
      <c r="BC862" s="481" t="str">
        <f>+IFERROR(VLOOKUP(DAY($AZ862)&amp;MONTH($AZ862),Sheet1!$C:$E,3,0),"")</f>
        <v/>
      </c>
    </row>
    <row r="863" spans="6:55">
      <c r="F863" s="481" t="str">
        <f>+IFERROR(VLOOKUP(DAY($C863)&amp;MONTH($C863),Sheet1!$C:$E,3,0),"")</f>
        <v/>
      </c>
      <c r="M863" s="481" t="str">
        <f>+IFERROR(VLOOKUP(DAY($J863)&amp;MONTH($J863),Sheet1!$C:$E,3,0),"")</f>
        <v/>
      </c>
      <c r="T863" s="481" t="str">
        <f>+IFERROR(VLOOKUP(DAY($Q863)&amp;MONTH($Q863),Sheet1!$C:$E,3,0),"")</f>
        <v/>
      </c>
      <c r="AA863" s="481" t="str">
        <f>+IFERROR(VLOOKUP(DAY($X863)&amp;MONTH($X863),Sheet1!$C:$E,3,0),"")</f>
        <v/>
      </c>
      <c r="AH863" s="481" t="str">
        <f>+IFERROR(VLOOKUP(DAY($AE863)&amp;MONTH($AE863),Sheet1!$C:$E,3,0),"")</f>
        <v/>
      </c>
      <c r="AO863" s="481" t="str">
        <f>+IFERROR(VLOOKUP(DAY($AL863)&amp;MONTH($AL863),Sheet1!$C:$E,3,0),"")</f>
        <v/>
      </c>
      <c r="AV863" s="481" t="str">
        <f>+IFERROR(VLOOKUP(DAY($AS863)&amp;MONTH($AS863),Sheet1!$C:$E,3,0),"")</f>
        <v/>
      </c>
      <c r="BC863" s="481" t="str">
        <f>+IFERROR(VLOOKUP(DAY($AZ863)&amp;MONTH($AZ863),Sheet1!$C:$E,3,0),"")</f>
        <v/>
      </c>
    </row>
    <row r="864" spans="6:55">
      <c r="F864" s="481" t="str">
        <f>+IFERROR(VLOOKUP(DAY($C864)&amp;MONTH($C864),Sheet1!$C:$E,3,0),"")</f>
        <v/>
      </c>
      <c r="M864" s="481" t="str">
        <f>+IFERROR(VLOOKUP(DAY($J864)&amp;MONTH($J864),Sheet1!$C:$E,3,0),"")</f>
        <v/>
      </c>
      <c r="T864" s="481" t="str">
        <f>+IFERROR(VLOOKUP(DAY($Q864)&amp;MONTH($Q864),Sheet1!$C:$E,3,0),"")</f>
        <v/>
      </c>
      <c r="AA864" s="481" t="str">
        <f>+IFERROR(VLOOKUP(DAY($X864)&amp;MONTH($X864),Sheet1!$C:$E,3,0),"")</f>
        <v/>
      </c>
      <c r="AH864" s="481" t="str">
        <f>+IFERROR(VLOOKUP(DAY($AE864)&amp;MONTH($AE864),Sheet1!$C:$E,3,0),"")</f>
        <v/>
      </c>
      <c r="AO864" s="481" t="str">
        <f>+IFERROR(VLOOKUP(DAY($AL864)&amp;MONTH($AL864),Sheet1!$C:$E,3,0),"")</f>
        <v/>
      </c>
      <c r="AV864" s="481" t="str">
        <f>+IFERROR(VLOOKUP(DAY($AS864)&amp;MONTH($AS864),Sheet1!$C:$E,3,0),"")</f>
        <v/>
      </c>
      <c r="BC864" s="481" t="str">
        <f>+IFERROR(VLOOKUP(DAY($AZ864)&amp;MONTH($AZ864),Sheet1!$C:$E,3,0),"")</f>
        <v/>
      </c>
    </row>
    <row r="865" spans="6:55">
      <c r="F865" s="481" t="str">
        <f>+IFERROR(VLOOKUP(DAY($C865)&amp;MONTH($C865),Sheet1!$C:$E,3,0),"")</f>
        <v/>
      </c>
      <c r="M865" s="481" t="str">
        <f>+IFERROR(VLOOKUP(DAY($J865)&amp;MONTH($J865),Sheet1!$C:$E,3,0),"")</f>
        <v/>
      </c>
      <c r="T865" s="481" t="str">
        <f>+IFERROR(VLOOKUP(DAY($Q865)&amp;MONTH($Q865),Sheet1!$C:$E,3,0),"")</f>
        <v/>
      </c>
      <c r="AA865" s="481" t="str">
        <f>+IFERROR(VLOOKUP(DAY($X865)&amp;MONTH($X865),Sheet1!$C:$E,3,0),"")</f>
        <v/>
      </c>
      <c r="AH865" s="481" t="str">
        <f>+IFERROR(VLOOKUP(DAY($AE865)&amp;MONTH($AE865),Sheet1!$C:$E,3,0),"")</f>
        <v/>
      </c>
      <c r="AO865" s="481" t="str">
        <f>+IFERROR(VLOOKUP(DAY($AL865)&amp;MONTH($AL865),Sheet1!$C:$E,3,0),"")</f>
        <v/>
      </c>
      <c r="AV865" s="481" t="str">
        <f>+IFERROR(VLOOKUP(DAY($AS865)&amp;MONTH($AS865),Sheet1!$C:$E,3,0),"")</f>
        <v/>
      </c>
      <c r="BC865" s="481" t="str">
        <f>+IFERROR(VLOOKUP(DAY($AZ865)&amp;MONTH($AZ865),Sheet1!$C:$E,3,0),"")</f>
        <v/>
      </c>
    </row>
    <row r="866" spans="6:55">
      <c r="F866" s="481" t="str">
        <f>+IFERROR(VLOOKUP(DAY($C866)&amp;MONTH($C866),Sheet1!$C:$E,3,0),"")</f>
        <v/>
      </c>
      <c r="M866" s="481" t="str">
        <f>+IFERROR(VLOOKUP(DAY($J866)&amp;MONTH($J866),Sheet1!$C:$E,3,0),"")</f>
        <v/>
      </c>
      <c r="T866" s="481" t="str">
        <f>+IFERROR(VLOOKUP(DAY($Q866)&amp;MONTH($Q866),Sheet1!$C:$E,3,0),"")</f>
        <v/>
      </c>
      <c r="AA866" s="481" t="str">
        <f>+IFERROR(VLOOKUP(DAY($X866)&amp;MONTH($X866),Sheet1!$C:$E,3,0),"")</f>
        <v/>
      </c>
      <c r="AH866" s="481" t="str">
        <f>+IFERROR(VLOOKUP(DAY($AE866)&amp;MONTH($AE866),Sheet1!$C:$E,3,0),"")</f>
        <v/>
      </c>
      <c r="AO866" s="481" t="str">
        <f>+IFERROR(VLOOKUP(DAY($AL866)&amp;MONTH($AL866),Sheet1!$C:$E,3,0),"")</f>
        <v/>
      </c>
      <c r="AV866" s="481" t="str">
        <f>+IFERROR(VLOOKUP(DAY($AS866)&amp;MONTH($AS866),Sheet1!$C:$E,3,0),"")</f>
        <v/>
      </c>
      <c r="BC866" s="481" t="str">
        <f>+IFERROR(VLOOKUP(DAY($AZ866)&amp;MONTH($AZ866),Sheet1!$C:$E,3,0),"")</f>
        <v/>
      </c>
    </row>
    <row r="867" spans="6:55">
      <c r="F867" s="481" t="str">
        <f>+IFERROR(VLOOKUP(DAY($C867)&amp;MONTH($C867),Sheet1!$C:$E,3,0),"")</f>
        <v/>
      </c>
      <c r="M867" s="481" t="str">
        <f>+IFERROR(VLOOKUP(DAY($J867)&amp;MONTH($J867),Sheet1!$C:$E,3,0),"")</f>
        <v/>
      </c>
      <c r="T867" s="481" t="str">
        <f>+IFERROR(VLOOKUP(DAY($Q867)&amp;MONTH($Q867),Sheet1!$C:$E,3,0),"")</f>
        <v/>
      </c>
      <c r="AA867" s="481" t="str">
        <f>+IFERROR(VLOOKUP(DAY($X867)&amp;MONTH($X867),Sheet1!$C:$E,3,0),"")</f>
        <v/>
      </c>
      <c r="AH867" s="481" t="str">
        <f>+IFERROR(VLOOKUP(DAY($AE867)&amp;MONTH($AE867),Sheet1!$C:$E,3,0),"")</f>
        <v/>
      </c>
      <c r="AO867" s="481" t="str">
        <f>+IFERROR(VLOOKUP(DAY($AL867)&amp;MONTH($AL867),Sheet1!$C:$E,3,0),"")</f>
        <v/>
      </c>
      <c r="AV867" s="481" t="str">
        <f>+IFERROR(VLOOKUP(DAY($AS867)&amp;MONTH($AS867),Sheet1!$C:$E,3,0),"")</f>
        <v/>
      </c>
      <c r="BC867" s="481" t="str">
        <f>+IFERROR(VLOOKUP(DAY($AZ867)&amp;MONTH($AZ867),Sheet1!$C:$E,3,0),"")</f>
        <v/>
      </c>
    </row>
    <row r="868" spans="6:55">
      <c r="F868" s="481" t="str">
        <f>+IFERROR(VLOOKUP(DAY($C868)&amp;MONTH($C868),Sheet1!$C:$E,3,0),"")</f>
        <v/>
      </c>
      <c r="M868" s="481" t="str">
        <f>+IFERROR(VLOOKUP(DAY($J868)&amp;MONTH($J868),Sheet1!$C:$E,3,0),"")</f>
        <v/>
      </c>
      <c r="T868" s="481" t="str">
        <f>+IFERROR(VLOOKUP(DAY($Q868)&amp;MONTH($Q868),Sheet1!$C:$E,3,0),"")</f>
        <v/>
      </c>
      <c r="AA868" s="481" t="str">
        <f>+IFERROR(VLOOKUP(DAY($X868)&amp;MONTH($X868),Sheet1!$C:$E,3,0),"")</f>
        <v/>
      </c>
      <c r="AH868" s="481" t="str">
        <f>+IFERROR(VLOOKUP(DAY($AE868)&amp;MONTH($AE868),Sheet1!$C:$E,3,0),"")</f>
        <v/>
      </c>
      <c r="AO868" s="481" t="str">
        <f>+IFERROR(VLOOKUP(DAY($AL868)&amp;MONTH($AL868),Sheet1!$C:$E,3,0),"")</f>
        <v/>
      </c>
      <c r="AV868" s="481" t="str">
        <f>+IFERROR(VLOOKUP(DAY($AS868)&amp;MONTH($AS868),Sheet1!$C:$E,3,0),"")</f>
        <v/>
      </c>
      <c r="BC868" s="481" t="str">
        <f>+IFERROR(VLOOKUP(DAY($AZ868)&amp;MONTH($AZ868),Sheet1!$C:$E,3,0),"")</f>
        <v/>
      </c>
    </row>
    <row r="869" spans="6:55">
      <c r="F869" s="481" t="str">
        <f>+IFERROR(VLOOKUP(DAY($C869)&amp;MONTH($C869),Sheet1!$C:$E,3,0),"")</f>
        <v/>
      </c>
      <c r="M869" s="481" t="str">
        <f>+IFERROR(VLOOKUP(DAY($J869)&amp;MONTH($J869),Sheet1!$C:$E,3,0),"")</f>
        <v/>
      </c>
      <c r="T869" s="481" t="str">
        <f>+IFERROR(VLOOKUP(DAY($Q869)&amp;MONTH($Q869),Sheet1!$C:$E,3,0),"")</f>
        <v/>
      </c>
      <c r="AA869" s="481" t="str">
        <f>+IFERROR(VLOOKUP(DAY($X869)&amp;MONTH($X869),Sheet1!$C:$E,3,0),"")</f>
        <v/>
      </c>
      <c r="AH869" s="481" t="str">
        <f>+IFERROR(VLOOKUP(DAY($AE869)&amp;MONTH($AE869),Sheet1!$C:$E,3,0),"")</f>
        <v/>
      </c>
      <c r="AO869" s="481" t="str">
        <f>+IFERROR(VLOOKUP(DAY($AL869)&amp;MONTH($AL869),Sheet1!$C:$E,3,0),"")</f>
        <v/>
      </c>
      <c r="AV869" s="481" t="str">
        <f>+IFERROR(VLOOKUP(DAY($AS869)&amp;MONTH($AS869),Sheet1!$C:$E,3,0),"")</f>
        <v/>
      </c>
      <c r="BC869" s="481" t="str">
        <f>+IFERROR(VLOOKUP(DAY($AZ869)&amp;MONTH($AZ869),Sheet1!$C:$E,3,0),"")</f>
        <v/>
      </c>
    </row>
    <row r="870" spans="6:55">
      <c r="F870" s="481" t="str">
        <f>+IFERROR(VLOOKUP(DAY($C870)&amp;MONTH($C870),Sheet1!$C:$E,3,0),"")</f>
        <v/>
      </c>
      <c r="M870" s="481" t="str">
        <f>+IFERROR(VLOOKUP(DAY($J870)&amp;MONTH($J870),Sheet1!$C:$E,3,0),"")</f>
        <v/>
      </c>
      <c r="T870" s="481" t="str">
        <f>+IFERROR(VLOOKUP(DAY($Q870)&amp;MONTH($Q870),Sheet1!$C:$E,3,0),"")</f>
        <v/>
      </c>
      <c r="AA870" s="481" t="str">
        <f>+IFERROR(VLOOKUP(DAY($X870)&amp;MONTH($X870),Sheet1!$C:$E,3,0),"")</f>
        <v/>
      </c>
      <c r="AH870" s="481" t="str">
        <f>+IFERROR(VLOOKUP(DAY($AE870)&amp;MONTH($AE870),Sheet1!$C:$E,3,0),"")</f>
        <v/>
      </c>
      <c r="AO870" s="481" t="str">
        <f>+IFERROR(VLOOKUP(DAY($AL870)&amp;MONTH($AL870),Sheet1!$C:$E,3,0),"")</f>
        <v/>
      </c>
      <c r="AV870" s="481" t="str">
        <f>+IFERROR(VLOOKUP(DAY($AS870)&amp;MONTH($AS870),Sheet1!$C:$E,3,0),"")</f>
        <v/>
      </c>
      <c r="BC870" s="481" t="str">
        <f>+IFERROR(VLOOKUP(DAY($AZ870)&amp;MONTH($AZ870),Sheet1!$C:$E,3,0),"")</f>
        <v/>
      </c>
    </row>
    <row r="871" spans="6:55">
      <c r="F871" s="481" t="str">
        <f>+IFERROR(VLOOKUP(DAY($C871)&amp;MONTH($C871),Sheet1!$C:$E,3,0),"")</f>
        <v/>
      </c>
      <c r="M871" s="481" t="str">
        <f>+IFERROR(VLOOKUP(DAY($J871)&amp;MONTH($J871),Sheet1!$C:$E,3,0),"")</f>
        <v/>
      </c>
      <c r="T871" s="481" t="str">
        <f>+IFERROR(VLOOKUP(DAY($Q871)&amp;MONTH($Q871),Sheet1!$C:$E,3,0),"")</f>
        <v/>
      </c>
      <c r="AA871" s="481" t="str">
        <f>+IFERROR(VLOOKUP(DAY($X871)&amp;MONTH($X871),Sheet1!$C:$E,3,0),"")</f>
        <v/>
      </c>
      <c r="AH871" s="481" t="str">
        <f>+IFERROR(VLOOKUP(DAY($AE871)&amp;MONTH($AE871),Sheet1!$C:$E,3,0),"")</f>
        <v/>
      </c>
      <c r="AO871" s="481" t="str">
        <f>+IFERROR(VLOOKUP(DAY($AL871)&amp;MONTH($AL871),Sheet1!$C:$E,3,0),"")</f>
        <v/>
      </c>
      <c r="AV871" s="481" t="str">
        <f>+IFERROR(VLOOKUP(DAY($AS871)&amp;MONTH($AS871),Sheet1!$C:$E,3,0),"")</f>
        <v/>
      </c>
      <c r="BC871" s="481" t="str">
        <f>+IFERROR(VLOOKUP(DAY($AZ871)&amp;MONTH($AZ871),Sheet1!$C:$E,3,0),"")</f>
        <v/>
      </c>
    </row>
    <row r="872" spans="6:55">
      <c r="F872" s="481" t="str">
        <f>+IFERROR(VLOOKUP(DAY($C872)&amp;MONTH($C872),Sheet1!$C:$E,3,0),"")</f>
        <v/>
      </c>
      <c r="M872" s="481" t="str">
        <f>+IFERROR(VLOOKUP(DAY($J872)&amp;MONTH($J872),Sheet1!$C:$E,3,0),"")</f>
        <v/>
      </c>
      <c r="T872" s="481" t="str">
        <f>+IFERROR(VLOOKUP(DAY($Q872)&amp;MONTH($Q872),Sheet1!$C:$E,3,0),"")</f>
        <v/>
      </c>
      <c r="AA872" s="481" t="str">
        <f>+IFERROR(VLOOKUP(DAY($X872)&amp;MONTH($X872),Sheet1!$C:$E,3,0),"")</f>
        <v/>
      </c>
      <c r="AH872" s="481" t="str">
        <f>+IFERROR(VLOOKUP(DAY($AE872)&amp;MONTH($AE872),Sheet1!$C:$E,3,0),"")</f>
        <v/>
      </c>
      <c r="AO872" s="481" t="str">
        <f>+IFERROR(VLOOKUP(DAY($AL872)&amp;MONTH($AL872),Sheet1!$C:$E,3,0),"")</f>
        <v/>
      </c>
      <c r="AV872" s="481" t="str">
        <f>+IFERROR(VLOOKUP(DAY($AS872)&amp;MONTH($AS872),Sheet1!$C:$E,3,0),"")</f>
        <v/>
      </c>
      <c r="BC872" s="481" t="str">
        <f>+IFERROR(VLOOKUP(DAY($AZ872)&amp;MONTH($AZ872),Sheet1!$C:$E,3,0),"")</f>
        <v/>
      </c>
    </row>
    <row r="873" spans="6:55">
      <c r="F873" s="481" t="str">
        <f>+IFERROR(VLOOKUP(DAY($C873)&amp;MONTH($C873),Sheet1!$C:$E,3,0),"")</f>
        <v/>
      </c>
      <c r="M873" s="481" t="str">
        <f>+IFERROR(VLOOKUP(DAY($J873)&amp;MONTH($J873),Sheet1!$C:$E,3,0),"")</f>
        <v/>
      </c>
      <c r="T873" s="481" t="str">
        <f>+IFERROR(VLOOKUP(DAY($Q873)&amp;MONTH($Q873),Sheet1!$C:$E,3,0),"")</f>
        <v/>
      </c>
      <c r="AA873" s="481" t="str">
        <f>+IFERROR(VLOOKUP(DAY($X873)&amp;MONTH($X873),Sheet1!$C:$E,3,0),"")</f>
        <v/>
      </c>
      <c r="AH873" s="481" t="str">
        <f>+IFERROR(VLOOKUP(DAY($AE873)&amp;MONTH($AE873),Sheet1!$C:$E,3,0),"")</f>
        <v/>
      </c>
      <c r="AO873" s="481" t="str">
        <f>+IFERROR(VLOOKUP(DAY($AL873)&amp;MONTH($AL873),Sheet1!$C:$E,3,0),"")</f>
        <v/>
      </c>
      <c r="AV873" s="481" t="str">
        <f>+IFERROR(VLOOKUP(DAY($AS873)&amp;MONTH($AS873),Sheet1!$C:$E,3,0),"")</f>
        <v/>
      </c>
      <c r="BC873" s="481" t="str">
        <f>+IFERROR(VLOOKUP(DAY($AZ873)&amp;MONTH($AZ873),Sheet1!$C:$E,3,0),"")</f>
        <v/>
      </c>
    </row>
    <row r="874" spans="6:55">
      <c r="F874" s="481" t="str">
        <f>+IFERROR(VLOOKUP(DAY($C874)&amp;MONTH($C874),Sheet1!$C:$E,3,0),"")</f>
        <v/>
      </c>
      <c r="M874" s="481" t="str">
        <f>+IFERROR(VLOOKUP(DAY($J874)&amp;MONTH($J874),Sheet1!$C:$E,3,0),"")</f>
        <v/>
      </c>
      <c r="T874" s="481" t="str">
        <f>+IFERROR(VLOOKUP(DAY($Q874)&amp;MONTH($Q874),Sheet1!$C:$E,3,0),"")</f>
        <v/>
      </c>
      <c r="AA874" s="481" t="str">
        <f>+IFERROR(VLOOKUP(DAY($X874)&amp;MONTH($X874),Sheet1!$C:$E,3,0),"")</f>
        <v/>
      </c>
      <c r="AH874" s="481" t="str">
        <f>+IFERROR(VLOOKUP(DAY($AE874)&amp;MONTH($AE874),Sheet1!$C:$E,3,0),"")</f>
        <v/>
      </c>
      <c r="AO874" s="481" t="str">
        <f>+IFERROR(VLOOKUP(DAY($AL874)&amp;MONTH($AL874),Sheet1!$C:$E,3,0),"")</f>
        <v/>
      </c>
      <c r="AV874" s="481" t="str">
        <f>+IFERROR(VLOOKUP(DAY($AS874)&amp;MONTH($AS874),Sheet1!$C:$E,3,0),"")</f>
        <v/>
      </c>
      <c r="BC874" s="481" t="str">
        <f>+IFERROR(VLOOKUP(DAY($AZ874)&amp;MONTH($AZ874),Sheet1!$C:$E,3,0),"")</f>
        <v/>
      </c>
    </row>
    <row r="875" spans="6:55">
      <c r="F875" s="481" t="str">
        <f>+IFERROR(VLOOKUP(DAY($C875)&amp;MONTH($C875),Sheet1!$C:$E,3,0),"")</f>
        <v/>
      </c>
      <c r="M875" s="481" t="str">
        <f>+IFERROR(VLOOKUP(DAY($J875)&amp;MONTH($J875),Sheet1!$C:$E,3,0),"")</f>
        <v/>
      </c>
      <c r="T875" s="481" t="str">
        <f>+IFERROR(VLOOKUP(DAY($Q875)&amp;MONTH($Q875),Sheet1!$C:$E,3,0),"")</f>
        <v/>
      </c>
      <c r="AA875" s="481" t="str">
        <f>+IFERROR(VLOOKUP(DAY($X875)&amp;MONTH($X875),Sheet1!$C:$E,3,0),"")</f>
        <v/>
      </c>
      <c r="AH875" s="481" t="str">
        <f>+IFERROR(VLOOKUP(DAY($AE875)&amp;MONTH($AE875),Sheet1!$C:$E,3,0),"")</f>
        <v/>
      </c>
      <c r="AO875" s="481" t="str">
        <f>+IFERROR(VLOOKUP(DAY($AL875)&amp;MONTH($AL875),Sheet1!$C:$E,3,0),"")</f>
        <v/>
      </c>
      <c r="AV875" s="481" t="str">
        <f>+IFERROR(VLOOKUP(DAY($AS875)&amp;MONTH($AS875),Sheet1!$C:$E,3,0),"")</f>
        <v/>
      </c>
      <c r="BC875" s="481" t="str">
        <f>+IFERROR(VLOOKUP(DAY($AZ875)&amp;MONTH($AZ875),Sheet1!$C:$E,3,0),"")</f>
        <v/>
      </c>
    </row>
    <row r="876" spans="6:55">
      <c r="F876" s="481" t="str">
        <f>+IFERROR(VLOOKUP(DAY($C876)&amp;MONTH($C876),Sheet1!$C:$E,3,0),"")</f>
        <v/>
      </c>
      <c r="M876" s="481" t="str">
        <f>+IFERROR(VLOOKUP(DAY($J876)&amp;MONTH($J876),Sheet1!$C:$E,3,0),"")</f>
        <v/>
      </c>
      <c r="T876" s="481" t="str">
        <f>+IFERROR(VLOOKUP(DAY($Q876)&amp;MONTH($Q876),Sheet1!$C:$E,3,0),"")</f>
        <v/>
      </c>
      <c r="AA876" s="481" t="str">
        <f>+IFERROR(VLOOKUP(DAY($X876)&amp;MONTH($X876),Sheet1!$C:$E,3,0),"")</f>
        <v/>
      </c>
      <c r="AH876" s="481" t="str">
        <f>+IFERROR(VLOOKUP(DAY($AE876)&amp;MONTH($AE876),Sheet1!$C:$E,3,0),"")</f>
        <v/>
      </c>
      <c r="AO876" s="481" t="str">
        <f>+IFERROR(VLOOKUP(DAY($AL876)&amp;MONTH($AL876),Sheet1!$C:$E,3,0),"")</f>
        <v/>
      </c>
      <c r="AV876" s="481" t="str">
        <f>+IFERROR(VLOOKUP(DAY($AS876)&amp;MONTH($AS876),Sheet1!$C:$E,3,0),"")</f>
        <v/>
      </c>
      <c r="BC876" s="481" t="str">
        <f>+IFERROR(VLOOKUP(DAY($AZ876)&amp;MONTH($AZ876),Sheet1!$C:$E,3,0),"")</f>
        <v/>
      </c>
    </row>
    <row r="877" spans="6:55">
      <c r="F877" s="481" t="str">
        <f>+IFERROR(VLOOKUP(DAY($C877)&amp;MONTH($C877),Sheet1!$C:$E,3,0),"")</f>
        <v/>
      </c>
      <c r="M877" s="481" t="str">
        <f>+IFERROR(VLOOKUP(DAY($J877)&amp;MONTH($J877),Sheet1!$C:$E,3,0),"")</f>
        <v/>
      </c>
      <c r="T877" s="481" t="str">
        <f>+IFERROR(VLOOKUP(DAY($Q877)&amp;MONTH($Q877),Sheet1!$C:$E,3,0),"")</f>
        <v/>
      </c>
      <c r="AA877" s="481" t="str">
        <f>+IFERROR(VLOOKUP(DAY($X877)&amp;MONTH($X877),Sheet1!$C:$E,3,0),"")</f>
        <v/>
      </c>
      <c r="AH877" s="481" t="str">
        <f>+IFERROR(VLOOKUP(DAY($AE877)&amp;MONTH($AE877),Sheet1!$C:$E,3,0),"")</f>
        <v/>
      </c>
      <c r="AO877" s="481" t="str">
        <f>+IFERROR(VLOOKUP(DAY($AL877)&amp;MONTH($AL877),Sheet1!$C:$E,3,0),"")</f>
        <v/>
      </c>
      <c r="AV877" s="481" t="str">
        <f>+IFERROR(VLOOKUP(DAY($AS877)&amp;MONTH($AS877),Sheet1!$C:$E,3,0),"")</f>
        <v/>
      </c>
      <c r="BC877" s="481" t="str">
        <f>+IFERROR(VLOOKUP(DAY($AZ877)&amp;MONTH($AZ877),Sheet1!$C:$E,3,0),"")</f>
        <v/>
      </c>
    </row>
    <row r="878" spans="6:55">
      <c r="F878" s="481" t="str">
        <f>+IFERROR(VLOOKUP(DAY($C878)&amp;MONTH($C878),Sheet1!$C:$E,3,0),"")</f>
        <v/>
      </c>
      <c r="M878" s="481" t="str">
        <f>+IFERROR(VLOOKUP(DAY($J878)&amp;MONTH($J878),Sheet1!$C:$E,3,0),"")</f>
        <v/>
      </c>
      <c r="T878" s="481" t="str">
        <f>+IFERROR(VLOOKUP(DAY($Q878)&amp;MONTH($Q878),Sheet1!$C:$E,3,0),"")</f>
        <v/>
      </c>
      <c r="AA878" s="481" t="str">
        <f>+IFERROR(VLOOKUP(DAY($X878)&amp;MONTH($X878),Sheet1!$C:$E,3,0),"")</f>
        <v/>
      </c>
      <c r="AH878" s="481" t="str">
        <f>+IFERROR(VLOOKUP(DAY($AE878)&amp;MONTH($AE878),Sheet1!$C:$E,3,0),"")</f>
        <v/>
      </c>
      <c r="AO878" s="481" t="str">
        <f>+IFERROR(VLOOKUP(DAY($AL878)&amp;MONTH($AL878),Sheet1!$C:$E,3,0),"")</f>
        <v/>
      </c>
      <c r="AV878" s="481" t="str">
        <f>+IFERROR(VLOOKUP(DAY($AS878)&amp;MONTH($AS878),Sheet1!$C:$E,3,0),"")</f>
        <v/>
      </c>
      <c r="BC878" s="481" t="str">
        <f>+IFERROR(VLOOKUP(DAY($AZ878)&amp;MONTH($AZ878),Sheet1!$C:$E,3,0),"")</f>
        <v/>
      </c>
    </row>
    <row r="879" spans="6:55">
      <c r="F879" s="481" t="str">
        <f>+IFERROR(VLOOKUP(DAY($C879)&amp;MONTH($C879),Sheet1!$C:$E,3,0),"")</f>
        <v/>
      </c>
      <c r="M879" s="481" t="str">
        <f>+IFERROR(VLOOKUP(DAY($J879)&amp;MONTH($J879),Sheet1!$C:$E,3,0),"")</f>
        <v/>
      </c>
      <c r="T879" s="481" t="str">
        <f>+IFERROR(VLOOKUP(DAY($Q879)&amp;MONTH($Q879),Sheet1!$C:$E,3,0),"")</f>
        <v/>
      </c>
      <c r="AA879" s="481" t="str">
        <f>+IFERROR(VLOOKUP(DAY($X879)&amp;MONTH($X879),Sheet1!$C:$E,3,0),"")</f>
        <v/>
      </c>
      <c r="AH879" s="481" t="str">
        <f>+IFERROR(VLOOKUP(DAY($AE879)&amp;MONTH($AE879),Sheet1!$C:$E,3,0),"")</f>
        <v/>
      </c>
      <c r="AO879" s="481" t="str">
        <f>+IFERROR(VLOOKUP(DAY($AL879)&amp;MONTH($AL879),Sheet1!$C:$E,3,0),"")</f>
        <v/>
      </c>
      <c r="AV879" s="481" t="str">
        <f>+IFERROR(VLOOKUP(DAY($AS879)&amp;MONTH($AS879),Sheet1!$C:$E,3,0),"")</f>
        <v/>
      </c>
      <c r="BC879" s="481" t="str">
        <f>+IFERROR(VLOOKUP(DAY($AZ879)&amp;MONTH($AZ879),Sheet1!$C:$E,3,0),"")</f>
        <v/>
      </c>
    </row>
    <row r="880" spans="6:55">
      <c r="F880" s="481" t="str">
        <f>+IFERROR(VLOOKUP(DAY($C880)&amp;MONTH($C880),Sheet1!$C:$E,3,0),"")</f>
        <v/>
      </c>
      <c r="M880" s="481" t="str">
        <f>+IFERROR(VLOOKUP(DAY($J880)&amp;MONTH($J880),Sheet1!$C:$E,3,0),"")</f>
        <v/>
      </c>
      <c r="T880" s="481" t="str">
        <f>+IFERROR(VLOOKUP(DAY($Q880)&amp;MONTH($Q880),Sheet1!$C:$E,3,0),"")</f>
        <v/>
      </c>
      <c r="AA880" s="481" t="str">
        <f>+IFERROR(VLOOKUP(DAY($X880)&amp;MONTH($X880),Sheet1!$C:$E,3,0),"")</f>
        <v/>
      </c>
      <c r="AH880" s="481" t="str">
        <f>+IFERROR(VLOOKUP(DAY($AE880)&amp;MONTH($AE880),Sheet1!$C:$E,3,0),"")</f>
        <v/>
      </c>
      <c r="AO880" s="481" t="str">
        <f>+IFERROR(VLOOKUP(DAY($AL880)&amp;MONTH($AL880),Sheet1!$C:$E,3,0),"")</f>
        <v/>
      </c>
      <c r="AV880" s="481" t="str">
        <f>+IFERROR(VLOOKUP(DAY($AS880)&amp;MONTH($AS880),Sheet1!$C:$E,3,0),"")</f>
        <v/>
      </c>
      <c r="BC880" s="481" t="str">
        <f>+IFERROR(VLOOKUP(DAY($AZ880)&amp;MONTH($AZ880),Sheet1!$C:$E,3,0),"")</f>
        <v/>
      </c>
    </row>
    <row r="881" spans="6:55">
      <c r="F881" s="481" t="str">
        <f>+IFERROR(VLOOKUP(DAY($C881)&amp;MONTH($C881),Sheet1!$C:$E,3,0),"")</f>
        <v/>
      </c>
      <c r="M881" s="481" t="str">
        <f>+IFERROR(VLOOKUP(DAY($J881)&amp;MONTH($J881),Sheet1!$C:$E,3,0),"")</f>
        <v/>
      </c>
      <c r="T881" s="481" t="str">
        <f>+IFERROR(VLOOKUP(DAY($Q881)&amp;MONTH($Q881),Sheet1!$C:$E,3,0),"")</f>
        <v/>
      </c>
      <c r="AA881" s="481" t="str">
        <f>+IFERROR(VLOOKUP(DAY($X881)&amp;MONTH($X881),Sheet1!$C:$E,3,0),"")</f>
        <v/>
      </c>
      <c r="AH881" s="481" t="str">
        <f>+IFERROR(VLOOKUP(DAY($AE881)&amp;MONTH($AE881),Sheet1!$C:$E,3,0),"")</f>
        <v/>
      </c>
      <c r="AO881" s="481" t="str">
        <f>+IFERROR(VLOOKUP(DAY($AL881)&amp;MONTH($AL881),Sheet1!$C:$E,3,0),"")</f>
        <v/>
      </c>
      <c r="AV881" s="481" t="str">
        <f>+IFERROR(VLOOKUP(DAY($AS881)&amp;MONTH($AS881),Sheet1!$C:$E,3,0),"")</f>
        <v/>
      </c>
      <c r="BC881" s="481" t="str">
        <f>+IFERROR(VLOOKUP(DAY($AZ881)&amp;MONTH($AZ881),Sheet1!$C:$E,3,0),"")</f>
        <v/>
      </c>
    </row>
    <row r="882" spans="6:55">
      <c r="F882" s="481" t="str">
        <f>+IFERROR(VLOOKUP(DAY($C882)&amp;MONTH($C882),Sheet1!$C:$E,3,0),"")</f>
        <v/>
      </c>
      <c r="M882" s="481" t="str">
        <f>+IFERROR(VLOOKUP(DAY($J882)&amp;MONTH($J882),Sheet1!$C:$E,3,0),"")</f>
        <v/>
      </c>
      <c r="T882" s="481" t="str">
        <f>+IFERROR(VLOOKUP(DAY($Q882)&amp;MONTH($Q882),Sheet1!$C:$E,3,0),"")</f>
        <v/>
      </c>
      <c r="AA882" s="481" t="str">
        <f>+IFERROR(VLOOKUP(DAY($X882)&amp;MONTH($X882),Sheet1!$C:$E,3,0),"")</f>
        <v/>
      </c>
      <c r="AH882" s="481" t="str">
        <f>+IFERROR(VLOOKUP(DAY($AE882)&amp;MONTH($AE882),Sheet1!$C:$E,3,0),"")</f>
        <v/>
      </c>
      <c r="AO882" s="481" t="str">
        <f>+IFERROR(VLOOKUP(DAY($AL882)&amp;MONTH($AL882),Sheet1!$C:$E,3,0),"")</f>
        <v/>
      </c>
      <c r="AV882" s="481" t="str">
        <f>+IFERROR(VLOOKUP(DAY($AS882)&amp;MONTH($AS882),Sheet1!$C:$E,3,0),"")</f>
        <v/>
      </c>
      <c r="BC882" s="481" t="str">
        <f>+IFERROR(VLOOKUP(DAY($AZ882)&amp;MONTH($AZ882),Sheet1!$C:$E,3,0),"")</f>
        <v/>
      </c>
    </row>
    <row r="883" spans="6:55">
      <c r="F883" s="481" t="str">
        <f>+IFERROR(VLOOKUP(DAY($C883)&amp;MONTH($C883),Sheet1!$C:$E,3,0),"")</f>
        <v/>
      </c>
      <c r="M883" s="481" t="str">
        <f>+IFERROR(VLOOKUP(DAY($J883)&amp;MONTH($J883),Sheet1!$C:$E,3,0),"")</f>
        <v/>
      </c>
      <c r="T883" s="481" t="str">
        <f>+IFERROR(VLOOKUP(DAY($Q883)&amp;MONTH($Q883),Sheet1!$C:$E,3,0),"")</f>
        <v/>
      </c>
      <c r="AA883" s="481" t="str">
        <f>+IFERROR(VLOOKUP(DAY($X883)&amp;MONTH($X883),Sheet1!$C:$E,3,0),"")</f>
        <v/>
      </c>
      <c r="AH883" s="481" t="str">
        <f>+IFERROR(VLOOKUP(DAY($AE883)&amp;MONTH($AE883),Sheet1!$C:$E,3,0),"")</f>
        <v/>
      </c>
      <c r="AO883" s="481" t="str">
        <f>+IFERROR(VLOOKUP(DAY($AL883)&amp;MONTH($AL883),Sheet1!$C:$E,3,0),"")</f>
        <v/>
      </c>
      <c r="AV883" s="481" t="str">
        <f>+IFERROR(VLOOKUP(DAY($AS883)&amp;MONTH($AS883),Sheet1!$C:$E,3,0),"")</f>
        <v/>
      </c>
      <c r="BC883" s="481" t="str">
        <f>+IFERROR(VLOOKUP(DAY($AZ883)&amp;MONTH($AZ883),Sheet1!$C:$E,3,0),"")</f>
        <v/>
      </c>
    </row>
    <row r="884" spans="6:55">
      <c r="F884" s="481" t="str">
        <f>+IFERROR(VLOOKUP(DAY($C884)&amp;MONTH($C884),Sheet1!$C:$E,3,0),"")</f>
        <v/>
      </c>
      <c r="M884" s="481" t="str">
        <f>+IFERROR(VLOOKUP(DAY($J884)&amp;MONTH($J884),Sheet1!$C:$E,3,0),"")</f>
        <v/>
      </c>
      <c r="T884" s="481" t="str">
        <f>+IFERROR(VLOOKUP(DAY($Q884)&amp;MONTH($Q884),Sheet1!$C:$E,3,0),"")</f>
        <v/>
      </c>
      <c r="AA884" s="481" t="str">
        <f>+IFERROR(VLOOKUP(DAY($X884)&amp;MONTH($X884),Sheet1!$C:$E,3,0),"")</f>
        <v/>
      </c>
      <c r="AH884" s="481" t="str">
        <f>+IFERROR(VLOOKUP(DAY($AE884)&amp;MONTH($AE884),Sheet1!$C:$E,3,0),"")</f>
        <v/>
      </c>
      <c r="AO884" s="481" t="str">
        <f>+IFERROR(VLOOKUP(DAY($AL884)&amp;MONTH($AL884),Sheet1!$C:$E,3,0),"")</f>
        <v/>
      </c>
      <c r="AV884" s="481" t="str">
        <f>+IFERROR(VLOOKUP(DAY($AS884)&amp;MONTH($AS884),Sheet1!$C:$E,3,0),"")</f>
        <v/>
      </c>
      <c r="BC884" s="481" t="str">
        <f>+IFERROR(VLOOKUP(DAY($AZ884)&amp;MONTH($AZ884),Sheet1!$C:$E,3,0),"")</f>
        <v/>
      </c>
    </row>
    <row r="885" spans="6:55">
      <c r="F885" s="481" t="str">
        <f>+IFERROR(VLOOKUP(DAY($C885)&amp;MONTH($C885),Sheet1!$C:$E,3,0),"")</f>
        <v/>
      </c>
      <c r="M885" s="481" t="str">
        <f>+IFERROR(VLOOKUP(DAY($J885)&amp;MONTH($J885),Sheet1!$C:$E,3,0),"")</f>
        <v/>
      </c>
      <c r="T885" s="481" t="str">
        <f>+IFERROR(VLOOKUP(DAY($Q885)&amp;MONTH($Q885),Sheet1!$C:$E,3,0),"")</f>
        <v/>
      </c>
      <c r="AA885" s="481" t="str">
        <f>+IFERROR(VLOOKUP(DAY($X885)&amp;MONTH($X885),Sheet1!$C:$E,3,0),"")</f>
        <v/>
      </c>
      <c r="AH885" s="481" t="str">
        <f>+IFERROR(VLOOKUP(DAY($AE885)&amp;MONTH($AE885),Sheet1!$C:$E,3,0),"")</f>
        <v/>
      </c>
      <c r="AO885" s="481" t="str">
        <f>+IFERROR(VLOOKUP(DAY($AL885)&amp;MONTH($AL885),Sheet1!$C:$E,3,0),"")</f>
        <v/>
      </c>
      <c r="AV885" s="481" t="str">
        <f>+IFERROR(VLOOKUP(DAY($AS885)&amp;MONTH($AS885),Sheet1!$C:$E,3,0),"")</f>
        <v/>
      </c>
      <c r="BC885" s="481" t="str">
        <f>+IFERROR(VLOOKUP(DAY($AZ885)&amp;MONTH($AZ885),Sheet1!$C:$E,3,0),"")</f>
        <v/>
      </c>
    </row>
    <row r="886" spans="6:55">
      <c r="F886" s="481" t="str">
        <f>+IFERROR(VLOOKUP(DAY($C886)&amp;MONTH($C886),Sheet1!$C:$E,3,0),"")</f>
        <v/>
      </c>
      <c r="M886" s="481" t="str">
        <f>+IFERROR(VLOOKUP(DAY($J886)&amp;MONTH($J886),Sheet1!$C:$E,3,0),"")</f>
        <v/>
      </c>
      <c r="T886" s="481" t="str">
        <f>+IFERROR(VLOOKUP(DAY($Q886)&amp;MONTH($Q886),Sheet1!$C:$E,3,0),"")</f>
        <v/>
      </c>
      <c r="AA886" s="481" t="str">
        <f>+IFERROR(VLOOKUP(DAY($X886)&amp;MONTH($X886),Sheet1!$C:$E,3,0),"")</f>
        <v/>
      </c>
      <c r="AH886" s="481" t="str">
        <f>+IFERROR(VLOOKUP(DAY($AE886)&amp;MONTH($AE886),Sheet1!$C:$E,3,0),"")</f>
        <v/>
      </c>
      <c r="AO886" s="481" t="str">
        <f>+IFERROR(VLOOKUP(DAY($AL886)&amp;MONTH($AL886),Sheet1!$C:$E,3,0),"")</f>
        <v/>
      </c>
      <c r="AV886" s="481" t="str">
        <f>+IFERROR(VLOOKUP(DAY($AS886)&amp;MONTH($AS886),Sheet1!$C:$E,3,0),"")</f>
        <v/>
      </c>
      <c r="BC886" s="481" t="str">
        <f>+IFERROR(VLOOKUP(DAY($AZ886)&amp;MONTH($AZ886),Sheet1!$C:$E,3,0),"")</f>
        <v/>
      </c>
    </row>
    <row r="887" spans="6:55">
      <c r="F887" s="481" t="str">
        <f>+IFERROR(VLOOKUP(DAY($C887)&amp;MONTH($C887),Sheet1!$C:$E,3,0),"")</f>
        <v/>
      </c>
      <c r="M887" s="481" t="str">
        <f>+IFERROR(VLOOKUP(DAY($J887)&amp;MONTH($J887),Sheet1!$C:$E,3,0),"")</f>
        <v/>
      </c>
      <c r="T887" s="481" t="str">
        <f>+IFERROR(VLOOKUP(DAY($Q887)&amp;MONTH($Q887),Sheet1!$C:$E,3,0),"")</f>
        <v/>
      </c>
      <c r="AA887" s="481" t="str">
        <f>+IFERROR(VLOOKUP(DAY($X887)&amp;MONTH($X887),Sheet1!$C:$E,3,0),"")</f>
        <v/>
      </c>
      <c r="AH887" s="481" t="str">
        <f>+IFERROR(VLOOKUP(DAY($AE887)&amp;MONTH($AE887),Sheet1!$C:$E,3,0),"")</f>
        <v/>
      </c>
      <c r="AO887" s="481" t="str">
        <f>+IFERROR(VLOOKUP(DAY($AL887)&amp;MONTH($AL887),Sheet1!$C:$E,3,0),"")</f>
        <v/>
      </c>
      <c r="AV887" s="481" t="str">
        <f>+IFERROR(VLOOKUP(DAY($AS887)&amp;MONTH($AS887),Sheet1!$C:$E,3,0),"")</f>
        <v/>
      </c>
      <c r="BC887" s="481" t="str">
        <f>+IFERROR(VLOOKUP(DAY($AZ887)&amp;MONTH($AZ887),Sheet1!$C:$E,3,0),"")</f>
        <v/>
      </c>
    </row>
    <row r="888" spans="6:55">
      <c r="F888" s="481" t="str">
        <f>+IFERROR(VLOOKUP(DAY($C888)&amp;MONTH($C888),Sheet1!$C:$E,3,0),"")</f>
        <v/>
      </c>
      <c r="M888" s="481" t="str">
        <f>+IFERROR(VLOOKUP(DAY($J888)&amp;MONTH($J888),Sheet1!$C:$E,3,0),"")</f>
        <v/>
      </c>
      <c r="T888" s="481" t="str">
        <f>+IFERROR(VLOOKUP(DAY($Q888)&amp;MONTH($Q888),Sheet1!$C:$E,3,0),"")</f>
        <v/>
      </c>
      <c r="AA888" s="481" t="str">
        <f>+IFERROR(VLOOKUP(DAY($X888)&amp;MONTH($X888),Sheet1!$C:$E,3,0),"")</f>
        <v/>
      </c>
      <c r="AH888" s="481" t="str">
        <f>+IFERROR(VLOOKUP(DAY($AE888)&amp;MONTH($AE888),Sheet1!$C:$E,3,0),"")</f>
        <v/>
      </c>
      <c r="AO888" s="481" t="str">
        <f>+IFERROR(VLOOKUP(DAY($AL888)&amp;MONTH($AL888),Sheet1!$C:$E,3,0),"")</f>
        <v/>
      </c>
      <c r="AV888" s="481" t="str">
        <f>+IFERROR(VLOOKUP(DAY($AS888)&amp;MONTH($AS888),Sheet1!$C:$E,3,0),"")</f>
        <v/>
      </c>
      <c r="BC888" s="481" t="str">
        <f>+IFERROR(VLOOKUP(DAY($AZ888)&amp;MONTH($AZ888),Sheet1!$C:$E,3,0),"")</f>
        <v/>
      </c>
    </row>
    <row r="889" spans="6:55">
      <c r="F889" s="481" t="str">
        <f>+IFERROR(VLOOKUP(DAY($C889)&amp;MONTH($C889),Sheet1!$C:$E,3,0),"")</f>
        <v/>
      </c>
      <c r="M889" s="481" t="str">
        <f>+IFERROR(VLOOKUP(DAY($J889)&amp;MONTH($J889),Sheet1!$C:$E,3,0),"")</f>
        <v/>
      </c>
      <c r="T889" s="481" t="str">
        <f>+IFERROR(VLOOKUP(DAY($Q889)&amp;MONTH($Q889),Sheet1!$C:$E,3,0),"")</f>
        <v/>
      </c>
      <c r="AA889" s="481" t="str">
        <f>+IFERROR(VLOOKUP(DAY($X889)&amp;MONTH($X889),Sheet1!$C:$E,3,0),"")</f>
        <v/>
      </c>
      <c r="AH889" s="481" t="str">
        <f>+IFERROR(VLOOKUP(DAY($AE889)&amp;MONTH($AE889),Sheet1!$C:$E,3,0),"")</f>
        <v/>
      </c>
      <c r="AO889" s="481" t="str">
        <f>+IFERROR(VLOOKUP(DAY($AL889)&amp;MONTH($AL889),Sheet1!$C:$E,3,0),"")</f>
        <v/>
      </c>
      <c r="AV889" s="481" t="str">
        <f>+IFERROR(VLOOKUP(DAY($AS889)&amp;MONTH($AS889),Sheet1!$C:$E,3,0),"")</f>
        <v/>
      </c>
      <c r="BC889" s="481" t="str">
        <f>+IFERROR(VLOOKUP(DAY($AZ889)&amp;MONTH($AZ889),Sheet1!$C:$E,3,0),"")</f>
        <v/>
      </c>
    </row>
    <row r="890" spans="6:55">
      <c r="F890" s="481" t="str">
        <f>+IFERROR(VLOOKUP(DAY($C890)&amp;MONTH($C890),Sheet1!$C:$E,3,0),"")</f>
        <v/>
      </c>
      <c r="M890" s="481" t="str">
        <f>+IFERROR(VLOOKUP(DAY($J890)&amp;MONTH($J890),Sheet1!$C:$E,3,0),"")</f>
        <v/>
      </c>
      <c r="T890" s="481" t="str">
        <f>+IFERROR(VLOOKUP(DAY($Q890)&amp;MONTH($Q890),Sheet1!$C:$E,3,0),"")</f>
        <v/>
      </c>
      <c r="AA890" s="481" t="str">
        <f>+IFERROR(VLOOKUP(DAY($X890)&amp;MONTH($X890),Sheet1!$C:$E,3,0),"")</f>
        <v/>
      </c>
      <c r="AH890" s="481" t="str">
        <f>+IFERROR(VLOOKUP(DAY($AE890)&amp;MONTH($AE890),Sheet1!$C:$E,3,0),"")</f>
        <v/>
      </c>
      <c r="AO890" s="481" t="str">
        <f>+IFERROR(VLOOKUP(DAY($AL890)&amp;MONTH($AL890),Sheet1!$C:$E,3,0),"")</f>
        <v/>
      </c>
      <c r="AV890" s="481" t="str">
        <f>+IFERROR(VLOOKUP(DAY($AS890)&amp;MONTH($AS890),Sheet1!$C:$E,3,0),"")</f>
        <v/>
      </c>
      <c r="BC890" s="481" t="str">
        <f>+IFERROR(VLOOKUP(DAY($AZ890)&amp;MONTH($AZ890),Sheet1!$C:$E,3,0),"")</f>
        <v/>
      </c>
    </row>
    <row r="891" spans="6:55">
      <c r="F891" s="481" t="str">
        <f>+IFERROR(VLOOKUP(DAY($C891)&amp;MONTH($C891),Sheet1!$C:$E,3,0),"")</f>
        <v/>
      </c>
      <c r="M891" s="481" t="str">
        <f>+IFERROR(VLOOKUP(DAY($J891)&amp;MONTH($J891),Sheet1!$C:$E,3,0),"")</f>
        <v/>
      </c>
      <c r="T891" s="481" t="str">
        <f>+IFERROR(VLOOKUP(DAY($Q891)&amp;MONTH($Q891),Sheet1!$C:$E,3,0),"")</f>
        <v/>
      </c>
      <c r="AA891" s="481" t="str">
        <f>+IFERROR(VLOOKUP(DAY($X891)&amp;MONTH($X891),Sheet1!$C:$E,3,0),"")</f>
        <v/>
      </c>
      <c r="AH891" s="481" t="str">
        <f>+IFERROR(VLOOKUP(DAY($AE891)&amp;MONTH($AE891),Sheet1!$C:$E,3,0),"")</f>
        <v/>
      </c>
      <c r="AO891" s="481" t="str">
        <f>+IFERROR(VLOOKUP(DAY($AL891)&amp;MONTH($AL891),Sheet1!$C:$E,3,0),"")</f>
        <v/>
      </c>
      <c r="AV891" s="481" t="str">
        <f>+IFERROR(VLOOKUP(DAY($AS891)&amp;MONTH($AS891),Sheet1!$C:$E,3,0),"")</f>
        <v/>
      </c>
      <c r="BC891" s="481" t="str">
        <f>+IFERROR(VLOOKUP(DAY($AZ891)&amp;MONTH($AZ891),Sheet1!$C:$E,3,0),"")</f>
        <v/>
      </c>
    </row>
    <row r="892" spans="6:55">
      <c r="F892" s="481" t="str">
        <f>+IFERROR(VLOOKUP(DAY($C892)&amp;MONTH($C892),Sheet1!$C:$E,3,0),"")</f>
        <v/>
      </c>
      <c r="M892" s="481" t="str">
        <f>+IFERROR(VLOOKUP(DAY($J892)&amp;MONTH($J892),Sheet1!$C:$E,3,0),"")</f>
        <v/>
      </c>
      <c r="T892" s="481" t="str">
        <f>+IFERROR(VLOOKUP(DAY($Q892)&amp;MONTH($Q892),Sheet1!$C:$E,3,0),"")</f>
        <v/>
      </c>
      <c r="AA892" s="481" t="str">
        <f>+IFERROR(VLOOKUP(DAY($X892)&amp;MONTH($X892),Sheet1!$C:$E,3,0),"")</f>
        <v/>
      </c>
      <c r="AH892" s="481" t="str">
        <f>+IFERROR(VLOOKUP(DAY($AE892)&amp;MONTH($AE892),Sheet1!$C:$E,3,0),"")</f>
        <v/>
      </c>
      <c r="AO892" s="481" t="str">
        <f>+IFERROR(VLOOKUP(DAY($AL892)&amp;MONTH($AL892),Sheet1!$C:$E,3,0),"")</f>
        <v/>
      </c>
      <c r="AV892" s="481" t="str">
        <f>+IFERROR(VLOOKUP(DAY($AS892)&amp;MONTH($AS892),Sheet1!$C:$E,3,0),"")</f>
        <v/>
      </c>
      <c r="BC892" s="481" t="str">
        <f>+IFERROR(VLOOKUP(DAY($AZ892)&amp;MONTH($AZ892),Sheet1!$C:$E,3,0),"")</f>
        <v/>
      </c>
    </row>
    <row r="893" spans="6:55">
      <c r="F893" s="481" t="str">
        <f>+IFERROR(VLOOKUP(DAY($C893)&amp;MONTH($C893),Sheet1!$C:$E,3,0),"")</f>
        <v/>
      </c>
      <c r="M893" s="481" t="str">
        <f>+IFERROR(VLOOKUP(DAY($J893)&amp;MONTH($J893),Sheet1!$C:$E,3,0),"")</f>
        <v/>
      </c>
      <c r="T893" s="481" t="str">
        <f>+IFERROR(VLOOKUP(DAY($Q893)&amp;MONTH($Q893),Sheet1!$C:$E,3,0),"")</f>
        <v/>
      </c>
      <c r="AA893" s="481" t="str">
        <f>+IFERROR(VLOOKUP(DAY($X893)&amp;MONTH($X893),Sheet1!$C:$E,3,0),"")</f>
        <v/>
      </c>
      <c r="AH893" s="481" t="str">
        <f>+IFERROR(VLOOKUP(DAY($AE893)&amp;MONTH($AE893),Sheet1!$C:$E,3,0),"")</f>
        <v/>
      </c>
      <c r="AO893" s="481" t="str">
        <f>+IFERROR(VLOOKUP(DAY($AL893)&amp;MONTH($AL893),Sheet1!$C:$E,3,0),"")</f>
        <v/>
      </c>
      <c r="AV893" s="481" t="str">
        <f>+IFERROR(VLOOKUP(DAY($AS893)&amp;MONTH($AS893),Sheet1!$C:$E,3,0),"")</f>
        <v/>
      </c>
      <c r="BC893" s="481" t="str">
        <f>+IFERROR(VLOOKUP(DAY($AZ893)&amp;MONTH($AZ893),Sheet1!$C:$E,3,0),"")</f>
        <v/>
      </c>
    </row>
    <row r="894" spans="6:55">
      <c r="F894" s="481" t="str">
        <f>+IFERROR(VLOOKUP(DAY($C894)&amp;MONTH($C894),Sheet1!$C:$E,3,0),"")</f>
        <v/>
      </c>
      <c r="M894" s="481" t="str">
        <f>+IFERROR(VLOOKUP(DAY($J894)&amp;MONTH($J894),Sheet1!$C:$E,3,0),"")</f>
        <v/>
      </c>
      <c r="T894" s="481" t="str">
        <f>+IFERROR(VLOOKUP(DAY($Q894)&amp;MONTH($Q894),Sheet1!$C:$E,3,0),"")</f>
        <v/>
      </c>
      <c r="AA894" s="481" t="str">
        <f>+IFERROR(VLOOKUP(DAY($X894)&amp;MONTH($X894),Sheet1!$C:$E,3,0),"")</f>
        <v/>
      </c>
      <c r="AH894" s="481" t="str">
        <f>+IFERROR(VLOOKUP(DAY($AE894)&amp;MONTH($AE894),Sheet1!$C:$E,3,0),"")</f>
        <v/>
      </c>
      <c r="AO894" s="481" t="str">
        <f>+IFERROR(VLOOKUP(DAY($AL894)&amp;MONTH($AL894),Sheet1!$C:$E,3,0),"")</f>
        <v/>
      </c>
      <c r="AV894" s="481" t="str">
        <f>+IFERROR(VLOOKUP(DAY($AS894)&amp;MONTH($AS894),Sheet1!$C:$E,3,0),"")</f>
        <v/>
      </c>
      <c r="BC894" s="481" t="str">
        <f>+IFERROR(VLOOKUP(DAY($AZ894)&amp;MONTH($AZ894),Sheet1!$C:$E,3,0),"")</f>
        <v/>
      </c>
    </row>
    <row r="895" spans="6:55">
      <c r="F895" s="481" t="str">
        <f>+IFERROR(VLOOKUP(DAY($C895)&amp;MONTH($C895),Sheet1!$C:$E,3,0),"")</f>
        <v/>
      </c>
      <c r="M895" s="481" t="str">
        <f>+IFERROR(VLOOKUP(DAY($J895)&amp;MONTH($J895),Sheet1!$C:$E,3,0),"")</f>
        <v/>
      </c>
      <c r="T895" s="481" t="str">
        <f>+IFERROR(VLOOKUP(DAY($Q895)&amp;MONTH($Q895),Sheet1!$C:$E,3,0),"")</f>
        <v/>
      </c>
      <c r="AA895" s="481" t="str">
        <f>+IFERROR(VLOOKUP(DAY($X895)&amp;MONTH($X895),Sheet1!$C:$E,3,0),"")</f>
        <v/>
      </c>
      <c r="AH895" s="481" t="str">
        <f>+IFERROR(VLOOKUP(DAY($AE895)&amp;MONTH($AE895),Sheet1!$C:$E,3,0),"")</f>
        <v/>
      </c>
      <c r="AO895" s="481" t="str">
        <f>+IFERROR(VLOOKUP(DAY($AL895)&amp;MONTH($AL895),Sheet1!$C:$E,3,0),"")</f>
        <v/>
      </c>
      <c r="AV895" s="481" t="str">
        <f>+IFERROR(VLOOKUP(DAY($AS895)&amp;MONTH($AS895),Sheet1!$C:$E,3,0),"")</f>
        <v/>
      </c>
      <c r="BC895" s="481" t="str">
        <f>+IFERROR(VLOOKUP(DAY($AZ895)&amp;MONTH($AZ895),Sheet1!$C:$E,3,0),"")</f>
        <v/>
      </c>
    </row>
    <row r="896" spans="6:55">
      <c r="F896" s="481" t="str">
        <f>+IFERROR(VLOOKUP(DAY($C896)&amp;MONTH($C896),Sheet1!$C:$E,3,0),"")</f>
        <v/>
      </c>
      <c r="M896" s="481" t="str">
        <f>+IFERROR(VLOOKUP(DAY($J896)&amp;MONTH($J896),Sheet1!$C:$E,3,0),"")</f>
        <v/>
      </c>
      <c r="T896" s="481" t="str">
        <f>+IFERROR(VLOOKUP(DAY($Q896)&amp;MONTH($Q896),Sheet1!$C:$E,3,0),"")</f>
        <v/>
      </c>
      <c r="AA896" s="481" t="str">
        <f>+IFERROR(VLOOKUP(DAY($X896)&amp;MONTH($X896),Sheet1!$C:$E,3,0),"")</f>
        <v/>
      </c>
      <c r="AH896" s="481" t="str">
        <f>+IFERROR(VLOOKUP(DAY($AE896)&amp;MONTH($AE896),Sheet1!$C:$E,3,0),"")</f>
        <v/>
      </c>
      <c r="AO896" s="481" t="str">
        <f>+IFERROR(VLOOKUP(DAY($AL896)&amp;MONTH($AL896),Sheet1!$C:$E,3,0),"")</f>
        <v/>
      </c>
      <c r="AV896" s="481" t="str">
        <f>+IFERROR(VLOOKUP(DAY($AS896)&amp;MONTH($AS896),Sheet1!$C:$E,3,0),"")</f>
        <v/>
      </c>
      <c r="BC896" s="481" t="str">
        <f>+IFERROR(VLOOKUP(DAY($AZ896)&amp;MONTH($AZ896),Sheet1!$C:$E,3,0),"")</f>
        <v/>
      </c>
    </row>
    <row r="897" spans="6:55">
      <c r="F897" s="481" t="str">
        <f>+IFERROR(VLOOKUP(DAY($C897)&amp;MONTH($C897),Sheet1!$C:$E,3,0),"")</f>
        <v/>
      </c>
      <c r="M897" s="481" t="str">
        <f>+IFERROR(VLOOKUP(DAY($J897)&amp;MONTH($J897),Sheet1!$C:$E,3,0),"")</f>
        <v/>
      </c>
      <c r="T897" s="481" t="str">
        <f>+IFERROR(VLOOKUP(DAY($Q897)&amp;MONTH($Q897),Sheet1!$C:$E,3,0),"")</f>
        <v/>
      </c>
      <c r="AA897" s="481" t="str">
        <f>+IFERROR(VLOOKUP(DAY($X897)&amp;MONTH($X897),Sheet1!$C:$E,3,0),"")</f>
        <v/>
      </c>
      <c r="AH897" s="481" t="str">
        <f>+IFERROR(VLOOKUP(DAY($AE897)&amp;MONTH($AE897),Sheet1!$C:$E,3,0),"")</f>
        <v/>
      </c>
      <c r="AO897" s="481" t="str">
        <f>+IFERROR(VLOOKUP(DAY($AL897)&amp;MONTH($AL897),Sheet1!$C:$E,3,0),"")</f>
        <v/>
      </c>
      <c r="AV897" s="481" t="str">
        <f>+IFERROR(VLOOKUP(DAY($AS897)&amp;MONTH($AS897),Sheet1!$C:$E,3,0),"")</f>
        <v/>
      </c>
      <c r="BC897" s="481" t="str">
        <f>+IFERROR(VLOOKUP(DAY($AZ897)&amp;MONTH($AZ897),Sheet1!$C:$E,3,0),"")</f>
        <v/>
      </c>
    </row>
    <row r="898" spans="6:55">
      <c r="F898" s="481" t="str">
        <f>+IFERROR(VLOOKUP(DAY($C898)&amp;MONTH($C898),Sheet1!$C:$E,3,0),"")</f>
        <v/>
      </c>
      <c r="M898" s="481" t="str">
        <f>+IFERROR(VLOOKUP(DAY($J898)&amp;MONTH($J898),Sheet1!$C:$E,3,0),"")</f>
        <v/>
      </c>
      <c r="T898" s="481" t="str">
        <f>+IFERROR(VLOOKUP(DAY($Q898)&amp;MONTH($Q898),Sheet1!$C:$E,3,0),"")</f>
        <v/>
      </c>
      <c r="AA898" s="481" t="str">
        <f>+IFERROR(VLOOKUP(DAY($X898)&amp;MONTH($X898),Sheet1!$C:$E,3,0),"")</f>
        <v/>
      </c>
      <c r="AH898" s="481" t="str">
        <f>+IFERROR(VLOOKUP(DAY($AE898)&amp;MONTH($AE898),Sheet1!$C:$E,3,0),"")</f>
        <v/>
      </c>
      <c r="AO898" s="481" t="str">
        <f>+IFERROR(VLOOKUP(DAY($AL898)&amp;MONTH($AL898),Sheet1!$C:$E,3,0),"")</f>
        <v/>
      </c>
      <c r="AV898" s="481" t="str">
        <f>+IFERROR(VLOOKUP(DAY($AS898)&amp;MONTH($AS898),Sheet1!$C:$E,3,0),"")</f>
        <v/>
      </c>
      <c r="BC898" s="481" t="str">
        <f>+IFERROR(VLOOKUP(DAY($AZ898)&amp;MONTH($AZ898),Sheet1!$C:$E,3,0),"")</f>
        <v/>
      </c>
    </row>
    <row r="899" spans="6:55">
      <c r="F899" s="481" t="str">
        <f>+IFERROR(VLOOKUP(DAY($C899)&amp;MONTH($C899),Sheet1!$C:$E,3,0),"")</f>
        <v/>
      </c>
      <c r="M899" s="481" t="str">
        <f>+IFERROR(VLOOKUP(DAY($J899)&amp;MONTH($J899),Sheet1!$C:$E,3,0),"")</f>
        <v/>
      </c>
      <c r="T899" s="481" t="str">
        <f>+IFERROR(VLOOKUP(DAY($Q899)&amp;MONTH($Q899),Sheet1!$C:$E,3,0),"")</f>
        <v/>
      </c>
      <c r="AA899" s="481" t="str">
        <f>+IFERROR(VLOOKUP(DAY($X899)&amp;MONTH($X899),Sheet1!$C:$E,3,0),"")</f>
        <v/>
      </c>
      <c r="AH899" s="481" t="str">
        <f>+IFERROR(VLOOKUP(DAY($AE899)&amp;MONTH($AE899),Sheet1!$C:$E,3,0),"")</f>
        <v/>
      </c>
      <c r="AO899" s="481" t="str">
        <f>+IFERROR(VLOOKUP(DAY($AL899)&amp;MONTH($AL899),Sheet1!$C:$E,3,0),"")</f>
        <v/>
      </c>
      <c r="AV899" s="481" t="str">
        <f>+IFERROR(VLOOKUP(DAY($AS899)&amp;MONTH($AS899),Sheet1!$C:$E,3,0),"")</f>
        <v/>
      </c>
      <c r="BC899" s="481" t="str">
        <f>+IFERROR(VLOOKUP(DAY($AZ899)&amp;MONTH($AZ899),Sheet1!$C:$E,3,0),"")</f>
        <v/>
      </c>
    </row>
    <row r="900" spans="6:55">
      <c r="F900" s="481" t="str">
        <f>+IFERROR(VLOOKUP(DAY($C900)&amp;MONTH($C900),Sheet1!$C:$E,3,0),"")</f>
        <v/>
      </c>
      <c r="M900" s="481" t="str">
        <f>+IFERROR(VLOOKUP(DAY($J900)&amp;MONTH($J900),Sheet1!$C:$E,3,0),"")</f>
        <v/>
      </c>
      <c r="T900" s="481" t="str">
        <f>+IFERROR(VLOOKUP(DAY($Q900)&amp;MONTH($Q900),Sheet1!$C:$E,3,0),"")</f>
        <v/>
      </c>
      <c r="AA900" s="481" t="str">
        <f>+IFERROR(VLOOKUP(DAY($X900)&amp;MONTH($X900),Sheet1!$C:$E,3,0),"")</f>
        <v/>
      </c>
      <c r="AH900" s="481" t="str">
        <f>+IFERROR(VLOOKUP(DAY($AE900)&amp;MONTH($AE900),Sheet1!$C:$E,3,0),"")</f>
        <v/>
      </c>
      <c r="AO900" s="481" t="str">
        <f>+IFERROR(VLOOKUP(DAY($AL900)&amp;MONTH($AL900),Sheet1!$C:$E,3,0),"")</f>
        <v/>
      </c>
      <c r="AV900" s="481" t="str">
        <f>+IFERROR(VLOOKUP(DAY($AS900)&amp;MONTH($AS900),Sheet1!$C:$E,3,0),"")</f>
        <v/>
      </c>
      <c r="BC900" s="481" t="str">
        <f>+IFERROR(VLOOKUP(DAY($AZ900)&amp;MONTH($AZ900),Sheet1!$C:$E,3,0),"")</f>
        <v/>
      </c>
    </row>
    <row r="901" spans="6:55">
      <c r="F901" s="481" t="str">
        <f>+IFERROR(VLOOKUP(DAY($C901)&amp;MONTH($C901),Sheet1!$C:$E,3,0),"")</f>
        <v/>
      </c>
      <c r="M901" s="481" t="str">
        <f>+IFERROR(VLOOKUP(DAY($J901)&amp;MONTH($J901),Sheet1!$C:$E,3,0),"")</f>
        <v/>
      </c>
      <c r="T901" s="481" t="str">
        <f>+IFERROR(VLOOKUP(DAY($Q901)&amp;MONTH($Q901),Sheet1!$C:$E,3,0),"")</f>
        <v/>
      </c>
      <c r="AA901" s="481" t="str">
        <f>+IFERROR(VLOOKUP(DAY($X901)&amp;MONTH($X901),Sheet1!$C:$E,3,0),"")</f>
        <v/>
      </c>
      <c r="AH901" s="481" t="str">
        <f>+IFERROR(VLOOKUP(DAY($AE901)&amp;MONTH($AE901),Sheet1!$C:$E,3,0),"")</f>
        <v/>
      </c>
      <c r="AO901" s="481" t="str">
        <f>+IFERROR(VLOOKUP(DAY($AL901)&amp;MONTH($AL901),Sheet1!$C:$E,3,0),"")</f>
        <v/>
      </c>
      <c r="AV901" s="481" t="str">
        <f>+IFERROR(VLOOKUP(DAY($AS901)&amp;MONTH($AS901),Sheet1!$C:$E,3,0),"")</f>
        <v/>
      </c>
      <c r="BC901" s="481" t="str">
        <f>+IFERROR(VLOOKUP(DAY($AZ901)&amp;MONTH($AZ901),Sheet1!$C:$E,3,0),"")</f>
        <v/>
      </c>
    </row>
    <row r="902" spans="6:55">
      <c r="F902" s="481" t="str">
        <f>+IFERROR(VLOOKUP(DAY($C902)&amp;MONTH($C902),Sheet1!$C:$E,3,0),"")</f>
        <v/>
      </c>
      <c r="M902" s="481" t="str">
        <f>+IFERROR(VLOOKUP(DAY($J902)&amp;MONTH($J902),Sheet1!$C:$E,3,0),"")</f>
        <v/>
      </c>
      <c r="T902" s="481" t="str">
        <f>+IFERROR(VLOOKUP(DAY($Q902)&amp;MONTH($Q902),Sheet1!$C:$E,3,0),"")</f>
        <v/>
      </c>
      <c r="AA902" s="481" t="str">
        <f>+IFERROR(VLOOKUP(DAY($X902)&amp;MONTH($X902),Sheet1!$C:$E,3,0),"")</f>
        <v/>
      </c>
      <c r="AH902" s="481" t="str">
        <f>+IFERROR(VLOOKUP(DAY($AE902)&amp;MONTH($AE902),Sheet1!$C:$E,3,0),"")</f>
        <v/>
      </c>
      <c r="AO902" s="481" t="str">
        <f>+IFERROR(VLOOKUP(DAY($AL902)&amp;MONTH($AL902),Sheet1!$C:$E,3,0),"")</f>
        <v/>
      </c>
      <c r="AV902" s="481" t="str">
        <f>+IFERROR(VLOOKUP(DAY($AS902)&amp;MONTH($AS902),Sheet1!$C:$E,3,0),"")</f>
        <v/>
      </c>
      <c r="BC902" s="481" t="str">
        <f>+IFERROR(VLOOKUP(DAY($AZ902)&amp;MONTH($AZ902),Sheet1!$C:$E,3,0),"")</f>
        <v/>
      </c>
    </row>
    <row r="903" spans="6:55">
      <c r="F903" s="481" t="str">
        <f>+IFERROR(VLOOKUP(DAY($C903)&amp;MONTH($C903),Sheet1!$C:$E,3,0),"")</f>
        <v/>
      </c>
      <c r="M903" s="481" t="str">
        <f>+IFERROR(VLOOKUP(DAY($J903)&amp;MONTH($J903),Sheet1!$C:$E,3,0),"")</f>
        <v/>
      </c>
      <c r="T903" s="481" t="str">
        <f>+IFERROR(VLOOKUP(DAY($Q903)&amp;MONTH($Q903),Sheet1!$C:$E,3,0),"")</f>
        <v/>
      </c>
      <c r="AA903" s="481" t="str">
        <f>+IFERROR(VLOOKUP(DAY($X903)&amp;MONTH($X903),Sheet1!$C:$E,3,0),"")</f>
        <v/>
      </c>
      <c r="AH903" s="481" t="str">
        <f>+IFERROR(VLOOKUP(DAY($AE903)&amp;MONTH($AE903),Sheet1!$C:$E,3,0),"")</f>
        <v/>
      </c>
      <c r="AO903" s="481" t="str">
        <f>+IFERROR(VLOOKUP(DAY($AL903)&amp;MONTH($AL903),Sheet1!$C:$E,3,0),"")</f>
        <v/>
      </c>
      <c r="AV903" s="481" t="str">
        <f>+IFERROR(VLOOKUP(DAY($AS903)&amp;MONTH($AS903),Sheet1!$C:$E,3,0),"")</f>
        <v/>
      </c>
      <c r="BC903" s="481" t="str">
        <f>+IFERROR(VLOOKUP(DAY($AZ903)&amp;MONTH($AZ903),Sheet1!$C:$E,3,0),"")</f>
        <v/>
      </c>
    </row>
    <row r="904" spans="6:55">
      <c r="F904" s="481" t="str">
        <f>+IFERROR(VLOOKUP(DAY($C904)&amp;MONTH($C904),Sheet1!$C:$E,3,0),"")</f>
        <v/>
      </c>
      <c r="M904" s="481" t="str">
        <f>+IFERROR(VLOOKUP(DAY($J904)&amp;MONTH($J904),Sheet1!$C:$E,3,0),"")</f>
        <v/>
      </c>
      <c r="T904" s="481" t="str">
        <f>+IFERROR(VLOOKUP(DAY($Q904)&amp;MONTH($Q904),Sheet1!$C:$E,3,0),"")</f>
        <v/>
      </c>
      <c r="AA904" s="481" t="str">
        <f>+IFERROR(VLOOKUP(DAY($X904)&amp;MONTH($X904),Sheet1!$C:$E,3,0),"")</f>
        <v/>
      </c>
      <c r="AH904" s="481" t="str">
        <f>+IFERROR(VLOOKUP(DAY($AE904)&amp;MONTH($AE904),Sheet1!$C:$E,3,0),"")</f>
        <v/>
      </c>
      <c r="AO904" s="481" t="str">
        <f>+IFERROR(VLOOKUP(DAY($AL904)&amp;MONTH($AL904),Sheet1!$C:$E,3,0),"")</f>
        <v/>
      </c>
      <c r="AV904" s="481" t="str">
        <f>+IFERROR(VLOOKUP(DAY($AS904)&amp;MONTH($AS904),Sheet1!$C:$E,3,0),"")</f>
        <v/>
      </c>
      <c r="BC904" s="481" t="str">
        <f>+IFERROR(VLOOKUP(DAY($AZ904)&amp;MONTH($AZ904),Sheet1!$C:$E,3,0),"")</f>
        <v/>
      </c>
    </row>
    <row r="905" spans="6:55">
      <c r="F905" s="481" t="str">
        <f>+IFERROR(VLOOKUP(DAY($C905)&amp;MONTH($C905),Sheet1!$C:$E,3,0),"")</f>
        <v/>
      </c>
      <c r="M905" s="481" t="str">
        <f>+IFERROR(VLOOKUP(DAY($J905)&amp;MONTH($J905),Sheet1!$C:$E,3,0),"")</f>
        <v/>
      </c>
      <c r="T905" s="481" t="str">
        <f>+IFERROR(VLOOKUP(DAY($Q905)&amp;MONTH($Q905),Sheet1!$C:$E,3,0),"")</f>
        <v/>
      </c>
      <c r="AA905" s="481" t="str">
        <f>+IFERROR(VLOOKUP(DAY($X905)&amp;MONTH($X905),Sheet1!$C:$E,3,0),"")</f>
        <v/>
      </c>
      <c r="AH905" s="481" t="str">
        <f>+IFERROR(VLOOKUP(DAY($AE905)&amp;MONTH($AE905),Sheet1!$C:$E,3,0),"")</f>
        <v/>
      </c>
      <c r="AO905" s="481" t="str">
        <f>+IFERROR(VLOOKUP(DAY($AL905)&amp;MONTH($AL905),Sheet1!$C:$E,3,0),"")</f>
        <v/>
      </c>
      <c r="AV905" s="481" t="str">
        <f>+IFERROR(VLOOKUP(DAY($AS905)&amp;MONTH($AS905),Sheet1!$C:$E,3,0),"")</f>
        <v/>
      </c>
      <c r="BC905" s="481" t="str">
        <f>+IFERROR(VLOOKUP(DAY($AZ905)&amp;MONTH($AZ905),Sheet1!$C:$E,3,0),"")</f>
        <v/>
      </c>
    </row>
    <row r="906" spans="6:55">
      <c r="F906" s="481" t="str">
        <f>+IFERROR(VLOOKUP(DAY($C906)&amp;MONTH($C906),Sheet1!$C:$E,3,0),"")</f>
        <v/>
      </c>
      <c r="M906" s="481" t="str">
        <f>+IFERROR(VLOOKUP(DAY($J906)&amp;MONTH($J906),Sheet1!$C:$E,3,0),"")</f>
        <v/>
      </c>
      <c r="T906" s="481" t="str">
        <f>+IFERROR(VLOOKUP(DAY($Q906)&amp;MONTH($Q906),Sheet1!$C:$E,3,0),"")</f>
        <v/>
      </c>
      <c r="AA906" s="481" t="str">
        <f>+IFERROR(VLOOKUP(DAY($X906)&amp;MONTH($X906),Sheet1!$C:$E,3,0),"")</f>
        <v/>
      </c>
      <c r="AH906" s="481" t="str">
        <f>+IFERROR(VLOOKUP(DAY($AE906)&amp;MONTH($AE906),Sheet1!$C:$E,3,0),"")</f>
        <v/>
      </c>
      <c r="AO906" s="481" t="str">
        <f>+IFERROR(VLOOKUP(DAY($AL906)&amp;MONTH($AL906),Sheet1!$C:$E,3,0),"")</f>
        <v/>
      </c>
      <c r="AV906" s="481" t="str">
        <f>+IFERROR(VLOOKUP(DAY($AS906)&amp;MONTH($AS906),Sheet1!$C:$E,3,0),"")</f>
        <v/>
      </c>
      <c r="BC906" s="481" t="str">
        <f>+IFERROR(VLOOKUP(DAY($AZ906)&amp;MONTH($AZ906),Sheet1!$C:$E,3,0),"")</f>
        <v/>
      </c>
    </row>
    <row r="907" spans="6:55">
      <c r="F907" s="481" t="str">
        <f>+IFERROR(VLOOKUP(DAY($C907)&amp;MONTH($C907),Sheet1!$C:$E,3,0),"")</f>
        <v/>
      </c>
      <c r="M907" s="481" t="str">
        <f>+IFERROR(VLOOKUP(DAY($J907)&amp;MONTH($J907),Sheet1!$C:$E,3,0),"")</f>
        <v/>
      </c>
      <c r="T907" s="481" t="str">
        <f>+IFERROR(VLOOKUP(DAY($Q907)&amp;MONTH($Q907),Sheet1!$C:$E,3,0),"")</f>
        <v/>
      </c>
      <c r="AA907" s="481" t="str">
        <f>+IFERROR(VLOOKUP(DAY($X907)&amp;MONTH($X907),Sheet1!$C:$E,3,0),"")</f>
        <v/>
      </c>
      <c r="AH907" s="481" t="str">
        <f>+IFERROR(VLOOKUP(DAY($AE907)&amp;MONTH($AE907),Sheet1!$C:$E,3,0),"")</f>
        <v/>
      </c>
      <c r="AO907" s="481" t="str">
        <f>+IFERROR(VLOOKUP(DAY($AL907)&amp;MONTH($AL907),Sheet1!$C:$E,3,0),"")</f>
        <v/>
      </c>
      <c r="AV907" s="481" t="str">
        <f>+IFERROR(VLOOKUP(DAY($AS907)&amp;MONTH($AS907),Sheet1!$C:$E,3,0),"")</f>
        <v/>
      </c>
      <c r="BC907" s="481" t="str">
        <f>+IFERROR(VLOOKUP(DAY($AZ907)&amp;MONTH($AZ907),Sheet1!$C:$E,3,0),"")</f>
        <v/>
      </c>
    </row>
    <row r="908" spans="6:55">
      <c r="F908" s="481" t="str">
        <f>+IFERROR(VLOOKUP(DAY($C908)&amp;MONTH($C908),Sheet1!$C:$E,3,0),"")</f>
        <v/>
      </c>
      <c r="M908" s="481" t="str">
        <f>+IFERROR(VLOOKUP(DAY($J908)&amp;MONTH($J908),Sheet1!$C:$E,3,0),"")</f>
        <v/>
      </c>
      <c r="T908" s="481" t="str">
        <f>+IFERROR(VLOOKUP(DAY($Q908)&amp;MONTH($Q908),Sheet1!$C:$E,3,0),"")</f>
        <v/>
      </c>
      <c r="AA908" s="481" t="str">
        <f>+IFERROR(VLOOKUP(DAY($X908)&amp;MONTH($X908),Sheet1!$C:$E,3,0),"")</f>
        <v/>
      </c>
      <c r="AH908" s="481" t="str">
        <f>+IFERROR(VLOOKUP(DAY($AE908)&amp;MONTH($AE908),Sheet1!$C:$E,3,0),"")</f>
        <v/>
      </c>
      <c r="AO908" s="481" t="str">
        <f>+IFERROR(VLOOKUP(DAY($AL908)&amp;MONTH($AL908),Sheet1!$C:$E,3,0),"")</f>
        <v/>
      </c>
      <c r="AV908" s="481" t="str">
        <f>+IFERROR(VLOOKUP(DAY($AS908)&amp;MONTH($AS908),Sheet1!$C:$E,3,0),"")</f>
        <v/>
      </c>
      <c r="BC908" s="481" t="str">
        <f>+IFERROR(VLOOKUP(DAY($AZ908)&amp;MONTH($AZ908),Sheet1!$C:$E,3,0),"")</f>
        <v/>
      </c>
    </row>
    <row r="909" spans="6:55">
      <c r="F909" s="481" t="str">
        <f>+IFERROR(VLOOKUP(DAY($C909)&amp;MONTH($C909),Sheet1!$C:$E,3,0),"")</f>
        <v/>
      </c>
      <c r="M909" s="481" t="str">
        <f>+IFERROR(VLOOKUP(DAY($J909)&amp;MONTH($J909),Sheet1!$C:$E,3,0),"")</f>
        <v/>
      </c>
      <c r="T909" s="481" t="str">
        <f>+IFERROR(VLOOKUP(DAY($Q909)&amp;MONTH($Q909),Sheet1!$C:$E,3,0),"")</f>
        <v/>
      </c>
      <c r="AA909" s="481" t="str">
        <f>+IFERROR(VLOOKUP(DAY($X909)&amp;MONTH($X909),Sheet1!$C:$E,3,0),"")</f>
        <v/>
      </c>
      <c r="AH909" s="481" t="str">
        <f>+IFERROR(VLOOKUP(DAY($AE909)&amp;MONTH($AE909),Sheet1!$C:$E,3,0),"")</f>
        <v/>
      </c>
      <c r="AO909" s="481" t="str">
        <f>+IFERROR(VLOOKUP(DAY($AL909)&amp;MONTH($AL909),Sheet1!$C:$E,3,0),"")</f>
        <v/>
      </c>
      <c r="AV909" s="481" t="str">
        <f>+IFERROR(VLOOKUP(DAY($AS909)&amp;MONTH($AS909),Sheet1!$C:$E,3,0),"")</f>
        <v/>
      </c>
      <c r="BC909" s="481" t="str">
        <f>+IFERROR(VLOOKUP(DAY($AZ909)&amp;MONTH($AZ909),Sheet1!$C:$E,3,0),"")</f>
        <v/>
      </c>
    </row>
    <row r="910" spans="6:55">
      <c r="F910" s="481" t="str">
        <f>+IFERROR(VLOOKUP(DAY($C910)&amp;MONTH($C910),Sheet1!$C:$E,3,0),"")</f>
        <v/>
      </c>
      <c r="M910" s="481" t="str">
        <f>+IFERROR(VLOOKUP(DAY($J910)&amp;MONTH($J910),Sheet1!$C:$E,3,0),"")</f>
        <v/>
      </c>
      <c r="T910" s="481" t="str">
        <f>+IFERROR(VLOOKUP(DAY($Q910)&amp;MONTH($Q910),Sheet1!$C:$E,3,0),"")</f>
        <v/>
      </c>
      <c r="AA910" s="481" t="str">
        <f>+IFERROR(VLOOKUP(DAY($X910)&amp;MONTH($X910),Sheet1!$C:$E,3,0),"")</f>
        <v/>
      </c>
      <c r="AH910" s="481" t="str">
        <f>+IFERROR(VLOOKUP(DAY($AE910)&amp;MONTH($AE910),Sheet1!$C:$E,3,0),"")</f>
        <v/>
      </c>
      <c r="AO910" s="481" t="str">
        <f>+IFERROR(VLOOKUP(DAY($AL910)&amp;MONTH($AL910),Sheet1!$C:$E,3,0),"")</f>
        <v/>
      </c>
      <c r="AV910" s="481" t="str">
        <f>+IFERROR(VLOOKUP(DAY($AS910)&amp;MONTH($AS910),Sheet1!$C:$E,3,0),"")</f>
        <v/>
      </c>
      <c r="BC910" s="481" t="str">
        <f>+IFERROR(VLOOKUP(DAY($AZ910)&amp;MONTH($AZ910),Sheet1!$C:$E,3,0),"")</f>
        <v/>
      </c>
    </row>
    <row r="911" spans="6:55">
      <c r="F911" s="481" t="str">
        <f>+IFERROR(VLOOKUP(DAY($C911)&amp;MONTH($C911),Sheet1!$C:$E,3,0),"")</f>
        <v/>
      </c>
      <c r="M911" s="481" t="str">
        <f>+IFERROR(VLOOKUP(DAY($J911)&amp;MONTH($J911),Sheet1!$C:$E,3,0),"")</f>
        <v/>
      </c>
      <c r="T911" s="481" t="str">
        <f>+IFERROR(VLOOKUP(DAY($Q911)&amp;MONTH($Q911),Sheet1!$C:$E,3,0),"")</f>
        <v/>
      </c>
      <c r="AA911" s="481" t="str">
        <f>+IFERROR(VLOOKUP(DAY($X911)&amp;MONTH($X911),Sheet1!$C:$E,3,0),"")</f>
        <v/>
      </c>
      <c r="AH911" s="481" t="str">
        <f>+IFERROR(VLOOKUP(DAY($AE911)&amp;MONTH($AE911),Sheet1!$C:$E,3,0),"")</f>
        <v/>
      </c>
      <c r="AO911" s="481" t="str">
        <f>+IFERROR(VLOOKUP(DAY($AL911)&amp;MONTH($AL911),Sheet1!$C:$E,3,0),"")</f>
        <v/>
      </c>
      <c r="AV911" s="481" t="str">
        <f>+IFERROR(VLOOKUP(DAY($AS911)&amp;MONTH($AS911),Sheet1!$C:$E,3,0),"")</f>
        <v/>
      </c>
      <c r="BC911" s="481" t="str">
        <f>+IFERROR(VLOOKUP(DAY($AZ911)&amp;MONTH($AZ911),Sheet1!$C:$E,3,0),"")</f>
        <v/>
      </c>
    </row>
    <row r="912" spans="6:55">
      <c r="F912" s="481" t="str">
        <f>+IFERROR(VLOOKUP(DAY($C912)&amp;MONTH($C912),Sheet1!$C:$E,3,0),"")</f>
        <v/>
      </c>
      <c r="M912" s="481" t="str">
        <f>+IFERROR(VLOOKUP(DAY($J912)&amp;MONTH($J912),Sheet1!$C:$E,3,0),"")</f>
        <v/>
      </c>
      <c r="T912" s="481" t="str">
        <f>+IFERROR(VLOOKUP(DAY($Q912)&amp;MONTH($Q912),Sheet1!$C:$E,3,0),"")</f>
        <v/>
      </c>
      <c r="AA912" s="481" t="str">
        <f>+IFERROR(VLOOKUP(DAY($X912)&amp;MONTH($X912),Sheet1!$C:$E,3,0),"")</f>
        <v/>
      </c>
      <c r="AH912" s="481" t="str">
        <f>+IFERROR(VLOOKUP(DAY($AE912)&amp;MONTH($AE912),Sheet1!$C:$E,3,0),"")</f>
        <v/>
      </c>
      <c r="AO912" s="481" t="str">
        <f>+IFERROR(VLOOKUP(DAY($AL912)&amp;MONTH($AL912),Sheet1!$C:$E,3,0),"")</f>
        <v/>
      </c>
      <c r="AV912" s="481" t="str">
        <f>+IFERROR(VLOOKUP(DAY($AS912)&amp;MONTH($AS912),Sheet1!$C:$E,3,0),"")</f>
        <v/>
      </c>
      <c r="BC912" s="481" t="str">
        <f>+IFERROR(VLOOKUP(DAY($AZ912)&amp;MONTH($AZ912),Sheet1!$C:$E,3,0),"")</f>
        <v/>
      </c>
    </row>
    <row r="913" spans="6:55">
      <c r="F913" s="481" t="str">
        <f>+IFERROR(VLOOKUP(DAY($C913)&amp;MONTH($C913),Sheet1!$C:$E,3,0),"")</f>
        <v/>
      </c>
      <c r="M913" s="481" t="str">
        <f>+IFERROR(VLOOKUP(DAY($J913)&amp;MONTH($J913),Sheet1!$C:$E,3,0),"")</f>
        <v/>
      </c>
      <c r="T913" s="481" t="str">
        <f>+IFERROR(VLOOKUP(DAY($Q913)&amp;MONTH($Q913),Sheet1!$C:$E,3,0),"")</f>
        <v/>
      </c>
      <c r="AA913" s="481" t="str">
        <f>+IFERROR(VLOOKUP(DAY($X913)&amp;MONTH($X913),Sheet1!$C:$E,3,0),"")</f>
        <v/>
      </c>
      <c r="AH913" s="481" t="str">
        <f>+IFERROR(VLOOKUP(DAY($AE913)&amp;MONTH($AE913),Sheet1!$C:$E,3,0),"")</f>
        <v/>
      </c>
      <c r="AO913" s="481" t="str">
        <f>+IFERROR(VLOOKUP(DAY($AL913)&amp;MONTH($AL913),Sheet1!$C:$E,3,0),"")</f>
        <v/>
      </c>
      <c r="AV913" s="481" t="str">
        <f>+IFERROR(VLOOKUP(DAY($AS913)&amp;MONTH($AS913),Sheet1!$C:$E,3,0),"")</f>
        <v/>
      </c>
      <c r="BC913" s="481" t="str">
        <f>+IFERROR(VLOOKUP(DAY($AZ913)&amp;MONTH($AZ913),Sheet1!$C:$E,3,0),"")</f>
        <v/>
      </c>
    </row>
    <row r="914" spans="6:55">
      <c r="F914" s="481" t="str">
        <f>+IFERROR(VLOOKUP(DAY($C914)&amp;MONTH($C914),Sheet1!$C:$E,3,0),"")</f>
        <v/>
      </c>
      <c r="M914" s="481" t="str">
        <f>+IFERROR(VLOOKUP(DAY($J914)&amp;MONTH($J914),Sheet1!$C:$E,3,0),"")</f>
        <v/>
      </c>
      <c r="T914" s="481" t="str">
        <f>+IFERROR(VLOOKUP(DAY($Q914)&amp;MONTH($Q914),Sheet1!$C:$E,3,0),"")</f>
        <v/>
      </c>
      <c r="AA914" s="481" t="str">
        <f>+IFERROR(VLOOKUP(DAY($X914)&amp;MONTH($X914),Sheet1!$C:$E,3,0),"")</f>
        <v/>
      </c>
      <c r="AH914" s="481" t="str">
        <f>+IFERROR(VLOOKUP(DAY($AE914)&amp;MONTH($AE914),Sheet1!$C:$E,3,0),"")</f>
        <v/>
      </c>
      <c r="AO914" s="481" t="str">
        <f>+IFERROR(VLOOKUP(DAY($AL914)&amp;MONTH($AL914),Sheet1!$C:$E,3,0),"")</f>
        <v/>
      </c>
      <c r="AV914" s="481" t="str">
        <f>+IFERROR(VLOOKUP(DAY($AS914)&amp;MONTH($AS914),Sheet1!$C:$E,3,0),"")</f>
        <v/>
      </c>
      <c r="BC914" s="481" t="str">
        <f>+IFERROR(VLOOKUP(DAY($AZ914)&amp;MONTH($AZ914),Sheet1!$C:$E,3,0),"")</f>
        <v/>
      </c>
    </row>
    <row r="915" spans="6:55">
      <c r="F915" s="481" t="str">
        <f>+IFERROR(VLOOKUP(DAY($C915)&amp;MONTH($C915),Sheet1!$C:$E,3,0),"")</f>
        <v/>
      </c>
      <c r="M915" s="481" t="str">
        <f>+IFERROR(VLOOKUP(DAY($J915)&amp;MONTH($J915),Sheet1!$C:$E,3,0),"")</f>
        <v/>
      </c>
      <c r="T915" s="481" t="str">
        <f>+IFERROR(VLOOKUP(DAY($Q915)&amp;MONTH($Q915),Sheet1!$C:$E,3,0),"")</f>
        <v/>
      </c>
      <c r="AA915" s="481" t="str">
        <f>+IFERROR(VLOOKUP(DAY($X915)&amp;MONTH($X915),Sheet1!$C:$E,3,0),"")</f>
        <v/>
      </c>
      <c r="AH915" s="481" t="str">
        <f>+IFERROR(VLOOKUP(DAY($AE915)&amp;MONTH($AE915),Sheet1!$C:$E,3,0),"")</f>
        <v/>
      </c>
      <c r="AO915" s="481" t="str">
        <f>+IFERROR(VLOOKUP(DAY($AL915)&amp;MONTH($AL915),Sheet1!$C:$E,3,0),"")</f>
        <v/>
      </c>
      <c r="AV915" s="481" t="str">
        <f>+IFERROR(VLOOKUP(DAY($AS915)&amp;MONTH($AS915),Sheet1!$C:$E,3,0),"")</f>
        <v/>
      </c>
      <c r="BC915" s="481" t="str">
        <f>+IFERROR(VLOOKUP(DAY($AZ915)&amp;MONTH($AZ915),Sheet1!$C:$E,3,0),"")</f>
        <v/>
      </c>
    </row>
    <row r="916" spans="6:55">
      <c r="F916" s="481" t="str">
        <f>+IFERROR(VLOOKUP(DAY($C916)&amp;MONTH($C916),Sheet1!$C:$E,3,0),"")</f>
        <v/>
      </c>
      <c r="M916" s="481" t="str">
        <f>+IFERROR(VLOOKUP(DAY($J916)&amp;MONTH($J916),Sheet1!$C:$E,3,0),"")</f>
        <v/>
      </c>
      <c r="T916" s="481" t="str">
        <f>+IFERROR(VLOOKUP(DAY($Q916)&amp;MONTH($Q916),Sheet1!$C:$E,3,0),"")</f>
        <v/>
      </c>
      <c r="AA916" s="481" t="str">
        <f>+IFERROR(VLOOKUP(DAY($X916)&amp;MONTH($X916),Sheet1!$C:$E,3,0),"")</f>
        <v/>
      </c>
      <c r="AH916" s="481" t="str">
        <f>+IFERROR(VLOOKUP(DAY($AE916)&amp;MONTH($AE916),Sheet1!$C:$E,3,0),"")</f>
        <v/>
      </c>
      <c r="AO916" s="481" t="str">
        <f>+IFERROR(VLOOKUP(DAY($AL916)&amp;MONTH($AL916),Sheet1!$C:$E,3,0),"")</f>
        <v/>
      </c>
      <c r="AV916" s="481" t="str">
        <f>+IFERROR(VLOOKUP(DAY($AS916)&amp;MONTH($AS916),Sheet1!$C:$E,3,0),"")</f>
        <v/>
      </c>
      <c r="BC916" s="481" t="str">
        <f>+IFERROR(VLOOKUP(DAY($AZ916)&amp;MONTH($AZ916),Sheet1!$C:$E,3,0),"")</f>
        <v/>
      </c>
    </row>
    <row r="917" spans="6:55">
      <c r="F917" s="481" t="str">
        <f>+IFERROR(VLOOKUP(DAY($C917)&amp;MONTH($C917),Sheet1!$C:$E,3,0),"")</f>
        <v/>
      </c>
      <c r="M917" s="481" t="str">
        <f>+IFERROR(VLOOKUP(DAY($J917)&amp;MONTH($J917),Sheet1!$C:$E,3,0),"")</f>
        <v/>
      </c>
      <c r="T917" s="481" t="str">
        <f>+IFERROR(VLOOKUP(DAY($Q917)&amp;MONTH($Q917),Sheet1!$C:$E,3,0),"")</f>
        <v/>
      </c>
      <c r="AA917" s="481" t="str">
        <f>+IFERROR(VLOOKUP(DAY($X917)&amp;MONTH($X917),Sheet1!$C:$E,3,0),"")</f>
        <v/>
      </c>
      <c r="AH917" s="481" t="str">
        <f>+IFERROR(VLOOKUP(DAY($AE917)&amp;MONTH($AE917),Sheet1!$C:$E,3,0),"")</f>
        <v/>
      </c>
      <c r="AO917" s="481" t="str">
        <f>+IFERROR(VLOOKUP(DAY($AL917)&amp;MONTH($AL917),Sheet1!$C:$E,3,0),"")</f>
        <v/>
      </c>
      <c r="AV917" s="481" t="str">
        <f>+IFERROR(VLOOKUP(DAY($AS917)&amp;MONTH($AS917),Sheet1!$C:$E,3,0),"")</f>
        <v/>
      </c>
      <c r="BC917" s="481" t="str">
        <f>+IFERROR(VLOOKUP(DAY($AZ917)&amp;MONTH($AZ917),Sheet1!$C:$E,3,0),"")</f>
        <v/>
      </c>
    </row>
    <row r="918" spans="6:55">
      <c r="F918" s="481" t="str">
        <f>+IFERROR(VLOOKUP(DAY($C918)&amp;MONTH($C918),Sheet1!$C:$E,3,0),"")</f>
        <v/>
      </c>
      <c r="M918" s="481" t="str">
        <f>+IFERROR(VLOOKUP(DAY($J918)&amp;MONTH($J918),Sheet1!$C:$E,3,0),"")</f>
        <v/>
      </c>
      <c r="T918" s="481" t="str">
        <f>+IFERROR(VLOOKUP(DAY($Q918)&amp;MONTH($Q918),Sheet1!$C:$E,3,0),"")</f>
        <v/>
      </c>
      <c r="AA918" s="481" t="str">
        <f>+IFERROR(VLOOKUP(DAY($X918)&amp;MONTH($X918),Sheet1!$C:$E,3,0),"")</f>
        <v/>
      </c>
      <c r="AH918" s="481" t="str">
        <f>+IFERROR(VLOOKUP(DAY($AE918)&amp;MONTH($AE918),Sheet1!$C:$E,3,0),"")</f>
        <v/>
      </c>
      <c r="AO918" s="481" t="str">
        <f>+IFERROR(VLOOKUP(DAY($AL918)&amp;MONTH($AL918),Sheet1!$C:$E,3,0),"")</f>
        <v/>
      </c>
      <c r="AV918" s="481" t="str">
        <f>+IFERROR(VLOOKUP(DAY($AS918)&amp;MONTH($AS918),Sheet1!$C:$E,3,0),"")</f>
        <v/>
      </c>
      <c r="BC918" s="481" t="str">
        <f>+IFERROR(VLOOKUP(DAY($AZ918)&amp;MONTH($AZ918),Sheet1!$C:$E,3,0),"")</f>
        <v/>
      </c>
    </row>
    <row r="919" spans="6:55">
      <c r="F919" s="481" t="str">
        <f>+IFERROR(VLOOKUP(DAY($C919)&amp;MONTH($C919),Sheet1!$C:$E,3,0),"")</f>
        <v/>
      </c>
      <c r="M919" s="481" t="str">
        <f>+IFERROR(VLOOKUP(DAY($J919)&amp;MONTH($J919),Sheet1!$C:$E,3,0),"")</f>
        <v/>
      </c>
      <c r="T919" s="481" t="str">
        <f>+IFERROR(VLOOKUP(DAY($Q919)&amp;MONTH($Q919),Sheet1!$C:$E,3,0),"")</f>
        <v/>
      </c>
      <c r="AA919" s="481" t="str">
        <f>+IFERROR(VLOOKUP(DAY($X919)&amp;MONTH($X919),Sheet1!$C:$E,3,0),"")</f>
        <v/>
      </c>
      <c r="AH919" s="481" t="str">
        <f>+IFERROR(VLOOKUP(DAY($AE919)&amp;MONTH($AE919),Sheet1!$C:$E,3,0),"")</f>
        <v/>
      </c>
      <c r="AO919" s="481" t="str">
        <f>+IFERROR(VLOOKUP(DAY($AL919)&amp;MONTH($AL919),Sheet1!$C:$E,3,0),"")</f>
        <v/>
      </c>
      <c r="AV919" s="481" t="str">
        <f>+IFERROR(VLOOKUP(DAY($AS919)&amp;MONTH($AS919),Sheet1!$C:$E,3,0),"")</f>
        <v/>
      </c>
      <c r="BC919" s="481" t="str">
        <f>+IFERROR(VLOOKUP(DAY($AZ919)&amp;MONTH($AZ919),Sheet1!$C:$E,3,0),"")</f>
        <v/>
      </c>
    </row>
    <row r="920" spans="6:55">
      <c r="F920" s="481" t="str">
        <f>+IFERROR(VLOOKUP(DAY($C920)&amp;MONTH($C920),Sheet1!$C:$E,3,0),"")</f>
        <v/>
      </c>
      <c r="M920" s="481" t="str">
        <f>+IFERROR(VLOOKUP(DAY($J920)&amp;MONTH($J920),Sheet1!$C:$E,3,0),"")</f>
        <v/>
      </c>
      <c r="T920" s="481" t="str">
        <f>+IFERROR(VLOOKUP(DAY($Q920)&amp;MONTH($Q920),Sheet1!$C:$E,3,0),"")</f>
        <v/>
      </c>
      <c r="AA920" s="481" t="str">
        <f>+IFERROR(VLOOKUP(DAY($X920)&amp;MONTH($X920),Sheet1!$C:$E,3,0),"")</f>
        <v/>
      </c>
      <c r="AH920" s="481" t="str">
        <f>+IFERROR(VLOOKUP(DAY($AE920)&amp;MONTH($AE920),Sheet1!$C:$E,3,0),"")</f>
        <v/>
      </c>
      <c r="AO920" s="481" t="str">
        <f>+IFERROR(VLOOKUP(DAY($AL920)&amp;MONTH($AL920),Sheet1!$C:$E,3,0),"")</f>
        <v/>
      </c>
      <c r="AV920" s="481" t="str">
        <f>+IFERROR(VLOOKUP(DAY($AS920)&amp;MONTH($AS920),Sheet1!$C:$E,3,0),"")</f>
        <v/>
      </c>
      <c r="BC920" s="481" t="str">
        <f>+IFERROR(VLOOKUP(DAY($AZ920)&amp;MONTH($AZ920),Sheet1!$C:$E,3,0),"")</f>
        <v/>
      </c>
    </row>
    <row r="921" spans="6:55">
      <c r="F921" s="481" t="str">
        <f>+IFERROR(VLOOKUP(DAY($C921)&amp;MONTH($C921),Sheet1!$C:$E,3,0),"")</f>
        <v/>
      </c>
      <c r="M921" s="481" t="str">
        <f>+IFERROR(VLOOKUP(DAY($J921)&amp;MONTH($J921),Sheet1!$C:$E,3,0),"")</f>
        <v/>
      </c>
      <c r="T921" s="481" t="str">
        <f>+IFERROR(VLOOKUP(DAY($Q921)&amp;MONTH($Q921),Sheet1!$C:$E,3,0),"")</f>
        <v/>
      </c>
      <c r="AA921" s="481" t="str">
        <f>+IFERROR(VLOOKUP(DAY($X921)&amp;MONTH($X921),Sheet1!$C:$E,3,0),"")</f>
        <v/>
      </c>
      <c r="AH921" s="481" t="str">
        <f>+IFERROR(VLOOKUP(DAY($AE921)&amp;MONTH($AE921),Sheet1!$C:$E,3,0),"")</f>
        <v/>
      </c>
      <c r="AO921" s="481" t="str">
        <f>+IFERROR(VLOOKUP(DAY($AL921)&amp;MONTH($AL921),Sheet1!$C:$E,3,0),"")</f>
        <v/>
      </c>
      <c r="AV921" s="481" t="str">
        <f>+IFERROR(VLOOKUP(DAY($AS921)&amp;MONTH($AS921),Sheet1!$C:$E,3,0),"")</f>
        <v/>
      </c>
      <c r="BC921" s="481" t="str">
        <f>+IFERROR(VLOOKUP(DAY($AZ921)&amp;MONTH($AZ921),Sheet1!$C:$E,3,0),"")</f>
        <v/>
      </c>
    </row>
    <row r="922" spans="6:55">
      <c r="F922" s="481" t="str">
        <f>+IFERROR(VLOOKUP(DAY($C922)&amp;MONTH($C922),Sheet1!$C:$E,3,0),"")</f>
        <v/>
      </c>
      <c r="M922" s="481" t="str">
        <f>+IFERROR(VLOOKUP(DAY($J922)&amp;MONTH($J922),Sheet1!$C:$E,3,0),"")</f>
        <v/>
      </c>
      <c r="T922" s="481" t="str">
        <f>+IFERROR(VLOOKUP(DAY($Q922)&amp;MONTH($Q922),Sheet1!$C:$E,3,0),"")</f>
        <v/>
      </c>
      <c r="AA922" s="481" t="str">
        <f>+IFERROR(VLOOKUP(DAY($X922)&amp;MONTH($X922),Sheet1!$C:$E,3,0),"")</f>
        <v/>
      </c>
      <c r="AH922" s="481" t="str">
        <f>+IFERROR(VLOOKUP(DAY($AE922)&amp;MONTH($AE922),Sheet1!$C:$E,3,0),"")</f>
        <v/>
      </c>
      <c r="AO922" s="481" t="str">
        <f>+IFERROR(VLOOKUP(DAY($AL922)&amp;MONTH($AL922),Sheet1!$C:$E,3,0),"")</f>
        <v/>
      </c>
      <c r="AV922" s="481" t="str">
        <f>+IFERROR(VLOOKUP(DAY($AS922)&amp;MONTH($AS922),Sheet1!$C:$E,3,0),"")</f>
        <v/>
      </c>
      <c r="BC922" s="481" t="str">
        <f>+IFERROR(VLOOKUP(DAY($AZ922)&amp;MONTH($AZ922),Sheet1!$C:$E,3,0),"")</f>
        <v/>
      </c>
    </row>
    <row r="923" spans="6:55">
      <c r="F923" s="481" t="str">
        <f>+IFERROR(VLOOKUP(DAY($C923)&amp;MONTH($C923),Sheet1!$C:$E,3,0),"")</f>
        <v/>
      </c>
      <c r="M923" s="481" t="str">
        <f>+IFERROR(VLOOKUP(DAY($J923)&amp;MONTH($J923),Sheet1!$C:$E,3,0),"")</f>
        <v/>
      </c>
      <c r="T923" s="481" t="str">
        <f>+IFERROR(VLOOKUP(DAY($Q923)&amp;MONTH($Q923),Sheet1!$C:$E,3,0),"")</f>
        <v/>
      </c>
      <c r="AA923" s="481" t="str">
        <f>+IFERROR(VLOOKUP(DAY($X923)&amp;MONTH($X923),Sheet1!$C:$E,3,0),"")</f>
        <v/>
      </c>
      <c r="AH923" s="481" t="str">
        <f>+IFERROR(VLOOKUP(DAY($AE923)&amp;MONTH($AE923),Sheet1!$C:$E,3,0),"")</f>
        <v/>
      </c>
      <c r="AO923" s="481" t="str">
        <f>+IFERROR(VLOOKUP(DAY($AL923)&amp;MONTH($AL923),Sheet1!$C:$E,3,0),"")</f>
        <v/>
      </c>
      <c r="AV923" s="481" t="str">
        <f>+IFERROR(VLOOKUP(DAY($AS923)&amp;MONTH($AS923),Sheet1!$C:$E,3,0),"")</f>
        <v/>
      </c>
      <c r="BC923" s="481" t="str">
        <f>+IFERROR(VLOOKUP(DAY($AZ923)&amp;MONTH($AZ923),Sheet1!$C:$E,3,0),"")</f>
        <v/>
      </c>
    </row>
    <row r="924" spans="6:55">
      <c r="F924" s="481" t="str">
        <f>+IFERROR(VLOOKUP(DAY($C924)&amp;MONTH($C924),Sheet1!$C:$E,3,0),"")</f>
        <v/>
      </c>
      <c r="M924" s="481" t="str">
        <f>+IFERROR(VLOOKUP(DAY($J924)&amp;MONTH($J924),Sheet1!$C:$E,3,0),"")</f>
        <v/>
      </c>
      <c r="T924" s="481" t="str">
        <f>+IFERROR(VLOOKUP(DAY($Q924)&amp;MONTH($Q924),Sheet1!$C:$E,3,0),"")</f>
        <v/>
      </c>
      <c r="AA924" s="481" t="str">
        <f>+IFERROR(VLOOKUP(DAY($X924)&amp;MONTH($X924),Sheet1!$C:$E,3,0),"")</f>
        <v/>
      </c>
      <c r="AH924" s="481" t="str">
        <f>+IFERROR(VLOOKUP(DAY($AE924)&amp;MONTH($AE924),Sheet1!$C:$E,3,0),"")</f>
        <v/>
      </c>
      <c r="AO924" s="481" t="str">
        <f>+IFERROR(VLOOKUP(DAY($AL924)&amp;MONTH($AL924),Sheet1!$C:$E,3,0),"")</f>
        <v/>
      </c>
      <c r="AV924" s="481" t="str">
        <f>+IFERROR(VLOOKUP(DAY($AS924)&amp;MONTH($AS924),Sheet1!$C:$E,3,0),"")</f>
        <v/>
      </c>
      <c r="BC924" s="481" t="str">
        <f>+IFERROR(VLOOKUP(DAY($AZ924)&amp;MONTH($AZ924),Sheet1!$C:$E,3,0),"")</f>
        <v/>
      </c>
    </row>
    <row r="925" spans="6:55">
      <c r="F925" s="481" t="str">
        <f>+IFERROR(VLOOKUP(DAY($C925)&amp;MONTH($C925),Sheet1!$C:$E,3,0),"")</f>
        <v/>
      </c>
      <c r="M925" s="481" t="str">
        <f>+IFERROR(VLOOKUP(DAY($J925)&amp;MONTH($J925),Sheet1!$C:$E,3,0),"")</f>
        <v/>
      </c>
      <c r="T925" s="481" t="str">
        <f>+IFERROR(VLOOKUP(DAY($Q925)&amp;MONTH($Q925),Sheet1!$C:$E,3,0),"")</f>
        <v/>
      </c>
      <c r="AA925" s="481" t="str">
        <f>+IFERROR(VLOOKUP(DAY($X925)&amp;MONTH($X925),Sheet1!$C:$E,3,0),"")</f>
        <v/>
      </c>
      <c r="AH925" s="481" t="str">
        <f>+IFERROR(VLOOKUP(DAY($AE925)&amp;MONTH($AE925),Sheet1!$C:$E,3,0),"")</f>
        <v/>
      </c>
      <c r="AO925" s="481" t="str">
        <f>+IFERROR(VLOOKUP(DAY($AL925)&amp;MONTH($AL925),Sheet1!$C:$E,3,0),"")</f>
        <v/>
      </c>
      <c r="AV925" s="481" t="str">
        <f>+IFERROR(VLOOKUP(DAY($AS925)&amp;MONTH($AS925),Sheet1!$C:$E,3,0),"")</f>
        <v/>
      </c>
      <c r="BC925" s="481" t="str">
        <f>+IFERROR(VLOOKUP(DAY($AZ925)&amp;MONTH($AZ925),Sheet1!$C:$E,3,0),"")</f>
        <v/>
      </c>
    </row>
    <row r="926" spans="6:55">
      <c r="F926" s="481" t="str">
        <f>+IFERROR(VLOOKUP(DAY($C926)&amp;MONTH($C926),Sheet1!$C:$E,3,0),"")</f>
        <v/>
      </c>
      <c r="M926" s="481" t="str">
        <f>+IFERROR(VLOOKUP(DAY($J926)&amp;MONTH($J926),Sheet1!$C:$E,3,0),"")</f>
        <v/>
      </c>
      <c r="T926" s="481" t="str">
        <f>+IFERROR(VLOOKUP(DAY($Q926)&amp;MONTH($Q926),Sheet1!$C:$E,3,0),"")</f>
        <v/>
      </c>
      <c r="AA926" s="481" t="str">
        <f>+IFERROR(VLOOKUP(DAY($X926)&amp;MONTH($X926),Sheet1!$C:$E,3,0),"")</f>
        <v/>
      </c>
      <c r="AH926" s="481" t="str">
        <f>+IFERROR(VLOOKUP(DAY($AE926)&amp;MONTH($AE926),Sheet1!$C:$E,3,0),"")</f>
        <v/>
      </c>
      <c r="AO926" s="481" t="str">
        <f>+IFERROR(VLOOKUP(DAY($AL926)&amp;MONTH($AL926),Sheet1!$C:$E,3,0),"")</f>
        <v/>
      </c>
      <c r="AV926" s="481" t="str">
        <f>+IFERROR(VLOOKUP(DAY($AS926)&amp;MONTH($AS926),Sheet1!$C:$E,3,0),"")</f>
        <v/>
      </c>
      <c r="BC926" s="481" t="str">
        <f>+IFERROR(VLOOKUP(DAY($AZ926)&amp;MONTH($AZ926),Sheet1!$C:$E,3,0),"")</f>
        <v/>
      </c>
    </row>
    <row r="927" spans="6:55">
      <c r="F927" s="481" t="str">
        <f>+IFERROR(VLOOKUP(DAY($C927)&amp;MONTH($C927),Sheet1!$C:$E,3,0),"")</f>
        <v/>
      </c>
      <c r="M927" s="481" t="str">
        <f>+IFERROR(VLOOKUP(DAY($J927)&amp;MONTH($J927),Sheet1!$C:$E,3,0),"")</f>
        <v/>
      </c>
      <c r="T927" s="481" t="str">
        <f>+IFERROR(VLOOKUP(DAY($Q927)&amp;MONTH($Q927),Sheet1!$C:$E,3,0),"")</f>
        <v/>
      </c>
      <c r="AA927" s="481" t="str">
        <f>+IFERROR(VLOOKUP(DAY($X927)&amp;MONTH($X927),Sheet1!$C:$E,3,0),"")</f>
        <v/>
      </c>
      <c r="AH927" s="481" t="str">
        <f>+IFERROR(VLOOKUP(DAY($AE927)&amp;MONTH($AE927),Sheet1!$C:$E,3,0),"")</f>
        <v/>
      </c>
      <c r="AO927" s="481" t="str">
        <f>+IFERROR(VLOOKUP(DAY($AL927)&amp;MONTH($AL927),Sheet1!$C:$E,3,0),"")</f>
        <v/>
      </c>
      <c r="AV927" s="481" t="str">
        <f>+IFERROR(VLOOKUP(DAY($AS927)&amp;MONTH($AS927),Sheet1!$C:$E,3,0),"")</f>
        <v/>
      </c>
      <c r="BC927" s="481" t="str">
        <f>+IFERROR(VLOOKUP(DAY($AZ927)&amp;MONTH($AZ927),Sheet1!$C:$E,3,0),"")</f>
        <v/>
      </c>
    </row>
    <row r="928" spans="6:55">
      <c r="F928" s="481" t="str">
        <f>+IFERROR(VLOOKUP(DAY($C928)&amp;MONTH($C928),Sheet1!$C:$E,3,0),"")</f>
        <v/>
      </c>
      <c r="M928" s="481" t="str">
        <f>+IFERROR(VLOOKUP(DAY($J928)&amp;MONTH($J928),Sheet1!$C:$E,3,0),"")</f>
        <v/>
      </c>
      <c r="T928" s="481" t="str">
        <f>+IFERROR(VLOOKUP(DAY($Q928)&amp;MONTH($Q928),Sheet1!$C:$E,3,0),"")</f>
        <v/>
      </c>
      <c r="AA928" s="481" t="str">
        <f>+IFERROR(VLOOKUP(DAY($X928)&amp;MONTH($X928),Sheet1!$C:$E,3,0),"")</f>
        <v/>
      </c>
      <c r="AH928" s="481" t="str">
        <f>+IFERROR(VLOOKUP(DAY($AE928)&amp;MONTH($AE928),Sheet1!$C:$E,3,0),"")</f>
        <v/>
      </c>
      <c r="AO928" s="481" t="str">
        <f>+IFERROR(VLOOKUP(DAY($AL928)&amp;MONTH($AL928),Sheet1!$C:$E,3,0),"")</f>
        <v/>
      </c>
      <c r="AV928" s="481" t="str">
        <f>+IFERROR(VLOOKUP(DAY($AS928)&amp;MONTH($AS928),Sheet1!$C:$E,3,0),"")</f>
        <v/>
      </c>
      <c r="BC928" s="481" t="str">
        <f>+IFERROR(VLOOKUP(DAY($AZ928)&amp;MONTH($AZ928),Sheet1!$C:$E,3,0),"")</f>
        <v/>
      </c>
    </row>
    <row r="929" spans="6:55">
      <c r="F929" s="481" t="str">
        <f>+IFERROR(VLOOKUP(DAY($C929)&amp;MONTH($C929),Sheet1!$C:$E,3,0),"")</f>
        <v/>
      </c>
      <c r="M929" s="481" t="str">
        <f>+IFERROR(VLOOKUP(DAY($J929)&amp;MONTH($J929),Sheet1!$C:$E,3,0),"")</f>
        <v/>
      </c>
      <c r="T929" s="481" t="str">
        <f>+IFERROR(VLOOKUP(DAY($Q929)&amp;MONTH($Q929),Sheet1!$C:$E,3,0),"")</f>
        <v/>
      </c>
      <c r="AA929" s="481" t="str">
        <f>+IFERROR(VLOOKUP(DAY($X929)&amp;MONTH($X929),Sheet1!$C:$E,3,0),"")</f>
        <v/>
      </c>
      <c r="AH929" s="481" t="str">
        <f>+IFERROR(VLOOKUP(DAY($AE929)&amp;MONTH($AE929),Sheet1!$C:$E,3,0),"")</f>
        <v/>
      </c>
      <c r="AO929" s="481" t="str">
        <f>+IFERROR(VLOOKUP(DAY($AL929)&amp;MONTH($AL929),Sheet1!$C:$E,3,0),"")</f>
        <v/>
      </c>
      <c r="AV929" s="481" t="str">
        <f>+IFERROR(VLOOKUP(DAY($AS929)&amp;MONTH($AS929),Sheet1!$C:$E,3,0),"")</f>
        <v/>
      </c>
      <c r="BC929" s="481" t="str">
        <f>+IFERROR(VLOOKUP(DAY($AZ929)&amp;MONTH($AZ929),Sheet1!$C:$E,3,0),"")</f>
        <v/>
      </c>
    </row>
    <row r="930" spans="6:55">
      <c r="F930" s="481" t="str">
        <f>+IFERROR(VLOOKUP(DAY($C930)&amp;MONTH($C930),Sheet1!$C:$E,3,0),"")</f>
        <v/>
      </c>
      <c r="M930" s="481" t="str">
        <f>+IFERROR(VLOOKUP(DAY($J930)&amp;MONTH($J930),Sheet1!$C:$E,3,0),"")</f>
        <v/>
      </c>
      <c r="T930" s="481" t="str">
        <f>+IFERROR(VLOOKUP(DAY($Q930)&amp;MONTH($Q930),Sheet1!$C:$E,3,0),"")</f>
        <v/>
      </c>
      <c r="AA930" s="481" t="str">
        <f>+IFERROR(VLOOKUP(DAY($X930)&amp;MONTH($X930),Sheet1!$C:$E,3,0),"")</f>
        <v/>
      </c>
      <c r="AH930" s="481" t="str">
        <f>+IFERROR(VLOOKUP(DAY($AE930)&amp;MONTH($AE930),Sheet1!$C:$E,3,0),"")</f>
        <v/>
      </c>
      <c r="AO930" s="481" t="str">
        <f>+IFERROR(VLOOKUP(DAY($AL930)&amp;MONTH($AL930),Sheet1!$C:$E,3,0),"")</f>
        <v/>
      </c>
      <c r="AV930" s="481" t="str">
        <f>+IFERROR(VLOOKUP(DAY($AS930)&amp;MONTH($AS930),Sheet1!$C:$E,3,0),"")</f>
        <v/>
      </c>
      <c r="BC930" s="481" t="str">
        <f>+IFERROR(VLOOKUP(DAY($AZ930)&amp;MONTH($AZ930),Sheet1!$C:$E,3,0),"")</f>
        <v/>
      </c>
    </row>
    <row r="931" spans="6:55">
      <c r="F931" s="481" t="str">
        <f>+IFERROR(VLOOKUP(DAY($C931)&amp;MONTH($C931),Sheet1!$C:$E,3,0),"")</f>
        <v/>
      </c>
      <c r="M931" s="481" t="str">
        <f>+IFERROR(VLOOKUP(DAY($J931)&amp;MONTH($J931),Sheet1!$C:$E,3,0),"")</f>
        <v/>
      </c>
      <c r="T931" s="481" t="str">
        <f>+IFERROR(VLOOKUP(DAY($Q931)&amp;MONTH($Q931),Sheet1!$C:$E,3,0),"")</f>
        <v/>
      </c>
      <c r="AA931" s="481" t="str">
        <f>+IFERROR(VLOOKUP(DAY($X931)&amp;MONTH($X931),Sheet1!$C:$E,3,0),"")</f>
        <v/>
      </c>
      <c r="AH931" s="481" t="str">
        <f>+IFERROR(VLOOKUP(DAY($AE931)&amp;MONTH($AE931),Sheet1!$C:$E,3,0),"")</f>
        <v/>
      </c>
      <c r="AO931" s="481" t="str">
        <f>+IFERROR(VLOOKUP(DAY($AL931)&amp;MONTH($AL931),Sheet1!$C:$E,3,0),"")</f>
        <v/>
      </c>
      <c r="AV931" s="481" t="str">
        <f>+IFERROR(VLOOKUP(DAY($AS931)&amp;MONTH($AS931),Sheet1!$C:$E,3,0),"")</f>
        <v/>
      </c>
      <c r="BC931" s="481" t="str">
        <f>+IFERROR(VLOOKUP(DAY($AZ931)&amp;MONTH($AZ931),Sheet1!$C:$E,3,0),"")</f>
        <v/>
      </c>
    </row>
    <row r="932" spans="6:55">
      <c r="F932" s="481" t="str">
        <f>+IFERROR(VLOOKUP(DAY($C932)&amp;MONTH($C932),Sheet1!$C:$E,3,0),"")</f>
        <v/>
      </c>
      <c r="M932" s="481" t="str">
        <f>+IFERROR(VLOOKUP(DAY($J932)&amp;MONTH($J932),Sheet1!$C:$E,3,0),"")</f>
        <v/>
      </c>
      <c r="T932" s="481" t="str">
        <f>+IFERROR(VLOOKUP(DAY($Q932)&amp;MONTH($Q932),Sheet1!$C:$E,3,0),"")</f>
        <v/>
      </c>
      <c r="AA932" s="481" t="str">
        <f>+IFERROR(VLOOKUP(DAY($X932)&amp;MONTH($X932),Sheet1!$C:$E,3,0),"")</f>
        <v/>
      </c>
      <c r="AH932" s="481" t="str">
        <f>+IFERROR(VLOOKUP(DAY($AE932)&amp;MONTH($AE932),Sheet1!$C:$E,3,0),"")</f>
        <v/>
      </c>
      <c r="AO932" s="481" t="str">
        <f>+IFERROR(VLOOKUP(DAY($AL932)&amp;MONTH($AL932),Sheet1!$C:$E,3,0),"")</f>
        <v/>
      </c>
      <c r="AV932" s="481" t="str">
        <f>+IFERROR(VLOOKUP(DAY($AS932)&amp;MONTH($AS932),Sheet1!$C:$E,3,0),"")</f>
        <v/>
      </c>
      <c r="BC932" s="481" t="str">
        <f>+IFERROR(VLOOKUP(DAY($AZ932)&amp;MONTH($AZ932),Sheet1!$C:$E,3,0),"")</f>
        <v/>
      </c>
    </row>
    <row r="933" spans="6:55">
      <c r="F933" s="481" t="str">
        <f>+IFERROR(VLOOKUP(DAY($C933)&amp;MONTH($C933),Sheet1!$C:$E,3,0),"")</f>
        <v/>
      </c>
      <c r="M933" s="481" t="str">
        <f>+IFERROR(VLOOKUP(DAY($J933)&amp;MONTH($J933),Sheet1!$C:$E,3,0),"")</f>
        <v/>
      </c>
      <c r="T933" s="481" t="str">
        <f>+IFERROR(VLOOKUP(DAY($Q933)&amp;MONTH($Q933),Sheet1!$C:$E,3,0),"")</f>
        <v/>
      </c>
      <c r="AA933" s="481" t="str">
        <f>+IFERROR(VLOOKUP(DAY($X933)&amp;MONTH($X933),Sheet1!$C:$E,3,0),"")</f>
        <v/>
      </c>
      <c r="AH933" s="481" t="str">
        <f>+IFERROR(VLOOKUP(DAY($AE933)&amp;MONTH($AE933),Sheet1!$C:$E,3,0),"")</f>
        <v/>
      </c>
      <c r="AO933" s="481" t="str">
        <f>+IFERROR(VLOOKUP(DAY($AL933)&amp;MONTH($AL933),Sheet1!$C:$E,3,0),"")</f>
        <v/>
      </c>
      <c r="AV933" s="481" t="str">
        <f>+IFERROR(VLOOKUP(DAY($AS933)&amp;MONTH($AS933),Sheet1!$C:$E,3,0),"")</f>
        <v/>
      </c>
      <c r="BC933" s="481" t="str">
        <f>+IFERROR(VLOOKUP(DAY($AZ933)&amp;MONTH($AZ933),Sheet1!$C:$E,3,0),"")</f>
        <v/>
      </c>
    </row>
    <row r="934" spans="6:55">
      <c r="F934" s="481" t="str">
        <f>+IFERROR(VLOOKUP(DAY($C934)&amp;MONTH($C934),Sheet1!$C:$E,3,0),"")</f>
        <v/>
      </c>
      <c r="M934" s="481" t="str">
        <f>+IFERROR(VLOOKUP(DAY($J934)&amp;MONTH($J934),Sheet1!$C:$E,3,0),"")</f>
        <v/>
      </c>
      <c r="T934" s="481" t="str">
        <f>+IFERROR(VLOOKUP(DAY($Q934)&amp;MONTH($Q934),Sheet1!$C:$E,3,0),"")</f>
        <v/>
      </c>
      <c r="AA934" s="481" t="str">
        <f>+IFERROR(VLOOKUP(DAY($X934)&amp;MONTH($X934),Sheet1!$C:$E,3,0),"")</f>
        <v/>
      </c>
      <c r="AH934" s="481" t="str">
        <f>+IFERROR(VLOOKUP(DAY($AE934)&amp;MONTH($AE934),Sheet1!$C:$E,3,0),"")</f>
        <v/>
      </c>
      <c r="AO934" s="481" t="str">
        <f>+IFERROR(VLOOKUP(DAY($AL934)&amp;MONTH($AL934),Sheet1!$C:$E,3,0),"")</f>
        <v/>
      </c>
      <c r="AV934" s="481" t="str">
        <f>+IFERROR(VLOOKUP(DAY($AS934)&amp;MONTH($AS934),Sheet1!$C:$E,3,0),"")</f>
        <v/>
      </c>
      <c r="BC934" s="481" t="str">
        <f>+IFERROR(VLOOKUP(DAY($AZ934)&amp;MONTH($AZ934),Sheet1!$C:$E,3,0),"")</f>
        <v/>
      </c>
    </row>
    <row r="935" spans="6:55">
      <c r="F935" s="481" t="str">
        <f>+IFERROR(VLOOKUP(DAY($C935)&amp;MONTH($C935),Sheet1!$C:$E,3,0),"")</f>
        <v/>
      </c>
      <c r="M935" s="481" t="str">
        <f>+IFERROR(VLOOKUP(DAY($J935)&amp;MONTH($J935),Sheet1!$C:$E,3,0),"")</f>
        <v/>
      </c>
      <c r="T935" s="481" t="str">
        <f>+IFERROR(VLOOKUP(DAY($Q935)&amp;MONTH($Q935),Sheet1!$C:$E,3,0),"")</f>
        <v/>
      </c>
      <c r="AA935" s="481" t="str">
        <f>+IFERROR(VLOOKUP(DAY($X935)&amp;MONTH($X935),Sheet1!$C:$E,3,0),"")</f>
        <v/>
      </c>
      <c r="AH935" s="481" t="str">
        <f>+IFERROR(VLOOKUP(DAY($AE935)&amp;MONTH($AE935),Sheet1!$C:$E,3,0),"")</f>
        <v/>
      </c>
      <c r="AO935" s="481" t="str">
        <f>+IFERROR(VLOOKUP(DAY($AL935)&amp;MONTH($AL935),Sheet1!$C:$E,3,0),"")</f>
        <v/>
      </c>
      <c r="AV935" s="481" t="str">
        <f>+IFERROR(VLOOKUP(DAY($AS935)&amp;MONTH($AS935),Sheet1!$C:$E,3,0),"")</f>
        <v/>
      </c>
      <c r="BC935" s="481" t="str">
        <f>+IFERROR(VLOOKUP(DAY($AZ935)&amp;MONTH($AZ935),Sheet1!$C:$E,3,0),"")</f>
        <v/>
      </c>
    </row>
    <row r="936" spans="6:55">
      <c r="F936" s="481" t="str">
        <f>+IFERROR(VLOOKUP(DAY($C936)&amp;MONTH($C936),Sheet1!$C:$E,3,0),"")</f>
        <v/>
      </c>
      <c r="M936" s="481" t="str">
        <f>+IFERROR(VLOOKUP(DAY($J936)&amp;MONTH($J936),Sheet1!$C:$E,3,0),"")</f>
        <v/>
      </c>
      <c r="T936" s="481" t="str">
        <f>+IFERROR(VLOOKUP(DAY($Q936)&amp;MONTH($Q936),Sheet1!$C:$E,3,0),"")</f>
        <v/>
      </c>
      <c r="AA936" s="481" t="str">
        <f>+IFERROR(VLOOKUP(DAY($X936)&amp;MONTH($X936),Sheet1!$C:$E,3,0),"")</f>
        <v/>
      </c>
      <c r="AH936" s="481" t="str">
        <f>+IFERROR(VLOOKUP(DAY($AE936)&amp;MONTH($AE936),Sheet1!$C:$E,3,0),"")</f>
        <v/>
      </c>
      <c r="AO936" s="481" t="str">
        <f>+IFERROR(VLOOKUP(DAY($AL936)&amp;MONTH($AL936),Sheet1!$C:$E,3,0),"")</f>
        <v/>
      </c>
      <c r="AV936" s="481" t="str">
        <f>+IFERROR(VLOOKUP(DAY($AS936)&amp;MONTH($AS936),Sheet1!$C:$E,3,0),"")</f>
        <v/>
      </c>
      <c r="BC936" s="481" t="str">
        <f>+IFERROR(VLOOKUP(DAY($AZ936)&amp;MONTH($AZ936),Sheet1!$C:$E,3,0),"")</f>
        <v/>
      </c>
    </row>
    <row r="937" spans="6:55">
      <c r="F937" s="481" t="str">
        <f>+IFERROR(VLOOKUP(DAY($C937)&amp;MONTH($C937),Sheet1!$C:$E,3,0),"")</f>
        <v/>
      </c>
      <c r="M937" s="481" t="str">
        <f>+IFERROR(VLOOKUP(DAY($J937)&amp;MONTH($J937),Sheet1!$C:$E,3,0),"")</f>
        <v/>
      </c>
      <c r="T937" s="481" t="str">
        <f>+IFERROR(VLOOKUP(DAY($Q937)&amp;MONTH($Q937),Sheet1!$C:$E,3,0),"")</f>
        <v/>
      </c>
      <c r="AA937" s="481" t="str">
        <f>+IFERROR(VLOOKUP(DAY($X937)&amp;MONTH($X937),Sheet1!$C:$E,3,0),"")</f>
        <v/>
      </c>
      <c r="AH937" s="481" t="str">
        <f>+IFERROR(VLOOKUP(DAY($AE937)&amp;MONTH($AE937),Sheet1!$C:$E,3,0),"")</f>
        <v/>
      </c>
      <c r="AO937" s="481" t="str">
        <f>+IFERROR(VLOOKUP(DAY($AL937)&amp;MONTH($AL937),Sheet1!$C:$E,3,0),"")</f>
        <v/>
      </c>
      <c r="AV937" s="481" t="str">
        <f>+IFERROR(VLOOKUP(DAY($AS937)&amp;MONTH($AS937),Sheet1!$C:$E,3,0),"")</f>
        <v/>
      </c>
      <c r="BC937" s="481" t="str">
        <f>+IFERROR(VLOOKUP(DAY($AZ937)&amp;MONTH($AZ937),Sheet1!$C:$E,3,0),"")</f>
        <v/>
      </c>
    </row>
    <row r="938" spans="6:55">
      <c r="F938" s="481" t="str">
        <f>+IFERROR(VLOOKUP(DAY($C938)&amp;MONTH($C938),Sheet1!$C:$E,3,0),"")</f>
        <v/>
      </c>
      <c r="M938" s="481" t="str">
        <f>+IFERROR(VLOOKUP(DAY($J938)&amp;MONTH($J938),Sheet1!$C:$E,3,0),"")</f>
        <v/>
      </c>
      <c r="T938" s="481" t="str">
        <f>+IFERROR(VLOOKUP(DAY($Q938)&amp;MONTH($Q938),Sheet1!$C:$E,3,0),"")</f>
        <v/>
      </c>
      <c r="AA938" s="481" t="str">
        <f>+IFERROR(VLOOKUP(DAY($X938)&amp;MONTH($X938),Sheet1!$C:$E,3,0),"")</f>
        <v/>
      </c>
      <c r="AH938" s="481" t="str">
        <f>+IFERROR(VLOOKUP(DAY($AE938)&amp;MONTH($AE938),Sheet1!$C:$E,3,0),"")</f>
        <v/>
      </c>
      <c r="AO938" s="481" t="str">
        <f>+IFERROR(VLOOKUP(DAY($AL938)&amp;MONTH($AL938),Sheet1!$C:$E,3,0),"")</f>
        <v/>
      </c>
      <c r="AV938" s="481" t="str">
        <f>+IFERROR(VLOOKUP(DAY($AS938)&amp;MONTH($AS938),Sheet1!$C:$E,3,0),"")</f>
        <v/>
      </c>
      <c r="BC938" s="481" t="str">
        <f>+IFERROR(VLOOKUP(DAY($AZ938)&amp;MONTH($AZ938),Sheet1!$C:$E,3,0),"")</f>
        <v/>
      </c>
    </row>
    <row r="939" spans="6:55">
      <c r="F939" s="481" t="str">
        <f>+IFERROR(VLOOKUP(DAY($C939)&amp;MONTH($C939),Sheet1!$C:$E,3,0),"")</f>
        <v/>
      </c>
      <c r="M939" s="481" t="str">
        <f>+IFERROR(VLOOKUP(DAY($J939)&amp;MONTH($J939),Sheet1!$C:$E,3,0),"")</f>
        <v/>
      </c>
      <c r="T939" s="481" t="str">
        <f>+IFERROR(VLOOKUP(DAY($Q939)&amp;MONTH($Q939),Sheet1!$C:$E,3,0),"")</f>
        <v/>
      </c>
      <c r="AA939" s="481" t="str">
        <f>+IFERROR(VLOOKUP(DAY($X939)&amp;MONTH($X939),Sheet1!$C:$E,3,0),"")</f>
        <v/>
      </c>
      <c r="AH939" s="481" t="str">
        <f>+IFERROR(VLOOKUP(DAY($AE939)&amp;MONTH($AE939),Sheet1!$C:$E,3,0),"")</f>
        <v/>
      </c>
      <c r="AO939" s="481" t="str">
        <f>+IFERROR(VLOOKUP(DAY($AL939)&amp;MONTH($AL939),Sheet1!$C:$E,3,0),"")</f>
        <v/>
      </c>
      <c r="AV939" s="481" t="str">
        <f>+IFERROR(VLOOKUP(DAY($AS939)&amp;MONTH($AS939),Sheet1!$C:$E,3,0),"")</f>
        <v/>
      </c>
      <c r="BC939" s="481" t="str">
        <f>+IFERROR(VLOOKUP(DAY($AZ939)&amp;MONTH($AZ939),Sheet1!$C:$E,3,0),"")</f>
        <v/>
      </c>
    </row>
    <row r="940" spans="6:55">
      <c r="F940" s="481" t="str">
        <f>+IFERROR(VLOOKUP(DAY($C940)&amp;MONTH($C940),Sheet1!$C:$E,3,0),"")</f>
        <v/>
      </c>
      <c r="M940" s="481" t="str">
        <f>+IFERROR(VLOOKUP(DAY($J940)&amp;MONTH($J940),Sheet1!$C:$E,3,0),"")</f>
        <v/>
      </c>
      <c r="T940" s="481" t="str">
        <f>+IFERROR(VLOOKUP(DAY($Q940)&amp;MONTH($Q940),Sheet1!$C:$E,3,0),"")</f>
        <v/>
      </c>
      <c r="AA940" s="481" t="str">
        <f>+IFERROR(VLOOKUP(DAY($X940)&amp;MONTH($X940),Sheet1!$C:$E,3,0),"")</f>
        <v/>
      </c>
      <c r="AH940" s="481" t="str">
        <f>+IFERROR(VLOOKUP(DAY($AE940)&amp;MONTH($AE940),Sheet1!$C:$E,3,0),"")</f>
        <v/>
      </c>
      <c r="AO940" s="481" t="str">
        <f>+IFERROR(VLOOKUP(DAY($AL940)&amp;MONTH($AL940),Sheet1!$C:$E,3,0),"")</f>
        <v/>
      </c>
      <c r="AV940" s="481" t="str">
        <f>+IFERROR(VLOOKUP(DAY($AS940)&amp;MONTH($AS940),Sheet1!$C:$E,3,0),"")</f>
        <v/>
      </c>
      <c r="BC940" s="481" t="str">
        <f>+IFERROR(VLOOKUP(DAY($AZ940)&amp;MONTH($AZ940),Sheet1!$C:$E,3,0),"")</f>
        <v/>
      </c>
    </row>
    <row r="941" spans="6:55">
      <c r="F941" s="481" t="str">
        <f>+IFERROR(VLOOKUP(DAY($C941)&amp;MONTH($C941),Sheet1!$C:$E,3,0),"")</f>
        <v/>
      </c>
      <c r="M941" s="481" t="str">
        <f>+IFERROR(VLOOKUP(DAY($J941)&amp;MONTH($J941),Sheet1!$C:$E,3,0),"")</f>
        <v/>
      </c>
      <c r="T941" s="481" t="str">
        <f>+IFERROR(VLOOKUP(DAY($Q941)&amp;MONTH($Q941),Sheet1!$C:$E,3,0),"")</f>
        <v/>
      </c>
      <c r="AA941" s="481" t="str">
        <f>+IFERROR(VLOOKUP(DAY($X941)&amp;MONTH($X941),Sheet1!$C:$E,3,0),"")</f>
        <v/>
      </c>
      <c r="AH941" s="481" t="str">
        <f>+IFERROR(VLOOKUP(DAY($AE941)&amp;MONTH($AE941),Sheet1!$C:$E,3,0),"")</f>
        <v/>
      </c>
      <c r="AO941" s="481" t="str">
        <f>+IFERROR(VLOOKUP(DAY($AL941)&amp;MONTH($AL941),Sheet1!$C:$E,3,0),"")</f>
        <v/>
      </c>
      <c r="AV941" s="481" t="str">
        <f>+IFERROR(VLOOKUP(DAY($AS941)&amp;MONTH($AS941),Sheet1!$C:$E,3,0),"")</f>
        <v/>
      </c>
      <c r="BC941" s="481" t="str">
        <f>+IFERROR(VLOOKUP(DAY($AZ941)&amp;MONTH($AZ941),Sheet1!$C:$E,3,0),"")</f>
        <v/>
      </c>
    </row>
    <row r="942" spans="6:55">
      <c r="F942" s="481" t="str">
        <f>+IFERROR(VLOOKUP(DAY($C942)&amp;MONTH($C942),Sheet1!$C:$E,3,0),"")</f>
        <v/>
      </c>
      <c r="M942" s="481" t="str">
        <f>+IFERROR(VLOOKUP(DAY($J942)&amp;MONTH($J942),Sheet1!$C:$E,3,0),"")</f>
        <v/>
      </c>
      <c r="T942" s="481" t="str">
        <f>+IFERROR(VLOOKUP(DAY($Q942)&amp;MONTH($Q942),Sheet1!$C:$E,3,0),"")</f>
        <v/>
      </c>
      <c r="AA942" s="481" t="str">
        <f>+IFERROR(VLOOKUP(DAY($X942)&amp;MONTH($X942),Sheet1!$C:$E,3,0),"")</f>
        <v/>
      </c>
      <c r="AH942" s="481" t="str">
        <f>+IFERROR(VLOOKUP(DAY($AE942)&amp;MONTH($AE942),Sheet1!$C:$E,3,0),"")</f>
        <v/>
      </c>
      <c r="AO942" s="481" t="str">
        <f>+IFERROR(VLOOKUP(DAY($AL942)&amp;MONTH($AL942),Sheet1!$C:$E,3,0),"")</f>
        <v/>
      </c>
      <c r="AV942" s="481" t="str">
        <f>+IFERROR(VLOOKUP(DAY($AS942)&amp;MONTH($AS942),Sheet1!$C:$E,3,0),"")</f>
        <v/>
      </c>
      <c r="BC942" s="481" t="str">
        <f>+IFERROR(VLOOKUP(DAY($AZ942)&amp;MONTH($AZ942),Sheet1!$C:$E,3,0),"")</f>
        <v/>
      </c>
    </row>
    <row r="943" spans="6:55">
      <c r="F943" s="481" t="str">
        <f>+IFERROR(VLOOKUP(DAY($C943)&amp;MONTH($C943),Sheet1!$C:$E,3,0),"")</f>
        <v/>
      </c>
      <c r="M943" s="481" t="str">
        <f>+IFERROR(VLOOKUP(DAY($J943)&amp;MONTH($J943),Sheet1!$C:$E,3,0),"")</f>
        <v/>
      </c>
      <c r="T943" s="481" t="str">
        <f>+IFERROR(VLOOKUP(DAY($Q943)&amp;MONTH($Q943),Sheet1!$C:$E,3,0),"")</f>
        <v/>
      </c>
      <c r="AA943" s="481" t="str">
        <f>+IFERROR(VLOOKUP(DAY($X943)&amp;MONTH($X943),Sheet1!$C:$E,3,0),"")</f>
        <v/>
      </c>
      <c r="AH943" s="481" t="str">
        <f>+IFERROR(VLOOKUP(DAY($AE943)&amp;MONTH($AE943),Sheet1!$C:$E,3,0),"")</f>
        <v/>
      </c>
      <c r="AO943" s="481" t="str">
        <f>+IFERROR(VLOOKUP(DAY($AL943)&amp;MONTH($AL943),Sheet1!$C:$E,3,0),"")</f>
        <v/>
      </c>
      <c r="AV943" s="481" t="str">
        <f>+IFERROR(VLOOKUP(DAY($AS943)&amp;MONTH($AS943),Sheet1!$C:$E,3,0),"")</f>
        <v/>
      </c>
      <c r="BC943" s="481" t="str">
        <f>+IFERROR(VLOOKUP(DAY($AZ943)&amp;MONTH($AZ943),Sheet1!$C:$E,3,0),"")</f>
        <v/>
      </c>
    </row>
    <row r="944" spans="6:55">
      <c r="F944" s="481" t="str">
        <f>+IFERROR(VLOOKUP(DAY($C944)&amp;MONTH($C944),Sheet1!$C:$E,3,0),"")</f>
        <v/>
      </c>
      <c r="M944" s="481" t="str">
        <f>+IFERROR(VLOOKUP(DAY($J944)&amp;MONTH($J944),Sheet1!$C:$E,3,0),"")</f>
        <v/>
      </c>
      <c r="T944" s="481" t="str">
        <f>+IFERROR(VLOOKUP(DAY($Q944)&amp;MONTH($Q944),Sheet1!$C:$E,3,0),"")</f>
        <v/>
      </c>
      <c r="AA944" s="481" t="str">
        <f>+IFERROR(VLOOKUP(DAY($X944)&amp;MONTH($X944),Sheet1!$C:$E,3,0),"")</f>
        <v/>
      </c>
      <c r="AH944" s="481" t="str">
        <f>+IFERROR(VLOOKUP(DAY($AE944)&amp;MONTH($AE944),Sheet1!$C:$E,3,0),"")</f>
        <v/>
      </c>
      <c r="AO944" s="481" t="str">
        <f>+IFERROR(VLOOKUP(DAY($AL944)&amp;MONTH($AL944),Sheet1!$C:$E,3,0),"")</f>
        <v/>
      </c>
      <c r="AV944" s="481" t="str">
        <f>+IFERROR(VLOOKUP(DAY($AS944)&amp;MONTH($AS944),Sheet1!$C:$E,3,0),"")</f>
        <v/>
      </c>
      <c r="BC944" s="481" t="str">
        <f>+IFERROR(VLOOKUP(DAY($AZ944)&amp;MONTH($AZ944),Sheet1!$C:$E,3,0),"")</f>
        <v/>
      </c>
    </row>
    <row r="945" spans="6:55">
      <c r="F945" s="481" t="str">
        <f>+IFERROR(VLOOKUP(DAY($C945)&amp;MONTH($C945),Sheet1!$C:$E,3,0),"")</f>
        <v/>
      </c>
      <c r="M945" s="481" t="str">
        <f>+IFERROR(VLOOKUP(DAY($J945)&amp;MONTH($J945),Sheet1!$C:$E,3,0),"")</f>
        <v/>
      </c>
      <c r="T945" s="481" t="str">
        <f>+IFERROR(VLOOKUP(DAY($Q945)&amp;MONTH($Q945),Sheet1!$C:$E,3,0),"")</f>
        <v/>
      </c>
      <c r="AA945" s="481" t="str">
        <f>+IFERROR(VLOOKUP(DAY($X945)&amp;MONTH($X945),Sheet1!$C:$E,3,0),"")</f>
        <v/>
      </c>
      <c r="AH945" s="481" t="str">
        <f>+IFERROR(VLOOKUP(DAY($AE945)&amp;MONTH($AE945),Sheet1!$C:$E,3,0),"")</f>
        <v/>
      </c>
      <c r="AO945" s="481" t="str">
        <f>+IFERROR(VLOOKUP(DAY($AL945)&amp;MONTH($AL945),Sheet1!$C:$E,3,0),"")</f>
        <v/>
      </c>
      <c r="AV945" s="481" t="str">
        <f>+IFERROR(VLOOKUP(DAY($AS945)&amp;MONTH($AS945),Sheet1!$C:$E,3,0),"")</f>
        <v/>
      </c>
      <c r="BC945" s="481" t="str">
        <f>+IFERROR(VLOOKUP(DAY($AZ945)&amp;MONTH($AZ945),Sheet1!$C:$E,3,0),"")</f>
        <v/>
      </c>
    </row>
    <row r="946" spans="6:55">
      <c r="F946" s="481" t="str">
        <f>+IFERROR(VLOOKUP(DAY($C946)&amp;MONTH($C946),Sheet1!$C:$E,3,0),"")</f>
        <v/>
      </c>
      <c r="M946" s="481" t="str">
        <f>+IFERROR(VLOOKUP(DAY($J946)&amp;MONTH($J946),Sheet1!$C:$E,3,0),"")</f>
        <v/>
      </c>
      <c r="T946" s="481" t="str">
        <f>+IFERROR(VLOOKUP(DAY($Q946)&amp;MONTH($Q946),Sheet1!$C:$E,3,0),"")</f>
        <v/>
      </c>
      <c r="AA946" s="481" t="str">
        <f>+IFERROR(VLOOKUP(DAY($X946)&amp;MONTH($X946),Sheet1!$C:$E,3,0),"")</f>
        <v/>
      </c>
      <c r="AH946" s="481" t="str">
        <f>+IFERROR(VLOOKUP(DAY($AE946)&amp;MONTH($AE946),Sheet1!$C:$E,3,0),"")</f>
        <v/>
      </c>
      <c r="AO946" s="481" t="str">
        <f>+IFERROR(VLOOKUP(DAY($AL946)&amp;MONTH($AL946),Sheet1!$C:$E,3,0),"")</f>
        <v/>
      </c>
      <c r="AV946" s="481" t="str">
        <f>+IFERROR(VLOOKUP(DAY($AS946)&amp;MONTH($AS946),Sheet1!$C:$E,3,0),"")</f>
        <v/>
      </c>
      <c r="BC946" s="481" t="str">
        <f>+IFERROR(VLOOKUP(DAY($AZ946)&amp;MONTH($AZ946),Sheet1!$C:$E,3,0),"")</f>
        <v/>
      </c>
    </row>
    <row r="947" spans="6:55">
      <c r="F947" s="481" t="str">
        <f>+IFERROR(VLOOKUP(DAY($C947)&amp;MONTH($C947),Sheet1!$C:$E,3,0),"")</f>
        <v/>
      </c>
      <c r="M947" s="481" t="str">
        <f>+IFERROR(VLOOKUP(DAY($J947)&amp;MONTH($J947),Sheet1!$C:$E,3,0),"")</f>
        <v/>
      </c>
      <c r="T947" s="481" t="str">
        <f>+IFERROR(VLOOKUP(DAY($Q947)&amp;MONTH($Q947),Sheet1!$C:$E,3,0),"")</f>
        <v/>
      </c>
      <c r="AA947" s="481" t="str">
        <f>+IFERROR(VLOOKUP(DAY($X947)&amp;MONTH($X947),Sheet1!$C:$E,3,0),"")</f>
        <v/>
      </c>
      <c r="AH947" s="481" t="str">
        <f>+IFERROR(VLOOKUP(DAY($AE947)&amp;MONTH($AE947),Sheet1!$C:$E,3,0),"")</f>
        <v/>
      </c>
      <c r="AO947" s="481" t="str">
        <f>+IFERROR(VLOOKUP(DAY($AL947)&amp;MONTH($AL947),Sheet1!$C:$E,3,0),"")</f>
        <v/>
      </c>
      <c r="AV947" s="481" t="str">
        <f>+IFERROR(VLOOKUP(DAY($AS947)&amp;MONTH($AS947),Sheet1!$C:$E,3,0),"")</f>
        <v/>
      </c>
      <c r="BC947" s="481" t="str">
        <f>+IFERROR(VLOOKUP(DAY($AZ947)&amp;MONTH($AZ947),Sheet1!$C:$E,3,0),"")</f>
        <v/>
      </c>
    </row>
    <row r="948" spans="6:55">
      <c r="F948" s="481" t="str">
        <f>+IFERROR(VLOOKUP(DAY($C948)&amp;MONTH($C948),Sheet1!$C:$E,3,0),"")</f>
        <v/>
      </c>
      <c r="M948" s="481" t="str">
        <f>+IFERROR(VLOOKUP(DAY($J948)&amp;MONTH($J948),Sheet1!$C:$E,3,0),"")</f>
        <v/>
      </c>
      <c r="T948" s="481" t="str">
        <f>+IFERROR(VLOOKUP(DAY($Q948)&amp;MONTH($Q948),Sheet1!$C:$E,3,0),"")</f>
        <v/>
      </c>
      <c r="AA948" s="481" t="str">
        <f>+IFERROR(VLOOKUP(DAY($X948)&amp;MONTH($X948),Sheet1!$C:$E,3,0),"")</f>
        <v/>
      </c>
      <c r="AH948" s="481" t="str">
        <f>+IFERROR(VLOOKUP(DAY($AE948)&amp;MONTH($AE948),Sheet1!$C:$E,3,0),"")</f>
        <v/>
      </c>
      <c r="AO948" s="481" t="str">
        <f>+IFERROR(VLOOKUP(DAY($AL948)&amp;MONTH($AL948),Sheet1!$C:$E,3,0),"")</f>
        <v/>
      </c>
      <c r="AV948" s="481" t="str">
        <f>+IFERROR(VLOOKUP(DAY($AS948)&amp;MONTH($AS948),Sheet1!$C:$E,3,0),"")</f>
        <v/>
      </c>
      <c r="BC948" s="481" t="str">
        <f>+IFERROR(VLOOKUP(DAY($AZ948)&amp;MONTH($AZ948),Sheet1!$C:$E,3,0),"")</f>
        <v/>
      </c>
    </row>
    <row r="949" spans="6:55">
      <c r="F949" s="481" t="str">
        <f>+IFERROR(VLOOKUP(DAY($C949)&amp;MONTH($C949),Sheet1!$C:$E,3,0),"")</f>
        <v/>
      </c>
      <c r="M949" s="481" t="str">
        <f>+IFERROR(VLOOKUP(DAY($J949)&amp;MONTH($J949),Sheet1!$C:$E,3,0),"")</f>
        <v/>
      </c>
      <c r="T949" s="481" t="str">
        <f>+IFERROR(VLOOKUP(DAY($Q949)&amp;MONTH($Q949),Sheet1!$C:$E,3,0),"")</f>
        <v/>
      </c>
      <c r="AA949" s="481" t="str">
        <f>+IFERROR(VLOOKUP(DAY($X949)&amp;MONTH($X949),Sheet1!$C:$E,3,0),"")</f>
        <v/>
      </c>
      <c r="AH949" s="481" t="str">
        <f>+IFERROR(VLOOKUP(DAY($AE949)&amp;MONTH($AE949),Sheet1!$C:$E,3,0),"")</f>
        <v/>
      </c>
      <c r="AO949" s="481" t="str">
        <f>+IFERROR(VLOOKUP(DAY($AL949)&amp;MONTH($AL949),Sheet1!$C:$E,3,0),"")</f>
        <v/>
      </c>
      <c r="AV949" s="481" t="str">
        <f>+IFERROR(VLOOKUP(DAY($AS949)&amp;MONTH($AS949),Sheet1!$C:$E,3,0),"")</f>
        <v/>
      </c>
      <c r="BC949" s="481" t="str">
        <f>+IFERROR(VLOOKUP(DAY($AZ949)&amp;MONTH($AZ949),Sheet1!$C:$E,3,0),"")</f>
        <v/>
      </c>
    </row>
    <row r="950" spans="6:55">
      <c r="F950" s="481" t="str">
        <f>+IFERROR(VLOOKUP(DAY($C950)&amp;MONTH($C950),Sheet1!$C:$E,3,0),"")</f>
        <v/>
      </c>
      <c r="M950" s="481" t="str">
        <f>+IFERROR(VLOOKUP(DAY($J950)&amp;MONTH($J950),Sheet1!$C:$E,3,0),"")</f>
        <v/>
      </c>
      <c r="T950" s="481" t="str">
        <f>+IFERROR(VLOOKUP(DAY($Q950)&amp;MONTH($Q950),Sheet1!$C:$E,3,0),"")</f>
        <v/>
      </c>
      <c r="AA950" s="481" t="str">
        <f>+IFERROR(VLOOKUP(DAY($X950)&amp;MONTH($X950),Sheet1!$C:$E,3,0),"")</f>
        <v/>
      </c>
      <c r="AH950" s="481" t="str">
        <f>+IFERROR(VLOOKUP(DAY($AE950)&amp;MONTH($AE950),Sheet1!$C:$E,3,0),"")</f>
        <v/>
      </c>
      <c r="AO950" s="481" t="str">
        <f>+IFERROR(VLOOKUP(DAY($AL950)&amp;MONTH($AL950),Sheet1!$C:$E,3,0),"")</f>
        <v/>
      </c>
      <c r="AV950" s="481" t="str">
        <f>+IFERROR(VLOOKUP(DAY($AS950)&amp;MONTH($AS950),Sheet1!$C:$E,3,0),"")</f>
        <v/>
      </c>
      <c r="BC950" s="481" t="str">
        <f>+IFERROR(VLOOKUP(DAY($AZ950)&amp;MONTH($AZ950),Sheet1!$C:$E,3,0),"")</f>
        <v/>
      </c>
    </row>
    <row r="951" spans="6:55">
      <c r="F951" s="481" t="str">
        <f>+IFERROR(VLOOKUP(DAY($C951)&amp;MONTH($C951),Sheet1!$C:$E,3,0),"")</f>
        <v/>
      </c>
      <c r="M951" s="481" t="str">
        <f>+IFERROR(VLOOKUP(DAY($J951)&amp;MONTH($J951),Sheet1!$C:$E,3,0),"")</f>
        <v/>
      </c>
      <c r="T951" s="481" t="str">
        <f>+IFERROR(VLOOKUP(DAY($Q951)&amp;MONTH($Q951),Sheet1!$C:$E,3,0),"")</f>
        <v/>
      </c>
      <c r="AA951" s="481" t="str">
        <f>+IFERROR(VLOOKUP(DAY($X951)&amp;MONTH($X951),Sheet1!$C:$E,3,0),"")</f>
        <v/>
      </c>
      <c r="AH951" s="481" t="str">
        <f>+IFERROR(VLOOKUP(DAY($AE951)&amp;MONTH($AE951),Sheet1!$C:$E,3,0),"")</f>
        <v/>
      </c>
      <c r="AO951" s="481" t="str">
        <f>+IFERROR(VLOOKUP(DAY($AL951)&amp;MONTH($AL951),Sheet1!$C:$E,3,0),"")</f>
        <v/>
      </c>
      <c r="AV951" s="481" t="str">
        <f>+IFERROR(VLOOKUP(DAY($AS951)&amp;MONTH($AS951),Sheet1!$C:$E,3,0),"")</f>
        <v/>
      </c>
      <c r="BC951" s="481" t="str">
        <f>+IFERROR(VLOOKUP(DAY($AZ951)&amp;MONTH($AZ951),Sheet1!$C:$E,3,0),"")</f>
        <v/>
      </c>
    </row>
    <row r="952" spans="6:55">
      <c r="F952" s="481" t="str">
        <f>+IFERROR(VLOOKUP(DAY($C952)&amp;MONTH($C952),Sheet1!$C:$E,3,0),"")</f>
        <v/>
      </c>
      <c r="M952" s="481" t="str">
        <f>+IFERROR(VLOOKUP(DAY($J952)&amp;MONTH($J952),Sheet1!$C:$E,3,0),"")</f>
        <v/>
      </c>
      <c r="T952" s="481" t="str">
        <f>+IFERROR(VLOOKUP(DAY($Q952)&amp;MONTH($Q952),Sheet1!$C:$E,3,0),"")</f>
        <v/>
      </c>
      <c r="AA952" s="481" t="str">
        <f>+IFERROR(VLOOKUP(DAY($X952)&amp;MONTH($X952),Sheet1!$C:$E,3,0),"")</f>
        <v/>
      </c>
      <c r="AH952" s="481" t="str">
        <f>+IFERROR(VLOOKUP(DAY($AE952)&amp;MONTH($AE952),Sheet1!$C:$E,3,0),"")</f>
        <v/>
      </c>
      <c r="AO952" s="481" t="str">
        <f>+IFERROR(VLOOKUP(DAY($AL952)&amp;MONTH($AL952),Sheet1!$C:$E,3,0),"")</f>
        <v/>
      </c>
      <c r="AV952" s="481" t="str">
        <f>+IFERROR(VLOOKUP(DAY($AS952)&amp;MONTH($AS952),Sheet1!$C:$E,3,0),"")</f>
        <v/>
      </c>
      <c r="BC952" s="481" t="str">
        <f>+IFERROR(VLOOKUP(DAY($AZ952)&amp;MONTH($AZ952),Sheet1!$C:$E,3,0),"")</f>
        <v/>
      </c>
    </row>
    <row r="953" spans="6:55">
      <c r="F953" s="481" t="str">
        <f>+IFERROR(VLOOKUP(DAY($C953)&amp;MONTH($C953),Sheet1!$C:$E,3,0),"")</f>
        <v/>
      </c>
      <c r="M953" s="481" t="str">
        <f>+IFERROR(VLOOKUP(DAY($J953)&amp;MONTH($J953),Sheet1!$C:$E,3,0),"")</f>
        <v/>
      </c>
      <c r="T953" s="481" t="str">
        <f>+IFERROR(VLOOKUP(DAY($Q953)&amp;MONTH($Q953),Sheet1!$C:$E,3,0),"")</f>
        <v/>
      </c>
      <c r="AA953" s="481" t="str">
        <f>+IFERROR(VLOOKUP(DAY($X953)&amp;MONTH($X953),Sheet1!$C:$E,3,0),"")</f>
        <v/>
      </c>
      <c r="AH953" s="481" t="str">
        <f>+IFERROR(VLOOKUP(DAY($AE953)&amp;MONTH($AE953),Sheet1!$C:$E,3,0),"")</f>
        <v/>
      </c>
      <c r="AO953" s="481" t="str">
        <f>+IFERROR(VLOOKUP(DAY($AL953)&amp;MONTH($AL953),Sheet1!$C:$E,3,0),"")</f>
        <v/>
      </c>
      <c r="AV953" s="481" t="str">
        <f>+IFERROR(VLOOKUP(DAY($AS953)&amp;MONTH($AS953),Sheet1!$C:$E,3,0),"")</f>
        <v/>
      </c>
      <c r="BC953" s="481" t="str">
        <f>+IFERROR(VLOOKUP(DAY($AZ953)&amp;MONTH($AZ953),Sheet1!$C:$E,3,0),"")</f>
        <v/>
      </c>
    </row>
    <row r="954" spans="6:55">
      <c r="F954" s="481" t="str">
        <f>+IFERROR(VLOOKUP(DAY($C954)&amp;MONTH($C954),Sheet1!$C:$E,3,0),"")</f>
        <v/>
      </c>
      <c r="M954" s="481" t="str">
        <f>+IFERROR(VLOOKUP(DAY($J954)&amp;MONTH($J954),Sheet1!$C:$E,3,0),"")</f>
        <v/>
      </c>
      <c r="T954" s="481" t="str">
        <f>+IFERROR(VLOOKUP(DAY($Q954)&amp;MONTH($Q954),Sheet1!$C:$E,3,0),"")</f>
        <v/>
      </c>
      <c r="AA954" s="481" t="str">
        <f>+IFERROR(VLOOKUP(DAY($X954)&amp;MONTH($X954),Sheet1!$C:$E,3,0),"")</f>
        <v/>
      </c>
      <c r="AH954" s="481" t="str">
        <f>+IFERROR(VLOOKUP(DAY($AE954)&amp;MONTH($AE954),Sheet1!$C:$E,3,0),"")</f>
        <v/>
      </c>
      <c r="AO954" s="481" t="str">
        <f>+IFERROR(VLOOKUP(DAY($AL954)&amp;MONTH($AL954),Sheet1!$C:$E,3,0),"")</f>
        <v/>
      </c>
      <c r="AV954" s="481" t="str">
        <f>+IFERROR(VLOOKUP(DAY($AS954)&amp;MONTH($AS954),Sheet1!$C:$E,3,0),"")</f>
        <v/>
      </c>
      <c r="BC954" s="481" t="str">
        <f>+IFERROR(VLOOKUP(DAY($AZ954)&amp;MONTH($AZ954),Sheet1!$C:$E,3,0),"")</f>
        <v/>
      </c>
    </row>
    <row r="955" spans="6:55">
      <c r="F955" s="481" t="str">
        <f>+IFERROR(VLOOKUP(DAY($C955)&amp;MONTH($C955),Sheet1!$C:$E,3,0),"")</f>
        <v/>
      </c>
      <c r="M955" s="481" t="str">
        <f>+IFERROR(VLOOKUP(DAY($J955)&amp;MONTH($J955),Sheet1!$C:$E,3,0),"")</f>
        <v/>
      </c>
      <c r="T955" s="481" t="str">
        <f>+IFERROR(VLOOKUP(DAY($Q955)&amp;MONTH($Q955),Sheet1!$C:$E,3,0),"")</f>
        <v/>
      </c>
      <c r="AA955" s="481" t="str">
        <f>+IFERROR(VLOOKUP(DAY($X955)&amp;MONTH($X955),Sheet1!$C:$E,3,0),"")</f>
        <v/>
      </c>
      <c r="AH955" s="481" t="str">
        <f>+IFERROR(VLOOKUP(DAY($AE955)&amp;MONTH($AE955),Sheet1!$C:$E,3,0),"")</f>
        <v/>
      </c>
      <c r="AO955" s="481" t="str">
        <f>+IFERROR(VLOOKUP(DAY($AL955)&amp;MONTH($AL955),Sheet1!$C:$E,3,0),"")</f>
        <v/>
      </c>
      <c r="AV955" s="481" t="str">
        <f>+IFERROR(VLOOKUP(DAY($AS955)&amp;MONTH($AS955),Sheet1!$C:$E,3,0),"")</f>
        <v/>
      </c>
      <c r="BC955" s="481" t="str">
        <f>+IFERROR(VLOOKUP(DAY($AZ955)&amp;MONTH($AZ955),Sheet1!$C:$E,3,0),"")</f>
        <v/>
      </c>
    </row>
    <row r="956" spans="6:55">
      <c r="F956" s="481" t="str">
        <f>+IFERROR(VLOOKUP(DAY($C956)&amp;MONTH($C956),Sheet1!$C:$E,3,0),"")</f>
        <v/>
      </c>
      <c r="M956" s="481" t="str">
        <f>+IFERROR(VLOOKUP(DAY($J956)&amp;MONTH($J956),Sheet1!$C:$E,3,0),"")</f>
        <v/>
      </c>
      <c r="T956" s="481" t="str">
        <f>+IFERROR(VLOOKUP(DAY($Q956)&amp;MONTH($Q956),Sheet1!$C:$E,3,0),"")</f>
        <v/>
      </c>
      <c r="AA956" s="481" t="str">
        <f>+IFERROR(VLOOKUP(DAY($X956)&amp;MONTH($X956),Sheet1!$C:$E,3,0),"")</f>
        <v/>
      </c>
      <c r="AH956" s="481" t="str">
        <f>+IFERROR(VLOOKUP(DAY($AE956)&amp;MONTH($AE956),Sheet1!$C:$E,3,0),"")</f>
        <v/>
      </c>
      <c r="AO956" s="481" t="str">
        <f>+IFERROR(VLOOKUP(DAY($AL956)&amp;MONTH($AL956),Sheet1!$C:$E,3,0),"")</f>
        <v/>
      </c>
      <c r="AV956" s="481" t="str">
        <f>+IFERROR(VLOOKUP(DAY($AS956)&amp;MONTH($AS956),Sheet1!$C:$E,3,0),"")</f>
        <v/>
      </c>
      <c r="BC956" s="481" t="str">
        <f>+IFERROR(VLOOKUP(DAY($AZ956)&amp;MONTH($AZ956),Sheet1!$C:$E,3,0),"")</f>
        <v/>
      </c>
    </row>
    <row r="957" spans="6:55">
      <c r="F957" s="481" t="str">
        <f>+IFERROR(VLOOKUP(DAY($C957)&amp;MONTH($C957),Sheet1!$C:$E,3,0),"")</f>
        <v/>
      </c>
      <c r="M957" s="481" t="str">
        <f>+IFERROR(VLOOKUP(DAY($J957)&amp;MONTH($J957),Sheet1!$C:$E,3,0),"")</f>
        <v/>
      </c>
      <c r="T957" s="481" t="str">
        <f>+IFERROR(VLOOKUP(DAY($Q957)&amp;MONTH($Q957),Sheet1!$C:$E,3,0),"")</f>
        <v/>
      </c>
      <c r="AA957" s="481" t="str">
        <f>+IFERROR(VLOOKUP(DAY($X957)&amp;MONTH($X957),Sheet1!$C:$E,3,0),"")</f>
        <v/>
      </c>
      <c r="AH957" s="481" t="str">
        <f>+IFERROR(VLOOKUP(DAY($AE957)&amp;MONTH($AE957),Sheet1!$C:$E,3,0),"")</f>
        <v/>
      </c>
      <c r="AO957" s="481" t="str">
        <f>+IFERROR(VLOOKUP(DAY($AL957)&amp;MONTH($AL957),Sheet1!$C:$E,3,0),"")</f>
        <v/>
      </c>
      <c r="AV957" s="481" t="str">
        <f>+IFERROR(VLOOKUP(DAY($AS957)&amp;MONTH($AS957),Sheet1!$C:$E,3,0),"")</f>
        <v/>
      </c>
      <c r="BC957" s="481" t="str">
        <f>+IFERROR(VLOOKUP(DAY($AZ957)&amp;MONTH($AZ957),Sheet1!$C:$E,3,0),"")</f>
        <v/>
      </c>
    </row>
    <row r="958" spans="6:55">
      <c r="F958" s="481" t="str">
        <f>+IFERROR(VLOOKUP(DAY($C958)&amp;MONTH($C958),Sheet1!$C:$E,3,0),"")</f>
        <v/>
      </c>
      <c r="M958" s="481" t="str">
        <f>+IFERROR(VLOOKUP(DAY($J958)&amp;MONTH($J958),Sheet1!$C:$E,3,0),"")</f>
        <v/>
      </c>
      <c r="T958" s="481" t="str">
        <f>+IFERROR(VLOOKUP(DAY($Q958)&amp;MONTH($Q958),Sheet1!$C:$E,3,0),"")</f>
        <v/>
      </c>
      <c r="AA958" s="481" t="str">
        <f>+IFERROR(VLOOKUP(DAY($X958)&amp;MONTH($X958),Sheet1!$C:$E,3,0),"")</f>
        <v/>
      </c>
      <c r="AH958" s="481" t="str">
        <f>+IFERROR(VLOOKUP(DAY($AE958)&amp;MONTH($AE958),Sheet1!$C:$E,3,0),"")</f>
        <v/>
      </c>
      <c r="AO958" s="481" t="str">
        <f>+IFERROR(VLOOKUP(DAY($AL958)&amp;MONTH($AL958),Sheet1!$C:$E,3,0),"")</f>
        <v/>
      </c>
      <c r="AV958" s="481" t="str">
        <f>+IFERROR(VLOOKUP(DAY($AS958)&amp;MONTH($AS958),Sheet1!$C:$E,3,0),"")</f>
        <v/>
      </c>
      <c r="BC958" s="481" t="str">
        <f>+IFERROR(VLOOKUP(DAY($AZ958)&amp;MONTH($AZ958),Sheet1!$C:$E,3,0),"")</f>
        <v/>
      </c>
    </row>
    <row r="959" spans="6:55">
      <c r="F959" s="481" t="str">
        <f>+IFERROR(VLOOKUP(DAY($C959)&amp;MONTH($C959),Sheet1!$C:$E,3,0),"")</f>
        <v/>
      </c>
      <c r="M959" s="481" t="str">
        <f>+IFERROR(VLOOKUP(DAY($J959)&amp;MONTH($J959),Sheet1!$C:$E,3,0),"")</f>
        <v/>
      </c>
      <c r="T959" s="481" t="str">
        <f>+IFERROR(VLOOKUP(DAY($Q959)&amp;MONTH($Q959),Sheet1!$C:$E,3,0),"")</f>
        <v/>
      </c>
      <c r="AA959" s="481" t="str">
        <f>+IFERROR(VLOOKUP(DAY($X959)&amp;MONTH($X959),Sheet1!$C:$E,3,0),"")</f>
        <v/>
      </c>
      <c r="AH959" s="481" t="str">
        <f>+IFERROR(VLOOKUP(DAY($AE959)&amp;MONTH($AE959),Sheet1!$C:$E,3,0),"")</f>
        <v/>
      </c>
      <c r="AO959" s="481" t="str">
        <f>+IFERROR(VLOOKUP(DAY($AL959)&amp;MONTH($AL959),Sheet1!$C:$E,3,0),"")</f>
        <v/>
      </c>
      <c r="AV959" s="481" t="str">
        <f>+IFERROR(VLOOKUP(DAY($AS959)&amp;MONTH($AS959),Sheet1!$C:$E,3,0),"")</f>
        <v/>
      </c>
      <c r="BC959" s="481" t="str">
        <f>+IFERROR(VLOOKUP(DAY($AZ959)&amp;MONTH($AZ959),Sheet1!$C:$E,3,0),"")</f>
        <v/>
      </c>
    </row>
    <row r="960" spans="6:55">
      <c r="F960" s="481" t="str">
        <f>+IFERROR(VLOOKUP(DAY($C960)&amp;MONTH($C960),Sheet1!$C:$E,3,0),"")</f>
        <v/>
      </c>
      <c r="M960" s="481" t="str">
        <f>+IFERROR(VLOOKUP(DAY($J960)&amp;MONTH($J960),Sheet1!$C:$E,3,0),"")</f>
        <v/>
      </c>
      <c r="T960" s="481" t="str">
        <f>+IFERROR(VLOOKUP(DAY($Q960)&amp;MONTH($Q960),Sheet1!$C:$E,3,0),"")</f>
        <v/>
      </c>
      <c r="AA960" s="481" t="str">
        <f>+IFERROR(VLOOKUP(DAY($X960)&amp;MONTH($X960),Sheet1!$C:$E,3,0),"")</f>
        <v/>
      </c>
      <c r="AH960" s="481" t="str">
        <f>+IFERROR(VLOOKUP(DAY($AE960)&amp;MONTH($AE960),Sheet1!$C:$E,3,0),"")</f>
        <v/>
      </c>
      <c r="AO960" s="481" t="str">
        <f>+IFERROR(VLOOKUP(DAY($AL960)&amp;MONTH($AL960),Sheet1!$C:$E,3,0),"")</f>
        <v/>
      </c>
      <c r="AV960" s="481" t="str">
        <f>+IFERROR(VLOOKUP(DAY($AS960)&amp;MONTH($AS960),Sheet1!$C:$E,3,0),"")</f>
        <v/>
      </c>
      <c r="BC960" s="481" t="str">
        <f>+IFERROR(VLOOKUP(DAY($AZ960)&amp;MONTH($AZ960),Sheet1!$C:$E,3,0),"")</f>
        <v/>
      </c>
    </row>
    <row r="961" spans="6:55">
      <c r="F961" s="481" t="str">
        <f>+IFERROR(VLOOKUP(DAY($C961)&amp;MONTH($C961),Sheet1!$C:$E,3,0),"")</f>
        <v/>
      </c>
      <c r="M961" s="481" t="str">
        <f>+IFERROR(VLOOKUP(DAY($J961)&amp;MONTH($J961),Sheet1!$C:$E,3,0),"")</f>
        <v/>
      </c>
      <c r="T961" s="481" t="str">
        <f>+IFERROR(VLOOKUP(DAY($Q961)&amp;MONTH($Q961),Sheet1!$C:$E,3,0),"")</f>
        <v/>
      </c>
      <c r="AA961" s="481" t="str">
        <f>+IFERROR(VLOOKUP(DAY($X961)&amp;MONTH($X961),Sheet1!$C:$E,3,0),"")</f>
        <v/>
      </c>
      <c r="AH961" s="481" t="str">
        <f>+IFERROR(VLOOKUP(DAY($AE961)&amp;MONTH($AE961),Sheet1!$C:$E,3,0),"")</f>
        <v/>
      </c>
      <c r="AO961" s="481" t="str">
        <f>+IFERROR(VLOOKUP(DAY($AL961)&amp;MONTH($AL961),Sheet1!$C:$E,3,0),"")</f>
        <v/>
      </c>
      <c r="AV961" s="481" t="str">
        <f>+IFERROR(VLOOKUP(DAY($AS961)&amp;MONTH($AS961),Sheet1!$C:$E,3,0),"")</f>
        <v/>
      </c>
      <c r="BC961" s="481" t="str">
        <f>+IFERROR(VLOOKUP(DAY($AZ961)&amp;MONTH($AZ961),Sheet1!$C:$E,3,0),"")</f>
        <v/>
      </c>
    </row>
    <row r="962" spans="6:55">
      <c r="F962" s="481" t="str">
        <f>+IFERROR(VLOOKUP(DAY($C962)&amp;MONTH($C962),Sheet1!$C:$E,3,0),"")</f>
        <v/>
      </c>
      <c r="M962" s="481" t="str">
        <f>+IFERROR(VLOOKUP(DAY($J962)&amp;MONTH($J962),Sheet1!$C:$E,3,0),"")</f>
        <v/>
      </c>
      <c r="T962" s="481" t="str">
        <f>+IFERROR(VLOOKUP(DAY($Q962)&amp;MONTH($Q962),Sheet1!$C:$E,3,0),"")</f>
        <v/>
      </c>
      <c r="AA962" s="481" t="str">
        <f>+IFERROR(VLOOKUP(DAY($X962)&amp;MONTH($X962),Sheet1!$C:$E,3,0),"")</f>
        <v/>
      </c>
      <c r="AH962" s="481" t="str">
        <f>+IFERROR(VLOOKUP(DAY($AE962)&amp;MONTH($AE962),Sheet1!$C:$E,3,0),"")</f>
        <v/>
      </c>
      <c r="AO962" s="481" t="str">
        <f>+IFERROR(VLOOKUP(DAY($AL962)&amp;MONTH($AL962),Sheet1!$C:$E,3,0),"")</f>
        <v/>
      </c>
      <c r="AV962" s="481" t="str">
        <f>+IFERROR(VLOOKUP(DAY($AS962)&amp;MONTH($AS962),Sheet1!$C:$E,3,0),"")</f>
        <v/>
      </c>
      <c r="BC962" s="481" t="str">
        <f>+IFERROR(VLOOKUP(DAY($AZ962)&amp;MONTH($AZ962),Sheet1!$C:$E,3,0),"")</f>
        <v/>
      </c>
    </row>
    <row r="963" spans="6:55">
      <c r="F963" s="481" t="str">
        <f>+IFERROR(VLOOKUP(DAY($C963)&amp;MONTH($C963),Sheet1!$C:$E,3,0),"")</f>
        <v/>
      </c>
      <c r="M963" s="481" t="str">
        <f>+IFERROR(VLOOKUP(DAY($J963)&amp;MONTH($J963),Sheet1!$C:$E,3,0),"")</f>
        <v/>
      </c>
      <c r="T963" s="481" t="str">
        <f>+IFERROR(VLOOKUP(DAY($Q963)&amp;MONTH($Q963),Sheet1!$C:$E,3,0),"")</f>
        <v/>
      </c>
      <c r="AA963" s="481" t="str">
        <f>+IFERROR(VLOOKUP(DAY($X963)&amp;MONTH($X963),Sheet1!$C:$E,3,0),"")</f>
        <v/>
      </c>
      <c r="AH963" s="481" t="str">
        <f>+IFERROR(VLOOKUP(DAY($AE963)&amp;MONTH($AE963),Sheet1!$C:$E,3,0),"")</f>
        <v/>
      </c>
      <c r="AO963" s="481" t="str">
        <f>+IFERROR(VLOOKUP(DAY($AL963)&amp;MONTH($AL963),Sheet1!$C:$E,3,0),"")</f>
        <v/>
      </c>
      <c r="AV963" s="481" t="str">
        <f>+IFERROR(VLOOKUP(DAY($AS963)&amp;MONTH($AS963),Sheet1!$C:$E,3,0),"")</f>
        <v/>
      </c>
      <c r="BC963" s="481" t="str">
        <f>+IFERROR(VLOOKUP(DAY($AZ963)&amp;MONTH($AZ963),Sheet1!$C:$E,3,0),"")</f>
        <v/>
      </c>
    </row>
    <row r="964" spans="6:55">
      <c r="F964" s="481" t="str">
        <f>+IFERROR(VLOOKUP(DAY($C964)&amp;MONTH($C964),Sheet1!$C:$E,3,0),"")</f>
        <v/>
      </c>
      <c r="M964" s="481" t="str">
        <f>+IFERROR(VLOOKUP(DAY($J964)&amp;MONTH($J964),Sheet1!$C:$E,3,0),"")</f>
        <v/>
      </c>
      <c r="T964" s="481" t="str">
        <f>+IFERROR(VLOOKUP(DAY($Q964)&amp;MONTH($Q964),Sheet1!$C:$E,3,0),"")</f>
        <v/>
      </c>
      <c r="AA964" s="481" t="str">
        <f>+IFERROR(VLOOKUP(DAY($X964)&amp;MONTH($X964),Sheet1!$C:$E,3,0),"")</f>
        <v/>
      </c>
      <c r="AH964" s="481" t="str">
        <f>+IFERROR(VLOOKUP(DAY($AE964)&amp;MONTH($AE964),Sheet1!$C:$E,3,0),"")</f>
        <v/>
      </c>
      <c r="AO964" s="481" t="str">
        <f>+IFERROR(VLOOKUP(DAY($AL964)&amp;MONTH($AL964),Sheet1!$C:$E,3,0),"")</f>
        <v/>
      </c>
      <c r="AV964" s="481" t="str">
        <f>+IFERROR(VLOOKUP(DAY($AS964)&amp;MONTH($AS964),Sheet1!$C:$E,3,0),"")</f>
        <v/>
      </c>
      <c r="BC964" s="481" t="str">
        <f>+IFERROR(VLOOKUP(DAY($AZ964)&amp;MONTH($AZ964),Sheet1!$C:$E,3,0),"")</f>
        <v/>
      </c>
    </row>
    <row r="965" spans="6:55">
      <c r="F965" s="481" t="str">
        <f>+IFERROR(VLOOKUP(DAY($C965)&amp;MONTH($C965),Sheet1!$C:$E,3,0),"")</f>
        <v/>
      </c>
      <c r="M965" s="481" t="str">
        <f>+IFERROR(VLOOKUP(DAY($J965)&amp;MONTH($J965),Sheet1!$C:$E,3,0),"")</f>
        <v/>
      </c>
      <c r="T965" s="481" t="str">
        <f>+IFERROR(VLOOKUP(DAY($Q965)&amp;MONTH($Q965),Sheet1!$C:$E,3,0),"")</f>
        <v/>
      </c>
      <c r="AA965" s="481" t="str">
        <f>+IFERROR(VLOOKUP(DAY($X965)&amp;MONTH($X965),Sheet1!$C:$E,3,0),"")</f>
        <v/>
      </c>
      <c r="AH965" s="481" t="str">
        <f>+IFERROR(VLOOKUP(DAY($AE965)&amp;MONTH($AE965),Sheet1!$C:$E,3,0),"")</f>
        <v/>
      </c>
      <c r="AO965" s="481" t="str">
        <f>+IFERROR(VLOOKUP(DAY($AL965)&amp;MONTH($AL965),Sheet1!$C:$E,3,0),"")</f>
        <v/>
      </c>
      <c r="AV965" s="481" t="str">
        <f>+IFERROR(VLOOKUP(DAY($AS965)&amp;MONTH($AS965),Sheet1!$C:$E,3,0),"")</f>
        <v/>
      </c>
      <c r="BC965" s="481" t="str">
        <f>+IFERROR(VLOOKUP(DAY($AZ965)&amp;MONTH($AZ965),Sheet1!$C:$E,3,0),"")</f>
        <v/>
      </c>
    </row>
    <row r="966" spans="6:55">
      <c r="F966" s="481" t="str">
        <f>+IFERROR(VLOOKUP(DAY($C966)&amp;MONTH($C966),Sheet1!$C:$E,3,0),"")</f>
        <v/>
      </c>
      <c r="M966" s="481" t="str">
        <f>+IFERROR(VLOOKUP(DAY($J966)&amp;MONTH($J966),Sheet1!$C:$E,3,0),"")</f>
        <v/>
      </c>
      <c r="T966" s="481" t="str">
        <f>+IFERROR(VLOOKUP(DAY($Q966)&amp;MONTH($Q966),Sheet1!$C:$E,3,0),"")</f>
        <v/>
      </c>
      <c r="AA966" s="481" t="str">
        <f>+IFERROR(VLOOKUP(DAY($X966)&amp;MONTH($X966),Sheet1!$C:$E,3,0),"")</f>
        <v/>
      </c>
      <c r="AH966" s="481" t="str">
        <f>+IFERROR(VLOOKUP(DAY($AE966)&amp;MONTH($AE966),Sheet1!$C:$E,3,0),"")</f>
        <v/>
      </c>
      <c r="AO966" s="481" t="str">
        <f>+IFERROR(VLOOKUP(DAY($AL966)&amp;MONTH($AL966),Sheet1!$C:$E,3,0),"")</f>
        <v/>
      </c>
      <c r="AV966" s="481" t="str">
        <f>+IFERROR(VLOOKUP(DAY($AS966)&amp;MONTH($AS966),Sheet1!$C:$E,3,0),"")</f>
        <v/>
      </c>
      <c r="BC966" s="481" t="str">
        <f>+IFERROR(VLOOKUP(DAY($AZ966)&amp;MONTH($AZ966),Sheet1!$C:$E,3,0),"")</f>
        <v/>
      </c>
    </row>
    <row r="967" spans="6:55">
      <c r="F967" s="481" t="str">
        <f>+IFERROR(VLOOKUP(DAY($C967)&amp;MONTH($C967),Sheet1!$C:$E,3,0),"")</f>
        <v/>
      </c>
      <c r="M967" s="481" t="str">
        <f>+IFERROR(VLOOKUP(DAY($J967)&amp;MONTH($J967),Sheet1!$C:$E,3,0),"")</f>
        <v/>
      </c>
      <c r="T967" s="481" t="str">
        <f>+IFERROR(VLOOKUP(DAY($Q967)&amp;MONTH($Q967),Sheet1!$C:$E,3,0),"")</f>
        <v/>
      </c>
      <c r="AA967" s="481" t="str">
        <f>+IFERROR(VLOOKUP(DAY($X967)&amp;MONTH($X967),Sheet1!$C:$E,3,0),"")</f>
        <v/>
      </c>
      <c r="AH967" s="481" t="str">
        <f>+IFERROR(VLOOKUP(DAY($AE967)&amp;MONTH($AE967),Sheet1!$C:$E,3,0),"")</f>
        <v/>
      </c>
      <c r="AO967" s="481" t="str">
        <f>+IFERROR(VLOOKUP(DAY($AL967)&amp;MONTH($AL967),Sheet1!$C:$E,3,0),"")</f>
        <v/>
      </c>
      <c r="AV967" s="481" t="str">
        <f>+IFERROR(VLOOKUP(DAY($AS967)&amp;MONTH($AS967),Sheet1!$C:$E,3,0),"")</f>
        <v/>
      </c>
      <c r="BC967" s="481" t="str">
        <f>+IFERROR(VLOOKUP(DAY($AZ967)&amp;MONTH($AZ967),Sheet1!$C:$E,3,0),"")</f>
        <v/>
      </c>
    </row>
    <row r="968" spans="6:55">
      <c r="F968" s="481" t="str">
        <f>+IFERROR(VLOOKUP(DAY($C968)&amp;MONTH($C968),Sheet1!$C:$E,3,0),"")</f>
        <v/>
      </c>
      <c r="M968" s="481" t="str">
        <f>+IFERROR(VLOOKUP(DAY($J968)&amp;MONTH($J968),Sheet1!$C:$E,3,0),"")</f>
        <v/>
      </c>
      <c r="T968" s="481" t="str">
        <f>+IFERROR(VLOOKUP(DAY($Q968)&amp;MONTH($Q968),Sheet1!$C:$E,3,0),"")</f>
        <v/>
      </c>
      <c r="AA968" s="481" t="str">
        <f>+IFERROR(VLOOKUP(DAY($X968)&amp;MONTH($X968),Sheet1!$C:$E,3,0),"")</f>
        <v/>
      </c>
      <c r="AH968" s="481" t="str">
        <f>+IFERROR(VLOOKUP(DAY($AE968)&amp;MONTH($AE968),Sheet1!$C:$E,3,0),"")</f>
        <v/>
      </c>
      <c r="AO968" s="481" t="str">
        <f>+IFERROR(VLOOKUP(DAY($AL968)&amp;MONTH($AL968),Sheet1!$C:$E,3,0),"")</f>
        <v/>
      </c>
      <c r="AV968" s="481" t="str">
        <f>+IFERROR(VLOOKUP(DAY($AS968)&amp;MONTH($AS968),Sheet1!$C:$E,3,0),"")</f>
        <v/>
      </c>
      <c r="BC968" s="481" t="str">
        <f>+IFERROR(VLOOKUP(DAY($AZ968)&amp;MONTH($AZ968),Sheet1!$C:$E,3,0),"")</f>
        <v/>
      </c>
    </row>
    <row r="969" spans="6:55">
      <c r="F969" s="481" t="str">
        <f>+IFERROR(VLOOKUP(DAY($C969)&amp;MONTH($C969),Sheet1!$C:$E,3,0),"")</f>
        <v/>
      </c>
      <c r="M969" s="481" t="str">
        <f>+IFERROR(VLOOKUP(DAY($J969)&amp;MONTH($J969),Sheet1!$C:$E,3,0),"")</f>
        <v/>
      </c>
      <c r="T969" s="481" t="str">
        <f>+IFERROR(VLOOKUP(DAY($Q969)&amp;MONTH($Q969),Sheet1!$C:$E,3,0),"")</f>
        <v/>
      </c>
      <c r="AA969" s="481" t="str">
        <f>+IFERROR(VLOOKUP(DAY($X969)&amp;MONTH($X969),Sheet1!$C:$E,3,0),"")</f>
        <v/>
      </c>
      <c r="AH969" s="481" t="str">
        <f>+IFERROR(VLOOKUP(DAY($AE969)&amp;MONTH($AE969),Sheet1!$C:$E,3,0),"")</f>
        <v/>
      </c>
      <c r="AO969" s="481" t="str">
        <f>+IFERROR(VLOOKUP(DAY($AL969)&amp;MONTH($AL969),Sheet1!$C:$E,3,0),"")</f>
        <v/>
      </c>
      <c r="AV969" s="481" t="str">
        <f>+IFERROR(VLOOKUP(DAY($AS969)&amp;MONTH($AS969),Sheet1!$C:$E,3,0),"")</f>
        <v/>
      </c>
      <c r="BC969" s="481" t="str">
        <f>+IFERROR(VLOOKUP(DAY($AZ969)&amp;MONTH($AZ969),Sheet1!$C:$E,3,0),"")</f>
        <v/>
      </c>
    </row>
    <row r="970" spans="6:55">
      <c r="F970" s="481" t="str">
        <f>+IFERROR(VLOOKUP(DAY($C970)&amp;MONTH($C970),Sheet1!$C:$E,3,0),"")</f>
        <v/>
      </c>
      <c r="M970" s="481" t="str">
        <f>+IFERROR(VLOOKUP(DAY($J970)&amp;MONTH($J970),Sheet1!$C:$E,3,0),"")</f>
        <v/>
      </c>
      <c r="T970" s="481" t="str">
        <f>+IFERROR(VLOOKUP(DAY($Q970)&amp;MONTH($Q970),Sheet1!$C:$E,3,0),"")</f>
        <v/>
      </c>
      <c r="AA970" s="481" t="str">
        <f>+IFERROR(VLOOKUP(DAY($X970)&amp;MONTH($X970),Sheet1!$C:$E,3,0),"")</f>
        <v/>
      </c>
      <c r="AH970" s="481" t="str">
        <f>+IFERROR(VLOOKUP(DAY($AE970)&amp;MONTH($AE970),Sheet1!$C:$E,3,0),"")</f>
        <v/>
      </c>
      <c r="AO970" s="481" t="str">
        <f>+IFERROR(VLOOKUP(DAY($AL970)&amp;MONTH($AL970),Sheet1!$C:$E,3,0),"")</f>
        <v/>
      </c>
      <c r="AV970" s="481" t="str">
        <f>+IFERROR(VLOOKUP(DAY($AS970)&amp;MONTH($AS970),Sheet1!$C:$E,3,0),"")</f>
        <v/>
      </c>
      <c r="BC970" s="481" t="str">
        <f>+IFERROR(VLOOKUP(DAY($AZ970)&amp;MONTH($AZ970),Sheet1!$C:$E,3,0),"")</f>
        <v/>
      </c>
    </row>
    <row r="971" spans="6:55">
      <c r="F971" s="481" t="str">
        <f>+IFERROR(VLOOKUP(DAY($C971)&amp;MONTH($C971),Sheet1!$C:$E,3,0),"")</f>
        <v/>
      </c>
      <c r="M971" s="481" t="str">
        <f>+IFERROR(VLOOKUP(DAY($J971)&amp;MONTH($J971),Sheet1!$C:$E,3,0),"")</f>
        <v/>
      </c>
      <c r="T971" s="481" t="str">
        <f>+IFERROR(VLOOKUP(DAY($Q971)&amp;MONTH($Q971),Sheet1!$C:$E,3,0),"")</f>
        <v/>
      </c>
      <c r="AA971" s="481" t="str">
        <f>+IFERROR(VLOOKUP(DAY($X971)&amp;MONTH($X971),Sheet1!$C:$E,3,0),"")</f>
        <v/>
      </c>
      <c r="AH971" s="481" t="str">
        <f>+IFERROR(VLOOKUP(DAY($AE971)&amp;MONTH($AE971),Sheet1!$C:$E,3,0),"")</f>
        <v/>
      </c>
      <c r="AO971" s="481" t="str">
        <f>+IFERROR(VLOOKUP(DAY($AL971)&amp;MONTH($AL971),Sheet1!$C:$E,3,0),"")</f>
        <v/>
      </c>
      <c r="AV971" s="481" t="str">
        <f>+IFERROR(VLOOKUP(DAY($AS971)&amp;MONTH($AS971),Sheet1!$C:$E,3,0),"")</f>
        <v/>
      </c>
      <c r="BC971" s="481" t="str">
        <f>+IFERROR(VLOOKUP(DAY($AZ971)&amp;MONTH($AZ971),Sheet1!$C:$E,3,0),"")</f>
        <v/>
      </c>
    </row>
    <row r="972" spans="6:55">
      <c r="F972" s="481" t="str">
        <f>+IFERROR(VLOOKUP(DAY($C972)&amp;MONTH($C972),Sheet1!$C:$E,3,0),"")</f>
        <v/>
      </c>
      <c r="M972" s="481" t="str">
        <f>+IFERROR(VLOOKUP(DAY($J972)&amp;MONTH($J972),Sheet1!$C:$E,3,0),"")</f>
        <v/>
      </c>
      <c r="T972" s="481" t="str">
        <f>+IFERROR(VLOOKUP(DAY($Q972)&amp;MONTH($Q972),Sheet1!$C:$E,3,0),"")</f>
        <v/>
      </c>
      <c r="AA972" s="481" t="str">
        <f>+IFERROR(VLOOKUP(DAY($X972)&amp;MONTH($X972),Sheet1!$C:$E,3,0),"")</f>
        <v/>
      </c>
      <c r="AH972" s="481" t="str">
        <f>+IFERROR(VLOOKUP(DAY($AE972)&amp;MONTH($AE972),Sheet1!$C:$E,3,0),"")</f>
        <v/>
      </c>
      <c r="AO972" s="481" t="str">
        <f>+IFERROR(VLOOKUP(DAY($AL972)&amp;MONTH($AL972),Sheet1!$C:$E,3,0),"")</f>
        <v/>
      </c>
      <c r="AV972" s="481" t="str">
        <f>+IFERROR(VLOOKUP(DAY($AS972)&amp;MONTH($AS972),Sheet1!$C:$E,3,0),"")</f>
        <v/>
      </c>
      <c r="BC972" s="481" t="str">
        <f>+IFERROR(VLOOKUP(DAY($AZ972)&amp;MONTH($AZ972),Sheet1!$C:$E,3,0),"")</f>
        <v/>
      </c>
    </row>
    <row r="973" spans="6:55">
      <c r="F973" s="481" t="str">
        <f>+IFERROR(VLOOKUP(DAY($C973)&amp;MONTH($C973),Sheet1!$C:$E,3,0),"")</f>
        <v/>
      </c>
      <c r="M973" s="481" t="str">
        <f>+IFERROR(VLOOKUP(DAY($J973)&amp;MONTH($J973),Sheet1!$C:$E,3,0),"")</f>
        <v/>
      </c>
      <c r="T973" s="481" t="str">
        <f>+IFERROR(VLOOKUP(DAY($Q973)&amp;MONTH($Q973),Sheet1!$C:$E,3,0),"")</f>
        <v/>
      </c>
      <c r="AA973" s="481" t="str">
        <f>+IFERROR(VLOOKUP(DAY($X973)&amp;MONTH($X973),Sheet1!$C:$E,3,0),"")</f>
        <v/>
      </c>
      <c r="AH973" s="481" t="str">
        <f>+IFERROR(VLOOKUP(DAY($AE973)&amp;MONTH($AE973),Sheet1!$C:$E,3,0),"")</f>
        <v/>
      </c>
      <c r="AO973" s="481" t="str">
        <f>+IFERROR(VLOOKUP(DAY($AL973)&amp;MONTH($AL973),Sheet1!$C:$E,3,0),"")</f>
        <v/>
      </c>
      <c r="AV973" s="481" t="str">
        <f>+IFERROR(VLOOKUP(DAY($AS973)&amp;MONTH($AS973),Sheet1!$C:$E,3,0),"")</f>
        <v/>
      </c>
      <c r="BC973" s="481" t="str">
        <f>+IFERROR(VLOOKUP(DAY($AZ973)&amp;MONTH($AZ973),Sheet1!$C:$E,3,0),"")</f>
        <v/>
      </c>
    </row>
    <row r="974" spans="6:55">
      <c r="F974" s="481" t="str">
        <f>+IFERROR(VLOOKUP(DAY($C974)&amp;MONTH($C974),Sheet1!$C:$E,3,0),"")</f>
        <v/>
      </c>
      <c r="M974" s="481" t="str">
        <f>+IFERROR(VLOOKUP(DAY($J974)&amp;MONTH($J974),Sheet1!$C:$E,3,0),"")</f>
        <v/>
      </c>
      <c r="T974" s="481" t="str">
        <f>+IFERROR(VLOOKUP(DAY($Q974)&amp;MONTH($Q974),Sheet1!$C:$E,3,0),"")</f>
        <v/>
      </c>
      <c r="AA974" s="481" t="str">
        <f>+IFERROR(VLOOKUP(DAY($X974)&amp;MONTH($X974),Sheet1!$C:$E,3,0),"")</f>
        <v/>
      </c>
      <c r="AH974" s="481" t="str">
        <f>+IFERROR(VLOOKUP(DAY($AE974)&amp;MONTH($AE974),Sheet1!$C:$E,3,0),"")</f>
        <v/>
      </c>
      <c r="AO974" s="481" t="str">
        <f>+IFERROR(VLOOKUP(DAY($AL974)&amp;MONTH($AL974),Sheet1!$C:$E,3,0),"")</f>
        <v/>
      </c>
      <c r="AV974" s="481" t="str">
        <f>+IFERROR(VLOOKUP(DAY($AS974)&amp;MONTH($AS974),Sheet1!$C:$E,3,0),"")</f>
        <v/>
      </c>
      <c r="BC974" s="481" t="str">
        <f>+IFERROR(VLOOKUP(DAY($AZ974)&amp;MONTH($AZ974),Sheet1!$C:$E,3,0),"")</f>
        <v/>
      </c>
    </row>
    <row r="975" spans="6:55">
      <c r="F975" s="481" t="str">
        <f>+IFERROR(VLOOKUP(DAY($C975)&amp;MONTH($C975),Sheet1!$C:$E,3,0),"")</f>
        <v/>
      </c>
      <c r="M975" s="481" t="str">
        <f>+IFERROR(VLOOKUP(DAY($J975)&amp;MONTH($J975),Sheet1!$C:$E,3,0),"")</f>
        <v/>
      </c>
      <c r="T975" s="481" t="str">
        <f>+IFERROR(VLOOKUP(DAY($Q975)&amp;MONTH($Q975),Sheet1!$C:$E,3,0),"")</f>
        <v/>
      </c>
      <c r="AA975" s="481" t="str">
        <f>+IFERROR(VLOOKUP(DAY($X975)&amp;MONTH($X975),Sheet1!$C:$E,3,0),"")</f>
        <v/>
      </c>
      <c r="AH975" s="481" t="str">
        <f>+IFERROR(VLOOKUP(DAY($AE975)&amp;MONTH($AE975),Sheet1!$C:$E,3,0),"")</f>
        <v/>
      </c>
      <c r="AO975" s="481" t="str">
        <f>+IFERROR(VLOOKUP(DAY($AL975)&amp;MONTH($AL975),Sheet1!$C:$E,3,0),"")</f>
        <v/>
      </c>
      <c r="AV975" s="481" t="str">
        <f>+IFERROR(VLOOKUP(DAY($AS975)&amp;MONTH($AS975),Sheet1!$C:$E,3,0),"")</f>
        <v/>
      </c>
      <c r="BC975" s="481" t="str">
        <f>+IFERROR(VLOOKUP(DAY($AZ975)&amp;MONTH($AZ975),Sheet1!$C:$E,3,0),"")</f>
        <v/>
      </c>
    </row>
    <row r="976" spans="6:55">
      <c r="F976" s="481" t="str">
        <f>+IFERROR(VLOOKUP(DAY($C976)&amp;MONTH($C976),Sheet1!$C:$E,3,0),"")</f>
        <v/>
      </c>
      <c r="M976" s="481" t="str">
        <f>+IFERROR(VLOOKUP(DAY($J976)&amp;MONTH($J976),Sheet1!$C:$E,3,0),"")</f>
        <v/>
      </c>
      <c r="T976" s="481" t="str">
        <f>+IFERROR(VLOOKUP(DAY($Q976)&amp;MONTH($Q976),Sheet1!$C:$E,3,0),"")</f>
        <v/>
      </c>
      <c r="AA976" s="481" t="str">
        <f>+IFERROR(VLOOKUP(DAY($X976)&amp;MONTH($X976),Sheet1!$C:$E,3,0),"")</f>
        <v/>
      </c>
      <c r="AH976" s="481" t="str">
        <f>+IFERROR(VLOOKUP(DAY($AE976)&amp;MONTH($AE976),Sheet1!$C:$E,3,0),"")</f>
        <v/>
      </c>
      <c r="AO976" s="481" t="str">
        <f>+IFERROR(VLOOKUP(DAY($AL976)&amp;MONTH($AL976),Sheet1!$C:$E,3,0),"")</f>
        <v/>
      </c>
      <c r="AV976" s="481" t="str">
        <f>+IFERROR(VLOOKUP(DAY($AS976)&amp;MONTH($AS976),Sheet1!$C:$E,3,0),"")</f>
        <v/>
      </c>
      <c r="BC976" s="481" t="str">
        <f>+IFERROR(VLOOKUP(DAY($AZ976)&amp;MONTH($AZ976),Sheet1!$C:$E,3,0),"")</f>
        <v/>
      </c>
    </row>
    <row r="977" spans="6:55">
      <c r="F977" s="481" t="str">
        <f>+IFERROR(VLOOKUP(DAY($C977)&amp;MONTH($C977),Sheet1!$C:$E,3,0),"")</f>
        <v/>
      </c>
      <c r="M977" s="481" t="str">
        <f>+IFERROR(VLOOKUP(DAY($J977)&amp;MONTH($J977),Sheet1!$C:$E,3,0),"")</f>
        <v/>
      </c>
      <c r="T977" s="481" t="str">
        <f>+IFERROR(VLOOKUP(DAY($Q977)&amp;MONTH($Q977),Sheet1!$C:$E,3,0),"")</f>
        <v/>
      </c>
      <c r="AA977" s="481" t="str">
        <f>+IFERROR(VLOOKUP(DAY($X977)&amp;MONTH($X977),Sheet1!$C:$E,3,0),"")</f>
        <v/>
      </c>
      <c r="AH977" s="481" t="str">
        <f>+IFERROR(VLOOKUP(DAY($AE977)&amp;MONTH($AE977),Sheet1!$C:$E,3,0),"")</f>
        <v/>
      </c>
      <c r="AO977" s="481" t="str">
        <f>+IFERROR(VLOOKUP(DAY($AL977)&amp;MONTH($AL977),Sheet1!$C:$E,3,0),"")</f>
        <v/>
      </c>
      <c r="AV977" s="481" t="str">
        <f>+IFERROR(VLOOKUP(DAY($AS977)&amp;MONTH($AS977),Sheet1!$C:$E,3,0),"")</f>
        <v/>
      </c>
      <c r="BC977" s="481" t="str">
        <f>+IFERROR(VLOOKUP(DAY($AZ977)&amp;MONTH($AZ977),Sheet1!$C:$E,3,0),"")</f>
        <v/>
      </c>
    </row>
    <row r="978" spans="6:55">
      <c r="F978" s="481" t="str">
        <f>+IFERROR(VLOOKUP(DAY($C978)&amp;MONTH($C978),Sheet1!$C:$E,3,0),"")</f>
        <v/>
      </c>
      <c r="M978" s="481" t="str">
        <f>+IFERROR(VLOOKUP(DAY($J978)&amp;MONTH($J978),Sheet1!$C:$E,3,0),"")</f>
        <v/>
      </c>
      <c r="T978" s="481" t="str">
        <f>+IFERROR(VLOOKUP(DAY($Q978)&amp;MONTH($Q978),Sheet1!$C:$E,3,0),"")</f>
        <v/>
      </c>
      <c r="AA978" s="481" t="str">
        <f>+IFERROR(VLOOKUP(DAY($X978)&amp;MONTH($X978),Sheet1!$C:$E,3,0),"")</f>
        <v/>
      </c>
      <c r="AH978" s="481" t="str">
        <f>+IFERROR(VLOOKUP(DAY($AE978)&amp;MONTH($AE978),Sheet1!$C:$E,3,0),"")</f>
        <v/>
      </c>
      <c r="AO978" s="481" t="str">
        <f>+IFERROR(VLOOKUP(DAY($AL978)&amp;MONTH($AL978),Sheet1!$C:$E,3,0),"")</f>
        <v/>
      </c>
      <c r="AV978" s="481" t="str">
        <f>+IFERROR(VLOOKUP(DAY($AS978)&amp;MONTH($AS978),Sheet1!$C:$E,3,0),"")</f>
        <v/>
      </c>
      <c r="BC978" s="481" t="str">
        <f>+IFERROR(VLOOKUP(DAY($AZ978)&amp;MONTH($AZ978),Sheet1!$C:$E,3,0),"")</f>
        <v/>
      </c>
    </row>
    <row r="979" spans="6:55">
      <c r="F979" s="481" t="str">
        <f>+IFERROR(VLOOKUP(DAY($C979)&amp;MONTH($C979),Sheet1!$C:$E,3,0),"")</f>
        <v/>
      </c>
      <c r="M979" s="481" t="str">
        <f>+IFERROR(VLOOKUP(DAY($J979)&amp;MONTH($J979),Sheet1!$C:$E,3,0),"")</f>
        <v/>
      </c>
      <c r="T979" s="481" t="str">
        <f>+IFERROR(VLOOKUP(DAY($Q979)&amp;MONTH($Q979),Sheet1!$C:$E,3,0),"")</f>
        <v/>
      </c>
      <c r="AA979" s="481" t="str">
        <f>+IFERROR(VLOOKUP(DAY($X979)&amp;MONTH($X979),Sheet1!$C:$E,3,0),"")</f>
        <v/>
      </c>
      <c r="AH979" s="481" t="str">
        <f>+IFERROR(VLOOKUP(DAY($AE979)&amp;MONTH($AE979),Sheet1!$C:$E,3,0),"")</f>
        <v/>
      </c>
      <c r="AO979" s="481" t="str">
        <f>+IFERROR(VLOOKUP(DAY($AL979)&amp;MONTH($AL979),Sheet1!$C:$E,3,0),"")</f>
        <v/>
      </c>
      <c r="AV979" s="481" t="str">
        <f>+IFERROR(VLOOKUP(DAY($AS979)&amp;MONTH($AS979),Sheet1!$C:$E,3,0),"")</f>
        <v/>
      </c>
      <c r="BC979" s="481" t="str">
        <f>+IFERROR(VLOOKUP(DAY($AZ979)&amp;MONTH($AZ979),Sheet1!$C:$E,3,0),"")</f>
        <v/>
      </c>
    </row>
    <row r="980" spans="6:55">
      <c r="F980" s="481" t="str">
        <f>+IFERROR(VLOOKUP(DAY($C980)&amp;MONTH($C980),Sheet1!$C:$E,3,0),"")</f>
        <v/>
      </c>
      <c r="M980" s="481" t="str">
        <f>+IFERROR(VLOOKUP(DAY($J980)&amp;MONTH($J980),Sheet1!$C:$E,3,0),"")</f>
        <v/>
      </c>
      <c r="T980" s="481" t="str">
        <f>+IFERROR(VLOOKUP(DAY($Q980)&amp;MONTH($Q980),Sheet1!$C:$E,3,0),"")</f>
        <v/>
      </c>
      <c r="AA980" s="481" t="str">
        <f>+IFERROR(VLOOKUP(DAY($X980)&amp;MONTH($X980),Sheet1!$C:$E,3,0),"")</f>
        <v/>
      </c>
      <c r="AH980" s="481" t="str">
        <f>+IFERROR(VLOOKUP(DAY($AE980)&amp;MONTH($AE980),Sheet1!$C:$E,3,0),"")</f>
        <v/>
      </c>
      <c r="AO980" s="481" t="str">
        <f>+IFERROR(VLOOKUP(DAY($AL980)&amp;MONTH($AL980),Sheet1!$C:$E,3,0),"")</f>
        <v/>
      </c>
      <c r="AV980" s="481" t="str">
        <f>+IFERROR(VLOOKUP(DAY($AS980)&amp;MONTH($AS980),Sheet1!$C:$E,3,0),"")</f>
        <v/>
      </c>
      <c r="BC980" s="481" t="str">
        <f>+IFERROR(VLOOKUP(DAY($AZ980)&amp;MONTH($AZ980),Sheet1!$C:$E,3,0),"")</f>
        <v/>
      </c>
    </row>
    <row r="981" spans="6:55">
      <c r="F981" s="481" t="str">
        <f>+IFERROR(VLOOKUP(DAY($C981)&amp;MONTH($C981),Sheet1!$C:$E,3,0),"")</f>
        <v/>
      </c>
      <c r="M981" s="481" t="str">
        <f>+IFERROR(VLOOKUP(DAY($J981)&amp;MONTH($J981),Sheet1!$C:$E,3,0),"")</f>
        <v/>
      </c>
      <c r="T981" s="481" t="str">
        <f>+IFERROR(VLOOKUP(DAY($Q981)&amp;MONTH($Q981),Sheet1!$C:$E,3,0),"")</f>
        <v/>
      </c>
      <c r="AA981" s="481" t="str">
        <f>+IFERROR(VLOOKUP(DAY($X981)&amp;MONTH($X981),Sheet1!$C:$E,3,0),"")</f>
        <v/>
      </c>
      <c r="AH981" s="481" t="str">
        <f>+IFERROR(VLOOKUP(DAY($AE981)&amp;MONTH($AE981),Sheet1!$C:$E,3,0),"")</f>
        <v/>
      </c>
      <c r="AO981" s="481" t="str">
        <f>+IFERROR(VLOOKUP(DAY($AL981)&amp;MONTH($AL981),Sheet1!$C:$E,3,0),"")</f>
        <v/>
      </c>
      <c r="AV981" s="481" t="str">
        <f>+IFERROR(VLOOKUP(DAY($AS981)&amp;MONTH($AS981),Sheet1!$C:$E,3,0),"")</f>
        <v/>
      </c>
      <c r="BC981" s="481" t="str">
        <f>+IFERROR(VLOOKUP(DAY($AZ981)&amp;MONTH($AZ981),Sheet1!$C:$E,3,0),"")</f>
        <v/>
      </c>
    </row>
    <row r="982" spans="6:55">
      <c r="F982" s="481" t="str">
        <f>+IFERROR(VLOOKUP(DAY($C982)&amp;MONTH($C982),Sheet1!$C:$E,3,0),"")</f>
        <v/>
      </c>
      <c r="M982" s="481" t="str">
        <f>+IFERROR(VLOOKUP(DAY($J982)&amp;MONTH($J982),Sheet1!$C:$E,3,0),"")</f>
        <v/>
      </c>
      <c r="T982" s="481" t="str">
        <f>+IFERROR(VLOOKUP(DAY($Q982)&amp;MONTH($Q982),Sheet1!$C:$E,3,0),"")</f>
        <v/>
      </c>
      <c r="AA982" s="481" t="str">
        <f>+IFERROR(VLOOKUP(DAY($X982)&amp;MONTH($X982),Sheet1!$C:$E,3,0),"")</f>
        <v/>
      </c>
      <c r="AH982" s="481" t="str">
        <f>+IFERROR(VLOOKUP(DAY($AE982)&amp;MONTH($AE982),Sheet1!$C:$E,3,0),"")</f>
        <v/>
      </c>
      <c r="AO982" s="481" t="str">
        <f>+IFERROR(VLOOKUP(DAY($AL982)&amp;MONTH($AL982),Sheet1!$C:$E,3,0),"")</f>
        <v/>
      </c>
      <c r="AV982" s="481" t="str">
        <f>+IFERROR(VLOOKUP(DAY($AS982)&amp;MONTH($AS982),Sheet1!$C:$E,3,0),"")</f>
        <v/>
      </c>
      <c r="BC982" s="481" t="str">
        <f>+IFERROR(VLOOKUP(DAY($AZ982)&amp;MONTH($AZ982),Sheet1!$C:$E,3,0),"")</f>
        <v/>
      </c>
    </row>
    <row r="983" spans="6:55">
      <c r="F983" s="481" t="str">
        <f>+IFERROR(VLOOKUP(DAY($C983)&amp;MONTH($C983),Sheet1!$C:$E,3,0),"")</f>
        <v/>
      </c>
      <c r="M983" s="481" t="str">
        <f>+IFERROR(VLOOKUP(DAY($J983)&amp;MONTH($J983),Sheet1!$C:$E,3,0),"")</f>
        <v/>
      </c>
      <c r="T983" s="481" t="str">
        <f>+IFERROR(VLOOKUP(DAY($Q983)&amp;MONTH($Q983),Sheet1!$C:$E,3,0),"")</f>
        <v/>
      </c>
      <c r="AA983" s="481" t="str">
        <f>+IFERROR(VLOOKUP(DAY($X983)&amp;MONTH($X983),Sheet1!$C:$E,3,0),"")</f>
        <v/>
      </c>
      <c r="AH983" s="481" t="str">
        <f>+IFERROR(VLOOKUP(DAY($AE983)&amp;MONTH($AE983),Sheet1!$C:$E,3,0),"")</f>
        <v/>
      </c>
      <c r="AO983" s="481" t="str">
        <f>+IFERROR(VLOOKUP(DAY($AL983)&amp;MONTH($AL983),Sheet1!$C:$E,3,0),"")</f>
        <v/>
      </c>
      <c r="AV983" s="481" t="str">
        <f>+IFERROR(VLOOKUP(DAY($AS983)&amp;MONTH($AS983),Sheet1!$C:$E,3,0),"")</f>
        <v/>
      </c>
      <c r="BC983" s="481" t="str">
        <f>+IFERROR(VLOOKUP(DAY($AZ983)&amp;MONTH($AZ983),Sheet1!$C:$E,3,0),"")</f>
        <v/>
      </c>
    </row>
    <row r="984" spans="6:55">
      <c r="F984" s="481" t="str">
        <f>+IFERROR(VLOOKUP(DAY($C984)&amp;MONTH($C984),Sheet1!$C:$E,3,0),"")</f>
        <v/>
      </c>
      <c r="M984" s="481" t="str">
        <f>+IFERROR(VLOOKUP(DAY($J984)&amp;MONTH($J984),Sheet1!$C:$E,3,0),"")</f>
        <v/>
      </c>
      <c r="T984" s="481" t="str">
        <f>+IFERROR(VLOOKUP(DAY($Q984)&amp;MONTH($Q984),Sheet1!$C:$E,3,0),"")</f>
        <v/>
      </c>
      <c r="AA984" s="481" t="str">
        <f>+IFERROR(VLOOKUP(DAY($X984)&amp;MONTH($X984),Sheet1!$C:$E,3,0),"")</f>
        <v/>
      </c>
      <c r="AH984" s="481" t="str">
        <f>+IFERROR(VLOOKUP(DAY($AE984)&amp;MONTH($AE984),Sheet1!$C:$E,3,0),"")</f>
        <v/>
      </c>
      <c r="AO984" s="481" t="str">
        <f>+IFERROR(VLOOKUP(DAY($AL984)&amp;MONTH($AL984),Sheet1!$C:$E,3,0),"")</f>
        <v/>
      </c>
      <c r="AV984" s="481" t="str">
        <f>+IFERROR(VLOOKUP(DAY($AS984)&amp;MONTH($AS984),Sheet1!$C:$E,3,0),"")</f>
        <v/>
      </c>
      <c r="BC984" s="481" t="str">
        <f>+IFERROR(VLOOKUP(DAY($AZ984)&amp;MONTH($AZ984),Sheet1!$C:$E,3,0),"")</f>
        <v/>
      </c>
    </row>
    <row r="985" spans="6:55">
      <c r="F985" s="481" t="str">
        <f>+IFERROR(VLOOKUP(DAY($C985)&amp;MONTH($C985),Sheet1!$C:$E,3,0),"")</f>
        <v/>
      </c>
      <c r="M985" s="481" t="str">
        <f>+IFERROR(VLOOKUP(DAY($J985)&amp;MONTH($J985),Sheet1!$C:$E,3,0),"")</f>
        <v/>
      </c>
      <c r="T985" s="481" t="str">
        <f>+IFERROR(VLOOKUP(DAY($Q985)&amp;MONTH($Q985),Sheet1!$C:$E,3,0),"")</f>
        <v/>
      </c>
      <c r="AA985" s="481" t="str">
        <f>+IFERROR(VLOOKUP(DAY($X985)&amp;MONTH($X985),Sheet1!$C:$E,3,0),"")</f>
        <v/>
      </c>
      <c r="AH985" s="481" t="str">
        <f>+IFERROR(VLOOKUP(DAY($AE985)&amp;MONTH($AE985),Sheet1!$C:$E,3,0),"")</f>
        <v/>
      </c>
      <c r="AO985" s="481" t="str">
        <f>+IFERROR(VLOOKUP(DAY($AL985)&amp;MONTH($AL985),Sheet1!$C:$E,3,0),"")</f>
        <v/>
      </c>
      <c r="AV985" s="481" t="str">
        <f>+IFERROR(VLOOKUP(DAY($AS985)&amp;MONTH($AS985),Sheet1!$C:$E,3,0),"")</f>
        <v/>
      </c>
      <c r="BC985" s="481" t="str">
        <f>+IFERROR(VLOOKUP(DAY($AZ985)&amp;MONTH($AZ985),Sheet1!$C:$E,3,0),"")</f>
        <v/>
      </c>
    </row>
    <row r="986" spans="6:55">
      <c r="F986" s="481" t="str">
        <f>+IFERROR(VLOOKUP(DAY($C986)&amp;MONTH($C986),Sheet1!$C:$E,3,0),"")</f>
        <v/>
      </c>
      <c r="M986" s="481" t="str">
        <f>+IFERROR(VLOOKUP(DAY($J986)&amp;MONTH($J986),Sheet1!$C:$E,3,0),"")</f>
        <v/>
      </c>
      <c r="T986" s="481" t="str">
        <f>+IFERROR(VLOOKUP(DAY($Q986)&amp;MONTH($Q986),Sheet1!$C:$E,3,0),"")</f>
        <v/>
      </c>
      <c r="AA986" s="481" t="str">
        <f>+IFERROR(VLOOKUP(DAY($X986)&amp;MONTH($X986),Sheet1!$C:$E,3,0),"")</f>
        <v/>
      </c>
      <c r="AH986" s="481" t="str">
        <f>+IFERROR(VLOOKUP(DAY($AE986)&amp;MONTH($AE986),Sheet1!$C:$E,3,0),"")</f>
        <v/>
      </c>
      <c r="AO986" s="481" t="str">
        <f>+IFERROR(VLOOKUP(DAY($AL986)&amp;MONTH($AL986),Sheet1!$C:$E,3,0),"")</f>
        <v/>
      </c>
      <c r="AV986" s="481" t="str">
        <f>+IFERROR(VLOOKUP(DAY($AS986)&amp;MONTH($AS986),Sheet1!$C:$E,3,0),"")</f>
        <v/>
      </c>
      <c r="BC986" s="481" t="str">
        <f>+IFERROR(VLOOKUP(DAY($AZ986)&amp;MONTH($AZ986),Sheet1!$C:$E,3,0),"")</f>
        <v/>
      </c>
    </row>
    <row r="987" spans="6:55">
      <c r="F987" s="481" t="str">
        <f>+IFERROR(VLOOKUP(DAY($C987)&amp;MONTH($C987),Sheet1!$C:$E,3,0),"")</f>
        <v/>
      </c>
      <c r="M987" s="481" t="str">
        <f>+IFERROR(VLOOKUP(DAY($J987)&amp;MONTH($J987),Sheet1!$C:$E,3,0),"")</f>
        <v/>
      </c>
      <c r="T987" s="481" t="str">
        <f>+IFERROR(VLOOKUP(DAY($Q987)&amp;MONTH($Q987),Sheet1!$C:$E,3,0),"")</f>
        <v/>
      </c>
      <c r="AA987" s="481" t="str">
        <f>+IFERROR(VLOOKUP(DAY($X987)&amp;MONTH($X987),Sheet1!$C:$E,3,0),"")</f>
        <v/>
      </c>
      <c r="AH987" s="481" t="str">
        <f>+IFERROR(VLOOKUP(DAY($AE987)&amp;MONTH($AE987),Sheet1!$C:$E,3,0),"")</f>
        <v/>
      </c>
      <c r="AO987" s="481" t="str">
        <f>+IFERROR(VLOOKUP(DAY($AL987)&amp;MONTH($AL987),Sheet1!$C:$E,3,0),"")</f>
        <v/>
      </c>
      <c r="AV987" s="481" t="str">
        <f>+IFERROR(VLOOKUP(DAY($AS987)&amp;MONTH($AS987),Sheet1!$C:$E,3,0),"")</f>
        <v/>
      </c>
      <c r="BC987" s="481" t="str">
        <f>+IFERROR(VLOOKUP(DAY($AZ987)&amp;MONTH($AZ987),Sheet1!$C:$E,3,0),"")</f>
        <v/>
      </c>
    </row>
    <row r="988" spans="6:55">
      <c r="F988" s="481" t="str">
        <f>+IFERROR(VLOOKUP(DAY($C988)&amp;MONTH($C988),Sheet1!$C:$E,3,0),"")</f>
        <v/>
      </c>
      <c r="M988" s="481" t="str">
        <f>+IFERROR(VLOOKUP(DAY($J988)&amp;MONTH($J988),Sheet1!$C:$E,3,0),"")</f>
        <v/>
      </c>
      <c r="T988" s="481" t="str">
        <f>+IFERROR(VLOOKUP(DAY($Q988)&amp;MONTH($Q988),Sheet1!$C:$E,3,0),"")</f>
        <v/>
      </c>
      <c r="AA988" s="481" t="str">
        <f>+IFERROR(VLOOKUP(DAY($X988)&amp;MONTH($X988),Sheet1!$C:$E,3,0),"")</f>
        <v/>
      </c>
      <c r="AH988" s="481" t="str">
        <f>+IFERROR(VLOOKUP(DAY($AE988)&amp;MONTH($AE988),Sheet1!$C:$E,3,0),"")</f>
        <v/>
      </c>
      <c r="AO988" s="481" t="str">
        <f>+IFERROR(VLOOKUP(DAY($AL988)&amp;MONTH($AL988),Sheet1!$C:$E,3,0),"")</f>
        <v/>
      </c>
      <c r="AV988" s="481" t="str">
        <f>+IFERROR(VLOOKUP(DAY($AS988)&amp;MONTH($AS988),Sheet1!$C:$E,3,0),"")</f>
        <v/>
      </c>
      <c r="BC988" s="481" t="str">
        <f>+IFERROR(VLOOKUP(DAY($AZ988)&amp;MONTH($AZ988),Sheet1!$C:$E,3,0),"")</f>
        <v/>
      </c>
    </row>
    <row r="989" spans="6:55">
      <c r="F989" s="481" t="str">
        <f>+IFERROR(VLOOKUP(DAY($C989)&amp;MONTH($C989),Sheet1!$C:$E,3,0),"")</f>
        <v/>
      </c>
      <c r="M989" s="481" t="str">
        <f>+IFERROR(VLOOKUP(DAY($J989)&amp;MONTH($J989),Sheet1!$C:$E,3,0),"")</f>
        <v/>
      </c>
      <c r="T989" s="481" t="str">
        <f>+IFERROR(VLOOKUP(DAY($Q989)&amp;MONTH($Q989),Sheet1!$C:$E,3,0),"")</f>
        <v/>
      </c>
      <c r="AA989" s="481" t="str">
        <f>+IFERROR(VLOOKUP(DAY($X989)&amp;MONTH($X989),Sheet1!$C:$E,3,0),"")</f>
        <v/>
      </c>
      <c r="AH989" s="481" t="str">
        <f>+IFERROR(VLOOKUP(DAY($AE989)&amp;MONTH($AE989),Sheet1!$C:$E,3,0),"")</f>
        <v/>
      </c>
      <c r="AO989" s="481" t="str">
        <f>+IFERROR(VLOOKUP(DAY($AL989)&amp;MONTH($AL989),Sheet1!$C:$E,3,0),"")</f>
        <v/>
      </c>
      <c r="AV989" s="481" t="str">
        <f>+IFERROR(VLOOKUP(DAY($AS989)&amp;MONTH($AS989),Sheet1!$C:$E,3,0),"")</f>
        <v/>
      </c>
      <c r="BC989" s="481" t="str">
        <f>+IFERROR(VLOOKUP(DAY($AZ989)&amp;MONTH($AZ989),Sheet1!$C:$E,3,0),"")</f>
        <v/>
      </c>
    </row>
    <row r="990" spans="6:55">
      <c r="F990" s="481" t="str">
        <f>+IFERROR(VLOOKUP(DAY($C990)&amp;MONTH($C990),Sheet1!$C:$E,3,0),"")</f>
        <v/>
      </c>
      <c r="M990" s="481" t="str">
        <f>+IFERROR(VLOOKUP(DAY($J990)&amp;MONTH($J990),Sheet1!$C:$E,3,0),"")</f>
        <v/>
      </c>
      <c r="T990" s="481" t="str">
        <f>+IFERROR(VLOOKUP(DAY($Q990)&amp;MONTH($Q990),Sheet1!$C:$E,3,0),"")</f>
        <v/>
      </c>
      <c r="AA990" s="481" t="str">
        <f>+IFERROR(VLOOKUP(DAY($X990)&amp;MONTH($X990),Sheet1!$C:$E,3,0),"")</f>
        <v/>
      </c>
      <c r="AH990" s="481" t="str">
        <f>+IFERROR(VLOOKUP(DAY($AE990)&amp;MONTH($AE990),Sheet1!$C:$E,3,0),"")</f>
        <v/>
      </c>
      <c r="AO990" s="481" t="str">
        <f>+IFERROR(VLOOKUP(DAY($AL990)&amp;MONTH($AL990),Sheet1!$C:$E,3,0),"")</f>
        <v/>
      </c>
      <c r="AV990" s="481" t="str">
        <f>+IFERROR(VLOOKUP(DAY($AS990)&amp;MONTH($AS990),Sheet1!$C:$E,3,0),"")</f>
        <v/>
      </c>
      <c r="BC990" s="481" t="str">
        <f>+IFERROR(VLOOKUP(DAY($AZ990)&amp;MONTH($AZ990),Sheet1!$C:$E,3,0),"")</f>
        <v/>
      </c>
    </row>
    <row r="991" spans="6:55">
      <c r="F991" s="481" t="str">
        <f>+IFERROR(VLOOKUP(DAY($C991)&amp;MONTH($C991),Sheet1!$C:$E,3,0),"")</f>
        <v/>
      </c>
      <c r="M991" s="481" t="str">
        <f>+IFERROR(VLOOKUP(DAY($J991)&amp;MONTH($J991),Sheet1!$C:$E,3,0),"")</f>
        <v/>
      </c>
      <c r="T991" s="481" t="str">
        <f>+IFERROR(VLOOKUP(DAY($Q991)&amp;MONTH($Q991),Sheet1!$C:$E,3,0),"")</f>
        <v/>
      </c>
      <c r="AA991" s="481" t="str">
        <f>+IFERROR(VLOOKUP(DAY($X991)&amp;MONTH($X991),Sheet1!$C:$E,3,0),"")</f>
        <v/>
      </c>
      <c r="AH991" s="481" t="str">
        <f>+IFERROR(VLOOKUP(DAY($AE991)&amp;MONTH($AE991),Sheet1!$C:$E,3,0),"")</f>
        <v/>
      </c>
      <c r="AO991" s="481" t="str">
        <f>+IFERROR(VLOOKUP(DAY($AL991)&amp;MONTH($AL991),Sheet1!$C:$E,3,0),"")</f>
        <v/>
      </c>
      <c r="AV991" s="481" t="str">
        <f>+IFERROR(VLOOKUP(DAY($AS991)&amp;MONTH($AS991),Sheet1!$C:$E,3,0),"")</f>
        <v/>
      </c>
      <c r="BC991" s="481" t="str">
        <f>+IFERROR(VLOOKUP(DAY($AZ991)&amp;MONTH($AZ991),Sheet1!$C:$E,3,0),"")</f>
        <v/>
      </c>
    </row>
    <row r="992" spans="6:55">
      <c r="F992" s="481" t="str">
        <f>+IFERROR(VLOOKUP(DAY($C992)&amp;MONTH($C992),Sheet1!$C:$E,3,0),"")</f>
        <v/>
      </c>
      <c r="M992" s="481" t="str">
        <f>+IFERROR(VLOOKUP(DAY($J992)&amp;MONTH($J992),Sheet1!$C:$E,3,0),"")</f>
        <v/>
      </c>
      <c r="T992" s="481" t="str">
        <f>+IFERROR(VLOOKUP(DAY($Q992)&amp;MONTH($Q992),Sheet1!$C:$E,3,0),"")</f>
        <v/>
      </c>
      <c r="AA992" s="481" t="str">
        <f>+IFERROR(VLOOKUP(DAY($X992)&amp;MONTH($X992),Sheet1!$C:$E,3,0),"")</f>
        <v/>
      </c>
      <c r="AH992" s="481" t="str">
        <f>+IFERROR(VLOOKUP(DAY($AE992)&amp;MONTH($AE992),Sheet1!$C:$E,3,0),"")</f>
        <v/>
      </c>
      <c r="AO992" s="481" t="str">
        <f>+IFERROR(VLOOKUP(DAY($AL992)&amp;MONTH($AL992),Sheet1!$C:$E,3,0),"")</f>
        <v/>
      </c>
      <c r="AV992" s="481" t="str">
        <f>+IFERROR(VLOOKUP(DAY($AS992)&amp;MONTH($AS992),Sheet1!$C:$E,3,0),"")</f>
        <v/>
      </c>
      <c r="BC992" s="481" t="str">
        <f>+IFERROR(VLOOKUP(DAY($AZ992)&amp;MONTH($AZ992),Sheet1!$C:$E,3,0),"")</f>
        <v/>
      </c>
    </row>
    <row r="993" spans="6:55">
      <c r="F993" s="481" t="str">
        <f>+IFERROR(VLOOKUP(DAY($C993)&amp;MONTH($C993),Sheet1!$C:$E,3,0),"")</f>
        <v/>
      </c>
      <c r="M993" s="481" t="str">
        <f>+IFERROR(VLOOKUP(DAY($J993)&amp;MONTH($J993),Sheet1!$C:$E,3,0),"")</f>
        <v/>
      </c>
      <c r="T993" s="481" t="str">
        <f>+IFERROR(VLOOKUP(DAY($Q993)&amp;MONTH($Q993),Sheet1!$C:$E,3,0),"")</f>
        <v/>
      </c>
      <c r="AA993" s="481" t="str">
        <f>+IFERROR(VLOOKUP(DAY($X993)&amp;MONTH($X993),Sheet1!$C:$E,3,0),"")</f>
        <v/>
      </c>
      <c r="AH993" s="481" t="str">
        <f>+IFERROR(VLOOKUP(DAY($AE993)&amp;MONTH($AE993),Sheet1!$C:$E,3,0),"")</f>
        <v/>
      </c>
      <c r="AO993" s="481" t="str">
        <f>+IFERROR(VLOOKUP(DAY($AL993)&amp;MONTH($AL993),Sheet1!$C:$E,3,0),"")</f>
        <v/>
      </c>
      <c r="AV993" s="481" t="str">
        <f>+IFERROR(VLOOKUP(DAY($AS993)&amp;MONTH($AS993),Sheet1!$C:$E,3,0),"")</f>
        <v/>
      </c>
      <c r="BC993" s="481" t="str">
        <f>+IFERROR(VLOOKUP(DAY($AZ993)&amp;MONTH($AZ993),Sheet1!$C:$E,3,0),"")</f>
        <v/>
      </c>
    </row>
    <row r="994" spans="6:55">
      <c r="F994" s="481" t="str">
        <f>+IFERROR(VLOOKUP(DAY($C994)&amp;MONTH($C994),Sheet1!$C:$E,3,0),"")</f>
        <v/>
      </c>
      <c r="M994" s="481" t="str">
        <f>+IFERROR(VLOOKUP(DAY($J994)&amp;MONTH($J994),Sheet1!$C:$E,3,0),"")</f>
        <v/>
      </c>
      <c r="T994" s="481" t="str">
        <f>+IFERROR(VLOOKUP(DAY($Q994)&amp;MONTH($Q994),Sheet1!$C:$E,3,0),"")</f>
        <v/>
      </c>
      <c r="AA994" s="481" t="str">
        <f>+IFERROR(VLOOKUP(DAY($X994)&amp;MONTH($X994),Sheet1!$C:$E,3,0),"")</f>
        <v/>
      </c>
      <c r="AH994" s="481" t="str">
        <f>+IFERROR(VLOOKUP(DAY($AE994)&amp;MONTH($AE994),Sheet1!$C:$E,3,0),"")</f>
        <v/>
      </c>
      <c r="AO994" s="481" t="str">
        <f>+IFERROR(VLOOKUP(DAY($AL994)&amp;MONTH($AL994),Sheet1!$C:$E,3,0),"")</f>
        <v/>
      </c>
      <c r="AV994" s="481" t="str">
        <f>+IFERROR(VLOOKUP(DAY($AS994)&amp;MONTH($AS994),Sheet1!$C:$E,3,0),"")</f>
        <v/>
      </c>
      <c r="BC994" s="481" t="str">
        <f>+IFERROR(VLOOKUP(DAY($AZ994)&amp;MONTH($AZ994),Sheet1!$C:$E,3,0),"")</f>
        <v/>
      </c>
    </row>
    <row r="995" spans="6:55">
      <c r="F995" s="481" t="str">
        <f>+IFERROR(VLOOKUP(DAY($C995)&amp;MONTH($C995),Sheet1!$C:$E,3,0),"")</f>
        <v/>
      </c>
      <c r="M995" s="481" t="str">
        <f>+IFERROR(VLOOKUP(DAY($J995)&amp;MONTH($J995),Sheet1!$C:$E,3,0),"")</f>
        <v/>
      </c>
      <c r="T995" s="481" t="str">
        <f>+IFERROR(VLOOKUP(DAY($Q995)&amp;MONTH($Q995),Sheet1!$C:$E,3,0),"")</f>
        <v/>
      </c>
      <c r="AA995" s="481" t="str">
        <f>+IFERROR(VLOOKUP(DAY($X995)&amp;MONTH($X995),Sheet1!$C:$E,3,0),"")</f>
        <v/>
      </c>
      <c r="AH995" s="481" t="str">
        <f>+IFERROR(VLOOKUP(DAY($AE995)&amp;MONTH($AE995),Sheet1!$C:$E,3,0),"")</f>
        <v/>
      </c>
      <c r="AO995" s="481" t="str">
        <f>+IFERROR(VLOOKUP(DAY($AL995)&amp;MONTH($AL995),Sheet1!$C:$E,3,0),"")</f>
        <v/>
      </c>
      <c r="AV995" s="481" t="str">
        <f>+IFERROR(VLOOKUP(DAY($AS995)&amp;MONTH($AS995),Sheet1!$C:$E,3,0),"")</f>
        <v/>
      </c>
      <c r="BC995" s="481" t="str">
        <f>+IFERROR(VLOOKUP(DAY($AZ995)&amp;MONTH($AZ995),Sheet1!$C:$E,3,0),"")</f>
        <v/>
      </c>
    </row>
    <row r="996" spans="6:55">
      <c r="F996" s="481" t="str">
        <f>+IFERROR(VLOOKUP(DAY($C996)&amp;MONTH($C996),Sheet1!$C:$E,3,0),"")</f>
        <v/>
      </c>
      <c r="M996" s="481" t="str">
        <f>+IFERROR(VLOOKUP(DAY($J996)&amp;MONTH($J996),Sheet1!$C:$E,3,0),"")</f>
        <v/>
      </c>
      <c r="T996" s="481" t="str">
        <f>+IFERROR(VLOOKUP(DAY($Q996)&amp;MONTH($Q996),Sheet1!$C:$E,3,0),"")</f>
        <v/>
      </c>
      <c r="AA996" s="481" t="str">
        <f>+IFERROR(VLOOKUP(DAY($X996)&amp;MONTH($X996),Sheet1!$C:$E,3,0),"")</f>
        <v/>
      </c>
      <c r="AH996" s="481" t="str">
        <f>+IFERROR(VLOOKUP(DAY($AE996)&amp;MONTH($AE996),Sheet1!$C:$E,3,0),"")</f>
        <v/>
      </c>
      <c r="AO996" s="481" t="str">
        <f>+IFERROR(VLOOKUP(DAY($AL996)&amp;MONTH($AL996),Sheet1!$C:$E,3,0),"")</f>
        <v/>
      </c>
      <c r="AV996" s="481" t="str">
        <f>+IFERROR(VLOOKUP(DAY($AS996)&amp;MONTH($AS996),Sheet1!$C:$E,3,0),"")</f>
        <v/>
      </c>
      <c r="BC996" s="481" t="str">
        <f>+IFERROR(VLOOKUP(DAY($AZ996)&amp;MONTH($AZ996),Sheet1!$C:$E,3,0),"")</f>
        <v/>
      </c>
    </row>
    <row r="997" spans="6:55">
      <c r="F997" s="481" t="str">
        <f>+IFERROR(VLOOKUP(DAY($C997)&amp;MONTH($C997),Sheet1!$C:$E,3,0),"")</f>
        <v/>
      </c>
      <c r="M997" s="481" t="str">
        <f>+IFERROR(VLOOKUP(DAY($J997)&amp;MONTH($J997),Sheet1!$C:$E,3,0),"")</f>
        <v/>
      </c>
      <c r="T997" s="481" t="str">
        <f>+IFERROR(VLOOKUP(DAY($Q997)&amp;MONTH($Q997),Sheet1!$C:$E,3,0),"")</f>
        <v/>
      </c>
      <c r="AA997" s="481" t="str">
        <f>+IFERROR(VLOOKUP(DAY($X997)&amp;MONTH($X997),Sheet1!$C:$E,3,0),"")</f>
        <v/>
      </c>
      <c r="AH997" s="481" t="str">
        <f>+IFERROR(VLOOKUP(DAY($AE997)&amp;MONTH($AE997),Sheet1!$C:$E,3,0),"")</f>
        <v/>
      </c>
      <c r="AO997" s="481" t="str">
        <f>+IFERROR(VLOOKUP(DAY($AL997)&amp;MONTH($AL997),Sheet1!$C:$E,3,0),"")</f>
        <v/>
      </c>
      <c r="AV997" s="481" t="str">
        <f>+IFERROR(VLOOKUP(DAY($AS997)&amp;MONTH($AS997),Sheet1!$C:$E,3,0),"")</f>
        <v/>
      </c>
      <c r="BC997" s="481" t="str">
        <f>+IFERROR(VLOOKUP(DAY($AZ997)&amp;MONTH($AZ997),Sheet1!$C:$E,3,0),"")</f>
        <v/>
      </c>
    </row>
    <row r="998" spans="6:55">
      <c r="F998" s="481" t="str">
        <f>+IFERROR(VLOOKUP(DAY($C998)&amp;MONTH($C998),Sheet1!$C:$E,3,0),"")</f>
        <v/>
      </c>
      <c r="M998" s="481" t="str">
        <f>+IFERROR(VLOOKUP(DAY($J998)&amp;MONTH($J998),Sheet1!$C:$E,3,0),"")</f>
        <v/>
      </c>
      <c r="T998" s="481" t="str">
        <f>+IFERROR(VLOOKUP(DAY($Q998)&amp;MONTH($Q998),Sheet1!$C:$E,3,0),"")</f>
        <v/>
      </c>
      <c r="AA998" s="481" t="str">
        <f>+IFERROR(VLOOKUP(DAY($X998)&amp;MONTH($X998),Sheet1!$C:$E,3,0),"")</f>
        <v/>
      </c>
      <c r="AH998" s="481" t="str">
        <f>+IFERROR(VLOOKUP(DAY($AE998)&amp;MONTH($AE998),Sheet1!$C:$E,3,0),"")</f>
        <v/>
      </c>
      <c r="AO998" s="481" t="str">
        <f>+IFERROR(VLOOKUP(DAY($AL998)&amp;MONTH($AL998),Sheet1!$C:$E,3,0),"")</f>
        <v/>
      </c>
      <c r="AV998" s="481" t="str">
        <f>+IFERROR(VLOOKUP(DAY($AS998)&amp;MONTH($AS998),Sheet1!$C:$E,3,0),"")</f>
        <v/>
      </c>
      <c r="BC998" s="481" t="str">
        <f>+IFERROR(VLOOKUP(DAY($AZ998)&amp;MONTH($AZ998),Sheet1!$C:$E,3,0),"")</f>
        <v/>
      </c>
    </row>
    <row r="999" spans="6:55">
      <c r="F999" s="481" t="str">
        <f>+IFERROR(VLOOKUP(DAY($C999)&amp;MONTH($C999),Sheet1!$C:$E,3,0),"")</f>
        <v/>
      </c>
      <c r="M999" s="481" t="str">
        <f>+IFERROR(VLOOKUP(DAY($J999)&amp;MONTH($J999),Sheet1!$C:$E,3,0),"")</f>
        <v/>
      </c>
      <c r="T999" s="481" t="str">
        <f>+IFERROR(VLOOKUP(DAY($Q999)&amp;MONTH($Q999),Sheet1!$C:$E,3,0),"")</f>
        <v/>
      </c>
      <c r="AA999" s="481" t="str">
        <f>+IFERROR(VLOOKUP(DAY($X999)&amp;MONTH($X999),Sheet1!$C:$E,3,0),"")</f>
        <v/>
      </c>
      <c r="AH999" s="481" t="str">
        <f>+IFERROR(VLOOKUP(DAY($AE999)&amp;MONTH($AE999),Sheet1!$C:$E,3,0),"")</f>
        <v/>
      </c>
      <c r="AO999" s="481" t="str">
        <f>+IFERROR(VLOOKUP(DAY($AL999)&amp;MONTH($AL999),Sheet1!$C:$E,3,0),"")</f>
        <v/>
      </c>
      <c r="AV999" s="481" t="str">
        <f>+IFERROR(VLOOKUP(DAY($AS999)&amp;MONTH($AS999),Sheet1!$C:$E,3,0),"")</f>
        <v/>
      </c>
      <c r="BC999" s="481" t="str">
        <f>+IFERROR(VLOOKUP(DAY($AZ999)&amp;MONTH($AZ999),Sheet1!$C:$E,3,0),"")</f>
        <v/>
      </c>
    </row>
    <row r="1000" spans="6:55">
      <c r="F1000" s="481" t="str">
        <f>+IFERROR(VLOOKUP(DAY($C1000)&amp;MONTH($C1000),Sheet1!$C:$E,3,0),"")</f>
        <v/>
      </c>
      <c r="M1000" s="481" t="str">
        <f>+IFERROR(VLOOKUP(DAY($J1000)&amp;MONTH($J1000),Sheet1!$C:$E,3,0),"")</f>
        <v/>
      </c>
      <c r="T1000" s="481" t="str">
        <f>+IFERROR(VLOOKUP(DAY($Q1000)&amp;MONTH($Q1000),Sheet1!$C:$E,3,0),"")</f>
        <v/>
      </c>
      <c r="AA1000" s="481" t="str">
        <f>+IFERROR(VLOOKUP(DAY($X1000)&amp;MONTH($X1000),Sheet1!$C:$E,3,0),"")</f>
        <v/>
      </c>
      <c r="AH1000" s="481" t="str">
        <f>+IFERROR(VLOOKUP(DAY($AE1000)&amp;MONTH($AE1000),Sheet1!$C:$E,3,0),"")</f>
        <v/>
      </c>
      <c r="AO1000" s="481" t="str">
        <f>+IFERROR(VLOOKUP(DAY($AL1000)&amp;MONTH($AL1000),Sheet1!$C:$E,3,0),"")</f>
        <v/>
      </c>
      <c r="AV1000" s="481" t="str">
        <f>+IFERROR(VLOOKUP(DAY($AS1000)&amp;MONTH($AS1000),Sheet1!$C:$E,3,0),"")</f>
        <v/>
      </c>
      <c r="BC1000" s="481" t="str">
        <f>+IFERROR(VLOOKUP(DAY($AZ1000)&amp;MONTH($AZ1000),Sheet1!$C:$E,3,0),"")</f>
        <v/>
      </c>
    </row>
    <row r="1001" spans="6:55">
      <c r="F1001" s="481" t="str">
        <f>+IFERROR(VLOOKUP(DAY($C1001)&amp;MONTH($C1001),Sheet1!$C:$E,3,0),"")</f>
        <v/>
      </c>
      <c r="M1001" s="481" t="str">
        <f>+IFERROR(VLOOKUP(DAY($J1001)&amp;MONTH($J1001),Sheet1!$C:$E,3,0),"")</f>
        <v/>
      </c>
      <c r="T1001" s="481" t="str">
        <f>+IFERROR(VLOOKUP(DAY($Q1001)&amp;MONTH($Q1001),Sheet1!$C:$E,3,0),"")</f>
        <v/>
      </c>
      <c r="AA1001" s="481" t="str">
        <f>+IFERROR(VLOOKUP(DAY($X1001)&amp;MONTH($X1001),Sheet1!$C:$E,3,0),"")</f>
        <v/>
      </c>
      <c r="AH1001" s="481" t="str">
        <f>+IFERROR(VLOOKUP(DAY($AE1001)&amp;MONTH($AE1001),Sheet1!$C:$E,3,0),"")</f>
        <v/>
      </c>
      <c r="AO1001" s="481" t="str">
        <f>+IFERROR(VLOOKUP(DAY($AL1001)&amp;MONTH($AL1001),Sheet1!$C:$E,3,0),"")</f>
        <v/>
      </c>
      <c r="AV1001" s="481" t="str">
        <f>+IFERROR(VLOOKUP(DAY($AS1001)&amp;MONTH($AS1001),Sheet1!$C:$E,3,0),"")</f>
        <v/>
      </c>
      <c r="BC1001" s="481" t="str">
        <f>+IFERROR(VLOOKUP(DAY($AZ1001)&amp;MONTH($AZ1001),Sheet1!$C:$E,3,0),"")</f>
        <v/>
      </c>
    </row>
    <row r="1002" spans="6:55">
      <c r="F1002" s="481" t="str">
        <f>+IFERROR(VLOOKUP(DAY($C1002)&amp;MONTH($C1002),Sheet1!$C:$E,3,0),"")</f>
        <v/>
      </c>
      <c r="M1002" s="481" t="str">
        <f>+IFERROR(VLOOKUP(DAY($J1002)&amp;MONTH($J1002),Sheet1!$C:$E,3,0),"")</f>
        <v/>
      </c>
      <c r="T1002" s="481" t="str">
        <f>+IFERROR(VLOOKUP(DAY($Q1002)&amp;MONTH($Q1002),Sheet1!$C:$E,3,0),"")</f>
        <v/>
      </c>
      <c r="AA1002" s="481" t="str">
        <f>+IFERROR(VLOOKUP(DAY($X1002)&amp;MONTH($X1002),Sheet1!$C:$E,3,0),"")</f>
        <v/>
      </c>
      <c r="AH1002" s="481" t="str">
        <f>+IFERROR(VLOOKUP(DAY($AE1002)&amp;MONTH($AE1002),Sheet1!$C:$E,3,0),"")</f>
        <v/>
      </c>
      <c r="AO1002" s="481" t="str">
        <f>+IFERROR(VLOOKUP(DAY($AL1002)&amp;MONTH($AL1002),Sheet1!$C:$E,3,0),"")</f>
        <v/>
      </c>
      <c r="AV1002" s="481" t="str">
        <f>+IFERROR(VLOOKUP(DAY($AS1002)&amp;MONTH($AS1002),Sheet1!$C:$E,3,0),"")</f>
        <v/>
      </c>
      <c r="BC1002" s="481" t="str">
        <f>+IFERROR(VLOOKUP(DAY($AZ1002)&amp;MONTH($AZ1002),Sheet1!$C:$E,3,0),"")</f>
        <v/>
      </c>
    </row>
    <row r="1003" spans="6:55">
      <c r="F1003" s="481" t="str">
        <f>+IFERROR(VLOOKUP(DAY($C1003)&amp;MONTH($C1003),Sheet1!$C:$E,3,0),"")</f>
        <v/>
      </c>
      <c r="M1003" s="481" t="str">
        <f>+IFERROR(VLOOKUP(DAY($J1003)&amp;MONTH($J1003),Sheet1!$C:$E,3,0),"")</f>
        <v/>
      </c>
      <c r="T1003" s="481" t="str">
        <f>+IFERROR(VLOOKUP(DAY($Q1003)&amp;MONTH($Q1003),Sheet1!$C:$E,3,0),"")</f>
        <v/>
      </c>
      <c r="AA1003" s="481" t="str">
        <f>+IFERROR(VLOOKUP(DAY($X1003)&amp;MONTH($X1003),Sheet1!$C:$E,3,0),"")</f>
        <v/>
      </c>
      <c r="AH1003" s="481" t="str">
        <f>+IFERROR(VLOOKUP(DAY($AE1003)&amp;MONTH($AE1003),Sheet1!$C:$E,3,0),"")</f>
        <v/>
      </c>
      <c r="AO1003" s="481" t="str">
        <f>+IFERROR(VLOOKUP(DAY($AL1003)&amp;MONTH($AL1003),Sheet1!$C:$E,3,0),"")</f>
        <v/>
      </c>
      <c r="AV1003" s="481" t="str">
        <f>+IFERROR(VLOOKUP(DAY($AS1003)&amp;MONTH($AS1003),Sheet1!$C:$E,3,0),"")</f>
        <v/>
      </c>
      <c r="BC1003" s="481" t="str">
        <f>+IFERROR(VLOOKUP(DAY($AZ1003)&amp;MONTH($AZ1003),Sheet1!$C:$E,3,0),"")</f>
        <v/>
      </c>
    </row>
    <row r="1004" spans="6:55">
      <c r="F1004" s="481" t="str">
        <f>+IFERROR(VLOOKUP(DAY($C1004)&amp;MONTH($C1004),Sheet1!$C:$E,3,0),"")</f>
        <v/>
      </c>
      <c r="M1004" s="481" t="str">
        <f>+IFERROR(VLOOKUP(DAY($J1004)&amp;MONTH($J1004),Sheet1!$C:$E,3,0),"")</f>
        <v/>
      </c>
      <c r="T1004" s="481" t="str">
        <f>+IFERROR(VLOOKUP(DAY($Q1004)&amp;MONTH($Q1004),Sheet1!$C:$E,3,0),"")</f>
        <v/>
      </c>
      <c r="AA1004" s="481" t="str">
        <f>+IFERROR(VLOOKUP(DAY($X1004)&amp;MONTH($X1004),Sheet1!$C:$E,3,0),"")</f>
        <v/>
      </c>
      <c r="AH1004" s="481" t="str">
        <f>+IFERROR(VLOOKUP(DAY($AE1004)&amp;MONTH($AE1004),Sheet1!$C:$E,3,0),"")</f>
        <v/>
      </c>
      <c r="AO1004" s="481" t="str">
        <f>+IFERROR(VLOOKUP(DAY($AL1004)&amp;MONTH($AL1004),Sheet1!$C:$E,3,0),"")</f>
        <v/>
      </c>
      <c r="AV1004" s="481" t="str">
        <f>+IFERROR(VLOOKUP(DAY($AS1004)&amp;MONTH($AS1004),Sheet1!$C:$E,3,0),"")</f>
        <v/>
      </c>
      <c r="BC1004" s="481" t="str">
        <f>+IFERROR(VLOOKUP(DAY($AZ1004)&amp;MONTH($AZ1004),Sheet1!$C:$E,3,0),"")</f>
        <v/>
      </c>
    </row>
    <row r="1005" spans="6:55">
      <c r="F1005" s="481" t="str">
        <f>+IFERROR(VLOOKUP(DAY($C1005)&amp;MONTH($C1005),Sheet1!$C:$E,3,0),"")</f>
        <v/>
      </c>
      <c r="M1005" s="481" t="str">
        <f>+IFERROR(VLOOKUP(DAY($J1005)&amp;MONTH($J1005),Sheet1!$C:$E,3,0),"")</f>
        <v/>
      </c>
      <c r="T1005" s="481" t="str">
        <f>+IFERROR(VLOOKUP(DAY($Q1005)&amp;MONTH($Q1005),Sheet1!$C:$E,3,0),"")</f>
        <v/>
      </c>
      <c r="AA1005" s="481" t="str">
        <f>+IFERROR(VLOOKUP(DAY($X1005)&amp;MONTH($X1005),Sheet1!$C:$E,3,0),"")</f>
        <v/>
      </c>
      <c r="AH1005" s="481" t="str">
        <f>+IFERROR(VLOOKUP(DAY($AE1005)&amp;MONTH($AE1005),Sheet1!$C:$E,3,0),"")</f>
        <v/>
      </c>
      <c r="AO1005" s="481" t="str">
        <f>+IFERROR(VLOOKUP(DAY($AL1005)&amp;MONTH($AL1005),Sheet1!$C:$E,3,0),"")</f>
        <v/>
      </c>
      <c r="AV1005" s="481" t="str">
        <f>+IFERROR(VLOOKUP(DAY($AS1005)&amp;MONTH($AS1005),Sheet1!$C:$E,3,0),"")</f>
        <v/>
      </c>
      <c r="BC1005" s="481" t="str">
        <f>+IFERROR(VLOOKUP(DAY($AZ1005)&amp;MONTH($AZ1005),Sheet1!$C:$E,3,0),"")</f>
        <v/>
      </c>
    </row>
    <row r="1006" spans="6:55">
      <c r="F1006" s="481" t="str">
        <f>+IFERROR(VLOOKUP(DAY($C1006)&amp;MONTH($C1006),Sheet1!$C:$E,3,0),"")</f>
        <v/>
      </c>
      <c r="M1006" s="481" t="str">
        <f>+IFERROR(VLOOKUP(DAY($J1006)&amp;MONTH($J1006),Sheet1!$C:$E,3,0),"")</f>
        <v/>
      </c>
      <c r="T1006" s="481" t="str">
        <f>+IFERROR(VLOOKUP(DAY($Q1006)&amp;MONTH($Q1006),Sheet1!$C:$E,3,0),"")</f>
        <v/>
      </c>
      <c r="AA1006" s="481" t="str">
        <f>+IFERROR(VLOOKUP(DAY($X1006)&amp;MONTH($X1006),Sheet1!$C:$E,3,0),"")</f>
        <v/>
      </c>
      <c r="AH1006" s="481" t="str">
        <f>+IFERROR(VLOOKUP(DAY($AE1006)&amp;MONTH($AE1006),Sheet1!$C:$E,3,0),"")</f>
        <v/>
      </c>
      <c r="AO1006" s="481" t="str">
        <f>+IFERROR(VLOOKUP(DAY($AL1006)&amp;MONTH($AL1006),Sheet1!$C:$E,3,0),"")</f>
        <v/>
      </c>
      <c r="AV1006" s="481" t="str">
        <f>+IFERROR(VLOOKUP(DAY($AS1006)&amp;MONTH($AS1006),Sheet1!$C:$E,3,0),"")</f>
        <v/>
      </c>
      <c r="BC1006" s="481" t="str">
        <f>+IFERROR(VLOOKUP(DAY($AZ1006)&amp;MONTH($AZ1006),Sheet1!$C:$E,3,0),"")</f>
        <v/>
      </c>
    </row>
    <row r="1007" spans="6:55">
      <c r="F1007" s="481" t="str">
        <f>+IFERROR(VLOOKUP(DAY($C1007)&amp;MONTH($C1007),Sheet1!$C:$E,3,0),"")</f>
        <v/>
      </c>
      <c r="M1007" s="481" t="str">
        <f>+IFERROR(VLOOKUP(DAY($J1007)&amp;MONTH($J1007),Sheet1!$C:$E,3,0),"")</f>
        <v/>
      </c>
      <c r="T1007" s="481" t="str">
        <f>+IFERROR(VLOOKUP(DAY($Q1007)&amp;MONTH($Q1007),Sheet1!$C:$E,3,0),"")</f>
        <v/>
      </c>
      <c r="AA1007" s="481" t="str">
        <f>+IFERROR(VLOOKUP(DAY($X1007)&amp;MONTH($X1007),Sheet1!$C:$E,3,0),"")</f>
        <v/>
      </c>
      <c r="AH1007" s="481" t="str">
        <f>+IFERROR(VLOOKUP(DAY($AE1007)&amp;MONTH($AE1007),Sheet1!$C:$E,3,0),"")</f>
        <v/>
      </c>
      <c r="AO1007" s="481" t="str">
        <f>+IFERROR(VLOOKUP(DAY($AL1007)&amp;MONTH($AL1007),Sheet1!$C:$E,3,0),"")</f>
        <v/>
      </c>
      <c r="AV1007" s="481" t="str">
        <f>+IFERROR(VLOOKUP(DAY($AS1007)&amp;MONTH($AS1007),Sheet1!$C:$E,3,0),"")</f>
        <v/>
      </c>
      <c r="BC1007" s="481" t="str">
        <f>+IFERROR(VLOOKUP(DAY($AZ1007)&amp;MONTH($AZ1007),Sheet1!$C:$E,3,0),"")</f>
        <v/>
      </c>
    </row>
    <row r="1008" spans="6:55">
      <c r="F1008" s="481" t="str">
        <f>+IFERROR(VLOOKUP(DAY($C1008)&amp;MONTH($C1008),Sheet1!$C:$E,3,0),"")</f>
        <v/>
      </c>
      <c r="M1008" s="481" t="str">
        <f>+IFERROR(VLOOKUP(DAY($J1008)&amp;MONTH($J1008),Sheet1!$C:$E,3,0),"")</f>
        <v/>
      </c>
      <c r="T1008" s="481" t="str">
        <f>+IFERROR(VLOOKUP(DAY($Q1008)&amp;MONTH($Q1008),Sheet1!$C:$E,3,0),"")</f>
        <v/>
      </c>
      <c r="AA1008" s="481" t="str">
        <f>+IFERROR(VLOOKUP(DAY($X1008)&amp;MONTH($X1008),Sheet1!$C:$E,3,0),"")</f>
        <v/>
      </c>
      <c r="AH1008" s="481" t="str">
        <f>+IFERROR(VLOOKUP(DAY($AE1008)&amp;MONTH($AE1008),Sheet1!$C:$E,3,0),"")</f>
        <v/>
      </c>
      <c r="AO1008" s="481" t="str">
        <f>+IFERROR(VLOOKUP(DAY($AL1008)&amp;MONTH($AL1008),Sheet1!$C:$E,3,0),"")</f>
        <v/>
      </c>
      <c r="AV1008" s="481" t="str">
        <f>+IFERROR(VLOOKUP(DAY($AS1008)&amp;MONTH($AS1008),Sheet1!$C:$E,3,0),"")</f>
        <v/>
      </c>
      <c r="BC1008" s="481" t="str">
        <f>+IFERROR(VLOOKUP(DAY($AZ1008)&amp;MONTH($AZ1008),Sheet1!$C:$E,3,0),"")</f>
        <v/>
      </c>
    </row>
    <row r="1009" spans="6:55">
      <c r="F1009" s="481" t="str">
        <f>+IFERROR(VLOOKUP(DAY($C1009)&amp;MONTH($C1009),Sheet1!$C:$E,3,0),"")</f>
        <v/>
      </c>
      <c r="M1009" s="481" t="str">
        <f>+IFERROR(VLOOKUP(DAY($J1009)&amp;MONTH($J1009),Sheet1!$C:$E,3,0),"")</f>
        <v/>
      </c>
      <c r="T1009" s="481" t="str">
        <f>+IFERROR(VLOOKUP(DAY($Q1009)&amp;MONTH($Q1009),Sheet1!$C:$E,3,0),"")</f>
        <v/>
      </c>
      <c r="AA1009" s="481" t="str">
        <f>+IFERROR(VLOOKUP(DAY($X1009)&amp;MONTH($X1009),Sheet1!$C:$E,3,0),"")</f>
        <v/>
      </c>
      <c r="AH1009" s="481" t="str">
        <f>+IFERROR(VLOOKUP(DAY($AE1009)&amp;MONTH($AE1009),Sheet1!$C:$E,3,0),"")</f>
        <v/>
      </c>
      <c r="AO1009" s="481" t="str">
        <f>+IFERROR(VLOOKUP(DAY($AL1009)&amp;MONTH($AL1009),Sheet1!$C:$E,3,0),"")</f>
        <v/>
      </c>
      <c r="AV1009" s="481" t="str">
        <f>+IFERROR(VLOOKUP(DAY($AS1009)&amp;MONTH($AS1009),Sheet1!$C:$E,3,0),"")</f>
        <v/>
      </c>
      <c r="BC1009" s="481" t="str">
        <f>+IFERROR(VLOOKUP(DAY($AZ1009)&amp;MONTH($AZ1009),Sheet1!$C:$E,3,0),"")</f>
        <v/>
      </c>
    </row>
    <row r="1010" spans="6:55">
      <c r="F1010" s="481" t="str">
        <f>+IFERROR(VLOOKUP(DAY($C1010)&amp;MONTH($C1010),Sheet1!$C:$E,3,0),"")</f>
        <v/>
      </c>
      <c r="M1010" s="481" t="str">
        <f>+IFERROR(VLOOKUP(DAY($J1010)&amp;MONTH($J1010),Sheet1!$C:$E,3,0),"")</f>
        <v/>
      </c>
      <c r="T1010" s="481" t="str">
        <f>+IFERROR(VLOOKUP(DAY($Q1010)&amp;MONTH($Q1010),Sheet1!$C:$E,3,0),"")</f>
        <v/>
      </c>
      <c r="AA1010" s="481" t="str">
        <f>+IFERROR(VLOOKUP(DAY($X1010)&amp;MONTH($X1010),Sheet1!$C:$E,3,0),"")</f>
        <v/>
      </c>
      <c r="AH1010" s="481" t="str">
        <f>+IFERROR(VLOOKUP(DAY($AE1010)&amp;MONTH($AE1010),Sheet1!$C:$E,3,0),"")</f>
        <v/>
      </c>
      <c r="AO1010" s="481" t="str">
        <f>+IFERROR(VLOOKUP(DAY($AL1010)&amp;MONTH($AL1010),Sheet1!$C:$E,3,0),"")</f>
        <v/>
      </c>
      <c r="AV1010" s="481" t="str">
        <f>+IFERROR(VLOOKUP(DAY($AS1010)&amp;MONTH($AS1010),Sheet1!$C:$E,3,0),"")</f>
        <v/>
      </c>
      <c r="BC1010" s="481" t="str">
        <f>+IFERROR(VLOOKUP(DAY($AZ1010)&amp;MONTH($AZ1010),Sheet1!$C:$E,3,0),"")</f>
        <v/>
      </c>
    </row>
    <row r="1011" spans="6:55">
      <c r="F1011" s="481" t="str">
        <f>+IFERROR(VLOOKUP(DAY($C1011)&amp;MONTH($C1011),Sheet1!$C:$E,3,0),"")</f>
        <v/>
      </c>
      <c r="M1011" s="481" t="str">
        <f>+IFERROR(VLOOKUP(DAY($J1011)&amp;MONTH($J1011),Sheet1!$C:$E,3,0),"")</f>
        <v/>
      </c>
      <c r="T1011" s="481" t="str">
        <f>+IFERROR(VLOOKUP(DAY($Q1011)&amp;MONTH($Q1011),Sheet1!$C:$E,3,0),"")</f>
        <v/>
      </c>
      <c r="AA1011" s="481" t="str">
        <f>+IFERROR(VLOOKUP(DAY($X1011)&amp;MONTH($X1011),Sheet1!$C:$E,3,0),"")</f>
        <v/>
      </c>
      <c r="AH1011" s="481" t="str">
        <f>+IFERROR(VLOOKUP(DAY($AE1011)&amp;MONTH($AE1011),Sheet1!$C:$E,3,0),"")</f>
        <v/>
      </c>
      <c r="AO1011" s="481" t="str">
        <f>+IFERROR(VLOOKUP(DAY($AL1011)&amp;MONTH($AL1011),Sheet1!$C:$E,3,0),"")</f>
        <v/>
      </c>
      <c r="AV1011" s="481" t="str">
        <f>+IFERROR(VLOOKUP(DAY($AS1011)&amp;MONTH($AS1011),Sheet1!$C:$E,3,0),"")</f>
        <v/>
      </c>
      <c r="BC1011" s="481" t="str">
        <f>+IFERROR(VLOOKUP(DAY($AZ1011)&amp;MONTH($AZ1011),Sheet1!$C:$E,3,0),"")</f>
        <v/>
      </c>
    </row>
    <row r="1012" spans="6:55">
      <c r="F1012" s="481" t="str">
        <f>+IFERROR(VLOOKUP(DAY($C1012)&amp;MONTH($C1012),Sheet1!$C:$E,3,0),"")</f>
        <v/>
      </c>
      <c r="M1012" s="481" t="str">
        <f>+IFERROR(VLOOKUP(DAY($J1012)&amp;MONTH($J1012),Sheet1!$C:$E,3,0),"")</f>
        <v/>
      </c>
      <c r="T1012" s="481" t="str">
        <f>+IFERROR(VLOOKUP(DAY($Q1012)&amp;MONTH($Q1012),Sheet1!$C:$E,3,0),"")</f>
        <v/>
      </c>
      <c r="AA1012" s="481" t="str">
        <f>+IFERROR(VLOOKUP(DAY($X1012)&amp;MONTH($X1012),Sheet1!$C:$E,3,0),"")</f>
        <v/>
      </c>
      <c r="AH1012" s="481" t="str">
        <f>+IFERROR(VLOOKUP(DAY($AE1012)&amp;MONTH($AE1012),Sheet1!$C:$E,3,0),"")</f>
        <v/>
      </c>
      <c r="AO1012" s="481" t="str">
        <f>+IFERROR(VLOOKUP(DAY($AL1012)&amp;MONTH($AL1012),Sheet1!$C:$E,3,0),"")</f>
        <v/>
      </c>
      <c r="AV1012" s="481" t="str">
        <f>+IFERROR(VLOOKUP(DAY($AS1012)&amp;MONTH($AS1012),Sheet1!$C:$E,3,0),"")</f>
        <v/>
      </c>
      <c r="BC1012" s="481" t="str">
        <f>+IFERROR(VLOOKUP(DAY($AZ1012)&amp;MONTH($AZ1012),Sheet1!$C:$E,3,0),"")</f>
        <v/>
      </c>
    </row>
    <row r="1013" spans="6:55">
      <c r="F1013" s="481" t="str">
        <f>+IFERROR(VLOOKUP(DAY($C1013)&amp;MONTH($C1013),Sheet1!$C:$E,3,0),"")</f>
        <v/>
      </c>
      <c r="M1013" s="481" t="str">
        <f>+IFERROR(VLOOKUP(DAY($J1013)&amp;MONTH($J1013),Sheet1!$C:$E,3,0),"")</f>
        <v/>
      </c>
      <c r="T1013" s="481" t="str">
        <f>+IFERROR(VLOOKUP(DAY($Q1013)&amp;MONTH($Q1013),Sheet1!$C:$E,3,0),"")</f>
        <v/>
      </c>
      <c r="AA1013" s="481" t="str">
        <f>+IFERROR(VLOOKUP(DAY($X1013)&amp;MONTH($X1013),Sheet1!$C:$E,3,0),"")</f>
        <v/>
      </c>
      <c r="AH1013" s="481" t="str">
        <f>+IFERROR(VLOOKUP(DAY($AE1013)&amp;MONTH($AE1013),Sheet1!$C:$E,3,0),"")</f>
        <v/>
      </c>
      <c r="AO1013" s="481" t="str">
        <f>+IFERROR(VLOOKUP(DAY($AL1013)&amp;MONTH($AL1013),Sheet1!$C:$E,3,0),"")</f>
        <v/>
      </c>
      <c r="AV1013" s="481" t="str">
        <f>+IFERROR(VLOOKUP(DAY($AS1013)&amp;MONTH($AS1013),Sheet1!$C:$E,3,0),"")</f>
        <v/>
      </c>
      <c r="BC1013" s="481" t="str">
        <f>+IFERROR(VLOOKUP(DAY($AZ1013)&amp;MONTH($AZ1013),Sheet1!$C:$E,3,0),"")</f>
        <v/>
      </c>
    </row>
    <row r="1014" spans="6:55">
      <c r="F1014" s="481" t="str">
        <f>+IFERROR(VLOOKUP(DAY($C1014)&amp;MONTH($C1014),Sheet1!$C:$E,3,0),"")</f>
        <v/>
      </c>
      <c r="M1014" s="481" t="str">
        <f>+IFERROR(VLOOKUP(DAY($J1014)&amp;MONTH($J1014),Sheet1!$C:$E,3,0),"")</f>
        <v/>
      </c>
      <c r="T1014" s="481" t="str">
        <f>+IFERROR(VLOOKUP(DAY($Q1014)&amp;MONTH($Q1014),Sheet1!$C:$E,3,0),"")</f>
        <v/>
      </c>
      <c r="AA1014" s="481" t="str">
        <f>+IFERROR(VLOOKUP(DAY($X1014)&amp;MONTH($X1014),Sheet1!$C:$E,3,0),"")</f>
        <v/>
      </c>
      <c r="AH1014" s="481" t="str">
        <f>+IFERROR(VLOOKUP(DAY($AE1014)&amp;MONTH($AE1014),Sheet1!$C:$E,3,0),"")</f>
        <v/>
      </c>
      <c r="AO1014" s="481" t="str">
        <f>+IFERROR(VLOOKUP(DAY($AL1014)&amp;MONTH($AL1014),Sheet1!$C:$E,3,0),"")</f>
        <v/>
      </c>
      <c r="AV1014" s="481" t="str">
        <f>+IFERROR(VLOOKUP(DAY($AS1014)&amp;MONTH($AS1014),Sheet1!$C:$E,3,0),"")</f>
        <v/>
      </c>
      <c r="BC1014" s="481" t="str">
        <f>+IFERROR(VLOOKUP(DAY($AZ1014)&amp;MONTH($AZ1014),Sheet1!$C:$E,3,0),"")</f>
        <v/>
      </c>
    </row>
    <row r="1015" spans="6:55">
      <c r="F1015" s="481" t="str">
        <f>+IFERROR(VLOOKUP(DAY($C1015)&amp;MONTH($C1015),Sheet1!$C:$E,3,0),"")</f>
        <v/>
      </c>
      <c r="M1015" s="481" t="str">
        <f>+IFERROR(VLOOKUP(DAY($J1015)&amp;MONTH($J1015),Sheet1!$C:$E,3,0),"")</f>
        <v/>
      </c>
      <c r="T1015" s="481" t="str">
        <f>+IFERROR(VLOOKUP(DAY($Q1015)&amp;MONTH($Q1015),Sheet1!$C:$E,3,0),"")</f>
        <v/>
      </c>
      <c r="AA1015" s="481" t="str">
        <f>+IFERROR(VLOOKUP(DAY($X1015)&amp;MONTH($X1015),Sheet1!$C:$E,3,0),"")</f>
        <v/>
      </c>
      <c r="AH1015" s="481" t="str">
        <f>+IFERROR(VLOOKUP(DAY($AE1015)&amp;MONTH($AE1015),Sheet1!$C:$E,3,0),"")</f>
        <v/>
      </c>
      <c r="AO1015" s="481" t="str">
        <f>+IFERROR(VLOOKUP(DAY($AL1015)&amp;MONTH($AL1015),Sheet1!$C:$E,3,0),"")</f>
        <v/>
      </c>
      <c r="AV1015" s="481" t="str">
        <f>+IFERROR(VLOOKUP(DAY($AS1015)&amp;MONTH($AS1015),Sheet1!$C:$E,3,0),"")</f>
        <v/>
      </c>
      <c r="BC1015" s="481" t="str">
        <f>+IFERROR(VLOOKUP(DAY($AZ1015)&amp;MONTH($AZ1015),Sheet1!$C:$E,3,0),"")</f>
        <v/>
      </c>
    </row>
    <row r="1016" spans="6:55">
      <c r="F1016" s="481" t="str">
        <f>+IFERROR(VLOOKUP(DAY($C1016)&amp;MONTH($C1016),Sheet1!$C:$E,3,0),"")</f>
        <v/>
      </c>
      <c r="M1016" s="481" t="str">
        <f>+IFERROR(VLOOKUP(DAY($J1016)&amp;MONTH($J1016),Sheet1!$C:$E,3,0),"")</f>
        <v/>
      </c>
      <c r="T1016" s="481" t="str">
        <f>+IFERROR(VLOOKUP(DAY($Q1016)&amp;MONTH($Q1016),Sheet1!$C:$E,3,0),"")</f>
        <v/>
      </c>
      <c r="AA1016" s="481" t="str">
        <f>+IFERROR(VLOOKUP(DAY($X1016)&amp;MONTH($X1016),Sheet1!$C:$E,3,0),"")</f>
        <v/>
      </c>
      <c r="AH1016" s="481" t="str">
        <f>+IFERROR(VLOOKUP(DAY($AE1016)&amp;MONTH($AE1016),Sheet1!$C:$E,3,0),"")</f>
        <v/>
      </c>
      <c r="AO1016" s="481" t="str">
        <f>+IFERROR(VLOOKUP(DAY($AL1016)&amp;MONTH($AL1016),Sheet1!$C:$E,3,0),"")</f>
        <v/>
      </c>
      <c r="AV1016" s="481" t="str">
        <f>+IFERROR(VLOOKUP(DAY($AS1016)&amp;MONTH($AS1016),Sheet1!$C:$E,3,0),"")</f>
        <v/>
      </c>
      <c r="BC1016" s="481" t="str">
        <f>+IFERROR(VLOOKUP(DAY($AZ1016)&amp;MONTH($AZ1016),Sheet1!$C:$E,3,0),"")</f>
        <v/>
      </c>
    </row>
    <row r="1017" spans="6:55">
      <c r="F1017" s="481" t="str">
        <f>+IFERROR(VLOOKUP(DAY($C1017)&amp;MONTH($C1017),Sheet1!$C:$E,3,0),"")</f>
        <v/>
      </c>
      <c r="M1017" s="481" t="str">
        <f>+IFERROR(VLOOKUP(DAY($J1017)&amp;MONTH($J1017),Sheet1!$C:$E,3,0),"")</f>
        <v/>
      </c>
      <c r="T1017" s="481" t="str">
        <f>+IFERROR(VLOOKUP(DAY($Q1017)&amp;MONTH($Q1017),Sheet1!$C:$E,3,0),"")</f>
        <v/>
      </c>
      <c r="AA1017" s="481" t="str">
        <f>+IFERROR(VLOOKUP(DAY($X1017)&amp;MONTH($X1017),Sheet1!$C:$E,3,0),"")</f>
        <v/>
      </c>
      <c r="AH1017" s="481" t="str">
        <f>+IFERROR(VLOOKUP(DAY($AE1017)&amp;MONTH($AE1017),Sheet1!$C:$E,3,0),"")</f>
        <v/>
      </c>
      <c r="AO1017" s="481" t="str">
        <f>+IFERROR(VLOOKUP(DAY($AL1017)&amp;MONTH($AL1017),Sheet1!$C:$E,3,0),"")</f>
        <v/>
      </c>
      <c r="AV1017" s="481" t="str">
        <f>+IFERROR(VLOOKUP(DAY($AS1017)&amp;MONTH($AS1017),Sheet1!$C:$E,3,0),"")</f>
        <v/>
      </c>
      <c r="BC1017" s="481" t="str">
        <f>+IFERROR(VLOOKUP(DAY($AZ1017)&amp;MONTH($AZ1017),Sheet1!$C:$E,3,0),"")</f>
        <v/>
      </c>
    </row>
    <row r="1018" spans="6:55">
      <c r="F1018" s="481" t="str">
        <f>+IFERROR(VLOOKUP(DAY($C1018)&amp;MONTH($C1018),Sheet1!$C:$E,3,0),"")</f>
        <v/>
      </c>
      <c r="M1018" s="481" t="str">
        <f>+IFERROR(VLOOKUP(DAY($J1018)&amp;MONTH($J1018),Sheet1!$C:$E,3,0),"")</f>
        <v/>
      </c>
      <c r="T1018" s="481" t="str">
        <f>+IFERROR(VLOOKUP(DAY($Q1018)&amp;MONTH($Q1018),Sheet1!$C:$E,3,0),"")</f>
        <v/>
      </c>
      <c r="AA1018" s="481" t="str">
        <f>+IFERROR(VLOOKUP(DAY($X1018)&amp;MONTH($X1018),Sheet1!$C:$E,3,0),"")</f>
        <v/>
      </c>
      <c r="AH1018" s="481" t="str">
        <f>+IFERROR(VLOOKUP(DAY($AE1018)&amp;MONTH($AE1018),Sheet1!$C:$E,3,0),"")</f>
        <v/>
      </c>
      <c r="AO1018" s="481" t="str">
        <f>+IFERROR(VLOOKUP(DAY($AL1018)&amp;MONTH($AL1018),Sheet1!$C:$E,3,0),"")</f>
        <v/>
      </c>
      <c r="AV1018" s="481" t="str">
        <f>+IFERROR(VLOOKUP(DAY($AS1018)&amp;MONTH($AS1018),Sheet1!$C:$E,3,0),"")</f>
        <v/>
      </c>
      <c r="BC1018" s="481" t="str">
        <f>+IFERROR(VLOOKUP(DAY($AZ1018)&amp;MONTH($AZ1018),Sheet1!$C:$E,3,0),"")</f>
        <v/>
      </c>
    </row>
    <row r="1019" spans="6:55">
      <c r="F1019" s="481" t="str">
        <f>+IFERROR(VLOOKUP(DAY($C1019)&amp;MONTH($C1019),Sheet1!$C:$E,3,0),"")</f>
        <v/>
      </c>
      <c r="M1019" s="481" t="str">
        <f>+IFERROR(VLOOKUP(DAY($J1019)&amp;MONTH($J1019),Sheet1!$C:$E,3,0),"")</f>
        <v/>
      </c>
      <c r="T1019" s="481" t="str">
        <f>+IFERROR(VLOOKUP(DAY($Q1019)&amp;MONTH($Q1019),Sheet1!$C:$E,3,0),"")</f>
        <v/>
      </c>
      <c r="AA1019" s="481" t="str">
        <f>+IFERROR(VLOOKUP(DAY($X1019)&amp;MONTH($X1019),Sheet1!$C:$E,3,0),"")</f>
        <v/>
      </c>
      <c r="AH1019" s="481" t="str">
        <f>+IFERROR(VLOOKUP(DAY($AE1019)&amp;MONTH($AE1019),Sheet1!$C:$E,3,0),"")</f>
        <v/>
      </c>
      <c r="AO1019" s="481" t="str">
        <f>+IFERROR(VLOOKUP(DAY($AL1019)&amp;MONTH($AL1019),Sheet1!$C:$E,3,0),"")</f>
        <v/>
      </c>
      <c r="AV1019" s="481" t="str">
        <f>+IFERROR(VLOOKUP(DAY($AS1019)&amp;MONTH($AS1019),Sheet1!$C:$E,3,0),"")</f>
        <v/>
      </c>
      <c r="BC1019" s="481" t="str">
        <f>+IFERROR(VLOOKUP(DAY($AZ1019)&amp;MONTH($AZ1019),Sheet1!$C:$E,3,0),"")</f>
        <v/>
      </c>
    </row>
    <row r="1020" spans="6:55">
      <c r="F1020" s="481" t="str">
        <f>+IFERROR(VLOOKUP(DAY($C1020)&amp;MONTH($C1020),Sheet1!$C:$E,3,0),"")</f>
        <v/>
      </c>
      <c r="M1020" s="481" t="str">
        <f>+IFERROR(VLOOKUP(DAY($J1020)&amp;MONTH($J1020),Sheet1!$C:$E,3,0),"")</f>
        <v/>
      </c>
      <c r="T1020" s="481" t="str">
        <f>+IFERROR(VLOOKUP(DAY($Q1020)&amp;MONTH($Q1020),Sheet1!$C:$E,3,0),"")</f>
        <v/>
      </c>
      <c r="AA1020" s="481" t="str">
        <f>+IFERROR(VLOOKUP(DAY($X1020)&amp;MONTH($X1020),Sheet1!$C:$E,3,0),"")</f>
        <v/>
      </c>
      <c r="AH1020" s="481" t="str">
        <f>+IFERROR(VLOOKUP(DAY($AE1020)&amp;MONTH($AE1020),Sheet1!$C:$E,3,0),"")</f>
        <v/>
      </c>
      <c r="AO1020" s="481" t="str">
        <f>+IFERROR(VLOOKUP(DAY($AL1020)&amp;MONTH($AL1020),Sheet1!$C:$E,3,0),"")</f>
        <v/>
      </c>
      <c r="AV1020" s="481" t="str">
        <f>+IFERROR(VLOOKUP(DAY($AS1020)&amp;MONTH($AS1020),Sheet1!$C:$E,3,0),"")</f>
        <v/>
      </c>
      <c r="BC1020" s="481" t="str">
        <f>+IFERROR(VLOOKUP(DAY($AZ1020)&amp;MONTH($AZ1020),Sheet1!$C:$E,3,0),"")</f>
        <v/>
      </c>
    </row>
    <row r="1021" spans="6:55">
      <c r="F1021" s="481" t="str">
        <f>+IFERROR(VLOOKUP(DAY($C1021)&amp;MONTH($C1021),Sheet1!$C:$E,3,0),"")</f>
        <v/>
      </c>
      <c r="M1021" s="481" t="str">
        <f>+IFERROR(VLOOKUP(DAY($J1021)&amp;MONTH($J1021),Sheet1!$C:$E,3,0),"")</f>
        <v/>
      </c>
      <c r="T1021" s="481" t="str">
        <f>+IFERROR(VLOOKUP(DAY($Q1021)&amp;MONTH($Q1021),Sheet1!$C:$E,3,0),"")</f>
        <v/>
      </c>
      <c r="AA1021" s="481" t="str">
        <f>+IFERROR(VLOOKUP(DAY($X1021)&amp;MONTH($X1021),Sheet1!$C:$E,3,0),"")</f>
        <v/>
      </c>
      <c r="AH1021" s="481" t="str">
        <f>+IFERROR(VLOOKUP(DAY($AE1021)&amp;MONTH($AE1021),Sheet1!$C:$E,3,0),"")</f>
        <v/>
      </c>
      <c r="AO1021" s="481" t="str">
        <f>+IFERROR(VLOOKUP(DAY($AL1021)&amp;MONTH($AL1021),Sheet1!$C:$E,3,0),"")</f>
        <v/>
      </c>
      <c r="AV1021" s="481" t="str">
        <f>+IFERROR(VLOOKUP(DAY($AS1021)&amp;MONTH($AS1021),Sheet1!$C:$E,3,0),"")</f>
        <v/>
      </c>
      <c r="BC1021" s="481" t="str">
        <f>+IFERROR(VLOOKUP(DAY($AZ1021)&amp;MONTH($AZ1021),Sheet1!$C:$E,3,0),"")</f>
        <v/>
      </c>
    </row>
    <row r="1022" spans="6:55">
      <c r="F1022" s="481" t="str">
        <f>+IFERROR(VLOOKUP(DAY($C1022)&amp;MONTH($C1022),Sheet1!$C:$E,3,0),"")</f>
        <v/>
      </c>
      <c r="M1022" s="481" t="str">
        <f>+IFERROR(VLOOKUP(DAY($J1022)&amp;MONTH($J1022),Sheet1!$C:$E,3,0),"")</f>
        <v/>
      </c>
      <c r="T1022" s="481" t="str">
        <f>+IFERROR(VLOOKUP(DAY($Q1022)&amp;MONTH($Q1022),Sheet1!$C:$E,3,0),"")</f>
        <v/>
      </c>
      <c r="AA1022" s="481" t="str">
        <f>+IFERROR(VLOOKUP(DAY($X1022)&amp;MONTH($X1022),Sheet1!$C:$E,3,0),"")</f>
        <v/>
      </c>
      <c r="AH1022" s="481" t="str">
        <f>+IFERROR(VLOOKUP(DAY($AE1022)&amp;MONTH($AE1022),Sheet1!$C:$E,3,0),"")</f>
        <v/>
      </c>
      <c r="AO1022" s="481" t="str">
        <f>+IFERROR(VLOOKUP(DAY($AL1022)&amp;MONTH($AL1022),Sheet1!$C:$E,3,0),"")</f>
        <v/>
      </c>
      <c r="AV1022" s="481" t="str">
        <f>+IFERROR(VLOOKUP(DAY($AS1022)&amp;MONTH($AS1022),Sheet1!$C:$E,3,0),"")</f>
        <v/>
      </c>
      <c r="BC1022" s="481" t="str">
        <f>+IFERROR(VLOOKUP(DAY($AZ1022)&amp;MONTH($AZ1022),Sheet1!$C:$E,3,0),"")</f>
        <v/>
      </c>
    </row>
    <row r="1023" spans="6:55">
      <c r="F1023" s="481" t="str">
        <f>+IFERROR(VLOOKUP(DAY($C1023)&amp;MONTH($C1023),Sheet1!$C:$E,3,0),"")</f>
        <v/>
      </c>
      <c r="M1023" s="481" t="str">
        <f>+IFERROR(VLOOKUP(DAY($J1023)&amp;MONTH($J1023),Sheet1!$C:$E,3,0),"")</f>
        <v/>
      </c>
      <c r="T1023" s="481" t="str">
        <f>+IFERROR(VLOOKUP(DAY($Q1023)&amp;MONTH($Q1023),Sheet1!$C:$E,3,0),"")</f>
        <v/>
      </c>
      <c r="AA1023" s="481" t="str">
        <f>+IFERROR(VLOOKUP(DAY($X1023)&amp;MONTH($X1023),Sheet1!$C:$E,3,0),"")</f>
        <v/>
      </c>
      <c r="AH1023" s="481" t="str">
        <f>+IFERROR(VLOOKUP(DAY($AE1023)&amp;MONTH($AE1023),Sheet1!$C:$E,3,0),"")</f>
        <v/>
      </c>
      <c r="AO1023" s="481" t="str">
        <f>+IFERROR(VLOOKUP(DAY($AL1023)&amp;MONTH($AL1023),Sheet1!$C:$E,3,0),"")</f>
        <v/>
      </c>
      <c r="AV1023" s="481" t="str">
        <f>+IFERROR(VLOOKUP(DAY($AS1023)&amp;MONTH($AS1023),Sheet1!$C:$E,3,0),"")</f>
        <v/>
      </c>
      <c r="BC1023" s="481" t="str">
        <f>+IFERROR(VLOOKUP(DAY($AZ1023)&amp;MONTH($AZ1023),Sheet1!$C:$E,3,0),"")</f>
        <v/>
      </c>
    </row>
    <row r="1024" spans="6:55">
      <c r="F1024" s="481" t="str">
        <f>+IFERROR(VLOOKUP(DAY($C1024)&amp;MONTH($C1024),Sheet1!$C:$E,3,0),"")</f>
        <v/>
      </c>
      <c r="M1024" s="481" t="str">
        <f>+IFERROR(VLOOKUP(DAY($J1024)&amp;MONTH($J1024),Sheet1!$C:$E,3,0),"")</f>
        <v/>
      </c>
      <c r="T1024" s="481" t="str">
        <f>+IFERROR(VLOOKUP(DAY($Q1024)&amp;MONTH($Q1024),Sheet1!$C:$E,3,0),"")</f>
        <v/>
      </c>
      <c r="AA1024" s="481" t="str">
        <f>+IFERROR(VLOOKUP(DAY($X1024)&amp;MONTH($X1024),Sheet1!$C:$E,3,0),"")</f>
        <v/>
      </c>
      <c r="AH1024" s="481" t="str">
        <f>+IFERROR(VLOOKUP(DAY($AE1024)&amp;MONTH($AE1024),Sheet1!$C:$E,3,0),"")</f>
        <v/>
      </c>
      <c r="AO1024" s="481" t="str">
        <f>+IFERROR(VLOOKUP(DAY($AL1024)&amp;MONTH($AL1024),Sheet1!$C:$E,3,0),"")</f>
        <v/>
      </c>
      <c r="AV1024" s="481" t="str">
        <f>+IFERROR(VLOOKUP(DAY($AS1024)&amp;MONTH($AS1024),Sheet1!$C:$E,3,0),"")</f>
        <v/>
      </c>
      <c r="BC1024" s="481" t="str">
        <f>+IFERROR(VLOOKUP(DAY($AZ1024)&amp;MONTH($AZ1024),Sheet1!$C:$E,3,0),"")</f>
        <v/>
      </c>
    </row>
    <row r="1025" spans="6:55">
      <c r="F1025" s="481" t="str">
        <f>+IFERROR(VLOOKUP(DAY($C1025)&amp;MONTH($C1025),Sheet1!$C:$E,3,0),"")</f>
        <v/>
      </c>
      <c r="M1025" s="481" t="str">
        <f>+IFERROR(VLOOKUP(DAY($J1025)&amp;MONTH($J1025),Sheet1!$C:$E,3,0),"")</f>
        <v/>
      </c>
      <c r="T1025" s="481" t="str">
        <f>+IFERROR(VLOOKUP(DAY($Q1025)&amp;MONTH($Q1025),Sheet1!$C:$E,3,0),"")</f>
        <v/>
      </c>
      <c r="AA1025" s="481" t="str">
        <f>+IFERROR(VLOOKUP(DAY($X1025)&amp;MONTH($X1025),Sheet1!$C:$E,3,0),"")</f>
        <v/>
      </c>
      <c r="AH1025" s="481" t="str">
        <f>+IFERROR(VLOOKUP(DAY($AE1025)&amp;MONTH($AE1025),Sheet1!$C:$E,3,0),"")</f>
        <v/>
      </c>
      <c r="AO1025" s="481" t="str">
        <f>+IFERROR(VLOOKUP(DAY($AL1025)&amp;MONTH($AL1025),Sheet1!$C:$E,3,0),"")</f>
        <v/>
      </c>
      <c r="AV1025" s="481" t="str">
        <f>+IFERROR(VLOOKUP(DAY($AS1025)&amp;MONTH($AS1025),Sheet1!$C:$E,3,0),"")</f>
        <v/>
      </c>
      <c r="BC1025" s="481" t="str">
        <f>+IFERROR(VLOOKUP(DAY($AZ1025)&amp;MONTH($AZ1025),Sheet1!$C:$E,3,0),"")</f>
        <v/>
      </c>
    </row>
    <row r="1026" spans="6:55">
      <c r="F1026" s="481" t="str">
        <f>+IFERROR(VLOOKUP(DAY($C1026)&amp;MONTH($C1026),Sheet1!$C:$E,3,0),"")</f>
        <v/>
      </c>
      <c r="M1026" s="481" t="str">
        <f>+IFERROR(VLOOKUP(DAY($J1026)&amp;MONTH($J1026),Sheet1!$C:$E,3,0),"")</f>
        <v/>
      </c>
      <c r="T1026" s="481" t="str">
        <f>+IFERROR(VLOOKUP(DAY($Q1026)&amp;MONTH($Q1026),Sheet1!$C:$E,3,0),"")</f>
        <v/>
      </c>
      <c r="AA1026" s="481" t="str">
        <f>+IFERROR(VLOOKUP(DAY($X1026)&amp;MONTH($X1026),Sheet1!$C:$E,3,0),"")</f>
        <v/>
      </c>
      <c r="AH1026" s="481" t="str">
        <f>+IFERROR(VLOOKUP(DAY($AE1026)&amp;MONTH($AE1026),Sheet1!$C:$E,3,0),"")</f>
        <v/>
      </c>
      <c r="AO1026" s="481" t="str">
        <f>+IFERROR(VLOOKUP(DAY($AL1026)&amp;MONTH($AL1026),Sheet1!$C:$E,3,0),"")</f>
        <v/>
      </c>
      <c r="AV1026" s="481" t="str">
        <f>+IFERROR(VLOOKUP(DAY($AS1026)&amp;MONTH($AS1026),Sheet1!$C:$E,3,0),"")</f>
        <v/>
      </c>
      <c r="BC1026" s="481" t="str">
        <f>+IFERROR(VLOOKUP(DAY($AZ1026)&amp;MONTH($AZ1026),Sheet1!$C:$E,3,0),"")</f>
        <v/>
      </c>
    </row>
    <row r="1027" spans="6:55">
      <c r="F1027" s="481" t="str">
        <f>+IFERROR(VLOOKUP(DAY($C1027)&amp;MONTH($C1027),Sheet1!$C:$E,3,0),"")</f>
        <v/>
      </c>
      <c r="M1027" s="481" t="str">
        <f>+IFERROR(VLOOKUP(DAY($J1027)&amp;MONTH($J1027),Sheet1!$C:$E,3,0),"")</f>
        <v/>
      </c>
      <c r="T1027" s="481" t="str">
        <f>+IFERROR(VLOOKUP(DAY($Q1027)&amp;MONTH($Q1027),Sheet1!$C:$E,3,0),"")</f>
        <v/>
      </c>
      <c r="AA1027" s="481" t="str">
        <f>+IFERROR(VLOOKUP(DAY($X1027)&amp;MONTH($X1027),Sheet1!$C:$E,3,0),"")</f>
        <v/>
      </c>
      <c r="AH1027" s="481" t="str">
        <f>+IFERROR(VLOOKUP(DAY($AE1027)&amp;MONTH($AE1027),Sheet1!$C:$E,3,0),"")</f>
        <v/>
      </c>
      <c r="AO1027" s="481" t="str">
        <f>+IFERROR(VLOOKUP(DAY($AL1027)&amp;MONTH($AL1027),Sheet1!$C:$E,3,0),"")</f>
        <v/>
      </c>
      <c r="AV1027" s="481" t="str">
        <f>+IFERROR(VLOOKUP(DAY($AS1027)&amp;MONTH($AS1027),Sheet1!$C:$E,3,0),"")</f>
        <v/>
      </c>
      <c r="BC1027" s="481" t="str">
        <f>+IFERROR(VLOOKUP(DAY($AZ1027)&amp;MONTH($AZ1027),Sheet1!$C:$E,3,0),"")</f>
        <v/>
      </c>
    </row>
    <row r="1028" spans="6:55">
      <c r="F1028" s="481" t="str">
        <f>+IFERROR(VLOOKUP(DAY($C1028)&amp;MONTH($C1028),Sheet1!$C:$E,3,0),"")</f>
        <v/>
      </c>
      <c r="M1028" s="481" t="str">
        <f>+IFERROR(VLOOKUP(DAY($J1028)&amp;MONTH($J1028),Sheet1!$C:$E,3,0),"")</f>
        <v/>
      </c>
      <c r="T1028" s="481" t="str">
        <f>+IFERROR(VLOOKUP(DAY($Q1028)&amp;MONTH($Q1028),Sheet1!$C:$E,3,0),"")</f>
        <v/>
      </c>
      <c r="AA1028" s="481" t="str">
        <f>+IFERROR(VLOOKUP(DAY($X1028)&amp;MONTH($X1028),Sheet1!$C:$E,3,0),"")</f>
        <v/>
      </c>
      <c r="AH1028" s="481" t="str">
        <f>+IFERROR(VLOOKUP(DAY($AE1028)&amp;MONTH($AE1028),Sheet1!$C:$E,3,0),"")</f>
        <v/>
      </c>
      <c r="AO1028" s="481" t="str">
        <f>+IFERROR(VLOOKUP(DAY($AL1028)&amp;MONTH($AL1028),Sheet1!$C:$E,3,0),"")</f>
        <v/>
      </c>
      <c r="AV1028" s="481" t="str">
        <f>+IFERROR(VLOOKUP(DAY($AS1028)&amp;MONTH($AS1028),Sheet1!$C:$E,3,0),"")</f>
        <v/>
      </c>
      <c r="BC1028" s="481" t="str">
        <f>+IFERROR(VLOOKUP(DAY($AZ1028)&amp;MONTH($AZ1028),Sheet1!$C:$E,3,0),"")</f>
        <v/>
      </c>
    </row>
    <row r="1029" spans="6:55">
      <c r="F1029" s="481" t="str">
        <f>+IFERROR(VLOOKUP(DAY($C1029)&amp;MONTH($C1029),Sheet1!$C:$E,3,0),"")</f>
        <v/>
      </c>
      <c r="M1029" s="481" t="str">
        <f>+IFERROR(VLOOKUP(DAY($J1029)&amp;MONTH($J1029),Sheet1!$C:$E,3,0),"")</f>
        <v/>
      </c>
      <c r="T1029" s="481" t="str">
        <f>+IFERROR(VLOOKUP(DAY($Q1029)&amp;MONTH($Q1029),Sheet1!$C:$E,3,0),"")</f>
        <v/>
      </c>
      <c r="AA1029" s="481" t="str">
        <f>+IFERROR(VLOOKUP(DAY($X1029)&amp;MONTH($X1029),Sheet1!$C:$E,3,0),"")</f>
        <v/>
      </c>
      <c r="AH1029" s="481" t="str">
        <f>+IFERROR(VLOOKUP(DAY($AE1029)&amp;MONTH($AE1029),Sheet1!$C:$E,3,0),"")</f>
        <v/>
      </c>
      <c r="AO1029" s="481" t="str">
        <f>+IFERROR(VLOOKUP(DAY($AL1029)&amp;MONTH($AL1029),Sheet1!$C:$E,3,0),"")</f>
        <v/>
      </c>
      <c r="AV1029" s="481" t="str">
        <f>+IFERROR(VLOOKUP(DAY($AS1029)&amp;MONTH($AS1029),Sheet1!$C:$E,3,0),"")</f>
        <v/>
      </c>
      <c r="BC1029" s="481" t="str">
        <f>+IFERROR(VLOOKUP(DAY($AZ1029)&amp;MONTH($AZ1029),Sheet1!$C:$E,3,0),"")</f>
        <v/>
      </c>
    </row>
    <row r="1030" spans="6:55">
      <c r="F1030" s="481" t="str">
        <f>+IFERROR(VLOOKUP(DAY($C1030)&amp;MONTH($C1030),Sheet1!$C:$E,3,0),"")</f>
        <v/>
      </c>
      <c r="M1030" s="481" t="str">
        <f>+IFERROR(VLOOKUP(DAY($J1030)&amp;MONTH($J1030),Sheet1!$C:$E,3,0),"")</f>
        <v/>
      </c>
      <c r="T1030" s="481" t="str">
        <f>+IFERROR(VLOOKUP(DAY($Q1030)&amp;MONTH($Q1030),Sheet1!$C:$E,3,0),"")</f>
        <v/>
      </c>
      <c r="AA1030" s="481" t="str">
        <f>+IFERROR(VLOOKUP(DAY($X1030)&amp;MONTH($X1030),Sheet1!$C:$E,3,0),"")</f>
        <v/>
      </c>
      <c r="AH1030" s="481" t="str">
        <f>+IFERROR(VLOOKUP(DAY($AE1030)&amp;MONTH($AE1030),Sheet1!$C:$E,3,0),"")</f>
        <v/>
      </c>
      <c r="AO1030" s="481" t="str">
        <f>+IFERROR(VLOOKUP(DAY($AL1030)&amp;MONTH($AL1030),Sheet1!$C:$E,3,0),"")</f>
        <v/>
      </c>
      <c r="AV1030" s="481" t="str">
        <f>+IFERROR(VLOOKUP(DAY($AS1030)&amp;MONTH($AS1030),Sheet1!$C:$E,3,0),"")</f>
        <v/>
      </c>
      <c r="BC1030" s="481" t="str">
        <f>+IFERROR(VLOOKUP(DAY($AZ1030)&amp;MONTH($AZ1030),Sheet1!$C:$E,3,0),"")</f>
        <v/>
      </c>
    </row>
    <row r="1031" spans="6:55">
      <c r="F1031" s="481" t="str">
        <f>+IFERROR(VLOOKUP(DAY($C1031)&amp;MONTH($C1031),Sheet1!$C:$E,3,0),"")</f>
        <v/>
      </c>
      <c r="M1031" s="481" t="str">
        <f>+IFERROR(VLOOKUP(DAY($J1031)&amp;MONTH($J1031),Sheet1!$C:$E,3,0),"")</f>
        <v/>
      </c>
      <c r="T1031" s="481" t="str">
        <f>+IFERROR(VLOOKUP(DAY($Q1031)&amp;MONTH($Q1031),Sheet1!$C:$E,3,0),"")</f>
        <v/>
      </c>
      <c r="AA1031" s="481" t="str">
        <f>+IFERROR(VLOOKUP(DAY($X1031)&amp;MONTH($X1031),Sheet1!$C:$E,3,0),"")</f>
        <v/>
      </c>
      <c r="AH1031" s="481" t="str">
        <f>+IFERROR(VLOOKUP(DAY($AE1031)&amp;MONTH($AE1031),Sheet1!$C:$E,3,0),"")</f>
        <v/>
      </c>
      <c r="AO1031" s="481" t="str">
        <f>+IFERROR(VLOOKUP(DAY($AL1031)&amp;MONTH($AL1031),Sheet1!$C:$E,3,0),"")</f>
        <v/>
      </c>
      <c r="AV1031" s="481" t="str">
        <f>+IFERROR(VLOOKUP(DAY($AS1031)&amp;MONTH($AS1031),Sheet1!$C:$E,3,0),"")</f>
        <v/>
      </c>
      <c r="BC1031" s="481" t="str">
        <f>+IFERROR(VLOOKUP(DAY($AZ1031)&amp;MONTH($AZ1031),Sheet1!$C:$E,3,0),"")</f>
        <v/>
      </c>
    </row>
    <row r="1032" spans="6:55">
      <c r="F1032" s="481" t="str">
        <f>+IFERROR(VLOOKUP(DAY($C1032)&amp;MONTH($C1032),Sheet1!$C:$E,3,0),"")</f>
        <v/>
      </c>
      <c r="M1032" s="481" t="str">
        <f>+IFERROR(VLOOKUP(DAY($J1032)&amp;MONTH($J1032),Sheet1!$C:$E,3,0),"")</f>
        <v/>
      </c>
      <c r="T1032" s="481" t="str">
        <f>+IFERROR(VLOOKUP(DAY($Q1032)&amp;MONTH($Q1032),Sheet1!$C:$E,3,0),"")</f>
        <v/>
      </c>
      <c r="AA1032" s="481" t="str">
        <f>+IFERROR(VLOOKUP(DAY($X1032)&amp;MONTH($X1032),Sheet1!$C:$E,3,0),"")</f>
        <v/>
      </c>
      <c r="AH1032" s="481" t="str">
        <f>+IFERROR(VLOOKUP(DAY($AE1032)&amp;MONTH($AE1032),Sheet1!$C:$E,3,0),"")</f>
        <v/>
      </c>
      <c r="AO1032" s="481" t="str">
        <f>+IFERROR(VLOOKUP(DAY($AL1032)&amp;MONTH($AL1032),Sheet1!$C:$E,3,0),"")</f>
        <v/>
      </c>
      <c r="AV1032" s="481" t="str">
        <f>+IFERROR(VLOOKUP(DAY($AS1032)&amp;MONTH($AS1032),Sheet1!$C:$E,3,0),"")</f>
        <v/>
      </c>
      <c r="BC1032" s="481" t="str">
        <f>+IFERROR(VLOOKUP(DAY($AZ1032)&amp;MONTH($AZ1032),Sheet1!$C:$E,3,0),"")</f>
        <v/>
      </c>
    </row>
    <row r="1033" spans="6:55">
      <c r="F1033" s="481" t="str">
        <f>+IFERROR(VLOOKUP(DAY($C1033)&amp;MONTH($C1033),Sheet1!$C:$E,3,0),"")</f>
        <v/>
      </c>
      <c r="M1033" s="481" t="str">
        <f>+IFERROR(VLOOKUP(DAY($J1033)&amp;MONTH($J1033),Sheet1!$C:$E,3,0),"")</f>
        <v/>
      </c>
      <c r="T1033" s="481" t="str">
        <f>+IFERROR(VLOOKUP(DAY($Q1033)&amp;MONTH($Q1033),Sheet1!$C:$E,3,0),"")</f>
        <v/>
      </c>
      <c r="AA1033" s="481" t="str">
        <f>+IFERROR(VLOOKUP(DAY($X1033)&amp;MONTH($X1033),Sheet1!$C:$E,3,0),"")</f>
        <v/>
      </c>
      <c r="AH1033" s="481" t="str">
        <f>+IFERROR(VLOOKUP(DAY($AE1033)&amp;MONTH($AE1033),Sheet1!$C:$E,3,0),"")</f>
        <v/>
      </c>
      <c r="AO1033" s="481" t="str">
        <f>+IFERROR(VLOOKUP(DAY($AL1033)&amp;MONTH($AL1033),Sheet1!$C:$E,3,0),"")</f>
        <v/>
      </c>
      <c r="AV1033" s="481" t="str">
        <f>+IFERROR(VLOOKUP(DAY($AS1033)&amp;MONTH($AS1033),Sheet1!$C:$E,3,0),"")</f>
        <v/>
      </c>
      <c r="BC1033" s="481" t="str">
        <f>+IFERROR(VLOOKUP(DAY($AZ1033)&amp;MONTH($AZ1033),Sheet1!$C:$E,3,0),"")</f>
        <v/>
      </c>
    </row>
    <row r="1034" spans="6:55">
      <c r="F1034" s="481" t="str">
        <f>+IFERROR(VLOOKUP(DAY($C1034)&amp;MONTH($C1034),Sheet1!$C:$E,3,0),"")</f>
        <v/>
      </c>
      <c r="M1034" s="481" t="str">
        <f>+IFERROR(VLOOKUP(DAY($J1034)&amp;MONTH($J1034),Sheet1!$C:$E,3,0),"")</f>
        <v/>
      </c>
      <c r="T1034" s="481" t="str">
        <f>+IFERROR(VLOOKUP(DAY($Q1034)&amp;MONTH($Q1034),Sheet1!$C:$E,3,0),"")</f>
        <v/>
      </c>
      <c r="AA1034" s="481" t="str">
        <f>+IFERROR(VLOOKUP(DAY($X1034)&amp;MONTH($X1034),Sheet1!$C:$E,3,0),"")</f>
        <v/>
      </c>
      <c r="AH1034" s="481" t="str">
        <f>+IFERROR(VLOOKUP(DAY($AE1034)&amp;MONTH($AE1034),Sheet1!$C:$E,3,0),"")</f>
        <v/>
      </c>
      <c r="AO1034" s="481" t="str">
        <f>+IFERROR(VLOOKUP(DAY($AL1034)&amp;MONTH($AL1034),Sheet1!$C:$E,3,0),"")</f>
        <v/>
      </c>
      <c r="AV1034" s="481" t="str">
        <f>+IFERROR(VLOOKUP(DAY($AS1034)&amp;MONTH($AS1034),Sheet1!$C:$E,3,0),"")</f>
        <v/>
      </c>
      <c r="BC1034" s="481" t="str">
        <f>+IFERROR(VLOOKUP(DAY($AZ1034)&amp;MONTH($AZ1034),Sheet1!$C:$E,3,0),"")</f>
        <v/>
      </c>
    </row>
    <row r="1035" spans="6:55">
      <c r="F1035" s="481" t="str">
        <f>+IFERROR(VLOOKUP(DAY($C1035)&amp;MONTH($C1035),Sheet1!$C:$E,3,0),"")</f>
        <v/>
      </c>
      <c r="M1035" s="481" t="str">
        <f>+IFERROR(VLOOKUP(DAY($J1035)&amp;MONTH($J1035),Sheet1!$C:$E,3,0),"")</f>
        <v/>
      </c>
      <c r="T1035" s="481" t="str">
        <f>+IFERROR(VLOOKUP(DAY($Q1035)&amp;MONTH($Q1035),Sheet1!$C:$E,3,0),"")</f>
        <v/>
      </c>
      <c r="AA1035" s="481" t="str">
        <f>+IFERROR(VLOOKUP(DAY($X1035)&amp;MONTH($X1035),Sheet1!$C:$E,3,0),"")</f>
        <v/>
      </c>
      <c r="AH1035" s="481" t="str">
        <f>+IFERROR(VLOOKUP(DAY($AE1035)&amp;MONTH($AE1035),Sheet1!$C:$E,3,0),"")</f>
        <v/>
      </c>
      <c r="AO1035" s="481" t="str">
        <f>+IFERROR(VLOOKUP(DAY($AL1035)&amp;MONTH($AL1035),Sheet1!$C:$E,3,0),"")</f>
        <v/>
      </c>
      <c r="AV1035" s="481" t="str">
        <f>+IFERROR(VLOOKUP(DAY($AS1035)&amp;MONTH($AS1035),Sheet1!$C:$E,3,0),"")</f>
        <v/>
      </c>
      <c r="BC1035" s="481" t="str">
        <f>+IFERROR(VLOOKUP(DAY($AZ1035)&amp;MONTH($AZ1035),Sheet1!$C:$E,3,0),"")</f>
        <v/>
      </c>
    </row>
    <row r="1036" spans="6:55">
      <c r="F1036" s="481" t="str">
        <f>+IFERROR(VLOOKUP(DAY($C1036)&amp;MONTH($C1036),Sheet1!$C:$E,3,0),"")</f>
        <v/>
      </c>
      <c r="M1036" s="481" t="str">
        <f>+IFERROR(VLOOKUP(DAY($J1036)&amp;MONTH($J1036),Sheet1!$C:$E,3,0),"")</f>
        <v/>
      </c>
      <c r="T1036" s="481" t="str">
        <f>+IFERROR(VLOOKUP(DAY($Q1036)&amp;MONTH($Q1036),Sheet1!$C:$E,3,0),"")</f>
        <v/>
      </c>
      <c r="AA1036" s="481" t="str">
        <f>+IFERROR(VLOOKUP(DAY($X1036)&amp;MONTH($X1036),Sheet1!$C:$E,3,0),"")</f>
        <v/>
      </c>
      <c r="AH1036" s="481" t="str">
        <f>+IFERROR(VLOOKUP(DAY($AE1036)&amp;MONTH($AE1036),Sheet1!$C:$E,3,0),"")</f>
        <v/>
      </c>
      <c r="AO1036" s="481" t="str">
        <f>+IFERROR(VLOOKUP(DAY($AL1036)&amp;MONTH($AL1036),Sheet1!$C:$E,3,0),"")</f>
        <v/>
      </c>
      <c r="AV1036" s="481" t="str">
        <f>+IFERROR(VLOOKUP(DAY($AS1036)&amp;MONTH($AS1036),Sheet1!$C:$E,3,0),"")</f>
        <v/>
      </c>
      <c r="BC1036" s="481" t="str">
        <f>+IFERROR(VLOOKUP(DAY($AZ1036)&amp;MONTH($AZ1036),Sheet1!$C:$E,3,0),"")</f>
        <v/>
      </c>
    </row>
    <row r="1037" spans="6:55">
      <c r="F1037" s="481" t="str">
        <f>+IFERROR(VLOOKUP(DAY($C1037)&amp;MONTH($C1037),Sheet1!$C:$E,3,0),"")</f>
        <v/>
      </c>
      <c r="M1037" s="481" t="str">
        <f>+IFERROR(VLOOKUP(DAY($J1037)&amp;MONTH($J1037),Sheet1!$C:$E,3,0),"")</f>
        <v/>
      </c>
      <c r="T1037" s="481" t="str">
        <f>+IFERROR(VLOOKUP(DAY($Q1037)&amp;MONTH($Q1037),Sheet1!$C:$E,3,0),"")</f>
        <v/>
      </c>
      <c r="AA1037" s="481" t="str">
        <f>+IFERROR(VLOOKUP(DAY($X1037)&amp;MONTH($X1037),Sheet1!$C:$E,3,0),"")</f>
        <v/>
      </c>
      <c r="AH1037" s="481" t="str">
        <f>+IFERROR(VLOOKUP(DAY($AE1037)&amp;MONTH($AE1037),Sheet1!$C:$E,3,0),"")</f>
        <v/>
      </c>
      <c r="AO1037" s="481" t="str">
        <f>+IFERROR(VLOOKUP(DAY($AL1037)&amp;MONTH($AL1037),Sheet1!$C:$E,3,0),"")</f>
        <v/>
      </c>
      <c r="AV1037" s="481" t="str">
        <f>+IFERROR(VLOOKUP(DAY($AS1037)&amp;MONTH($AS1037),Sheet1!$C:$E,3,0),"")</f>
        <v/>
      </c>
      <c r="BC1037" s="481" t="str">
        <f>+IFERROR(VLOOKUP(DAY($AZ1037)&amp;MONTH($AZ1037),Sheet1!$C:$E,3,0),"")</f>
        <v/>
      </c>
    </row>
    <row r="1038" spans="6:55">
      <c r="F1038" s="481" t="str">
        <f>+IFERROR(VLOOKUP(DAY($C1038)&amp;MONTH($C1038),Sheet1!$C:$E,3,0),"")</f>
        <v/>
      </c>
      <c r="M1038" s="481" t="str">
        <f>+IFERROR(VLOOKUP(DAY($J1038)&amp;MONTH($J1038),Sheet1!$C:$E,3,0),"")</f>
        <v/>
      </c>
      <c r="T1038" s="481" t="str">
        <f>+IFERROR(VLOOKUP(DAY($Q1038)&amp;MONTH($Q1038),Sheet1!$C:$E,3,0),"")</f>
        <v/>
      </c>
      <c r="AA1038" s="481" t="str">
        <f>+IFERROR(VLOOKUP(DAY($X1038)&amp;MONTH($X1038),Sheet1!$C:$E,3,0),"")</f>
        <v/>
      </c>
      <c r="AH1038" s="481" t="str">
        <f>+IFERROR(VLOOKUP(DAY($AE1038)&amp;MONTH($AE1038),Sheet1!$C:$E,3,0),"")</f>
        <v/>
      </c>
      <c r="AO1038" s="481" t="str">
        <f>+IFERROR(VLOOKUP(DAY($AL1038)&amp;MONTH($AL1038),Sheet1!$C:$E,3,0),"")</f>
        <v/>
      </c>
      <c r="AV1038" s="481" t="str">
        <f>+IFERROR(VLOOKUP(DAY($AS1038)&amp;MONTH($AS1038),Sheet1!$C:$E,3,0),"")</f>
        <v/>
      </c>
      <c r="BC1038" s="481" t="str">
        <f>+IFERROR(VLOOKUP(DAY($AZ1038)&amp;MONTH($AZ1038),Sheet1!$C:$E,3,0),"")</f>
        <v/>
      </c>
    </row>
    <row r="1039" spans="6:55">
      <c r="F1039" s="481" t="str">
        <f>+IFERROR(VLOOKUP(DAY($C1039)&amp;MONTH($C1039),Sheet1!$C:$E,3,0),"")</f>
        <v/>
      </c>
      <c r="M1039" s="481" t="str">
        <f>+IFERROR(VLOOKUP(DAY($J1039)&amp;MONTH($J1039),Sheet1!$C:$E,3,0),"")</f>
        <v/>
      </c>
      <c r="T1039" s="481" t="str">
        <f>+IFERROR(VLOOKUP(DAY($Q1039)&amp;MONTH($Q1039),Sheet1!$C:$E,3,0),"")</f>
        <v/>
      </c>
      <c r="AA1039" s="481" t="str">
        <f>+IFERROR(VLOOKUP(DAY($X1039)&amp;MONTH($X1039),Sheet1!$C:$E,3,0),"")</f>
        <v/>
      </c>
      <c r="AH1039" s="481" t="str">
        <f>+IFERROR(VLOOKUP(DAY($AE1039)&amp;MONTH($AE1039),Sheet1!$C:$E,3,0),"")</f>
        <v/>
      </c>
      <c r="AO1039" s="481" t="str">
        <f>+IFERROR(VLOOKUP(DAY($AL1039)&amp;MONTH($AL1039),Sheet1!$C:$E,3,0),"")</f>
        <v/>
      </c>
      <c r="AV1039" s="481" t="str">
        <f>+IFERROR(VLOOKUP(DAY($AS1039)&amp;MONTH($AS1039),Sheet1!$C:$E,3,0),"")</f>
        <v/>
      </c>
      <c r="BC1039" s="481" t="str">
        <f>+IFERROR(VLOOKUP(DAY($AZ1039)&amp;MONTH($AZ1039),Sheet1!$C:$E,3,0),"")</f>
        <v/>
      </c>
    </row>
    <row r="1040" spans="6:55">
      <c r="F1040" s="481" t="str">
        <f>+IFERROR(VLOOKUP(DAY($C1040)&amp;MONTH($C1040),Sheet1!$C:$E,3,0),"")</f>
        <v/>
      </c>
      <c r="M1040" s="481" t="str">
        <f>+IFERROR(VLOOKUP(DAY($J1040)&amp;MONTH($J1040),Sheet1!$C:$E,3,0),"")</f>
        <v/>
      </c>
      <c r="T1040" s="481" t="str">
        <f>+IFERROR(VLOOKUP(DAY($Q1040)&amp;MONTH($Q1040),Sheet1!$C:$E,3,0),"")</f>
        <v/>
      </c>
      <c r="AA1040" s="481" t="str">
        <f>+IFERROR(VLOOKUP(DAY($X1040)&amp;MONTH($X1040),Sheet1!$C:$E,3,0),"")</f>
        <v/>
      </c>
      <c r="AH1040" s="481" t="str">
        <f>+IFERROR(VLOOKUP(DAY($AE1040)&amp;MONTH($AE1040),Sheet1!$C:$E,3,0),"")</f>
        <v/>
      </c>
      <c r="AO1040" s="481" t="str">
        <f>+IFERROR(VLOOKUP(DAY($AL1040)&amp;MONTH($AL1040),Sheet1!$C:$E,3,0),"")</f>
        <v/>
      </c>
      <c r="AV1040" s="481" t="str">
        <f>+IFERROR(VLOOKUP(DAY($AS1040)&amp;MONTH($AS1040),Sheet1!$C:$E,3,0),"")</f>
        <v/>
      </c>
      <c r="BC1040" s="481" t="str">
        <f>+IFERROR(VLOOKUP(DAY($AZ1040)&amp;MONTH($AZ1040),Sheet1!$C:$E,3,0),"")</f>
        <v/>
      </c>
    </row>
    <row r="1041" spans="6:55">
      <c r="F1041" s="481" t="str">
        <f>+IFERROR(VLOOKUP(DAY($C1041)&amp;MONTH($C1041),Sheet1!$C:$E,3,0),"")</f>
        <v/>
      </c>
      <c r="M1041" s="481" t="str">
        <f>+IFERROR(VLOOKUP(DAY($J1041)&amp;MONTH($J1041),Sheet1!$C:$E,3,0),"")</f>
        <v/>
      </c>
      <c r="T1041" s="481" t="str">
        <f>+IFERROR(VLOOKUP(DAY($Q1041)&amp;MONTH($Q1041),Sheet1!$C:$E,3,0),"")</f>
        <v/>
      </c>
      <c r="AA1041" s="481" t="str">
        <f>+IFERROR(VLOOKUP(DAY($X1041)&amp;MONTH($X1041),Sheet1!$C:$E,3,0),"")</f>
        <v/>
      </c>
      <c r="AH1041" s="481" t="str">
        <f>+IFERROR(VLOOKUP(DAY($AE1041)&amp;MONTH($AE1041),Sheet1!$C:$E,3,0),"")</f>
        <v/>
      </c>
      <c r="AO1041" s="481" t="str">
        <f>+IFERROR(VLOOKUP(DAY($AL1041)&amp;MONTH($AL1041),Sheet1!$C:$E,3,0),"")</f>
        <v/>
      </c>
      <c r="AV1041" s="481" t="str">
        <f>+IFERROR(VLOOKUP(DAY($AS1041)&amp;MONTH($AS1041),Sheet1!$C:$E,3,0),"")</f>
        <v/>
      </c>
      <c r="BC1041" s="481" t="str">
        <f>+IFERROR(VLOOKUP(DAY($AZ1041)&amp;MONTH($AZ1041),Sheet1!$C:$E,3,0),"")</f>
        <v/>
      </c>
    </row>
    <row r="1042" spans="6:55">
      <c r="F1042" s="481" t="str">
        <f>+IFERROR(VLOOKUP(DAY($C1042)&amp;MONTH($C1042),Sheet1!$C:$E,3,0),"")</f>
        <v/>
      </c>
      <c r="M1042" s="481" t="str">
        <f>+IFERROR(VLOOKUP(DAY($J1042)&amp;MONTH($J1042),Sheet1!$C:$E,3,0),"")</f>
        <v/>
      </c>
      <c r="T1042" s="481" t="str">
        <f>+IFERROR(VLOOKUP(DAY($Q1042)&amp;MONTH($Q1042),Sheet1!$C:$E,3,0),"")</f>
        <v/>
      </c>
      <c r="AA1042" s="481" t="str">
        <f>+IFERROR(VLOOKUP(DAY($X1042)&amp;MONTH($X1042),Sheet1!$C:$E,3,0),"")</f>
        <v/>
      </c>
      <c r="AH1042" s="481" t="str">
        <f>+IFERROR(VLOOKUP(DAY($AE1042)&amp;MONTH($AE1042),Sheet1!$C:$E,3,0),"")</f>
        <v/>
      </c>
      <c r="AO1042" s="481" t="str">
        <f>+IFERROR(VLOOKUP(DAY($AL1042)&amp;MONTH($AL1042),Sheet1!$C:$E,3,0),"")</f>
        <v/>
      </c>
      <c r="AV1042" s="481" t="str">
        <f>+IFERROR(VLOOKUP(DAY($AS1042)&amp;MONTH($AS1042),Sheet1!$C:$E,3,0),"")</f>
        <v/>
      </c>
      <c r="BC1042" s="481" t="str">
        <f>+IFERROR(VLOOKUP(DAY($AZ1042)&amp;MONTH($AZ1042),Sheet1!$C:$E,3,0),"")</f>
        <v/>
      </c>
    </row>
    <row r="1043" spans="6:55">
      <c r="F1043" s="481" t="str">
        <f>+IFERROR(VLOOKUP(DAY($C1043)&amp;MONTH($C1043),Sheet1!$C:$E,3,0),"")</f>
        <v/>
      </c>
      <c r="M1043" s="481" t="str">
        <f>+IFERROR(VLOOKUP(DAY($J1043)&amp;MONTH($J1043),Sheet1!$C:$E,3,0),"")</f>
        <v/>
      </c>
      <c r="T1043" s="481" t="str">
        <f>+IFERROR(VLOOKUP(DAY($Q1043)&amp;MONTH($Q1043),Sheet1!$C:$E,3,0),"")</f>
        <v/>
      </c>
      <c r="AA1043" s="481" t="str">
        <f>+IFERROR(VLOOKUP(DAY($X1043)&amp;MONTH($X1043),Sheet1!$C:$E,3,0),"")</f>
        <v/>
      </c>
      <c r="AH1043" s="481" t="str">
        <f>+IFERROR(VLOOKUP(DAY($AE1043)&amp;MONTH($AE1043),Sheet1!$C:$E,3,0),"")</f>
        <v/>
      </c>
      <c r="AO1043" s="481" t="str">
        <f>+IFERROR(VLOOKUP(DAY($AL1043)&amp;MONTH($AL1043),Sheet1!$C:$E,3,0),"")</f>
        <v/>
      </c>
      <c r="AV1043" s="481" t="str">
        <f>+IFERROR(VLOOKUP(DAY($AS1043)&amp;MONTH($AS1043),Sheet1!$C:$E,3,0),"")</f>
        <v/>
      </c>
      <c r="BC1043" s="481" t="str">
        <f>+IFERROR(VLOOKUP(DAY($AZ1043)&amp;MONTH($AZ1043),Sheet1!$C:$E,3,0),"")</f>
        <v/>
      </c>
    </row>
    <row r="1044" spans="6:55">
      <c r="F1044" s="481" t="str">
        <f>+IFERROR(VLOOKUP(DAY($C1044)&amp;MONTH($C1044),Sheet1!$C:$E,3,0),"")</f>
        <v/>
      </c>
      <c r="M1044" s="481" t="str">
        <f>+IFERROR(VLOOKUP(DAY($J1044)&amp;MONTH($J1044),Sheet1!$C:$E,3,0),"")</f>
        <v/>
      </c>
      <c r="T1044" s="481" t="str">
        <f>+IFERROR(VLOOKUP(DAY($Q1044)&amp;MONTH($Q1044),Sheet1!$C:$E,3,0),"")</f>
        <v/>
      </c>
      <c r="AA1044" s="481" t="str">
        <f>+IFERROR(VLOOKUP(DAY($X1044)&amp;MONTH($X1044),Sheet1!$C:$E,3,0),"")</f>
        <v/>
      </c>
      <c r="AH1044" s="481" t="str">
        <f>+IFERROR(VLOOKUP(DAY($AE1044)&amp;MONTH($AE1044),Sheet1!$C:$E,3,0),"")</f>
        <v/>
      </c>
      <c r="AO1044" s="481" t="str">
        <f>+IFERROR(VLOOKUP(DAY($AL1044)&amp;MONTH($AL1044),Sheet1!$C:$E,3,0),"")</f>
        <v/>
      </c>
      <c r="AV1044" s="481" t="str">
        <f>+IFERROR(VLOOKUP(DAY($AS1044)&amp;MONTH($AS1044),Sheet1!$C:$E,3,0),"")</f>
        <v/>
      </c>
      <c r="BC1044" s="481" t="str">
        <f>+IFERROR(VLOOKUP(DAY($AZ1044)&amp;MONTH($AZ1044),Sheet1!$C:$E,3,0),"")</f>
        <v/>
      </c>
    </row>
    <row r="1045" spans="6:55">
      <c r="F1045" s="481" t="str">
        <f>+IFERROR(VLOOKUP(DAY($C1045)&amp;MONTH($C1045),Sheet1!$C:$E,3,0),"")</f>
        <v/>
      </c>
      <c r="M1045" s="481" t="str">
        <f>+IFERROR(VLOOKUP(DAY($J1045)&amp;MONTH($J1045),Sheet1!$C:$E,3,0),"")</f>
        <v/>
      </c>
      <c r="T1045" s="481" t="str">
        <f>+IFERROR(VLOOKUP(DAY($Q1045)&amp;MONTH($Q1045),Sheet1!$C:$E,3,0),"")</f>
        <v/>
      </c>
      <c r="AA1045" s="481" t="str">
        <f>+IFERROR(VLOOKUP(DAY($X1045)&amp;MONTH($X1045),Sheet1!$C:$E,3,0),"")</f>
        <v/>
      </c>
      <c r="AH1045" s="481" t="str">
        <f>+IFERROR(VLOOKUP(DAY($AE1045)&amp;MONTH($AE1045),Sheet1!$C:$E,3,0),"")</f>
        <v/>
      </c>
      <c r="AO1045" s="481" t="str">
        <f>+IFERROR(VLOOKUP(DAY($AL1045)&amp;MONTH($AL1045),Sheet1!$C:$E,3,0),"")</f>
        <v/>
      </c>
      <c r="AV1045" s="481" t="str">
        <f>+IFERROR(VLOOKUP(DAY($AS1045)&amp;MONTH($AS1045),Sheet1!$C:$E,3,0),"")</f>
        <v/>
      </c>
      <c r="BC1045" s="481" t="str">
        <f>+IFERROR(VLOOKUP(DAY($AZ1045)&amp;MONTH($AZ1045),Sheet1!$C:$E,3,0),"")</f>
        <v/>
      </c>
    </row>
    <row r="1046" spans="6:55">
      <c r="F1046" s="481" t="str">
        <f>+IFERROR(VLOOKUP(DAY($C1046)&amp;MONTH($C1046),Sheet1!$C:$E,3,0),"")</f>
        <v/>
      </c>
      <c r="M1046" s="481" t="str">
        <f>+IFERROR(VLOOKUP(DAY($J1046)&amp;MONTH($J1046),Sheet1!$C:$E,3,0),"")</f>
        <v/>
      </c>
      <c r="T1046" s="481" t="str">
        <f>+IFERROR(VLOOKUP(DAY($Q1046)&amp;MONTH($Q1046),Sheet1!$C:$E,3,0),"")</f>
        <v/>
      </c>
      <c r="AA1046" s="481" t="str">
        <f>+IFERROR(VLOOKUP(DAY($X1046)&amp;MONTH($X1046),Sheet1!$C:$E,3,0),"")</f>
        <v/>
      </c>
      <c r="AH1046" s="481" t="str">
        <f>+IFERROR(VLOOKUP(DAY($AE1046)&amp;MONTH($AE1046),Sheet1!$C:$E,3,0),"")</f>
        <v/>
      </c>
      <c r="AO1046" s="481" t="str">
        <f>+IFERROR(VLOOKUP(DAY($AL1046)&amp;MONTH($AL1046),Sheet1!$C:$E,3,0),"")</f>
        <v/>
      </c>
      <c r="AV1046" s="481" t="str">
        <f>+IFERROR(VLOOKUP(DAY($AS1046)&amp;MONTH($AS1046),Sheet1!$C:$E,3,0),"")</f>
        <v/>
      </c>
      <c r="BC1046" s="481" t="str">
        <f>+IFERROR(VLOOKUP(DAY($AZ1046)&amp;MONTH($AZ1046),Sheet1!$C:$E,3,0),"")</f>
        <v/>
      </c>
    </row>
    <row r="1047" spans="6:55">
      <c r="F1047" s="481" t="str">
        <f>+IFERROR(VLOOKUP(DAY($C1047)&amp;MONTH($C1047),Sheet1!$C:$E,3,0),"")</f>
        <v/>
      </c>
      <c r="M1047" s="481" t="str">
        <f>+IFERROR(VLOOKUP(DAY($J1047)&amp;MONTH($J1047),Sheet1!$C:$E,3,0),"")</f>
        <v/>
      </c>
      <c r="T1047" s="481" t="str">
        <f>+IFERROR(VLOOKUP(DAY($Q1047)&amp;MONTH($Q1047),Sheet1!$C:$E,3,0),"")</f>
        <v/>
      </c>
      <c r="AA1047" s="481" t="str">
        <f>+IFERROR(VLOOKUP(DAY($X1047)&amp;MONTH($X1047),Sheet1!$C:$E,3,0),"")</f>
        <v/>
      </c>
      <c r="AH1047" s="481" t="str">
        <f>+IFERROR(VLOOKUP(DAY($AE1047)&amp;MONTH($AE1047),Sheet1!$C:$E,3,0),"")</f>
        <v/>
      </c>
      <c r="AO1047" s="481" t="str">
        <f>+IFERROR(VLOOKUP(DAY($AL1047)&amp;MONTH($AL1047),Sheet1!$C:$E,3,0),"")</f>
        <v/>
      </c>
      <c r="AV1047" s="481" t="str">
        <f>+IFERROR(VLOOKUP(DAY($AS1047)&amp;MONTH($AS1047),Sheet1!$C:$E,3,0),"")</f>
        <v/>
      </c>
      <c r="BC1047" s="481" t="str">
        <f>+IFERROR(VLOOKUP(DAY($AZ1047)&amp;MONTH($AZ1047),Sheet1!$C:$E,3,0),"")</f>
        <v/>
      </c>
    </row>
    <row r="1048" spans="6:55">
      <c r="F1048" s="481" t="str">
        <f>+IFERROR(VLOOKUP(DAY($C1048)&amp;MONTH($C1048),Sheet1!$C:$E,3,0),"")</f>
        <v/>
      </c>
      <c r="M1048" s="481" t="str">
        <f>+IFERROR(VLOOKUP(DAY($J1048)&amp;MONTH($J1048),Sheet1!$C:$E,3,0),"")</f>
        <v/>
      </c>
      <c r="T1048" s="481" t="str">
        <f>+IFERROR(VLOOKUP(DAY($Q1048)&amp;MONTH($Q1048),Sheet1!$C:$E,3,0),"")</f>
        <v/>
      </c>
      <c r="AA1048" s="481" t="str">
        <f>+IFERROR(VLOOKUP(DAY($X1048)&amp;MONTH($X1048),Sheet1!$C:$E,3,0),"")</f>
        <v/>
      </c>
      <c r="AH1048" s="481" t="str">
        <f>+IFERROR(VLOOKUP(DAY($AE1048)&amp;MONTH($AE1048),Sheet1!$C:$E,3,0),"")</f>
        <v/>
      </c>
      <c r="AO1048" s="481" t="str">
        <f>+IFERROR(VLOOKUP(DAY($AL1048)&amp;MONTH($AL1048),Sheet1!$C:$E,3,0),"")</f>
        <v/>
      </c>
      <c r="AV1048" s="481" t="str">
        <f>+IFERROR(VLOOKUP(DAY($AS1048)&amp;MONTH($AS1048),Sheet1!$C:$E,3,0),"")</f>
        <v/>
      </c>
      <c r="BC1048" s="481" t="str">
        <f>+IFERROR(VLOOKUP(DAY($AZ1048)&amp;MONTH($AZ1048),Sheet1!$C:$E,3,0),"")</f>
        <v/>
      </c>
    </row>
    <row r="1049" spans="6:55">
      <c r="F1049" s="481" t="str">
        <f>+IFERROR(VLOOKUP(DAY($C1049)&amp;MONTH($C1049),Sheet1!$C:$E,3,0),"")</f>
        <v/>
      </c>
      <c r="M1049" s="481" t="str">
        <f>+IFERROR(VLOOKUP(DAY($J1049)&amp;MONTH($J1049),Sheet1!$C:$E,3,0),"")</f>
        <v/>
      </c>
      <c r="T1049" s="481" t="str">
        <f>+IFERROR(VLOOKUP(DAY($Q1049)&amp;MONTH($Q1049),Sheet1!$C:$E,3,0),"")</f>
        <v/>
      </c>
      <c r="AA1049" s="481" t="str">
        <f>+IFERROR(VLOOKUP(DAY($X1049)&amp;MONTH($X1049),Sheet1!$C:$E,3,0),"")</f>
        <v/>
      </c>
      <c r="AH1049" s="481" t="str">
        <f>+IFERROR(VLOOKUP(DAY($AE1049)&amp;MONTH($AE1049),Sheet1!$C:$E,3,0),"")</f>
        <v/>
      </c>
      <c r="AO1049" s="481" t="str">
        <f>+IFERROR(VLOOKUP(DAY($AL1049)&amp;MONTH($AL1049),Sheet1!$C:$E,3,0),"")</f>
        <v/>
      </c>
      <c r="AV1049" s="481" t="str">
        <f>+IFERROR(VLOOKUP(DAY($AS1049)&amp;MONTH($AS1049),Sheet1!$C:$E,3,0),"")</f>
        <v/>
      </c>
      <c r="BC1049" s="481" t="str">
        <f>+IFERROR(VLOOKUP(DAY($AZ1049)&amp;MONTH($AZ1049),Sheet1!$C:$E,3,0),"")</f>
        <v/>
      </c>
    </row>
    <row r="1050" spans="6:55">
      <c r="F1050" s="481" t="str">
        <f>+IFERROR(VLOOKUP(DAY($C1050)&amp;MONTH($C1050),Sheet1!$C:$E,3,0),"")</f>
        <v/>
      </c>
      <c r="M1050" s="481" t="str">
        <f>+IFERROR(VLOOKUP(DAY($J1050)&amp;MONTH($J1050),Sheet1!$C:$E,3,0),"")</f>
        <v/>
      </c>
      <c r="T1050" s="481" t="str">
        <f>+IFERROR(VLOOKUP(DAY($Q1050)&amp;MONTH($Q1050),Sheet1!$C:$E,3,0),"")</f>
        <v/>
      </c>
      <c r="AA1050" s="481" t="str">
        <f>+IFERROR(VLOOKUP(DAY($X1050)&amp;MONTH($X1050),Sheet1!$C:$E,3,0),"")</f>
        <v/>
      </c>
      <c r="AH1050" s="481" t="str">
        <f>+IFERROR(VLOOKUP(DAY($AE1050)&amp;MONTH($AE1050),Sheet1!$C:$E,3,0),"")</f>
        <v/>
      </c>
      <c r="AO1050" s="481" t="str">
        <f>+IFERROR(VLOOKUP(DAY($AL1050)&amp;MONTH($AL1050),Sheet1!$C:$E,3,0),"")</f>
        <v/>
      </c>
      <c r="AV1050" s="481" t="str">
        <f>+IFERROR(VLOOKUP(DAY($AS1050)&amp;MONTH($AS1050),Sheet1!$C:$E,3,0),"")</f>
        <v/>
      </c>
      <c r="BC1050" s="481" t="str">
        <f>+IFERROR(VLOOKUP(DAY($AZ1050)&amp;MONTH($AZ1050),Sheet1!$C:$E,3,0),"")</f>
        <v/>
      </c>
    </row>
    <row r="1051" spans="6:55">
      <c r="F1051" s="481" t="str">
        <f>+IFERROR(VLOOKUP(DAY($C1051)&amp;MONTH($C1051),Sheet1!$C:$E,3,0),"")</f>
        <v/>
      </c>
      <c r="M1051" s="481" t="str">
        <f>+IFERROR(VLOOKUP(DAY($J1051)&amp;MONTH($J1051),Sheet1!$C:$E,3,0),"")</f>
        <v/>
      </c>
      <c r="T1051" s="481" t="str">
        <f>+IFERROR(VLOOKUP(DAY($Q1051)&amp;MONTH($Q1051),Sheet1!$C:$E,3,0),"")</f>
        <v/>
      </c>
      <c r="AA1051" s="481" t="str">
        <f>+IFERROR(VLOOKUP(DAY($X1051)&amp;MONTH($X1051),Sheet1!$C:$E,3,0),"")</f>
        <v/>
      </c>
      <c r="AH1051" s="481" t="str">
        <f>+IFERROR(VLOOKUP(DAY($AE1051)&amp;MONTH($AE1051),Sheet1!$C:$E,3,0),"")</f>
        <v/>
      </c>
      <c r="AO1051" s="481" t="str">
        <f>+IFERROR(VLOOKUP(DAY($AL1051)&amp;MONTH($AL1051),Sheet1!$C:$E,3,0),"")</f>
        <v/>
      </c>
      <c r="AV1051" s="481" t="str">
        <f>+IFERROR(VLOOKUP(DAY($AS1051)&amp;MONTH($AS1051),Sheet1!$C:$E,3,0),"")</f>
        <v/>
      </c>
      <c r="BC1051" s="481" t="str">
        <f>+IFERROR(VLOOKUP(DAY($AZ1051)&amp;MONTH($AZ1051),Sheet1!$C:$E,3,0),"")</f>
        <v/>
      </c>
    </row>
    <row r="1052" spans="6:55">
      <c r="F1052" s="481" t="str">
        <f>+IFERROR(VLOOKUP(DAY($C1052)&amp;MONTH($C1052),Sheet1!$C:$E,3,0),"")</f>
        <v/>
      </c>
      <c r="M1052" s="481" t="str">
        <f>+IFERROR(VLOOKUP(DAY($J1052)&amp;MONTH($J1052),Sheet1!$C:$E,3,0),"")</f>
        <v/>
      </c>
      <c r="T1052" s="481" t="str">
        <f>+IFERROR(VLOOKUP(DAY($Q1052)&amp;MONTH($Q1052),Sheet1!$C:$E,3,0),"")</f>
        <v/>
      </c>
      <c r="AA1052" s="481" t="str">
        <f>+IFERROR(VLOOKUP(DAY($X1052)&amp;MONTH($X1052),Sheet1!$C:$E,3,0),"")</f>
        <v/>
      </c>
      <c r="AH1052" s="481" t="str">
        <f>+IFERROR(VLOOKUP(DAY($AE1052)&amp;MONTH($AE1052),Sheet1!$C:$E,3,0),"")</f>
        <v/>
      </c>
      <c r="AO1052" s="481" t="str">
        <f>+IFERROR(VLOOKUP(DAY($AL1052)&amp;MONTH($AL1052),Sheet1!$C:$E,3,0),"")</f>
        <v/>
      </c>
      <c r="AV1052" s="481" t="str">
        <f>+IFERROR(VLOOKUP(DAY($AS1052)&amp;MONTH($AS1052),Sheet1!$C:$E,3,0),"")</f>
        <v/>
      </c>
      <c r="BC1052" s="481" t="str">
        <f>+IFERROR(VLOOKUP(DAY($AZ1052)&amp;MONTH($AZ1052),Sheet1!$C:$E,3,0),"")</f>
        <v/>
      </c>
    </row>
    <row r="1053" spans="6:55">
      <c r="F1053" s="481" t="str">
        <f>+IFERROR(VLOOKUP(DAY($C1053)&amp;MONTH($C1053),Sheet1!$C:$E,3,0),"")</f>
        <v/>
      </c>
      <c r="M1053" s="481" t="str">
        <f>+IFERROR(VLOOKUP(DAY($J1053)&amp;MONTH($J1053),Sheet1!$C:$E,3,0),"")</f>
        <v/>
      </c>
      <c r="T1053" s="481" t="str">
        <f>+IFERROR(VLOOKUP(DAY($Q1053)&amp;MONTH($Q1053),Sheet1!$C:$E,3,0),"")</f>
        <v/>
      </c>
      <c r="AA1053" s="481" t="str">
        <f>+IFERROR(VLOOKUP(DAY($X1053)&amp;MONTH($X1053),Sheet1!$C:$E,3,0),"")</f>
        <v/>
      </c>
      <c r="AH1053" s="481" t="str">
        <f>+IFERROR(VLOOKUP(DAY($AE1053)&amp;MONTH($AE1053),Sheet1!$C:$E,3,0),"")</f>
        <v/>
      </c>
      <c r="AO1053" s="481" t="str">
        <f>+IFERROR(VLOOKUP(DAY($AL1053)&amp;MONTH($AL1053),Sheet1!$C:$E,3,0),"")</f>
        <v/>
      </c>
      <c r="AV1053" s="481" t="str">
        <f>+IFERROR(VLOOKUP(DAY($AS1053)&amp;MONTH($AS1053),Sheet1!$C:$E,3,0),"")</f>
        <v/>
      </c>
      <c r="BC1053" s="481" t="str">
        <f>+IFERROR(VLOOKUP(DAY($AZ1053)&amp;MONTH($AZ1053),Sheet1!$C:$E,3,0),"")</f>
        <v/>
      </c>
    </row>
    <row r="1054" spans="6:55">
      <c r="F1054" s="481" t="str">
        <f>+IFERROR(VLOOKUP(DAY($C1054)&amp;MONTH($C1054),Sheet1!$C:$E,3,0),"")</f>
        <v/>
      </c>
      <c r="M1054" s="481" t="str">
        <f>+IFERROR(VLOOKUP(DAY($J1054)&amp;MONTH($J1054),Sheet1!$C:$E,3,0),"")</f>
        <v/>
      </c>
      <c r="T1054" s="481" t="str">
        <f>+IFERROR(VLOOKUP(DAY($Q1054)&amp;MONTH($Q1054),Sheet1!$C:$E,3,0),"")</f>
        <v/>
      </c>
      <c r="AA1054" s="481" t="str">
        <f>+IFERROR(VLOOKUP(DAY($X1054)&amp;MONTH($X1054),Sheet1!$C:$E,3,0),"")</f>
        <v/>
      </c>
      <c r="AH1054" s="481" t="str">
        <f>+IFERROR(VLOOKUP(DAY($AE1054)&amp;MONTH($AE1054),Sheet1!$C:$E,3,0),"")</f>
        <v/>
      </c>
      <c r="AO1054" s="481" t="str">
        <f>+IFERROR(VLOOKUP(DAY($AL1054)&amp;MONTH($AL1054),Sheet1!$C:$E,3,0),"")</f>
        <v/>
      </c>
      <c r="AV1054" s="481" t="str">
        <f>+IFERROR(VLOOKUP(DAY($AS1054)&amp;MONTH($AS1054),Sheet1!$C:$E,3,0),"")</f>
        <v/>
      </c>
      <c r="BC1054" s="481" t="str">
        <f>+IFERROR(VLOOKUP(DAY($AZ1054)&amp;MONTH($AZ1054),Sheet1!$C:$E,3,0),"")</f>
        <v/>
      </c>
    </row>
    <row r="1055" spans="6:55">
      <c r="F1055" s="481" t="str">
        <f>+IFERROR(VLOOKUP(DAY($C1055)&amp;MONTH($C1055),Sheet1!$C:$E,3,0),"")</f>
        <v/>
      </c>
      <c r="M1055" s="481" t="str">
        <f>+IFERROR(VLOOKUP(DAY($J1055)&amp;MONTH($J1055),Sheet1!$C:$E,3,0),"")</f>
        <v/>
      </c>
      <c r="T1055" s="481" t="str">
        <f>+IFERROR(VLOOKUP(DAY($Q1055)&amp;MONTH($Q1055),Sheet1!$C:$E,3,0),"")</f>
        <v/>
      </c>
      <c r="AA1055" s="481" t="str">
        <f>+IFERROR(VLOOKUP(DAY($X1055)&amp;MONTH($X1055),Sheet1!$C:$E,3,0),"")</f>
        <v/>
      </c>
      <c r="AH1055" s="481" t="str">
        <f>+IFERROR(VLOOKUP(DAY($AE1055)&amp;MONTH($AE1055),Sheet1!$C:$E,3,0),"")</f>
        <v/>
      </c>
      <c r="AO1055" s="481" t="str">
        <f>+IFERROR(VLOOKUP(DAY($AL1055)&amp;MONTH($AL1055),Sheet1!$C:$E,3,0),"")</f>
        <v/>
      </c>
      <c r="AV1055" s="481" t="str">
        <f>+IFERROR(VLOOKUP(DAY($AS1055)&amp;MONTH($AS1055),Sheet1!$C:$E,3,0),"")</f>
        <v/>
      </c>
      <c r="BC1055" s="481" t="str">
        <f>+IFERROR(VLOOKUP(DAY($AZ1055)&amp;MONTH($AZ1055),Sheet1!$C:$E,3,0),"")</f>
        <v/>
      </c>
    </row>
    <row r="1056" spans="6:55">
      <c r="F1056" s="481" t="str">
        <f>+IFERROR(VLOOKUP(DAY($C1056)&amp;MONTH($C1056),Sheet1!$C:$E,3,0),"")</f>
        <v/>
      </c>
      <c r="M1056" s="481" t="str">
        <f>+IFERROR(VLOOKUP(DAY($J1056)&amp;MONTH($J1056),Sheet1!$C:$E,3,0),"")</f>
        <v/>
      </c>
      <c r="T1056" s="481" t="str">
        <f>+IFERROR(VLOOKUP(DAY($Q1056)&amp;MONTH($Q1056),Sheet1!$C:$E,3,0),"")</f>
        <v/>
      </c>
      <c r="AA1056" s="481" t="str">
        <f>+IFERROR(VLOOKUP(DAY($X1056)&amp;MONTH($X1056),Sheet1!$C:$E,3,0),"")</f>
        <v/>
      </c>
      <c r="AH1056" s="481" t="str">
        <f>+IFERROR(VLOOKUP(DAY($AE1056)&amp;MONTH($AE1056),Sheet1!$C:$E,3,0),"")</f>
        <v/>
      </c>
      <c r="AO1056" s="481" t="str">
        <f>+IFERROR(VLOOKUP(DAY($AL1056)&amp;MONTH($AL1056),Sheet1!$C:$E,3,0),"")</f>
        <v/>
      </c>
      <c r="AV1056" s="481" t="str">
        <f>+IFERROR(VLOOKUP(DAY($AS1056)&amp;MONTH($AS1056),Sheet1!$C:$E,3,0),"")</f>
        <v/>
      </c>
      <c r="BC1056" s="481" t="str">
        <f>+IFERROR(VLOOKUP(DAY($AZ1056)&amp;MONTH($AZ1056),Sheet1!$C:$E,3,0),"")</f>
        <v/>
      </c>
    </row>
    <row r="1057" spans="6:55">
      <c r="F1057" s="481" t="str">
        <f>+IFERROR(VLOOKUP(DAY($C1057)&amp;MONTH($C1057),Sheet1!$C:$E,3,0),"")</f>
        <v/>
      </c>
      <c r="M1057" s="481" t="str">
        <f>+IFERROR(VLOOKUP(DAY($J1057)&amp;MONTH($J1057),Sheet1!$C:$E,3,0),"")</f>
        <v/>
      </c>
      <c r="T1057" s="481" t="str">
        <f>+IFERROR(VLOOKUP(DAY($Q1057)&amp;MONTH($Q1057),Sheet1!$C:$E,3,0),"")</f>
        <v/>
      </c>
      <c r="AA1057" s="481" t="str">
        <f>+IFERROR(VLOOKUP(DAY($X1057)&amp;MONTH($X1057),Sheet1!$C:$E,3,0),"")</f>
        <v/>
      </c>
      <c r="AH1057" s="481" t="str">
        <f>+IFERROR(VLOOKUP(DAY($AE1057)&amp;MONTH($AE1057),Sheet1!$C:$E,3,0),"")</f>
        <v/>
      </c>
      <c r="AO1057" s="481" t="str">
        <f>+IFERROR(VLOOKUP(DAY($AL1057)&amp;MONTH($AL1057),Sheet1!$C:$E,3,0),"")</f>
        <v/>
      </c>
      <c r="AV1057" s="481" t="str">
        <f>+IFERROR(VLOOKUP(DAY($AS1057)&amp;MONTH($AS1057),Sheet1!$C:$E,3,0),"")</f>
        <v/>
      </c>
      <c r="BC1057" s="481" t="str">
        <f>+IFERROR(VLOOKUP(DAY($AZ1057)&amp;MONTH($AZ1057),Sheet1!$C:$E,3,0),"")</f>
        <v/>
      </c>
    </row>
    <row r="1058" spans="6:55">
      <c r="F1058" s="481" t="str">
        <f>+IFERROR(VLOOKUP(DAY($C1058)&amp;MONTH($C1058),Sheet1!$C:$E,3,0),"")</f>
        <v/>
      </c>
      <c r="M1058" s="481" t="str">
        <f>+IFERROR(VLOOKUP(DAY($J1058)&amp;MONTH($J1058),Sheet1!$C:$E,3,0),"")</f>
        <v/>
      </c>
      <c r="T1058" s="481" t="str">
        <f>+IFERROR(VLOOKUP(DAY($Q1058)&amp;MONTH($Q1058),Sheet1!$C:$E,3,0),"")</f>
        <v/>
      </c>
      <c r="AA1058" s="481" t="str">
        <f>+IFERROR(VLOOKUP(DAY($X1058)&amp;MONTH($X1058),Sheet1!$C:$E,3,0),"")</f>
        <v/>
      </c>
      <c r="AH1058" s="481" t="str">
        <f>+IFERROR(VLOOKUP(DAY($AE1058)&amp;MONTH($AE1058),Sheet1!$C:$E,3,0),"")</f>
        <v/>
      </c>
      <c r="AO1058" s="481" t="str">
        <f>+IFERROR(VLOOKUP(DAY($AL1058)&amp;MONTH($AL1058),Sheet1!$C:$E,3,0),"")</f>
        <v/>
      </c>
      <c r="AV1058" s="481" t="str">
        <f>+IFERROR(VLOOKUP(DAY($AS1058)&amp;MONTH($AS1058),Sheet1!$C:$E,3,0),"")</f>
        <v/>
      </c>
      <c r="BC1058" s="481" t="str">
        <f>+IFERROR(VLOOKUP(DAY($AZ1058)&amp;MONTH($AZ1058),Sheet1!$C:$E,3,0),"")</f>
        <v/>
      </c>
    </row>
    <row r="1059" spans="6:55">
      <c r="F1059" s="481" t="str">
        <f>+IFERROR(VLOOKUP(DAY($C1059)&amp;MONTH($C1059),Sheet1!$C:$E,3,0),"")</f>
        <v/>
      </c>
      <c r="M1059" s="481" t="str">
        <f>+IFERROR(VLOOKUP(DAY($J1059)&amp;MONTH($J1059),Sheet1!$C:$E,3,0),"")</f>
        <v/>
      </c>
      <c r="T1059" s="481" t="str">
        <f>+IFERROR(VLOOKUP(DAY($Q1059)&amp;MONTH($Q1059),Sheet1!$C:$E,3,0),"")</f>
        <v/>
      </c>
      <c r="AA1059" s="481" t="str">
        <f>+IFERROR(VLOOKUP(DAY($X1059)&amp;MONTH($X1059),Sheet1!$C:$E,3,0),"")</f>
        <v/>
      </c>
      <c r="AH1059" s="481" t="str">
        <f>+IFERROR(VLOOKUP(DAY($AE1059)&amp;MONTH($AE1059),Sheet1!$C:$E,3,0),"")</f>
        <v/>
      </c>
      <c r="AO1059" s="481" t="str">
        <f>+IFERROR(VLOOKUP(DAY($AL1059)&amp;MONTH($AL1059),Sheet1!$C:$E,3,0),"")</f>
        <v/>
      </c>
      <c r="AV1059" s="481" t="str">
        <f>+IFERROR(VLOOKUP(DAY($AS1059)&amp;MONTH($AS1059),Sheet1!$C:$E,3,0),"")</f>
        <v/>
      </c>
      <c r="BC1059" s="481" t="str">
        <f>+IFERROR(VLOOKUP(DAY($AZ1059)&amp;MONTH($AZ1059),Sheet1!$C:$E,3,0),"")</f>
        <v/>
      </c>
    </row>
    <row r="1060" spans="6:55">
      <c r="F1060" s="481" t="str">
        <f>+IFERROR(VLOOKUP(DAY($C1060)&amp;MONTH($C1060),Sheet1!$C:$E,3,0),"")</f>
        <v/>
      </c>
      <c r="M1060" s="481" t="str">
        <f>+IFERROR(VLOOKUP(DAY($J1060)&amp;MONTH($J1060),Sheet1!$C:$E,3,0),"")</f>
        <v/>
      </c>
      <c r="T1060" s="481" t="str">
        <f>+IFERROR(VLOOKUP(DAY($Q1060)&amp;MONTH($Q1060),Sheet1!$C:$E,3,0),"")</f>
        <v/>
      </c>
      <c r="AA1060" s="481" t="str">
        <f>+IFERROR(VLOOKUP(DAY($X1060)&amp;MONTH($X1060),Sheet1!$C:$E,3,0),"")</f>
        <v/>
      </c>
      <c r="AH1060" s="481" t="str">
        <f>+IFERROR(VLOOKUP(DAY($AE1060)&amp;MONTH($AE1060),Sheet1!$C:$E,3,0),"")</f>
        <v/>
      </c>
      <c r="AO1060" s="481" t="str">
        <f>+IFERROR(VLOOKUP(DAY($AL1060)&amp;MONTH($AL1060),Sheet1!$C:$E,3,0),"")</f>
        <v/>
      </c>
      <c r="AV1060" s="481" t="str">
        <f>+IFERROR(VLOOKUP(DAY($AS1060)&amp;MONTH($AS1060),Sheet1!$C:$E,3,0),"")</f>
        <v/>
      </c>
      <c r="BC1060" s="481" t="str">
        <f>+IFERROR(VLOOKUP(DAY($AZ1060)&amp;MONTH($AZ1060),Sheet1!$C:$E,3,0),"")</f>
        <v/>
      </c>
    </row>
    <row r="1061" spans="6:55">
      <c r="F1061" s="481" t="str">
        <f>+IFERROR(VLOOKUP(DAY($C1061)&amp;MONTH($C1061),Sheet1!$C:$E,3,0),"")</f>
        <v/>
      </c>
      <c r="M1061" s="481" t="str">
        <f>+IFERROR(VLOOKUP(DAY($J1061)&amp;MONTH($J1061),Sheet1!$C:$E,3,0),"")</f>
        <v/>
      </c>
      <c r="T1061" s="481" t="str">
        <f>+IFERROR(VLOOKUP(DAY($Q1061)&amp;MONTH($Q1061),Sheet1!$C:$E,3,0),"")</f>
        <v/>
      </c>
      <c r="AA1061" s="481" t="str">
        <f>+IFERROR(VLOOKUP(DAY($X1061)&amp;MONTH($X1061),Sheet1!$C:$E,3,0),"")</f>
        <v/>
      </c>
      <c r="AH1061" s="481" t="str">
        <f>+IFERROR(VLOOKUP(DAY($AE1061)&amp;MONTH($AE1061),Sheet1!$C:$E,3,0),"")</f>
        <v/>
      </c>
      <c r="AO1061" s="481" t="str">
        <f>+IFERROR(VLOOKUP(DAY($AL1061)&amp;MONTH($AL1061),Sheet1!$C:$E,3,0),"")</f>
        <v/>
      </c>
      <c r="AV1061" s="481" t="str">
        <f>+IFERROR(VLOOKUP(DAY($AS1061)&amp;MONTH($AS1061),Sheet1!$C:$E,3,0),"")</f>
        <v/>
      </c>
      <c r="BC1061" s="481" t="str">
        <f>+IFERROR(VLOOKUP(DAY($AZ1061)&amp;MONTH($AZ1061),Sheet1!$C:$E,3,0),"")</f>
        <v/>
      </c>
    </row>
    <row r="1062" spans="6:55">
      <c r="F1062" s="481" t="str">
        <f>+IFERROR(VLOOKUP(DAY($C1062)&amp;MONTH($C1062),Sheet1!$C:$E,3,0),"")</f>
        <v/>
      </c>
      <c r="M1062" s="481" t="str">
        <f>+IFERROR(VLOOKUP(DAY($J1062)&amp;MONTH($J1062),Sheet1!$C:$E,3,0),"")</f>
        <v/>
      </c>
      <c r="T1062" s="481" t="str">
        <f>+IFERROR(VLOOKUP(DAY($Q1062)&amp;MONTH($Q1062),Sheet1!$C:$E,3,0),"")</f>
        <v/>
      </c>
      <c r="AA1062" s="481" t="str">
        <f>+IFERROR(VLOOKUP(DAY($X1062)&amp;MONTH($X1062),Sheet1!$C:$E,3,0),"")</f>
        <v/>
      </c>
      <c r="AH1062" s="481" t="str">
        <f>+IFERROR(VLOOKUP(DAY($AE1062)&amp;MONTH($AE1062),Sheet1!$C:$E,3,0),"")</f>
        <v/>
      </c>
      <c r="AO1062" s="481" t="str">
        <f>+IFERROR(VLOOKUP(DAY($AL1062)&amp;MONTH($AL1062),Sheet1!$C:$E,3,0),"")</f>
        <v/>
      </c>
      <c r="AV1062" s="481" t="str">
        <f>+IFERROR(VLOOKUP(DAY($AS1062)&amp;MONTH($AS1062),Sheet1!$C:$E,3,0),"")</f>
        <v/>
      </c>
      <c r="BC1062" s="481" t="str">
        <f>+IFERROR(VLOOKUP(DAY($AZ1062)&amp;MONTH($AZ1062),Sheet1!$C:$E,3,0),"")</f>
        <v/>
      </c>
    </row>
    <row r="1063" spans="6:55">
      <c r="F1063" s="481" t="str">
        <f>+IFERROR(VLOOKUP(DAY($C1063)&amp;MONTH($C1063),Sheet1!$C:$E,3,0),"")</f>
        <v/>
      </c>
      <c r="M1063" s="481" t="str">
        <f>+IFERROR(VLOOKUP(DAY($J1063)&amp;MONTH($J1063),Sheet1!$C:$E,3,0),"")</f>
        <v/>
      </c>
      <c r="T1063" s="481" t="str">
        <f>+IFERROR(VLOOKUP(DAY($Q1063)&amp;MONTH($Q1063),Sheet1!$C:$E,3,0),"")</f>
        <v/>
      </c>
      <c r="AA1063" s="481" t="str">
        <f>+IFERROR(VLOOKUP(DAY($X1063)&amp;MONTH($X1063),Sheet1!$C:$E,3,0),"")</f>
        <v/>
      </c>
      <c r="AH1063" s="481" t="str">
        <f>+IFERROR(VLOOKUP(DAY($AE1063)&amp;MONTH($AE1063),Sheet1!$C:$E,3,0),"")</f>
        <v/>
      </c>
      <c r="AO1063" s="481" t="str">
        <f>+IFERROR(VLOOKUP(DAY($AL1063)&amp;MONTH($AL1063),Sheet1!$C:$E,3,0),"")</f>
        <v/>
      </c>
      <c r="AV1063" s="481" t="str">
        <f>+IFERROR(VLOOKUP(DAY($AS1063)&amp;MONTH($AS1063),Sheet1!$C:$E,3,0),"")</f>
        <v/>
      </c>
      <c r="BC1063" s="481" t="str">
        <f>+IFERROR(VLOOKUP(DAY($AZ1063)&amp;MONTH($AZ1063),Sheet1!$C:$E,3,0),"")</f>
        <v/>
      </c>
    </row>
    <row r="1064" spans="6:55">
      <c r="F1064" s="481" t="str">
        <f>+IFERROR(VLOOKUP(DAY($C1064)&amp;MONTH($C1064),Sheet1!$C:$E,3,0),"")</f>
        <v/>
      </c>
      <c r="M1064" s="481" t="str">
        <f>+IFERROR(VLOOKUP(DAY($J1064)&amp;MONTH($J1064),Sheet1!$C:$E,3,0),"")</f>
        <v/>
      </c>
      <c r="T1064" s="481" t="str">
        <f>+IFERROR(VLOOKUP(DAY($Q1064)&amp;MONTH($Q1064),Sheet1!$C:$E,3,0),"")</f>
        <v/>
      </c>
      <c r="AA1064" s="481" t="str">
        <f>+IFERROR(VLOOKUP(DAY($X1064)&amp;MONTH($X1064),Sheet1!$C:$E,3,0),"")</f>
        <v/>
      </c>
      <c r="AH1064" s="481" t="str">
        <f>+IFERROR(VLOOKUP(DAY($AE1064)&amp;MONTH($AE1064),Sheet1!$C:$E,3,0),"")</f>
        <v/>
      </c>
      <c r="AO1064" s="481" t="str">
        <f>+IFERROR(VLOOKUP(DAY($AL1064)&amp;MONTH($AL1064),Sheet1!$C:$E,3,0),"")</f>
        <v/>
      </c>
      <c r="AV1064" s="481" t="str">
        <f>+IFERROR(VLOOKUP(DAY($AS1064)&amp;MONTH($AS1064),Sheet1!$C:$E,3,0),"")</f>
        <v/>
      </c>
      <c r="BC1064" s="481" t="str">
        <f>+IFERROR(VLOOKUP(DAY($AZ1064)&amp;MONTH($AZ1064),Sheet1!$C:$E,3,0),"")</f>
        <v/>
      </c>
    </row>
    <row r="1065" spans="6:55">
      <c r="F1065" s="481" t="str">
        <f>+IFERROR(VLOOKUP(DAY($C1065)&amp;MONTH($C1065),Sheet1!$C:$E,3,0),"")</f>
        <v/>
      </c>
      <c r="M1065" s="481" t="str">
        <f>+IFERROR(VLOOKUP(DAY($J1065)&amp;MONTH($J1065),Sheet1!$C:$E,3,0),"")</f>
        <v/>
      </c>
      <c r="T1065" s="481" t="str">
        <f>+IFERROR(VLOOKUP(DAY($Q1065)&amp;MONTH($Q1065),Sheet1!$C:$E,3,0),"")</f>
        <v/>
      </c>
      <c r="AA1065" s="481" t="str">
        <f>+IFERROR(VLOOKUP(DAY($X1065)&amp;MONTH($X1065),Sheet1!$C:$E,3,0),"")</f>
        <v/>
      </c>
      <c r="AH1065" s="481" t="str">
        <f>+IFERROR(VLOOKUP(DAY($AE1065)&amp;MONTH($AE1065),Sheet1!$C:$E,3,0),"")</f>
        <v/>
      </c>
      <c r="AO1065" s="481" t="str">
        <f>+IFERROR(VLOOKUP(DAY($AL1065)&amp;MONTH($AL1065),Sheet1!$C:$E,3,0),"")</f>
        <v/>
      </c>
      <c r="AV1065" s="481" t="str">
        <f>+IFERROR(VLOOKUP(DAY($AS1065)&amp;MONTH($AS1065),Sheet1!$C:$E,3,0),"")</f>
        <v/>
      </c>
      <c r="BC1065" s="481" t="str">
        <f>+IFERROR(VLOOKUP(DAY($AZ1065)&amp;MONTH($AZ1065),Sheet1!$C:$E,3,0),"")</f>
        <v/>
      </c>
    </row>
    <row r="1066" spans="6:55">
      <c r="F1066" s="481" t="str">
        <f>+IFERROR(VLOOKUP(DAY($C1066)&amp;MONTH($C1066),Sheet1!$C:$E,3,0),"")</f>
        <v/>
      </c>
      <c r="M1066" s="481" t="str">
        <f>+IFERROR(VLOOKUP(DAY($J1066)&amp;MONTH($J1066),Sheet1!$C:$E,3,0),"")</f>
        <v/>
      </c>
      <c r="T1066" s="481" t="str">
        <f>+IFERROR(VLOOKUP(DAY($Q1066)&amp;MONTH($Q1066),Sheet1!$C:$E,3,0),"")</f>
        <v/>
      </c>
      <c r="AA1066" s="481" t="str">
        <f>+IFERROR(VLOOKUP(DAY($X1066)&amp;MONTH($X1066),Sheet1!$C:$E,3,0),"")</f>
        <v/>
      </c>
      <c r="AH1066" s="481" t="str">
        <f>+IFERROR(VLOOKUP(DAY($AE1066)&amp;MONTH($AE1066),Sheet1!$C:$E,3,0),"")</f>
        <v/>
      </c>
      <c r="AO1066" s="481" t="str">
        <f>+IFERROR(VLOOKUP(DAY($AL1066)&amp;MONTH($AL1066),Sheet1!$C:$E,3,0),"")</f>
        <v/>
      </c>
      <c r="AV1066" s="481" t="str">
        <f>+IFERROR(VLOOKUP(DAY($AS1066)&amp;MONTH($AS1066),Sheet1!$C:$E,3,0),"")</f>
        <v/>
      </c>
      <c r="BC1066" s="481" t="str">
        <f>+IFERROR(VLOOKUP(DAY($AZ1066)&amp;MONTH($AZ1066),Sheet1!$C:$E,3,0),"")</f>
        <v/>
      </c>
    </row>
    <row r="1067" spans="6:55">
      <c r="F1067" s="481" t="str">
        <f>+IFERROR(VLOOKUP(DAY($C1067)&amp;MONTH($C1067),Sheet1!$C:$E,3,0),"")</f>
        <v/>
      </c>
      <c r="M1067" s="481" t="str">
        <f>+IFERROR(VLOOKUP(DAY($J1067)&amp;MONTH($J1067),Sheet1!$C:$E,3,0),"")</f>
        <v/>
      </c>
      <c r="T1067" s="481" t="str">
        <f>+IFERROR(VLOOKUP(DAY($Q1067)&amp;MONTH($Q1067),Sheet1!$C:$E,3,0),"")</f>
        <v/>
      </c>
      <c r="AA1067" s="481" t="str">
        <f>+IFERROR(VLOOKUP(DAY($X1067)&amp;MONTH($X1067),Sheet1!$C:$E,3,0),"")</f>
        <v/>
      </c>
      <c r="AH1067" s="481" t="str">
        <f>+IFERROR(VLOOKUP(DAY($AE1067)&amp;MONTH($AE1067),Sheet1!$C:$E,3,0),"")</f>
        <v/>
      </c>
      <c r="AO1067" s="481" t="str">
        <f>+IFERROR(VLOOKUP(DAY($AL1067)&amp;MONTH($AL1067),Sheet1!$C:$E,3,0),"")</f>
        <v/>
      </c>
      <c r="AV1067" s="481" t="str">
        <f>+IFERROR(VLOOKUP(DAY($AS1067)&amp;MONTH($AS1067),Sheet1!$C:$E,3,0),"")</f>
        <v/>
      </c>
      <c r="BC1067" s="481" t="str">
        <f>+IFERROR(VLOOKUP(DAY($AZ1067)&amp;MONTH($AZ1067),Sheet1!$C:$E,3,0),"")</f>
        <v/>
      </c>
    </row>
    <row r="1068" spans="6:55">
      <c r="F1068" s="481" t="str">
        <f>+IFERROR(VLOOKUP(DAY($C1068)&amp;MONTH($C1068),Sheet1!$C:$E,3,0),"")</f>
        <v/>
      </c>
      <c r="M1068" s="481" t="str">
        <f>+IFERROR(VLOOKUP(DAY($J1068)&amp;MONTH($J1068),Sheet1!$C:$E,3,0),"")</f>
        <v/>
      </c>
      <c r="T1068" s="481" t="str">
        <f>+IFERROR(VLOOKUP(DAY($Q1068)&amp;MONTH($Q1068),Sheet1!$C:$E,3,0),"")</f>
        <v/>
      </c>
      <c r="AA1068" s="481" t="str">
        <f>+IFERROR(VLOOKUP(DAY($X1068)&amp;MONTH($X1068),Sheet1!$C:$E,3,0),"")</f>
        <v/>
      </c>
      <c r="AH1068" s="481" t="str">
        <f>+IFERROR(VLOOKUP(DAY($AE1068)&amp;MONTH($AE1068),Sheet1!$C:$E,3,0),"")</f>
        <v/>
      </c>
      <c r="AO1068" s="481" t="str">
        <f>+IFERROR(VLOOKUP(DAY($AL1068)&amp;MONTH($AL1068),Sheet1!$C:$E,3,0),"")</f>
        <v/>
      </c>
      <c r="AV1068" s="481" t="str">
        <f>+IFERROR(VLOOKUP(DAY($AS1068)&amp;MONTH($AS1068),Sheet1!$C:$E,3,0),"")</f>
        <v/>
      </c>
      <c r="BC1068" s="481" t="str">
        <f>+IFERROR(VLOOKUP(DAY($AZ1068)&amp;MONTH($AZ1068),Sheet1!$C:$E,3,0),"")</f>
        <v/>
      </c>
    </row>
    <row r="1069" spans="6:55">
      <c r="F1069" s="481" t="str">
        <f>+IFERROR(VLOOKUP(DAY($C1069)&amp;MONTH($C1069),Sheet1!$C:$E,3,0),"")</f>
        <v/>
      </c>
      <c r="M1069" s="481" t="str">
        <f>+IFERROR(VLOOKUP(DAY($J1069)&amp;MONTH($J1069),Sheet1!$C:$E,3,0),"")</f>
        <v/>
      </c>
      <c r="T1069" s="481" t="str">
        <f>+IFERROR(VLOOKUP(DAY($Q1069)&amp;MONTH($Q1069),Sheet1!$C:$E,3,0),"")</f>
        <v/>
      </c>
      <c r="AA1069" s="481" t="str">
        <f>+IFERROR(VLOOKUP(DAY($X1069)&amp;MONTH($X1069),Sheet1!$C:$E,3,0),"")</f>
        <v/>
      </c>
      <c r="AH1069" s="481" t="str">
        <f>+IFERROR(VLOOKUP(DAY($AE1069)&amp;MONTH($AE1069),Sheet1!$C:$E,3,0),"")</f>
        <v/>
      </c>
      <c r="AO1069" s="481" t="str">
        <f>+IFERROR(VLOOKUP(DAY($AL1069)&amp;MONTH($AL1069),Sheet1!$C:$E,3,0),"")</f>
        <v/>
      </c>
      <c r="AV1069" s="481" t="str">
        <f>+IFERROR(VLOOKUP(DAY($AS1069)&amp;MONTH($AS1069),Sheet1!$C:$E,3,0),"")</f>
        <v/>
      </c>
      <c r="BC1069" s="481" t="str">
        <f>+IFERROR(VLOOKUP(DAY($AZ1069)&amp;MONTH($AZ1069),Sheet1!$C:$E,3,0),"")</f>
        <v/>
      </c>
    </row>
    <row r="1070" spans="6:55">
      <c r="F1070" s="481" t="str">
        <f>+IFERROR(VLOOKUP(DAY($C1070)&amp;MONTH($C1070),Sheet1!$C:$E,3,0),"")</f>
        <v/>
      </c>
      <c r="M1070" s="481" t="str">
        <f>+IFERROR(VLOOKUP(DAY($J1070)&amp;MONTH($J1070),Sheet1!$C:$E,3,0),"")</f>
        <v/>
      </c>
      <c r="T1070" s="481" t="str">
        <f>+IFERROR(VLOOKUP(DAY($Q1070)&amp;MONTH($Q1070),Sheet1!$C:$E,3,0),"")</f>
        <v/>
      </c>
      <c r="AA1070" s="481" t="str">
        <f>+IFERROR(VLOOKUP(DAY($X1070)&amp;MONTH($X1070),Sheet1!$C:$E,3,0),"")</f>
        <v/>
      </c>
      <c r="AH1070" s="481" t="str">
        <f>+IFERROR(VLOOKUP(DAY($AE1070)&amp;MONTH($AE1070),Sheet1!$C:$E,3,0),"")</f>
        <v/>
      </c>
      <c r="AO1070" s="481" t="str">
        <f>+IFERROR(VLOOKUP(DAY($AL1070)&amp;MONTH($AL1070),Sheet1!$C:$E,3,0),"")</f>
        <v/>
      </c>
      <c r="AV1070" s="481" t="str">
        <f>+IFERROR(VLOOKUP(DAY($AS1070)&amp;MONTH($AS1070),Sheet1!$C:$E,3,0),"")</f>
        <v/>
      </c>
      <c r="BC1070" s="481" t="str">
        <f>+IFERROR(VLOOKUP(DAY($AZ1070)&amp;MONTH($AZ1070),Sheet1!$C:$E,3,0),"")</f>
        <v/>
      </c>
    </row>
    <row r="1071" spans="6:55">
      <c r="F1071" s="481" t="str">
        <f>+IFERROR(VLOOKUP(DAY($C1071)&amp;MONTH($C1071),Sheet1!$C:$E,3,0),"")</f>
        <v/>
      </c>
      <c r="M1071" s="481" t="str">
        <f>+IFERROR(VLOOKUP(DAY($J1071)&amp;MONTH($J1071),Sheet1!$C:$E,3,0),"")</f>
        <v/>
      </c>
      <c r="T1071" s="481" t="str">
        <f>+IFERROR(VLOOKUP(DAY($Q1071)&amp;MONTH($Q1071),Sheet1!$C:$E,3,0),"")</f>
        <v/>
      </c>
      <c r="AA1071" s="481" t="str">
        <f>+IFERROR(VLOOKUP(DAY($X1071)&amp;MONTH($X1071),Sheet1!$C:$E,3,0),"")</f>
        <v/>
      </c>
      <c r="AH1071" s="481" t="str">
        <f>+IFERROR(VLOOKUP(DAY($AE1071)&amp;MONTH($AE1071),Sheet1!$C:$E,3,0),"")</f>
        <v/>
      </c>
      <c r="AO1071" s="481" t="str">
        <f>+IFERROR(VLOOKUP(DAY($AL1071)&amp;MONTH($AL1071),Sheet1!$C:$E,3,0),"")</f>
        <v/>
      </c>
      <c r="AV1071" s="481" t="str">
        <f>+IFERROR(VLOOKUP(DAY($AS1071)&amp;MONTH($AS1071),Sheet1!$C:$E,3,0),"")</f>
        <v/>
      </c>
      <c r="BC1071" s="481" t="str">
        <f>+IFERROR(VLOOKUP(DAY($AZ1071)&amp;MONTH($AZ1071),Sheet1!$C:$E,3,0),"")</f>
        <v/>
      </c>
    </row>
    <row r="1072" spans="6:55">
      <c r="F1072" s="481" t="str">
        <f>+IFERROR(VLOOKUP(DAY($C1072)&amp;MONTH($C1072),Sheet1!$C:$E,3,0),"")</f>
        <v/>
      </c>
      <c r="M1072" s="481" t="str">
        <f>+IFERROR(VLOOKUP(DAY($J1072)&amp;MONTH($J1072),Sheet1!$C:$E,3,0),"")</f>
        <v/>
      </c>
      <c r="T1072" s="481" t="str">
        <f>+IFERROR(VLOOKUP(DAY($Q1072)&amp;MONTH($Q1072),Sheet1!$C:$E,3,0),"")</f>
        <v/>
      </c>
      <c r="AA1072" s="481" t="str">
        <f>+IFERROR(VLOOKUP(DAY($X1072)&amp;MONTH($X1072),Sheet1!$C:$E,3,0),"")</f>
        <v/>
      </c>
      <c r="AH1072" s="481" t="str">
        <f>+IFERROR(VLOOKUP(DAY($AE1072)&amp;MONTH($AE1072),Sheet1!$C:$E,3,0),"")</f>
        <v/>
      </c>
      <c r="AO1072" s="481" t="str">
        <f>+IFERROR(VLOOKUP(DAY($AL1072)&amp;MONTH($AL1072),Sheet1!$C:$E,3,0),"")</f>
        <v/>
      </c>
      <c r="AV1072" s="481" t="str">
        <f>+IFERROR(VLOOKUP(DAY($AS1072)&amp;MONTH($AS1072),Sheet1!$C:$E,3,0),"")</f>
        <v/>
      </c>
      <c r="BC1072" s="481" t="str">
        <f>+IFERROR(VLOOKUP(DAY($AZ1072)&amp;MONTH($AZ1072),Sheet1!$C:$E,3,0),"")</f>
        <v/>
      </c>
    </row>
    <row r="1073" spans="6:55">
      <c r="F1073" s="481" t="str">
        <f>+IFERROR(VLOOKUP(DAY($C1073)&amp;MONTH($C1073),Sheet1!$C:$E,3,0),"")</f>
        <v/>
      </c>
      <c r="M1073" s="481" t="str">
        <f>+IFERROR(VLOOKUP(DAY($J1073)&amp;MONTH($J1073),Sheet1!$C:$E,3,0),"")</f>
        <v/>
      </c>
      <c r="T1073" s="481" t="str">
        <f>+IFERROR(VLOOKUP(DAY($Q1073)&amp;MONTH($Q1073),Sheet1!$C:$E,3,0),"")</f>
        <v/>
      </c>
      <c r="AA1073" s="481" t="str">
        <f>+IFERROR(VLOOKUP(DAY($X1073)&amp;MONTH($X1073),Sheet1!$C:$E,3,0),"")</f>
        <v/>
      </c>
      <c r="AH1073" s="481" t="str">
        <f>+IFERROR(VLOOKUP(DAY($AE1073)&amp;MONTH($AE1073),Sheet1!$C:$E,3,0),"")</f>
        <v/>
      </c>
      <c r="AO1073" s="481" t="str">
        <f>+IFERROR(VLOOKUP(DAY($AL1073)&amp;MONTH($AL1073),Sheet1!$C:$E,3,0),"")</f>
        <v/>
      </c>
      <c r="AV1073" s="481" t="str">
        <f>+IFERROR(VLOOKUP(DAY($AS1073)&amp;MONTH($AS1073),Sheet1!$C:$E,3,0),"")</f>
        <v/>
      </c>
      <c r="BC1073" s="481" t="str">
        <f>+IFERROR(VLOOKUP(DAY($AZ1073)&amp;MONTH($AZ1073),Sheet1!$C:$E,3,0),"")</f>
        <v/>
      </c>
    </row>
    <row r="1074" spans="6:55">
      <c r="F1074" s="481" t="str">
        <f>+IFERROR(VLOOKUP(DAY($C1074)&amp;MONTH($C1074),Sheet1!$C:$E,3,0),"")</f>
        <v/>
      </c>
      <c r="M1074" s="481" t="str">
        <f>+IFERROR(VLOOKUP(DAY($J1074)&amp;MONTH($J1074),Sheet1!$C:$E,3,0),"")</f>
        <v/>
      </c>
      <c r="T1074" s="481" t="str">
        <f>+IFERROR(VLOOKUP(DAY($Q1074)&amp;MONTH($Q1074),Sheet1!$C:$E,3,0),"")</f>
        <v/>
      </c>
      <c r="AA1074" s="481" t="str">
        <f>+IFERROR(VLOOKUP(DAY($X1074)&amp;MONTH($X1074),Sheet1!$C:$E,3,0),"")</f>
        <v/>
      </c>
      <c r="AH1074" s="481" t="str">
        <f>+IFERROR(VLOOKUP(DAY($AE1074)&amp;MONTH($AE1074),Sheet1!$C:$E,3,0),"")</f>
        <v/>
      </c>
      <c r="AO1074" s="481" t="str">
        <f>+IFERROR(VLOOKUP(DAY($AL1074)&amp;MONTH($AL1074),Sheet1!$C:$E,3,0),"")</f>
        <v/>
      </c>
      <c r="AV1074" s="481" t="str">
        <f>+IFERROR(VLOOKUP(DAY($AS1074)&amp;MONTH($AS1074),Sheet1!$C:$E,3,0),"")</f>
        <v/>
      </c>
      <c r="BC1074" s="481" t="str">
        <f>+IFERROR(VLOOKUP(DAY($AZ1074)&amp;MONTH($AZ1074),Sheet1!$C:$E,3,0),"")</f>
        <v/>
      </c>
    </row>
    <row r="1075" spans="6:55">
      <c r="F1075" s="481" t="str">
        <f>+IFERROR(VLOOKUP(DAY($C1075)&amp;MONTH($C1075),Sheet1!$C:$E,3,0),"")</f>
        <v/>
      </c>
      <c r="M1075" s="481" t="str">
        <f>+IFERROR(VLOOKUP(DAY($J1075)&amp;MONTH($J1075),Sheet1!$C:$E,3,0),"")</f>
        <v/>
      </c>
      <c r="T1075" s="481" t="str">
        <f>+IFERROR(VLOOKUP(DAY($Q1075)&amp;MONTH($Q1075),Sheet1!$C:$E,3,0),"")</f>
        <v/>
      </c>
      <c r="AA1075" s="481" t="str">
        <f>+IFERROR(VLOOKUP(DAY($X1075)&amp;MONTH($X1075),Sheet1!$C:$E,3,0),"")</f>
        <v/>
      </c>
      <c r="AH1075" s="481" t="str">
        <f>+IFERROR(VLOOKUP(DAY($AE1075)&amp;MONTH($AE1075),Sheet1!$C:$E,3,0),"")</f>
        <v/>
      </c>
      <c r="AO1075" s="481" t="str">
        <f>+IFERROR(VLOOKUP(DAY($AL1075)&amp;MONTH($AL1075),Sheet1!$C:$E,3,0),"")</f>
        <v/>
      </c>
      <c r="AV1075" s="481" t="str">
        <f>+IFERROR(VLOOKUP(DAY($AS1075)&amp;MONTH($AS1075),Sheet1!$C:$E,3,0),"")</f>
        <v/>
      </c>
      <c r="BC1075" s="481" t="str">
        <f>+IFERROR(VLOOKUP(DAY($AZ1075)&amp;MONTH($AZ1075),Sheet1!$C:$E,3,0),"")</f>
        <v/>
      </c>
    </row>
    <row r="1076" spans="6:55">
      <c r="F1076" s="481" t="str">
        <f>+IFERROR(VLOOKUP(DAY($C1076)&amp;MONTH($C1076),Sheet1!$C:$E,3,0),"")</f>
        <v/>
      </c>
      <c r="M1076" s="481" t="str">
        <f>+IFERROR(VLOOKUP(DAY($J1076)&amp;MONTH($J1076),Sheet1!$C:$E,3,0),"")</f>
        <v/>
      </c>
      <c r="T1076" s="481" t="str">
        <f>+IFERROR(VLOOKUP(DAY($Q1076)&amp;MONTH($Q1076),Sheet1!$C:$E,3,0),"")</f>
        <v/>
      </c>
      <c r="AA1076" s="481" t="str">
        <f>+IFERROR(VLOOKUP(DAY($X1076)&amp;MONTH($X1076),Sheet1!$C:$E,3,0),"")</f>
        <v/>
      </c>
      <c r="AH1076" s="481" t="str">
        <f>+IFERROR(VLOOKUP(DAY($AE1076)&amp;MONTH($AE1076),Sheet1!$C:$E,3,0),"")</f>
        <v/>
      </c>
      <c r="AO1076" s="481" t="str">
        <f>+IFERROR(VLOOKUP(DAY($AL1076)&amp;MONTH($AL1076),Sheet1!$C:$E,3,0),"")</f>
        <v/>
      </c>
      <c r="AV1076" s="481" t="str">
        <f>+IFERROR(VLOOKUP(DAY($AS1076)&amp;MONTH($AS1076),Sheet1!$C:$E,3,0),"")</f>
        <v/>
      </c>
      <c r="BC1076" s="481" t="str">
        <f>+IFERROR(VLOOKUP(DAY($AZ1076)&amp;MONTH($AZ1076),Sheet1!$C:$E,3,0),"")</f>
        <v/>
      </c>
    </row>
    <row r="1077" spans="6:55">
      <c r="F1077" s="481" t="str">
        <f>+IFERROR(VLOOKUP(DAY($C1077)&amp;MONTH($C1077),Sheet1!$C:$E,3,0),"")</f>
        <v/>
      </c>
      <c r="M1077" s="481" t="str">
        <f>+IFERROR(VLOOKUP(DAY($J1077)&amp;MONTH($J1077),Sheet1!$C:$E,3,0),"")</f>
        <v/>
      </c>
      <c r="T1077" s="481" t="str">
        <f>+IFERROR(VLOOKUP(DAY($Q1077)&amp;MONTH($Q1077),Sheet1!$C:$E,3,0),"")</f>
        <v/>
      </c>
      <c r="AA1077" s="481" t="str">
        <f>+IFERROR(VLOOKUP(DAY($X1077)&amp;MONTH($X1077),Sheet1!$C:$E,3,0),"")</f>
        <v/>
      </c>
      <c r="AH1077" s="481" t="str">
        <f>+IFERROR(VLOOKUP(DAY($AE1077)&amp;MONTH($AE1077),Sheet1!$C:$E,3,0),"")</f>
        <v/>
      </c>
      <c r="AO1077" s="481" t="str">
        <f>+IFERROR(VLOOKUP(DAY($AL1077)&amp;MONTH($AL1077),Sheet1!$C:$E,3,0),"")</f>
        <v/>
      </c>
      <c r="AV1077" s="481" t="str">
        <f>+IFERROR(VLOOKUP(DAY($AS1077)&amp;MONTH($AS1077),Sheet1!$C:$E,3,0),"")</f>
        <v/>
      </c>
      <c r="BC1077" s="481" t="str">
        <f>+IFERROR(VLOOKUP(DAY($AZ1077)&amp;MONTH($AZ1077),Sheet1!$C:$E,3,0),"")</f>
        <v/>
      </c>
    </row>
    <row r="1078" spans="6:55">
      <c r="F1078" s="481" t="str">
        <f>+IFERROR(VLOOKUP(DAY($C1078)&amp;MONTH($C1078),Sheet1!$C:$E,3,0),"")</f>
        <v/>
      </c>
      <c r="M1078" s="481" t="str">
        <f>+IFERROR(VLOOKUP(DAY($J1078)&amp;MONTH($J1078),Sheet1!$C:$E,3,0),"")</f>
        <v/>
      </c>
      <c r="T1078" s="481" t="str">
        <f>+IFERROR(VLOOKUP(DAY($Q1078)&amp;MONTH($Q1078),Sheet1!$C:$E,3,0),"")</f>
        <v/>
      </c>
      <c r="AA1078" s="481" t="str">
        <f>+IFERROR(VLOOKUP(DAY($X1078)&amp;MONTH($X1078),Sheet1!$C:$E,3,0),"")</f>
        <v/>
      </c>
      <c r="AH1078" s="481" t="str">
        <f>+IFERROR(VLOOKUP(DAY($AE1078)&amp;MONTH($AE1078),Sheet1!$C:$E,3,0),"")</f>
        <v/>
      </c>
      <c r="AO1078" s="481" t="str">
        <f>+IFERROR(VLOOKUP(DAY($AL1078)&amp;MONTH($AL1078),Sheet1!$C:$E,3,0),"")</f>
        <v/>
      </c>
      <c r="AV1078" s="481" t="str">
        <f>+IFERROR(VLOOKUP(DAY($AS1078)&amp;MONTH($AS1078),Sheet1!$C:$E,3,0),"")</f>
        <v/>
      </c>
      <c r="BC1078" s="481" t="str">
        <f>+IFERROR(VLOOKUP(DAY($AZ1078)&amp;MONTH($AZ1078),Sheet1!$C:$E,3,0),"")</f>
        <v/>
      </c>
    </row>
    <row r="1079" spans="6:55">
      <c r="F1079" s="481" t="str">
        <f>+IFERROR(VLOOKUP(DAY($C1079)&amp;MONTH($C1079),Sheet1!$C:$E,3,0),"")</f>
        <v/>
      </c>
      <c r="M1079" s="481" t="str">
        <f>+IFERROR(VLOOKUP(DAY($J1079)&amp;MONTH($J1079),Sheet1!$C:$E,3,0),"")</f>
        <v/>
      </c>
      <c r="T1079" s="481" t="str">
        <f>+IFERROR(VLOOKUP(DAY($Q1079)&amp;MONTH($Q1079),Sheet1!$C:$E,3,0),"")</f>
        <v/>
      </c>
      <c r="AA1079" s="481" t="str">
        <f>+IFERROR(VLOOKUP(DAY($X1079)&amp;MONTH($X1079),Sheet1!$C:$E,3,0),"")</f>
        <v/>
      </c>
      <c r="AH1079" s="481" t="str">
        <f>+IFERROR(VLOOKUP(DAY($AE1079)&amp;MONTH($AE1079),Sheet1!$C:$E,3,0),"")</f>
        <v/>
      </c>
      <c r="AO1079" s="481" t="str">
        <f>+IFERROR(VLOOKUP(DAY($AL1079)&amp;MONTH($AL1079),Sheet1!$C:$E,3,0),"")</f>
        <v/>
      </c>
      <c r="AV1079" s="481" t="str">
        <f>+IFERROR(VLOOKUP(DAY($AS1079)&amp;MONTH($AS1079),Sheet1!$C:$E,3,0),"")</f>
        <v/>
      </c>
      <c r="BC1079" s="481" t="str">
        <f>+IFERROR(VLOOKUP(DAY($AZ1079)&amp;MONTH($AZ1079),Sheet1!$C:$E,3,0),"")</f>
        <v/>
      </c>
    </row>
    <row r="1080" spans="6:55">
      <c r="F1080" s="481" t="str">
        <f>+IFERROR(VLOOKUP(DAY($C1080)&amp;MONTH($C1080),Sheet1!$C:$E,3,0),"")</f>
        <v/>
      </c>
      <c r="M1080" s="481" t="str">
        <f>+IFERROR(VLOOKUP(DAY($J1080)&amp;MONTH($J1080),Sheet1!$C:$E,3,0),"")</f>
        <v/>
      </c>
      <c r="T1080" s="481" t="str">
        <f>+IFERROR(VLOOKUP(DAY($Q1080)&amp;MONTH($Q1080),Sheet1!$C:$E,3,0),"")</f>
        <v/>
      </c>
      <c r="AA1080" s="481" t="str">
        <f>+IFERROR(VLOOKUP(DAY($X1080)&amp;MONTH($X1080),Sheet1!$C:$E,3,0),"")</f>
        <v/>
      </c>
      <c r="AH1080" s="481" t="str">
        <f>+IFERROR(VLOOKUP(DAY($AE1080)&amp;MONTH($AE1080),Sheet1!$C:$E,3,0),"")</f>
        <v/>
      </c>
      <c r="AO1080" s="481" t="str">
        <f>+IFERROR(VLOOKUP(DAY($AL1080)&amp;MONTH($AL1080),Sheet1!$C:$E,3,0),"")</f>
        <v/>
      </c>
      <c r="AV1080" s="481" t="str">
        <f>+IFERROR(VLOOKUP(DAY($AS1080)&amp;MONTH($AS1080),Sheet1!$C:$E,3,0),"")</f>
        <v/>
      </c>
      <c r="BC1080" s="481" t="str">
        <f>+IFERROR(VLOOKUP(DAY($AZ1080)&amp;MONTH($AZ1080),Sheet1!$C:$E,3,0),"")</f>
        <v/>
      </c>
    </row>
    <row r="1081" spans="6:55">
      <c r="F1081" s="481" t="str">
        <f>+IFERROR(VLOOKUP(DAY($C1081)&amp;MONTH($C1081),Sheet1!$C:$E,3,0),"")</f>
        <v/>
      </c>
      <c r="M1081" s="481" t="str">
        <f>+IFERROR(VLOOKUP(DAY($J1081)&amp;MONTH($J1081),Sheet1!$C:$E,3,0),"")</f>
        <v/>
      </c>
      <c r="T1081" s="481" t="str">
        <f>+IFERROR(VLOOKUP(DAY($Q1081)&amp;MONTH($Q1081),Sheet1!$C:$E,3,0),"")</f>
        <v/>
      </c>
      <c r="AA1081" s="481" t="str">
        <f>+IFERROR(VLOOKUP(DAY($X1081)&amp;MONTH($X1081),Sheet1!$C:$E,3,0),"")</f>
        <v/>
      </c>
      <c r="AH1081" s="481" t="str">
        <f>+IFERROR(VLOOKUP(DAY($AE1081)&amp;MONTH($AE1081),Sheet1!$C:$E,3,0),"")</f>
        <v/>
      </c>
      <c r="AO1081" s="481" t="str">
        <f>+IFERROR(VLOOKUP(DAY($AL1081)&amp;MONTH($AL1081),Sheet1!$C:$E,3,0),"")</f>
        <v/>
      </c>
      <c r="AV1081" s="481" t="str">
        <f>+IFERROR(VLOOKUP(DAY($AS1081)&amp;MONTH($AS1081),Sheet1!$C:$E,3,0),"")</f>
        <v/>
      </c>
      <c r="BC1081" s="481" t="str">
        <f>+IFERROR(VLOOKUP(DAY($AZ1081)&amp;MONTH($AZ1081),Sheet1!$C:$E,3,0),"")</f>
        <v/>
      </c>
    </row>
    <row r="1082" spans="6:55">
      <c r="F1082" s="481" t="str">
        <f>+IFERROR(VLOOKUP(DAY($C1082)&amp;MONTH($C1082),Sheet1!$C:$E,3,0),"")</f>
        <v/>
      </c>
      <c r="M1082" s="481" t="str">
        <f>+IFERROR(VLOOKUP(DAY($J1082)&amp;MONTH($J1082),Sheet1!$C:$E,3,0),"")</f>
        <v/>
      </c>
      <c r="T1082" s="481" t="str">
        <f>+IFERROR(VLOOKUP(DAY($Q1082)&amp;MONTH($Q1082),Sheet1!$C:$E,3,0),"")</f>
        <v/>
      </c>
      <c r="AA1082" s="481" t="str">
        <f>+IFERROR(VLOOKUP(DAY($X1082)&amp;MONTH($X1082),Sheet1!$C:$E,3,0),"")</f>
        <v/>
      </c>
      <c r="AH1082" s="481" t="str">
        <f>+IFERROR(VLOOKUP(DAY($AE1082)&amp;MONTH($AE1082),Sheet1!$C:$E,3,0),"")</f>
        <v/>
      </c>
      <c r="AO1082" s="481" t="str">
        <f>+IFERROR(VLOOKUP(DAY($AL1082)&amp;MONTH($AL1082),Sheet1!$C:$E,3,0),"")</f>
        <v/>
      </c>
      <c r="AV1082" s="481" t="str">
        <f>+IFERROR(VLOOKUP(DAY($AS1082)&amp;MONTH($AS1082),Sheet1!$C:$E,3,0),"")</f>
        <v/>
      </c>
      <c r="BC1082" s="481" t="str">
        <f>+IFERROR(VLOOKUP(DAY($AZ1082)&amp;MONTH($AZ1082),Sheet1!$C:$E,3,0),"")</f>
        <v/>
      </c>
    </row>
    <row r="1083" spans="6:55">
      <c r="F1083" s="481" t="str">
        <f>+IFERROR(VLOOKUP(DAY($C1083)&amp;MONTH($C1083),Sheet1!$C:$E,3,0),"")</f>
        <v/>
      </c>
      <c r="M1083" s="481" t="str">
        <f>+IFERROR(VLOOKUP(DAY($J1083)&amp;MONTH($J1083),Sheet1!$C:$E,3,0),"")</f>
        <v/>
      </c>
      <c r="T1083" s="481" t="str">
        <f>+IFERROR(VLOOKUP(DAY($Q1083)&amp;MONTH($Q1083),Sheet1!$C:$E,3,0),"")</f>
        <v/>
      </c>
      <c r="AA1083" s="481" t="str">
        <f>+IFERROR(VLOOKUP(DAY($X1083)&amp;MONTH($X1083),Sheet1!$C:$E,3,0),"")</f>
        <v/>
      </c>
      <c r="AH1083" s="481" t="str">
        <f>+IFERROR(VLOOKUP(DAY($AE1083)&amp;MONTH($AE1083),Sheet1!$C:$E,3,0),"")</f>
        <v/>
      </c>
      <c r="AO1083" s="481" t="str">
        <f>+IFERROR(VLOOKUP(DAY($AL1083)&amp;MONTH($AL1083),Sheet1!$C:$E,3,0),"")</f>
        <v/>
      </c>
      <c r="AV1083" s="481" t="str">
        <f>+IFERROR(VLOOKUP(DAY($AS1083)&amp;MONTH($AS1083),Sheet1!$C:$E,3,0),"")</f>
        <v/>
      </c>
      <c r="BC1083" s="481" t="str">
        <f>+IFERROR(VLOOKUP(DAY($AZ1083)&amp;MONTH($AZ1083),Sheet1!$C:$E,3,0),"")</f>
        <v/>
      </c>
    </row>
    <row r="1084" spans="6:55">
      <c r="F1084" s="481" t="str">
        <f>+IFERROR(VLOOKUP(DAY($C1084)&amp;MONTH($C1084),Sheet1!$C:$E,3,0),"")</f>
        <v/>
      </c>
      <c r="M1084" s="481" t="str">
        <f>+IFERROR(VLOOKUP(DAY($J1084)&amp;MONTH($J1084),Sheet1!$C:$E,3,0),"")</f>
        <v/>
      </c>
      <c r="T1084" s="481" t="str">
        <f>+IFERROR(VLOOKUP(DAY($Q1084)&amp;MONTH($Q1084),Sheet1!$C:$E,3,0),"")</f>
        <v/>
      </c>
      <c r="AA1084" s="481" t="str">
        <f>+IFERROR(VLOOKUP(DAY($X1084)&amp;MONTH($X1084),Sheet1!$C:$E,3,0),"")</f>
        <v/>
      </c>
      <c r="AH1084" s="481" t="str">
        <f>+IFERROR(VLOOKUP(DAY($AE1084)&amp;MONTH($AE1084),Sheet1!$C:$E,3,0),"")</f>
        <v/>
      </c>
      <c r="AO1084" s="481" t="str">
        <f>+IFERROR(VLOOKUP(DAY($AL1084)&amp;MONTH($AL1084),Sheet1!$C:$E,3,0),"")</f>
        <v/>
      </c>
      <c r="AV1084" s="481" t="str">
        <f>+IFERROR(VLOOKUP(DAY($AS1084)&amp;MONTH($AS1084),Sheet1!$C:$E,3,0),"")</f>
        <v/>
      </c>
      <c r="BC1084" s="481" t="str">
        <f>+IFERROR(VLOOKUP(DAY($AZ1084)&amp;MONTH($AZ1084),Sheet1!$C:$E,3,0),"")</f>
        <v/>
      </c>
    </row>
    <row r="1085" spans="6:55">
      <c r="F1085" s="481" t="str">
        <f>+IFERROR(VLOOKUP(DAY($C1085)&amp;MONTH($C1085),Sheet1!$C:$E,3,0),"")</f>
        <v/>
      </c>
      <c r="M1085" s="481" t="str">
        <f>+IFERROR(VLOOKUP(DAY($J1085)&amp;MONTH($J1085),Sheet1!$C:$E,3,0),"")</f>
        <v/>
      </c>
      <c r="T1085" s="481" t="str">
        <f>+IFERROR(VLOOKUP(DAY($Q1085)&amp;MONTH($Q1085),Sheet1!$C:$E,3,0),"")</f>
        <v/>
      </c>
      <c r="AA1085" s="481" t="str">
        <f>+IFERROR(VLOOKUP(DAY($X1085)&amp;MONTH($X1085),Sheet1!$C:$E,3,0),"")</f>
        <v/>
      </c>
      <c r="AH1085" s="481" t="str">
        <f>+IFERROR(VLOOKUP(DAY($AE1085)&amp;MONTH($AE1085),Sheet1!$C:$E,3,0),"")</f>
        <v/>
      </c>
      <c r="AO1085" s="481" t="str">
        <f>+IFERROR(VLOOKUP(DAY($AL1085)&amp;MONTH($AL1085),Sheet1!$C:$E,3,0),"")</f>
        <v/>
      </c>
      <c r="AV1085" s="481" t="str">
        <f>+IFERROR(VLOOKUP(DAY($AS1085)&amp;MONTH($AS1085),Sheet1!$C:$E,3,0),"")</f>
        <v/>
      </c>
      <c r="BC1085" s="481" t="str">
        <f>+IFERROR(VLOOKUP(DAY($AZ1085)&amp;MONTH($AZ1085),Sheet1!$C:$E,3,0),"")</f>
        <v/>
      </c>
    </row>
    <row r="1086" spans="6:55">
      <c r="F1086" s="481" t="str">
        <f>+IFERROR(VLOOKUP(DAY($C1086)&amp;MONTH($C1086),Sheet1!$C:$E,3,0),"")</f>
        <v/>
      </c>
      <c r="M1086" s="481" t="str">
        <f>+IFERROR(VLOOKUP(DAY($J1086)&amp;MONTH($J1086),Sheet1!$C:$E,3,0),"")</f>
        <v/>
      </c>
      <c r="T1086" s="481" t="str">
        <f>+IFERROR(VLOOKUP(DAY($Q1086)&amp;MONTH($Q1086),Sheet1!$C:$E,3,0),"")</f>
        <v/>
      </c>
      <c r="AA1086" s="481" t="str">
        <f>+IFERROR(VLOOKUP(DAY($X1086)&amp;MONTH($X1086),Sheet1!$C:$E,3,0),"")</f>
        <v/>
      </c>
      <c r="AH1086" s="481" t="str">
        <f>+IFERROR(VLOOKUP(DAY($AE1086)&amp;MONTH($AE1086),Sheet1!$C:$E,3,0),"")</f>
        <v/>
      </c>
      <c r="AO1086" s="481" t="str">
        <f>+IFERROR(VLOOKUP(DAY($AL1086)&amp;MONTH($AL1086),Sheet1!$C:$E,3,0),"")</f>
        <v/>
      </c>
      <c r="AV1086" s="481" t="str">
        <f>+IFERROR(VLOOKUP(DAY($AS1086)&amp;MONTH($AS1086),Sheet1!$C:$E,3,0),"")</f>
        <v/>
      </c>
      <c r="BC1086" s="481" t="str">
        <f>+IFERROR(VLOOKUP(DAY($AZ1086)&amp;MONTH($AZ1086),Sheet1!$C:$E,3,0),"")</f>
        <v/>
      </c>
    </row>
    <row r="1087" spans="6:55">
      <c r="F1087" s="481" t="str">
        <f>+IFERROR(VLOOKUP(DAY($C1087)&amp;MONTH($C1087),Sheet1!$C:$E,3,0),"")</f>
        <v/>
      </c>
      <c r="M1087" s="481" t="str">
        <f>+IFERROR(VLOOKUP(DAY($J1087)&amp;MONTH($J1087),Sheet1!$C:$E,3,0),"")</f>
        <v/>
      </c>
      <c r="T1087" s="481" t="str">
        <f>+IFERROR(VLOOKUP(DAY($Q1087)&amp;MONTH($Q1087),Sheet1!$C:$E,3,0),"")</f>
        <v/>
      </c>
      <c r="AA1087" s="481" t="str">
        <f>+IFERROR(VLOOKUP(DAY($X1087)&amp;MONTH($X1087),Sheet1!$C:$E,3,0),"")</f>
        <v/>
      </c>
      <c r="AH1087" s="481" t="str">
        <f>+IFERROR(VLOOKUP(DAY($AE1087)&amp;MONTH($AE1087),Sheet1!$C:$E,3,0),"")</f>
        <v/>
      </c>
      <c r="AO1087" s="481" t="str">
        <f>+IFERROR(VLOOKUP(DAY($AL1087)&amp;MONTH($AL1087),Sheet1!$C:$E,3,0),"")</f>
        <v/>
      </c>
      <c r="AV1087" s="481" t="str">
        <f>+IFERROR(VLOOKUP(DAY($AS1087)&amp;MONTH($AS1087),Sheet1!$C:$E,3,0),"")</f>
        <v/>
      </c>
      <c r="BC1087" s="481" t="str">
        <f>+IFERROR(VLOOKUP(DAY($AZ1087)&amp;MONTH($AZ1087),Sheet1!$C:$E,3,0),"")</f>
        <v/>
      </c>
    </row>
    <row r="1088" spans="6:55">
      <c r="F1088" s="481" t="str">
        <f>+IFERROR(VLOOKUP(DAY($C1088)&amp;MONTH($C1088),Sheet1!$C:$E,3,0),"")</f>
        <v/>
      </c>
      <c r="M1088" s="481" t="str">
        <f>+IFERROR(VLOOKUP(DAY($J1088)&amp;MONTH($J1088),Sheet1!$C:$E,3,0),"")</f>
        <v/>
      </c>
      <c r="T1088" s="481" t="str">
        <f>+IFERROR(VLOOKUP(DAY($Q1088)&amp;MONTH($Q1088),Sheet1!$C:$E,3,0),"")</f>
        <v/>
      </c>
      <c r="AA1088" s="481" t="str">
        <f>+IFERROR(VLOOKUP(DAY($X1088)&amp;MONTH($X1088),Sheet1!$C:$E,3,0),"")</f>
        <v/>
      </c>
      <c r="AH1088" s="481" t="str">
        <f>+IFERROR(VLOOKUP(DAY($AE1088)&amp;MONTH($AE1088),Sheet1!$C:$E,3,0),"")</f>
        <v/>
      </c>
      <c r="AO1088" s="481" t="str">
        <f>+IFERROR(VLOOKUP(DAY($AL1088)&amp;MONTH($AL1088),Sheet1!$C:$E,3,0),"")</f>
        <v/>
      </c>
      <c r="AV1088" s="481" t="str">
        <f>+IFERROR(VLOOKUP(DAY($AS1088)&amp;MONTH($AS1088),Sheet1!$C:$E,3,0),"")</f>
        <v/>
      </c>
      <c r="BC1088" s="481" t="str">
        <f>+IFERROR(VLOOKUP(DAY($AZ1088)&amp;MONTH($AZ1088),Sheet1!$C:$E,3,0),"")</f>
        <v/>
      </c>
    </row>
    <row r="1089" spans="6:55">
      <c r="F1089" s="481" t="str">
        <f>+IFERROR(VLOOKUP(DAY($C1089)&amp;MONTH($C1089),Sheet1!$C:$E,3,0),"")</f>
        <v/>
      </c>
      <c r="M1089" s="481" t="str">
        <f>+IFERROR(VLOOKUP(DAY($J1089)&amp;MONTH($J1089),Sheet1!$C:$E,3,0),"")</f>
        <v/>
      </c>
      <c r="T1089" s="481" t="str">
        <f>+IFERROR(VLOOKUP(DAY($Q1089)&amp;MONTH($Q1089),Sheet1!$C:$E,3,0),"")</f>
        <v/>
      </c>
      <c r="AA1089" s="481" t="str">
        <f>+IFERROR(VLOOKUP(DAY($X1089)&amp;MONTH($X1089),Sheet1!$C:$E,3,0),"")</f>
        <v/>
      </c>
      <c r="AH1089" s="481" t="str">
        <f>+IFERROR(VLOOKUP(DAY($AE1089)&amp;MONTH($AE1089),Sheet1!$C:$E,3,0),"")</f>
        <v/>
      </c>
      <c r="AO1089" s="481" t="str">
        <f>+IFERROR(VLOOKUP(DAY($AL1089)&amp;MONTH($AL1089),Sheet1!$C:$E,3,0),"")</f>
        <v/>
      </c>
      <c r="AV1089" s="481" t="str">
        <f>+IFERROR(VLOOKUP(DAY($AS1089)&amp;MONTH($AS1089),Sheet1!$C:$E,3,0),"")</f>
        <v/>
      </c>
      <c r="BC1089" s="481" t="str">
        <f>+IFERROR(VLOOKUP(DAY($AZ1089)&amp;MONTH($AZ1089),Sheet1!$C:$E,3,0),"")</f>
        <v/>
      </c>
    </row>
    <row r="1090" spans="6:55">
      <c r="F1090" s="481" t="str">
        <f>+IFERROR(VLOOKUP(DAY($C1090)&amp;MONTH($C1090),Sheet1!$C:$E,3,0),"")</f>
        <v/>
      </c>
      <c r="M1090" s="481" t="str">
        <f>+IFERROR(VLOOKUP(DAY($J1090)&amp;MONTH($J1090),Sheet1!$C:$E,3,0),"")</f>
        <v/>
      </c>
      <c r="T1090" s="481" t="str">
        <f>+IFERROR(VLOOKUP(DAY($Q1090)&amp;MONTH($Q1090),Sheet1!$C:$E,3,0),"")</f>
        <v/>
      </c>
      <c r="AA1090" s="481" t="str">
        <f>+IFERROR(VLOOKUP(DAY($X1090)&amp;MONTH($X1090),Sheet1!$C:$E,3,0),"")</f>
        <v/>
      </c>
      <c r="AH1090" s="481" t="str">
        <f>+IFERROR(VLOOKUP(DAY($AE1090)&amp;MONTH($AE1090),Sheet1!$C:$E,3,0),"")</f>
        <v/>
      </c>
      <c r="AO1090" s="481" t="str">
        <f>+IFERROR(VLOOKUP(DAY($AL1090)&amp;MONTH($AL1090),Sheet1!$C:$E,3,0),"")</f>
        <v/>
      </c>
      <c r="AV1090" s="481" t="str">
        <f>+IFERROR(VLOOKUP(DAY($AS1090)&amp;MONTH($AS1090),Sheet1!$C:$E,3,0),"")</f>
        <v/>
      </c>
      <c r="BC1090" s="481" t="str">
        <f>+IFERROR(VLOOKUP(DAY($AZ1090)&amp;MONTH($AZ1090),Sheet1!$C:$E,3,0),"")</f>
        <v/>
      </c>
    </row>
    <row r="1091" spans="6:55">
      <c r="F1091" s="481" t="str">
        <f>+IFERROR(VLOOKUP(DAY($C1091)&amp;MONTH($C1091),Sheet1!$C:$E,3,0),"")</f>
        <v/>
      </c>
      <c r="M1091" s="481" t="str">
        <f>+IFERROR(VLOOKUP(DAY($J1091)&amp;MONTH($J1091),Sheet1!$C:$E,3,0),"")</f>
        <v/>
      </c>
      <c r="T1091" s="481" t="str">
        <f>+IFERROR(VLOOKUP(DAY($Q1091)&amp;MONTH($Q1091),Sheet1!$C:$E,3,0),"")</f>
        <v/>
      </c>
      <c r="AA1091" s="481" t="str">
        <f>+IFERROR(VLOOKUP(DAY($X1091)&amp;MONTH($X1091),Sheet1!$C:$E,3,0),"")</f>
        <v/>
      </c>
      <c r="AH1091" s="481" t="str">
        <f>+IFERROR(VLOOKUP(DAY($AE1091)&amp;MONTH($AE1091),Sheet1!$C:$E,3,0),"")</f>
        <v/>
      </c>
      <c r="AO1091" s="481" t="str">
        <f>+IFERROR(VLOOKUP(DAY($AL1091)&amp;MONTH($AL1091),Sheet1!$C:$E,3,0),"")</f>
        <v/>
      </c>
      <c r="AV1091" s="481" t="str">
        <f>+IFERROR(VLOOKUP(DAY($AS1091)&amp;MONTH($AS1091),Sheet1!$C:$E,3,0),"")</f>
        <v/>
      </c>
      <c r="BC1091" s="481" t="str">
        <f>+IFERROR(VLOOKUP(DAY($AZ1091)&amp;MONTH($AZ1091),Sheet1!$C:$E,3,0),"")</f>
        <v/>
      </c>
    </row>
    <row r="1092" spans="6:55">
      <c r="F1092" s="481" t="str">
        <f>+IFERROR(VLOOKUP(DAY($C1092)&amp;MONTH($C1092),Sheet1!$C:$E,3,0),"")</f>
        <v/>
      </c>
      <c r="M1092" s="481" t="str">
        <f>+IFERROR(VLOOKUP(DAY($J1092)&amp;MONTH($J1092),Sheet1!$C:$E,3,0),"")</f>
        <v/>
      </c>
      <c r="T1092" s="481" t="str">
        <f>+IFERROR(VLOOKUP(DAY($Q1092)&amp;MONTH($Q1092),Sheet1!$C:$E,3,0),"")</f>
        <v/>
      </c>
      <c r="AA1092" s="481" t="str">
        <f>+IFERROR(VLOOKUP(DAY($X1092)&amp;MONTH($X1092),Sheet1!$C:$E,3,0),"")</f>
        <v/>
      </c>
      <c r="AH1092" s="481" t="str">
        <f>+IFERROR(VLOOKUP(DAY($AE1092)&amp;MONTH($AE1092),Sheet1!$C:$E,3,0),"")</f>
        <v/>
      </c>
      <c r="AO1092" s="481" t="str">
        <f>+IFERROR(VLOOKUP(DAY($AL1092)&amp;MONTH($AL1092),Sheet1!$C:$E,3,0),"")</f>
        <v/>
      </c>
      <c r="AV1092" s="481" t="str">
        <f>+IFERROR(VLOOKUP(DAY($AS1092)&amp;MONTH($AS1092),Sheet1!$C:$E,3,0),"")</f>
        <v/>
      </c>
      <c r="BC1092" s="481" t="str">
        <f>+IFERROR(VLOOKUP(DAY($AZ1092)&amp;MONTH($AZ1092),Sheet1!$C:$E,3,0),"")</f>
        <v/>
      </c>
    </row>
    <row r="1093" spans="6:55">
      <c r="F1093" s="481" t="str">
        <f>+IFERROR(VLOOKUP(DAY($C1093)&amp;MONTH($C1093),Sheet1!$C:$E,3,0),"")</f>
        <v/>
      </c>
      <c r="M1093" s="481" t="str">
        <f>+IFERROR(VLOOKUP(DAY($J1093)&amp;MONTH($J1093),Sheet1!$C:$E,3,0),"")</f>
        <v/>
      </c>
      <c r="T1093" s="481" t="str">
        <f>+IFERROR(VLOOKUP(DAY($Q1093)&amp;MONTH($Q1093),Sheet1!$C:$E,3,0),"")</f>
        <v/>
      </c>
      <c r="AA1093" s="481" t="str">
        <f>+IFERROR(VLOOKUP(DAY($X1093)&amp;MONTH($X1093),Sheet1!$C:$E,3,0),"")</f>
        <v/>
      </c>
      <c r="AH1093" s="481" t="str">
        <f>+IFERROR(VLOOKUP(DAY($AE1093)&amp;MONTH($AE1093),Sheet1!$C:$E,3,0),"")</f>
        <v/>
      </c>
      <c r="AO1093" s="481" t="str">
        <f>+IFERROR(VLOOKUP(DAY($AL1093)&amp;MONTH($AL1093),Sheet1!$C:$E,3,0),"")</f>
        <v/>
      </c>
      <c r="AV1093" s="481" t="str">
        <f>+IFERROR(VLOOKUP(DAY($AS1093)&amp;MONTH($AS1093),Sheet1!$C:$E,3,0),"")</f>
        <v/>
      </c>
      <c r="BC1093" s="481" t="str">
        <f>+IFERROR(VLOOKUP(DAY($AZ1093)&amp;MONTH($AZ1093),Sheet1!$C:$E,3,0),"")</f>
        <v/>
      </c>
    </row>
    <row r="1094" spans="6:55">
      <c r="F1094" s="481" t="str">
        <f>+IFERROR(VLOOKUP(DAY($C1094)&amp;MONTH($C1094),Sheet1!$C:$E,3,0),"")</f>
        <v/>
      </c>
      <c r="M1094" s="481" t="str">
        <f>+IFERROR(VLOOKUP(DAY($J1094)&amp;MONTH($J1094),Sheet1!$C:$E,3,0),"")</f>
        <v/>
      </c>
      <c r="T1094" s="481" t="str">
        <f>+IFERROR(VLOOKUP(DAY($Q1094)&amp;MONTH($Q1094),Sheet1!$C:$E,3,0),"")</f>
        <v/>
      </c>
      <c r="AA1094" s="481" t="str">
        <f>+IFERROR(VLOOKUP(DAY($X1094)&amp;MONTH($X1094),Sheet1!$C:$E,3,0),"")</f>
        <v/>
      </c>
      <c r="AH1094" s="481" t="str">
        <f>+IFERROR(VLOOKUP(DAY($AE1094)&amp;MONTH($AE1094),Sheet1!$C:$E,3,0),"")</f>
        <v/>
      </c>
      <c r="AO1094" s="481" t="str">
        <f>+IFERROR(VLOOKUP(DAY($AL1094)&amp;MONTH($AL1094),Sheet1!$C:$E,3,0),"")</f>
        <v/>
      </c>
      <c r="AV1094" s="481" t="str">
        <f>+IFERROR(VLOOKUP(DAY($AS1094)&amp;MONTH($AS1094),Sheet1!$C:$E,3,0),"")</f>
        <v/>
      </c>
      <c r="BC1094" s="481" t="str">
        <f>+IFERROR(VLOOKUP(DAY($AZ1094)&amp;MONTH($AZ1094),Sheet1!$C:$E,3,0),"")</f>
        <v/>
      </c>
    </row>
    <row r="1095" spans="6:55">
      <c r="F1095" s="481" t="str">
        <f>+IFERROR(VLOOKUP(DAY($C1095)&amp;MONTH($C1095),Sheet1!$C:$E,3,0),"")</f>
        <v/>
      </c>
      <c r="M1095" s="481" t="str">
        <f>+IFERROR(VLOOKUP(DAY($J1095)&amp;MONTH($J1095),Sheet1!$C:$E,3,0),"")</f>
        <v/>
      </c>
      <c r="T1095" s="481" t="str">
        <f>+IFERROR(VLOOKUP(DAY($Q1095)&amp;MONTH($Q1095),Sheet1!$C:$E,3,0),"")</f>
        <v/>
      </c>
      <c r="AA1095" s="481" t="str">
        <f>+IFERROR(VLOOKUP(DAY($X1095)&amp;MONTH($X1095),Sheet1!$C:$E,3,0),"")</f>
        <v/>
      </c>
      <c r="AH1095" s="481" t="str">
        <f>+IFERROR(VLOOKUP(DAY($AE1095)&amp;MONTH($AE1095),Sheet1!$C:$E,3,0),"")</f>
        <v/>
      </c>
      <c r="AO1095" s="481" t="str">
        <f>+IFERROR(VLOOKUP(DAY($AL1095)&amp;MONTH($AL1095),Sheet1!$C:$E,3,0),"")</f>
        <v/>
      </c>
      <c r="AV1095" s="481" t="str">
        <f>+IFERROR(VLOOKUP(DAY($AS1095)&amp;MONTH($AS1095),Sheet1!$C:$E,3,0),"")</f>
        <v/>
      </c>
      <c r="BC1095" s="481" t="str">
        <f>+IFERROR(VLOOKUP(DAY($AZ1095)&amp;MONTH($AZ1095),Sheet1!$C:$E,3,0),"")</f>
        <v/>
      </c>
    </row>
    <row r="1096" spans="6:55">
      <c r="F1096" s="481" t="str">
        <f>+IFERROR(VLOOKUP(DAY($C1096)&amp;MONTH($C1096),Sheet1!$C:$E,3,0),"")</f>
        <v/>
      </c>
      <c r="M1096" s="481" t="str">
        <f>+IFERROR(VLOOKUP(DAY($J1096)&amp;MONTH($J1096),Sheet1!$C:$E,3,0),"")</f>
        <v/>
      </c>
      <c r="T1096" s="481" t="str">
        <f>+IFERROR(VLOOKUP(DAY($Q1096)&amp;MONTH($Q1096),Sheet1!$C:$E,3,0),"")</f>
        <v/>
      </c>
      <c r="AA1096" s="481" t="str">
        <f>+IFERROR(VLOOKUP(DAY($X1096)&amp;MONTH($X1096),Sheet1!$C:$E,3,0),"")</f>
        <v/>
      </c>
      <c r="AH1096" s="481" t="str">
        <f>+IFERROR(VLOOKUP(DAY($AE1096)&amp;MONTH($AE1096),Sheet1!$C:$E,3,0),"")</f>
        <v/>
      </c>
      <c r="AO1096" s="481" t="str">
        <f>+IFERROR(VLOOKUP(DAY($AL1096)&amp;MONTH($AL1096),Sheet1!$C:$E,3,0),"")</f>
        <v/>
      </c>
      <c r="AV1096" s="481" t="str">
        <f>+IFERROR(VLOOKUP(DAY($AS1096)&amp;MONTH($AS1096),Sheet1!$C:$E,3,0),"")</f>
        <v/>
      </c>
      <c r="BC1096" s="481" t="str">
        <f>+IFERROR(VLOOKUP(DAY($AZ1096)&amp;MONTH($AZ1096),Sheet1!$C:$E,3,0),"")</f>
        <v/>
      </c>
    </row>
    <row r="1097" spans="6:55">
      <c r="F1097" s="481" t="str">
        <f>+IFERROR(VLOOKUP(DAY($C1097)&amp;MONTH($C1097),Sheet1!$C:$E,3,0),"")</f>
        <v/>
      </c>
      <c r="M1097" s="481" t="str">
        <f>+IFERROR(VLOOKUP(DAY($J1097)&amp;MONTH($J1097),Sheet1!$C:$E,3,0),"")</f>
        <v/>
      </c>
      <c r="T1097" s="481" t="str">
        <f>+IFERROR(VLOOKUP(DAY($Q1097)&amp;MONTH($Q1097),Sheet1!$C:$E,3,0),"")</f>
        <v/>
      </c>
      <c r="AA1097" s="481" t="str">
        <f>+IFERROR(VLOOKUP(DAY($X1097)&amp;MONTH($X1097),Sheet1!$C:$E,3,0),"")</f>
        <v/>
      </c>
      <c r="AH1097" s="481" t="str">
        <f>+IFERROR(VLOOKUP(DAY($AE1097)&amp;MONTH($AE1097),Sheet1!$C:$E,3,0),"")</f>
        <v/>
      </c>
      <c r="AO1097" s="481" t="str">
        <f>+IFERROR(VLOOKUP(DAY($AL1097)&amp;MONTH($AL1097),Sheet1!$C:$E,3,0),"")</f>
        <v/>
      </c>
      <c r="AV1097" s="481" t="str">
        <f>+IFERROR(VLOOKUP(DAY($AS1097)&amp;MONTH($AS1097),Sheet1!$C:$E,3,0),"")</f>
        <v/>
      </c>
      <c r="BC1097" s="481" t="str">
        <f>+IFERROR(VLOOKUP(DAY($AZ1097)&amp;MONTH($AZ1097),Sheet1!$C:$E,3,0),"")</f>
        <v/>
      </c>
    </row>
    <row r="1098" spans="6:55">
      <c r="F1098" s="481" t="str">
        <f>+IFERROR(VLOOKUP(DAY($C1098)&amp;MONTH($C1098),Sheet1!$C:$E,3,0),"")</f>
        <v/>
      </c>
      <c r="M1098" s="481" t="str">
        <f>+IFERROR(VLOOKUP(DAY($J1098)&amp;MONTH($J1098),Sheet1!$C:$E,3,0),"")</f>
        <v/>
      </c>
      <c r="T1098" s="481" t="str">
        <f>+IFERROR(VLOOKUP(DAY($Q1098)&amp;MONTH($Q1098),Sheet1!$C:$E,3,0),"")</f>
        <v/>
      </c>
      <c r="AA1098" s="481" t="str">
        <f>+IFERROR(VLOOKUP(DAY($X1098)&amp;MONTH($X1098),Sheet1!$C:$E,3,0),"")</f>
        <v/>
      </c>
      <c r="AH1098" s="481" t="str">
        <f>+IFERROR(VLOOKUP(DAY($AE1098)&amp;MONTH($AE1098),Sheet1!$C:$E,3,0),"")</f>
        <v/>
      </c>
      <c r="AO1098" s="481" t="str">
        <f>+IFERROR(VLOOKUP(DAY($AL1098)&amp;MONTH($AL1098),Sheet1!$C:$E,3,0),"")</f>
        <v/>
      </c>
      <c r="AV1098" s="481" t="str">
        <f>+IFERROR(VLOOKUP(DAY($AS1098)&amp;MONTH($AS1098),Sheet1!$C:$E,3,0),"")</f>
        <v/>
      </c>
      <c r="BC1098" s="481" t="str">
        <f>+IFERROR(VLOOKUP(DAY($AZ1098)&amp;MONTH($AZ1098),Sheet1!$C:$E,3,0),"")</f>
        <v/>
      </c>
    </row>
    <row r="1099" spans="6:55">
      <c r="F1099" s="481" t="str">
        <f>+IFERROR(VLOOKUP(DAY($C1099)&amp;MONTH($C1099),Sheet1!$C:$E,3,0),"")</f>
        <v/>
      </c>
      <c r="M1099" s="481" t="str">
        <f>+IFERROR(VLOOKUP(DAY($J1099)&amp;MONTH($J1099),Sheet1!$C:$E,3,0),"")</f>
        <v/>
      </c>
      <c r="T1099" s="481" t="str">
        <f>+IFERROR(VLOOKUP(DAY($Q1099)&amp;MONTH($Q1099),Sheet1!$C:$E,3,0),"")</f>
        <v/>
      </c>
      <c r="AA1099" s="481" t="str">
        <f>+IFERROR(VLOOKUP(DAY($X1099)&amp;MONTH($X1099),Sheet1!$C:$E,3,0),"")</f>
        <v/>
      </c>
      <c r="AH1099" s="481" t="str">
        <f>+IFERROR(VLOOKUP(DAY($AE1099)&amp;MONTH($AE1099),Sheet1!$C:$E,3,0),"")</f>
        <v/>
      </c>
      <c r="AO1099" s="481" t="str">
        <f>+IFERROR(VLOOKUP(DAY($AL1099)&amp;MONTH($AL1099),Sheet1!$C:$E,3,0),"")</f>
        <v/>
      </c>
      <c r="AV1099" s="481" t="str">
        <f>+IFERROR(VLOOKUP(DAY($AS1099)&amp;MONTH($AS1099),Sheet1!$C:$E,3,0),"")</f>
        <v/>
      </c>
      <c r="BC1099" s="481" t="str">
        <f>+IFERROR(VLOOKUP(DAY($AZ1099)&amp;MONTH($AZ1099),Sheet1!$C:$E,3,0),"")</f>
        <v/>
      </c>
    </row>
    <row r="1100" spans="6:55">
      <c r="F1100" s="481" t="str">
        <f>+IFERROR(VLOOKUP(DAY($C1100)&amp;MONTH($C1100),Sheet1!$C:$E,3,0),"")</f>
        <v/>
      </c>
      <c r="M1100" s="481" t="str">
        <f>+IFERROR(VLOOKUP(DAY($J1100)&amp;MONTH($J1100),Sheet1!$C:$E,3,0),"")</f>
        <v/>
      </c>
      <c r="T1100" s="481" t="str">
        <f>+IFERROR(VLOOKUP(DAY($Q1100)&amp;MONTH($Q1100),Sheet1!$C:$E,3,0),"")</f>
        <v/>
      </c>
      <c r="AA1100" s="481" t="str">
        <f>+IFERROR(VLOOKUP(DAY($X1100)&amp;MONTH($X1100),Sheet1!$C:$E,3,0),"")</f>
        <v/>
      </c>
      <c r="AH1100" s="481" t="str">
        <f>+IFERROR(VLOOKUP(DAY($AE1100)&amp;MONTH($AE1100),Sheet1!$C:$E,3,0),"")</f>
        <v/>
      </c>
      <c r="AO1100" s="481" t="str">
        <f>+IFERROR(VLOOKUP(DAY($AL1100)&amp;MONTH($AL1100),Sheet1!$C:$E,3,0),"")</f>
        <v/>
      </c>
      <c r="AV1100" s="481" t="str">
        <f>+IFERROR(VLOOKUP(DAY($AS1100)&amp;MONTH($AS1100),Sheet1!$C:$E,3,0),"")</f>
        <v/>
      </c>
      <c r="BC1100" s="481" t="str">
        <f>+IFERROR(VLOOKUP(DAY($AZ1100)&amp;MONTH($AZ1100),Sheet1!$C:$E,3,0),"")</f>
        <v/>
      </c>
    </row>
    <row r="1101" spans="6:55">
      <c r="F1101" s="481" t="str">
        <f>+IFERROR(VLOOKUP(DAY($C1101)&amp;MONTH($C1101),Sheet1!$C:$E,3,0),"")</f>
        <v/>
      </c>
      <c r="M1101" s="481" t="str">
        <f>+IFERROR(VLOOKUP(DAY($J1101)&amp;MONTH($J1101),Sheet1!$C:$E,3,0),"")</f>
        <v/>
      </c>
      <c r="T1101" s="481" t="str">
        <f>+IFERROR(VLOOKUP(DAY($Q1101)&amp;MONTH($Q1101),Sheet1!$C:$E,3,0),"")</f>
        <v/>
      </c>
      <c r="AA1101" s="481" t="str">
        <f>+IFERROR(VLOOKUP(DAY($X1101)&amp;MONTH($X1101),Sheet1!$C:$E,3,0),"")</f>
        <v/>
      </c>
      <c r="AH1101" s="481" t="str">
        <f>+IFERROR(VLOOKUP(DAY($AE1101)&amp;MONTH($AE1101),Sheet1!$C:$E,3,0),"")</f>
        <v/>
      </c>
      <c r="AO1101" s="481" t="str">
        <f>+IFERROR(VLOOKUP(DAY($AL1101)&amp;MONTH($AL1101),Sheet1!$C:$E,3,0),"")</f>
        <v/>
      </c>
      <c r="AV1101" s="481" t="str">
        <f>+IFERROR(VLOOKUP(DAY($AS1101)&amp;MONTH($AS1101),Sheet1!$C:$E,3,0),"")</f>
        <v/>
      </c>
      <c r="BC1101" s="481" t="str">
        <f>+IFERROR(VLOOKUP(DAY($AZ1101)&amp;MONTH($AZ1101),Sheet1!$C:$E,3,0),"")</f>
        <v/>
      </c>
    </row>
    <row r="1102" spans="6:55">
      <c r="F1102" s="481" t="str">
        <f>+IFERROR(VLOOKUP(DAY($C1102)&amp;MONTH($C1102),Sheet1!$C:$E,3,0),"")</f>
        <v/>
      </c>
      <c r="M1102" s="481" t="str">
        <f>+IFERROR(VLOOKUP(DAY($J1102)&amp;MONTH($J1102),Sheet1!$C:$E,3,0),"")</f>
        <v/>
      </c>
      <c r="T1102" s="481" t="str">
        <f>+IFERROR(VLOOKUP(DAY($Q1102)&amp;MONTH($Q1102),Sheet1!$C:$E,3,0),"")</f>
        <v/>
      </c>
      <c r="AA1102" s="481" t="str">
        <f>+IFERROR(VLOOKUP(DAY($X1102)&amp;MONTH($X1102),Sheet1!$C:$E,3,0),"")</f>
        <v/>
      </c>
      <c r="AH1102" s="481" t="str">
        <f>+IFERROR(VLOOKUP(DAY($AE1102)&amp;MONTH($AE1102),Sheet1!$C:$E,3,0),"")</f>
        <v/>
      </c>
      <c r="AO1102" s="481" t="str">
        <f>+IFERROR(VLOOKUP(DAY($AL1102)&amp;MONTH($AL1102),Sheet1!$C:$E,3,0),"")</f>
        <v/>
      </c>
      <c r="AV1102" s="481" t="str">
        <f>+IFERROR(VLOOKUP(DAY($AS1102)&amp;MONTH($AS1102),Sheet1!$C:$E,3,0),"")</f>
        <v/>
      </c>
      <c r="BC1102" s="481" t="str">
        <f>+IFERROR(VLOOKUP(DAY($AZ1102)&amp;MONTH($AZ1102),Sheet1!$C:$E,3,0),"")</f>
        <v/>
      </c>
    </row>
    <row r="1103" spans="6:55">
      <c r="F1103" s="481" t="str">
        <f>+IFERROR(VLOOKUP(DAY($C1103)&amp;MONTH($C1103),Sheet1!$C:$E,3,0),"")</f>
        <v/>
      </c>
      <c r="M1103" s="481" t="str">
        <f>+IFERROR(VLOOKUP(DAY($J1103)&amp;MONTH($J1103),Sheet1!$C:$E,3,0),"")</f>
        <v/>
      </c>
      <c r="T1103" s="481" t="str">
        <f>+IFERROR(VLOOKUP(DAY($Q1103)&amp;MONTH($Q1103),Sheet1!$C:$E,3,0),"")</f>
        <v/>
      </c>
      <c r="AA1103" s="481" t="str">
        <f>+IFERROR(VLOOKUP(DAY($X1103)&amp;MONTH($X1103),Sheet1!$C:$E,3,0),"")</f>
        <v/>
      </c>
      <c r="AH1103" s="481" t="str">
        <f>+IFERROR(VLOOKUP(DAY($AE1103)&amp;MONTH($AE1103),Sheet1!$C:$E,3,0),"")</f>
        <v/>
      </c>
      <c r="AO1103" s="481" t="str">
        <f>+IFERROR(VLOOKUP(DAY($AL1103)&amp;MONTH($AL1103),Sheet1!$C:$E,3,0),"")</f>
        <v/>
      </c>
      <c r="AV1103" s="481" t="str">
        <f>+IFERROR(VLOOKUP(DAY($AS1103)&amp;MONTH($AS1103),Sheet1!$C:$E,3,0),"")</f>
        <v/>
      </c>
      <c r="BC1103" s="481" t="str">
        <f>+IFERROR(VLOOKUP(DAY($AZ1103)&amp;MONTH($AZ1103),Sheet1!$C:$E,3,0),"")</f>
        <v/>
      </c>
    </row>
    <row r="1104" spans="6:55">
      <c r="F1104" s="481" t="str">
        <f>+IFERROR(VLOOKUP(DAY($C1104)&amp;MONTH($C1104),Sheet1!$C:$E,3,0),"")</f>
        <v/>
      </c>
      <c r="M1104" s="481" t="str">
        <f>+IFERROR(VLOOKUP(DAY($J1104)&amp;MONTH($J1104),Sheet1!$C:$E,3,0),"")</f>
        <v/>
      </c>
      <c r="T1104" s="481" t="str">
        <f>+IFERROR(VLOOKUP(DAY($Q1104)&amp;MONTH($Q1104),Sheet1!$C:$E,3,0),"")</f>
        <v/>
      </c>
      <c r="AA1104" s="481" t="str">
        <f>+IFERROR(VLOOKUP(DAY($X1104)&amp;MONTH($X1104),Sheet1!$C:$E,3,0),"")</f>
        <v/>
      </c>
      <c r="AH1104" s="481" t="str">
        <f>+IFERROR(VLOOKUP(DAY($AE1104)&amp;MONTH($AE1104),Sheet1!$C:$E,3,0),"")</f>
        <v/>
      </c>
      <c r="AO1104" s="481" t="str">
        <f>+IFERROR(VLOOKUP(DAY($AL1104)&amp;MONTH($AL1104),Sheet1!$C:$E,3,0),"")</f>
        <v/>
      </c>
      <c r="AV1104" s="481" t="str">
        <f>+IFERROR(VLOOKUP(DAY($AS1104)&amp;MONTH($AS1104),Sheet1!$C:$E,3,0),"")</f>
        <v/>
      </c>
      <c r="BC1104" s="481" t="str">
        <f>+IFERROR(VLOOKUP(DAY($AZ1104)&amp;MONTH($AZ1104),Sheet1!$C:$E,3,0),"")</f>
        <v/>
      </c>
    </row>
    <row r="1105" spans="6:55">
      <c r="F1105" s="481" t="str">
        <f>+IFERROR(VLOOKUP(DAY($C1105)&amp;MONTH($C1105),Sheet1!$C:$E,3,0),"")</f>
        <v/>
      </c>
      <c r="M1105" s="481" t="str">
        <f>+IFERROR(VLOOKUP(DAY($J1105)&amp;MONTH($J1105),Sheet1!$C:$E,3,0),"")</f>
        <v/>
      </c>
      <c r="T1105" s="481" t="str">
        <f>+IFERROR(VLOOKUP(DAY($Q1105)&amp;MONTH($Q1105),Sheet1!$C:$E,3,0),"")</f>
        <v/>
      </c>
      <c r="AA1105" s="481" t="str">
        <f>+IFERROR(VLOOKUP(DAY($X1105)&amp;MONTH($X1105),Sheet1!$C:$E,3,0),"")</f>
        <v/>
      </c>
      <c r="AH1105" s="481" t="str">
        <f>+IFERROR(VLOOKUP(DAY($AE1105)&amp;MONTH($AE1105),Sheet1!$C:$E,3,0),"")</f>
        <v/>
      </c>
      <c r="AO1105" s="481" t="str">
        <f>+IFERROR(VLOOKUP(DAY($AL1105)&amp;MONTH($AL1105),Sheet1!$C:$E,3,0),"")</f>
        <v/>
      </c>
      <c r="AV1105" s="481" t="str">
        <f>+IFERROR(VLOOKUP(DAY($AS1105)&amp;MONTH($AS1105),Sheet1!$C:$E,3,0),"")</f>
        <v/>
      </c>
      <c r="BC1105" s="481" t="str">
        <f>+IFERROR(VLOOKUP(DAY($AZ1105)&amp;MONTH($AZ1105),Sheet1!$C:$E,3,0),"")</f>
        <v/>
      </c>
    </row>
    <row r="1106" spans="6:55">
      <c r="F1106" s="481" t="str">
        <f>+IFERROR(VLOOKUP(DAY($C1106)&amp;MONTH($C1106),Sheet1!$C:$E,3,0),"")</f>
        <v/>
      </c>
      <c r="M1106" s="481" t="str">
        <f>+IFERROR(VLOOKUP(DAY($J1106)&amp;MONTH($J1106),Sheet1!$C:$E,3,0),"")</f>
        <v/>
      </c>
      <c r="T1106" s="481" t="str">
        <f>+IFERROR(VLOOKUP(DAY($Q1106)&amp;MONTH($Q1106),Sheet1!$C:$E,3,0),"")</f>
        <v/>
      </c>
      <c r="AA1106" s="481" t="str">
        <f>+IFERROR(VLOOKUP(DAY($X1106)&amp;MONTH($X1106),Sheet1!$C:$E,3,0),"")</f>
        <v/>
      </c>
      <c r="AH1106" s="481" t="str">
        <f>+IFERROR(VLOOKUP(DAY($AE1106)&amp;MONTH($AE1106),Sheet1!$C:$E,3,0),"")</f>
        <v/>
      </c>
      <c r="AO1106" s="481" t="str">
        <f>+IFERROR(VLOOKUP(DAY($AL1106)&amp;MONTH($AL1106),Sheet1!$C:$E,3,0),"")</f>
        <v/>
      </c>
      <c r="AV1106" s="481" t="str">
        <f>+IFERROR(VLOOKUP(DAY($AS1106)&amp;MONTH($AS1106),Sheet1!$C:$E,3,0),"")</f>
        <v/>
      </c>
      <c r="BC1106" s="481" t="str">
        <f>+IFERROR(VLOOKUP(DAY($AZ1106)&amp;MONTH($AZ1106),Sheet1!$C:$E,3,0),"")</f>
        <v/>
      </c>
    </row>
    <row r="1107" spans="6:55">
      <c r="F1107" s="481" t="str">
        <f>+IFERROR(VLOOKUP(DAY($C1107)&amp;MONTH($C1107),Sheet1!$C:$E,3,0),"")</f>
        <v/>
      </c>
      <c r="M1107" s="481" t="str">
        <f>+IFERROR(VLOOKUP(DAY($J1107)&amp;MONTH($J1107),Sheet1!$C:$E,3,0),"")</f>
        <v/>
      </c>
      <c r="T1107" s="481" t="str">
        <f>+IFERROR(VLOOKUP(DAY($Q1107)&amp;MONTH($Q1107),Sheet1!$C:$E,3,0),"")</f>
        <v/>
      </c>
      <c r="AA1107" s="481" t="str">
        <f>+IFERROR(VLOOKUP(DAY($X1107)&amp;MONTH($X1107),Sheet1!$C:$E,3,0),"")</f>
        <v/>
      </c>
      <c r="AH1107" s="481" t="str">
        <f>+IFERROR(VLOOKUP(DAY($AE1107)&amp;MONTH($AE1107),Sheet1!$C:$E,3,0),"")</f>
        <v/>
      </c>
      <c r="AO1107" s="481" t="str">
        <f>+IFERROR(VLOOKUP(DAY($AL1107)&amp;MONTH($AL1107),Sheet1!$C:$E,3,0),"")</f>
        <v/>
      </c>
      <c r="AV1107" s="481" t="str">
        <f>+IFERROR(VLOOKUP(DAY($AS1107)&amp;MONTH($AS1107),Sheet1!$C:$E,3,0),"")</f>
        <v/>
      </c>
      <c r="BC1107" s="481" t="str">
        <f>+IFERROR(VLOOKUP(DAY($AZ1107)&amp;MONTH($AZ1107),Sheet1!$C:$E,3,0),"")</f>
        <v/>
      </c>
    </row>
    <row r="1108" spans="6:55">
      <c r="F1108" s="481" t="str">
        <f>+IFERROR(VLOOKUP(DAY($C1108)&amp;MONTH($C1108),Sheet1!$C:$E,3,0),"")</f>
        <v/>
      </c>
      <c r="M1108" s="481" t="str">
        <f>+IFERROR(VLOOKUP(DAY($J1108)&amp;MONTH($J1108),Sheet1!$C:$E,3,0),"")</f>
        <v/>
      </c>
      <c r="T1108" s="481" t="str">
        <f>+IFERROR(VLOOKUP(DAY($Q1108)&amp;MONTH($Q1108),Sheet1!$C:$E,3,0),"")</f>
        <v/>
      </c>
      <c r="AA1108" s="481" t="str">
        <f>+IFERROR(VLOOKUP(DAY($X1108)&amp;MONTH($X1108),Sheet1!$C:$E,3,0),"")</f>
        <v/>
      </c>
      <c r="AH1108" s="481" t="str">
        <f>+IFERROR(VLOOKUP(DAY($AE1108)&amp;MONTH($AE1108),Sheet1!$C:$E,3,0),"")</f>
        <v/>
      </c>
      <c r="AO1108" s="481" t="str">
        <f>+IFERROR(VLOOKUP(DAY($AL1108)&amp;MONTH($AL1108),Sheet1!$C:$E,3,0),"")</f>
        <v/>
      </c>
      <c r="AV1108" s="481" t="str">
        <f>+IFERROR(VLOOKUP(DAY($AS1108)&amp;MONTH($AS1108),Sheet1!$C:$E,3,0),"")</f>
        <v/>
      </c>
      <c r="BC1108" s="481" t="str">
        <f>+IFERROR(VLOOKUP(DAY($AZ1108)&amp;MONTH($AZ1108),Sheet1!$C:$E,3,0),"")</f>
        <v/>
      </c>
    </row>
    <row r="1109" spans="6:55">
      <c r="F1109" s="481" t="str">
        <f>+IFERROR(VLOOKUP(DAY($C1109)&amp;MONTH($C1109),Sheet1!$C:$E,3,0),"")</f>
        <v/>
      </c>
      <c r="M1109" s="481" t="str">
        <f>+IFERROR(VLOOKUP(DAY($J1109)&amp;MONTH($J1109),Sheet1!$C:$E,3,0),"")</f>
        <v/>
      </c>
      <c r="T1109" s="481" t="str">
        <f>+IFERROR(VLOOKUP(DAY($Q1109)&amp;MONTH($Q1109),Sheet1!$C:$E,3,0),"")</f>
        <v/>
      </c>
      <c r="AA1109" s="481" t="str">
        <f>+IFERROR(VLOOKUP(DAY($X1109)&amp;MONTH($X1109),Sheet1!$C:$E,3,0),"")</f>
        <v/>
      </c>
      <c r="AH1109" s="481" t="str">
        <f>+IFERROR(VLOOKUP(DAY($AE1109)&amp;MONTH($AE1109),Sheet1!$C:$E,3,0),"")</f>
        <v/>
      </c>
      <c r="AO1109" s="481" t="str">
        <f>+IFERROR(VLOOKUP(DAY($AL1109)&amp;MONTH($AL1109),Sheet1!$C:$E,3,0),"")</f>
        <v/>
      </c>
      <c r="AV1109" s="481" t="str">
        <f>+IFERROR(VLOOKUP(DAY($AS1109)&amp;MONTH($AS1109),Sheet1!$C:$E,3,0),"")</f>
        <v/>
      </c>
      <c r="BC1109" s="481" t="str">
        <f>+IFERROR(VLOOKUP(DAY($AZ1109)&amp;MONTH($AZ1109),Sheet1!$C:$E,3,0),"")</f>
        <v/>
      </c>
    </row>
    <row r="1110" spans="6:55">
      <c r="F1110" s="481" t="str">
        <f>+IFERROR(VLOOKUP(DAY($C1110)&amp;MONTH($C1110),Sheet1!$C:$E,3,0),"")</f>
        <v/>
      </c>
      <c r="M1110" s="481" t="str">
        <f>+IFERROR(VLOOKUP(DAY($J1110)&amp;MONTH($J1110),Sheet1!$C:$E,3,0),"")</f>
        <v/>
      </c>
      <c r="T1110" s="481" t="str">
        <f>+IFERROR(VLOOKUP(DAY($Q1110)&amp;MONTH($Q1110),Sheet1!$C:$E,3,0),"")</f>
        <v/>
      </c>
      <c r="AA1110" s="481" t="str">
        <f>+IFERROR(VLOOKUP(DAY($X1110)&amp;MONTH($X1110),Sheet1!$C:$E,3,0),"")</f>
        <v/>
      </c>
      <c r="AH1110" s="481" t="str">
        <f>+IFERROR(VLOOKUP(DAY($AE1110)&amp;MONTH($AE1110),Sheet1!$C:$E,3,0),"")</f>
        <v/>
      </c>
      <c r="AO1110" s="481" t="str">
        <f>+IFERROR(VLOOKUP(DAY($AL1110)&amp;MONTH($AL1110),Sheet1!$C:$E,3,0),"")</f>
        <v/>
      </c>
      <c r="AV1110" s="481" t="str">
        <f>+IFERROR(VLOOKUP(DAY($AS1110)&amp;MONTH($AS1110),Sheet1!$C:$E,3,0),"")</f>
        <v/>
      </c>
      <c r="BC1110" s="481" t="str">
        <f>+IFERROR(VLOOKUP(DAY($AZ1110)&amp;MONTH($AZ1110),Sheet1!$C:$E,3,0),"")</f>
        <v/>
      </c>
    </row>
    <row r="1111" spans="6:55">
      <c r="F1111" s="481" t="str">
        <f>+IFERROR(VLOOKUP(DAY($C1111)&amp;MONTH($C1111),Sheet1!$C:$E,3,0),"")</f>
        <v/>
      </c>
      <c r="M1111" s="481" t="str">
        <f>+IFERROR(VLOOKUP(DAY($J1111)&amp;MONTH($J1111),Sheet1!$C:$E,3,0),"")</f>
        <v/>
      </c>
      <c r="T1111" s="481" t="str">
        <f>+IFERROR(VLOOKUP(DAY($Q1111)&amp;MONTH($Q1111),Sheet1!$C:$E,3,0),"")</f>
        <v/>
      </c>
      <c r="AA1111" s="481" t="str">
        <f>+IFERROR(VLOOKUP(DAY($X1111)&amp;MONTH($X1111),Sheet1!$C:$E,3,0),"")</f>
        <v/>
      </c>
      <c r="AH1111" s="481" t="str">
        <f>+IFERROR(VLOOKUP(DAY($AE1111)&amp;MONTH($AE1111),Sheet1!$C:$E,3,0),"")</f>
        <v/>
      </c>
      <c r="AO1111" s="481" t="str">
        <f>+IFERROR(VLOOKUP(DAY($AL1111)&amp;MONTH($AL1111),Sheet1!$C:$E,3,0),"")</f>
        <v/>
      </c>
      <c r="AV1111" s="481" t="str">
        <f>+IFERROR(VLOOKUP(DAY($AS1111)&amp;MONTH($AS1111),Sheet1!$C:$E,3,0),"")</f>
        <v/>
      </c>
      <c r="BC1111" s="481" t="str">
        <f>+IFERROR(VLOOKUP(DAY($AZ1111)&amp;MONTH($AZ1111),Sheet1!$C:$E,3,0),"")</f>
        <v/>
      </c>
    </row>
    <row r="1112" spans="6:55">
      <c r="F1112" s="481" t="str">
        <f>+IFERROR(VLOOKUP(DAY($C1112)&amp;MONTH($C1112),Sheet1!$C:$E,3,0),"")</f>
        <v/>
      </c>
      <c r="M1112" s="481" t="str">
        <f>+IFERROR(VLOOKUP(DAY($J1112)&amp;MONTH($J1112),Sheet1!$C:$E,3,0),"")</f>
        <v/>
      </c>
      <c r="T1112" s="481" t="str">
        <f>+IFERROR(VLOOKUP(DAY($Q1112)&amp;MONTH($Q1112),Sheet1!$C:$E,3,0),"")</f>
        <v/>
      </c>
      <c r="AA1112" s="481" t="str">
        <f>+IFERROR(VLOOKUP(DAY($X1112)&amp;MONTH($X1112),Sheet1!$C:$E,3,0),"")</f>
        <v/>
      </c>
      <c r="AH1112" s="481" t="str">
        <f>+IFERROR(VLOOKUP(DAY($AE1112)&amp;MONTH($AE1112),Sheet1!$C:$E,3,0),"")</f>
        <v/>
      </c>
      <c r="AO1112" s="481" t="str">
        <f>+IFERROR(VLOOKUP(DAY($AL1112)&amp;MONTH($AL1112),Sheet1!$C:$E,3,0),"")</f>
        <v/>
      </c>
      <c r="AV1112" s="481" t="str">
        <f>+IFERROR(VLOOKUP(DAY($AS1112)&amp;MONTH($AS1112),Sheet1!$C:$E,3,0),"")</f>
        <v/>
      </c>
      <c r="BC1112" s="481" t="str">
        <f>+IFERROR(VLOOKUP(DAY($AZ1112)&amp;MONTH($AZ1112),Sheet1!$C:$E,3,0),"")</f>
        <v/>
      </c>
    </row>
    <row r="1113" spans="6:55">
      <c r="F1113" s="481" t="str">
        <f>+IFERROR(VLOOKUP(DAY($C1113)&amp;MONTH($C1113),Sheet1!$C:$E,3,0),"")</f>
        <v/>
      </c>
      <c r="M1113" s="481" t="str">
        <f>+IFERROR(VLOOKUP(DAY($J1113)&amp;MONTH($J1113),Sheet1!$C:$E,3,0),"")</f>
        <v/>
      </c>
      <c r="T1113" s="481" t="str">
        <f>+IFERROR(VLOOKUP(DAY($Q1113)&amp;MONTH($Q1113),Sheet1!$C:$E,3,0),"")</f>
        <v/>
      </c>
      <c r="AA1113" s="481" t="str">
        <f>+IFERROR(VLOOKUP(DAY($X1113)&amp;MONTH($X1113),Sheet1!$C:$E,3,0),"")</f>
        <v/>
      </c>
      <c r="AH1113" s="481" t="str">
        <f>+IFERROR(VLOOKUP(DAY($AE1113)&amp;MONTH($AE1113),Sheet1!$C:$E,3,0),"")</f>
        <v/>
      </c>
      <c r="AO1113" s="481" t="str">
        <f>+IFERROR(VLOOKUP(DAY($AL1113)&amp;MONTH($AL1113),Sheet1!$C:$E,3,0),"")</f>
        <v/>
      </c>
      <c r="AV1113" s="481" t="str">
        <f>+IFERROR(VLOOKUP(DAY($AS1113)&amp;MONTH($AS1113),Sheet1!$C:$E,3,0),"")</f>
        <v/>
      </c>
      <c r="BC1113" s="481" t="str">
        <f>+IFERROR(VLOOKUP(DAY($AZ1113)&amp;MONTH($AZ1113),Sheet1!$C:$E,3,0),"")</f>
        <v/>
      </c>
    </row>
    <row r="1114" spans="6:55">
      <c r="F1114" s="481" t="str">
        <f>+IFERROR(VLOOKUP(DAY($C1114)&amp;MONTH($C1114),Sheet1!$C:$E,3,0),"")</f>
        <v/>
      </c>
      <c r="M1114" s="481" t="str">
        <f>+IFERROR(VLOOKUP(DAY($J1114)&amp;MONTH($J1114),Sheet1!$C:$E,3,0),"")</f>
        <v/>
      </c>
      <c r="T1114" s="481" t="str">
        <f>+IFERROR(VLOOKUP(DAY($Q1114)&amp;MONTH($Q1114),Sheet1!$C:$E,3,0),"")</f>
        <v/>
      </c>
      <c r="AA1114" s="481" t="str">
        <f>+IFERROR(VLOOKUP(DAY($X1114)&amp;MONTH($X1114),Sheet1!$C:$E,3,0),"")</f>
        <v/>
      </c>
      <c r="AH1114" s="481" t="str">
        <f>+IFERROR(VLOOKUP(DAY($AE1114)&amp;MONTH($AE1114),Sheet1!$C:$E,3,0),"")</f>
        <v/>
      </c>
      <c r="AO1114" s="481" t="str">
        <f>+IFERROR(VLOOKUP(DAY($AL1114)&amp;MONTH($AL1114),Sheet1!$C:$E,3,0),"")</f>
        <v/>
      </c>
      <c r="AV1114" s="481" t="str">
        <f>+IFERROR(VLOOKUP(DAY($AS1114)&amp;MONTH($AS1114),Sheet1!$C:$E,3,0),"")</f>
        <v/>
      </c>
      <c r="BC1114" s="481" t="str">
        <f>+IFERROR(VLOOKUP(DAY($AZ1114)&amp;MONTH($AZ1114),Sheet1!$C:$E,3,0),"")</f>
        <v/>
      </c>
    </row>
    <row r="1115" spans="6:55">
      <c r="F1115" s="481" t="str">
        <f>+IFERROR(VLOOKUP(DAY($C1115)&amp;MONTH($C1115),Sheet1!$C:$E,3,0),"")</f>
        <v/>
      </c>
      <c r="M1115" s="481" t="str">
        <f>+IFERROR(VLOOKUP(DAY($J1115)&amp;MONTH($J1115),Sheet1!$C:$E,3,0),"")</f>
        <v/>
      </c>
      <c r="T1115" s="481" t="str">
        <f>+IFERROR(VLOOKUP(DAY($Q1115)&amp;MONTH($Q1115),Sheet1!$C:$E,3,0),"")</f>
        <v/>
      </c>
      <c r="AA1115" s="481" t="str">
        <f>+IFERROR(VLOOKUP(DAY($X1115)&amp;MONTH($X1115),Sheet1!$C:$E,3,0),"")</f>
        <v/>
      </c>
      <c r="AH1115" s="481" t="str">
        <f>+IFERROR(VLOOKUP(DAY($AE1115)&amp;MONTH($AE1115),Sheet1!$C:$E,3,0),"")</f>
        <v/>
      </c>
      <c r="AO1115" s="481" t="str">
        <f>+IFERROR(VLOOKUP(DAY($AL1115)&amp;MONTH($AL1115),Sheet1!$C:$E,3,0),"")</f>
        <v/>
      </c>
      <c r="AV1115" s="481" t="str">
        <f>+IFERROR(VLOOKUP(DAY($AS1115)&amp;MONTH($AS1115),Sheet1!$C:$E,3,0),"")</f>
        <v/>
      </c>
      <c r="BC1115" s="481" t="str">
        <f>+IFERROR(VLOOKUP(DAY($AZ1115)&amp;MONTH($AZ1115),Sheet1!$C:$E,3,0),"")</f>
        <v/>
      </c>
    </row>
    <row r="1116" spans="6:55">
      <c r="F1116" s="481" t="str">
        <f>+IFERROR(VLOOKUP(DAY($C1116)&amp;MONTH($C1116),Sheet1!$C:$E,3,0),"")</f>
        <v/>
      </c>
      <c r="M1116" s="481" t="str">
        <f>+IFERROR(VLOOKUP(DAY($J1116)&amp;MONTH($J1116),Sheet1!$C:$E,3,0),"")</f>
        <v/>
      </c>
      <c r="T1116" s="481" t="str">
        <f>+IFERROR(VLOOKUP(DAY($Q1116)&amp;MONTH($Q1116),Sheet1!$C:$E,3,0),"")</f>
        <v/>
      </c>
      <c r="AA1116" s="481" t="str">
        <f>+IFERROR(VLOOKUP(DAY($X1116)&amp;MONTH($X1116),Sheet1!$C:$E,3,0),"")</f>
        <v/>
      </c>
      <c r="AH1116" s="481" t="str">
        <f>+IFERROR(VLOOKUP(DAY($AE1116)&amp;MONTH($AE1116),Sheet1!$C:$E,3,0),"")</f>
        <v/>
      </c>
      <c r="AO1116" s="481" t="str">
        <f>+IFERROR(VLOOKUP(DAY($AL1116)&amp;MONTH($AL1116),Sheet1!$C:$E,3,0),"")</f>
        <v/>
      </c>
      <c r="AV1116" s="481" t="str">
        <f>+IFERROR(VLOOKUP(DAY($AS1116)&amp;MONTH($AS1116),Sheet1!$C:$E,3,0),"")</f>
        <v/>
      </c>
      <c r="BC1116" s="481" t="str">
        <f>+IFERROR(VLOOKUP(DAY($AZ1116)&amp;MONTH($AZ1116),Sheet1!$C:$E,3,0),"")</f>
        <v/>
      </c>
    </row>
    <row r="1117" spans="6:55">
      <c r="F1117" s="481" t="str">
        <f>+IFERROR(VLOOKUP(DAY($C1117)&amp;MONTH($C1117),Sheet1!$C:$E,3,0),"")</f>
        <v/>
      </c>
      <c r="M1117" s="481" t="str">
        <f>+IFERROR(VLOOKUP(DAY($J1117)&amp;MONTH($J1117),Sheet1!$C:$E,3,0),"")</f>
        <v/>
      </c>
      <c r="T1117" s="481" t="str">
        <f>+IFERROR(VLOOKUP(DAY($Q1117)&amp;MONTH($Q1117),Sheet1!$C:$E,3,0),"")</f>
        <v/>
      </c>
      <c r="AA1117" s="481" t="str">
        <f>+IFERROR(VLOOKUP(DAY($X1117)&amp;MONTH($X1117),Sheet1!$C:$E,3,0),"")</f>
        <v/>
      </c>
      <c r="AH1117" s="481" t="str">
        <f>+IFERROR(VLOOKUP(DAY($AE1117)&amp;MONTH($AE1117),Sheet1!$C:$E,3,0),"")</f>
        <v/>
      </c>
      <c r="AO1117" s="481" t="str">
        <f>+IFERROR(VLOOKUP(DAY($AL1117)&amp;MONTH($AL1117),Sheet1!$C:$E,3,0),"")</f>
        <v/>
      </c>
      <c r="AV1117" s="481" t="str">
        <f>+IFERROR(VLOOKUP(DAY($AS1117)&amp;MONTH($AS1117),Sheet1!$C:$E,3,0),"")</f>
        <v/>
      </c>
      <c r="BC1117" s="481" t="str">
        <f>+IFERROR(VLOOKUP(DAY($AZ1117)&amp;MONTH($AZ1117),Sheet1!$C:$E,3,0),"")</f>
        <v/>
      </c>
    </row>
    <row r="1118" spans="6:55">
      <c r="F1118" s="481" t="str">
        <f>+IFERROR(VLOOKUP(DAY($C1118)&amp;MONTH($C1118),Sheet1!$C:$E,3,0),"")</f>
        <v/>
      </c>
      <c r="M1118" s="481" t="str">
        <f>+IFERROR(VLOOKUP(DAY($J1118)&amp;MONTH($J1118),Sheet1!$C:$E,3,0),"")</f>
        <v/>
      </c>
      <c r="T1118" s="481" t="str">
        <f>+IFERROR(VLOOKUP(DAY($Q1118)&amp;MONTH($Q1118),Sheet1!$C:$E,3,0),"")</f>
        <v/>
      </c>
      <c r="AA1118" s="481" t="str">
        <f>+IFERROR(VLOOKUP(DAY($X1118)&amp;MONTH($X1118),Sheet1!$C:$E,3,0),"")</f>
        <v/>
      </c>
      <c r="AH1118" s="481" t="str">
        <f>+IFERROR(VLOOKUP(DAY($AE1118)&amp;MONTH($AE1118),Sheet1!$C:$E,3,0),"")</f>
        <v/>
      </c>
      <c r="AO1118" s="481" t="str">
        <f>+IFERROR(VLOOKUP(DAY($AL1118)&amp;MONTH($AL1118),Sheet1!$C:$E,3,0),"")</f>
        <v/>
      </c>
      <c r="AV1118" s="481" t="str">
        <f>+IFERROR(VLOOKUP(DAY($AS1118)&amp;MONTH($AS1118),Sheet1!$C:$E,3,0),"")</f>
        <v/>
      </c>
      <c r="BC1118" s="481" t="str">
        <f>+IFERROR(VLOOKUP(DAY($AZ1118)&amp;MONTH($AZ1118),Sheet1!$C:$E,3,0),"")</f>
        <v/>
      </c>
    </row>
    <row r="1119" spans="6:55">
      <c r="F1119" s="481" t="str">
        <f>+IFERROR(VLOOKUP(DAY($C1119)&amp;MONTH($C1119),Sheet1!$C:$E,3,0),"")</f>
        <v/>
      </c>
      <c r="M1119" s="481" t="str">
        <f>+IFERROR(VLOOKUP(DAY($J1119)&amp;MONTH($J1119),Sheet1!$C:$E,3,0),"")</f>
        <v/>
      </c>
      <c r="T1119" s="481" t="str">
        <f>+IFERROR(VLOOKUP(DAY($Q1119)&amp;MONTH($Q1119),Sheet1!$C:$E,3,0),"")</f>
        <v/>
      </c>
      <c r="AA1119" s="481" t="str">
        <f>+IFERROR(VLOOKUP(DAY($X1119)&amp;MONTH($X1119),Sheet1!$C:$E,3,0),"")</f>
        <v/>
      </c>
      <c r="AH1119" s="481" t="str">
        <f>+IFERROR(VLOOKUP(DAY($AE1119)&amp;MONTH($AE1119),Sheet1!$C:$E,3,0),"")</f>
        <v/>
      </c>
      <c r="AO1119" s="481" t="str">
        <f>+IFERROR(VLOOKUP(DAY($AL1119)&amp;MONTH($AL1119),Sheet1!$C:$E,3,0),"")</f>
        <v/>
      </c>
      <c r="AV1119" s="481" t="str">
        <f>+IFERROR(VLOOKUP(DAY($AS1119)&amp;MONTH($AS1119),Sheet1!$C:$E,3,0),"")</f>
        <v/>
      </c>
      <c r="BC1119" s="481" t="str">
        <f>+IFERROR(VLOOKUP(DAY($AZ1119)&amp;MONTH($AZ1119),Sheet1!$C:$E,3,0),"")</f>
        <v/>
      </c>
    </row>
    <row r="1120" spans="6:55">
      <c r="F1120" s="481" t="str">
        <f>+IFERROR(VLOOKUP(DAY($C1120)&amp;MONTH($C1120),Sheet1!$C:$E,3,0),"")</f>
        <v/>
      </c>
      <c r="M1120" s="481" t="str">
        <f>+IFERROR(VLOOKUP(DAY($J1120)&amp;MONTH($J1120),Sheet1!$C:$E,3,0),"")</f>
        <v/>
      </c>
      <c r="T1120" s="481" t="str">
        <f>+IFERROR(VLOOKUP(DAY($Q1120)&amp;MONTH($Q1120),Sheet1!$C:$E,3,0),"")</f>
        <v/>
      </c>
      <c r="AA1120" s="481" t="str">
        <f>+IFERROR(VLOOKUP(DAY($X1120)&amp;MONTH($X1120),Sheet1!$C:$E,3,0),"")</f>
        <v/>
      </c>
      <c r="AH1120" s="481" t="str">
        <f>+IFERROR(VLOOKUP(DAY($AE1120)&amp;MONTH($AE1120),Sheet1!$C:$E,3,0),"")</f>
        <v/>
      </c>
      <c r="AO1120" s="481" t="str">
        <f>+IFERROR(VLOOKUP(DAY($AL1120)&amp;MONTH($AL1120),Sheet1!$C:$E,3,0),"")</f>
        <v/>
      </c>
      <c r="AV1120" s="481" t="str">
        <f>+IFERROR(VLOOKUP(DAY($AS1120)&amp;MONTH($AS1120),Sheet1!$C:$E,3,0),"")</f>
        <v/>
      </c>
      <c r="BC1120" s="481" t="str">
        <f>+IFERROR(VLOOKUP(DAY($AZ1120)&amp;MONTH($AZ1120),Sheet1!$C:$E,3,0),"")</f>
        <v/>
      </c>
    </row>
    <row r="1121" spans="6:55">
      <c r="F1121" s="481" t="str">
        <f>+IFERROR(VLOOKUP(DAY($C1121)&amp;MONTH($C1121),Sheet1!$C:$E,3,0),"")</f>
        <v/>
      </c>
      <c r="M1121" s="481" t="str">
        <f>+IFERROR(VLOOKUP(DAY($J1121)&amp;MONTH($J1121),Sheet1!$C:$E,3,0),"")</f>
        <v/>
      </c>
      <c r="T1121" s="481" t="str">
        <f>+IFERROR(VLOOKUP(DAY($Q1121)&amp;MONTH($Q1121),Sheet1!$C:$E,3,0),"")</f>
        <v/>
      </c>
      <c r="AA1121" s="481" t="str">
        <f>+IFERROR(VLOOKUP(DAY($X1121)&amp;MONTH($X1121),Sheet1!$C:$E,3,0),"")</f>
        <v/>
      </c>
      <c r="AH1121" s="481" t="str">
        <f>+IFERROR(VLOOKUP(DAY($AE1121)&amp;MONTH($AE1121),Sheet1!$C:$E,3,0),"")</f>
        <v/>
      </c>
      <c r="AO1121" s="481" t="str">
        <f>+IFERROR(VLOOKUP(DAY($AL1121)&amp;MONTH($AL1121),Sheet1!$C:$E,3,0),"")</f>
        <v/>
      </c>
      <c r="AV1121" s="481" t="str">
        <f>+IFERROR(VLOOKUP(DAY($AS1121)&amp;MONTH($AS1121),Sheet1!$C:$E,3,0),"")</f>
        <v/>
      </c>
      <c r="BC1121" s="481" t="str">
        <f>+IFERROR(VLOOKUP(DAY($AZ1121)&amp;MONTH($AZ1121),Sheet1!$C:$E,3,0),"")</f>
        <v/>
      </c>
    </row>
    <row r="1122" spans="6:55">
      <c r="F1122" s="481" t="str">
        <f>+IFERROR(VLOOKUP(DAY($C1122)&amp;MONTH($C1122),Sheet1!$C:$E,3,0),"")</f>
        <v/>
      </c>
      <c r="M1122" s="481" t="str">
        <f>+IFERROR(VLOOKUP(DAY($J1122)&amp;MONTH($J1122),Sheet1!$C:$E,3,0),"")</f>
        <v/>
      </c>
      <c r="T1122" s="481" t="str">
        <f>+IFERROR(VLOOKUP(DAY($Q1122)&amp;MONTH($Q1122),Sheet1!$C:$E,3,0),"")</f>
        <v/>
      </c>
      <c r="AA1122" s="481" t="str">
        <f>+IFERROR(VLOOKUP(DAY($X1122)&amp;MONTH($X1122),Sheet1!$C:$E,3,0),"")</f>
        <v/>
      </c>
      <c r="AH1122" s="481" t="str">
        <f>+IFERROR(VLOOKUP(DAY($AE1122)&amp;MONTH($AE1122),Sheet1!$C:$E,3,0),"")</f>
        <v/>
      </c>
      <c r="AO1122" s="481" t="str">
        <f>+IFERROR(VLOOKUP(DAY($AL1122)&amp;MONTH($AL1122),Sheet1!$C:$E,3,0),"")</f>
        <v/>
      </c>
      <c r="AV1122" s="481" t="str">
        <f>+IFERROR(VLOOKUP(DAY($AS1122)&amp;MONTH($AS1122),Sheet1!$C:$E,3,0),"")</f>
        <v/>
      </c>
      <c r="BC1122" s="481" t="str">
        <f>+IFERROR(VLOOKUP(DAY($AZ1122)&amp;MONTH($AZ1122),Sheet1!$C:$E,3,0),"")</f>
        <v/>
      </c>
    </row>
    <row r="1123" spans="6:55">
      <c r="F1123" s="481" t="str">
        <f>+IFERROR(VLOOKUP(DAY($C1123)&amp;MONTH($C1123),Sheet1!$C:$E,3,0),"")</f>
        <v/>
      </c>
      <c r="M1123" s="481" t="str">
        <f>+IFERROR(VLOOKUP(DAY($J1123)&amp;MONTH($J1123),Sheet1!$C:$E,3,0),"")</f>
        <v/>
      </c>
      <c r="T1123" s="481" t="str">
        <f>+IFERROR(VLOOKUP(DAY($Q1123)&amp;MONTH($Q1123),Sheet1!$C:$E,3,0),"")</f>
        <v/>
      </c>
      <c r="AA1123" s="481" t="str">
        <f>+IFERROR(VLOOKUP(DAY($X1123)&amp;MONTH($X1123),Sheet1!$C:$E,3,0),"")</f>
        <v/>
      </c>
      <c r="AH1123" s="481" t="str">
        <f>+IFERROR(VLOOKUP(DAY($AE1123)&amp;MONTH($AE1123),Sheet1!$C:$E,3,0),"")</f>
        <v/>
      </c>
      <c r="AO1123" s="481" t="str">
        <f>+IFERROR(VLOOKUP(DAY($AL1123)&amp;MONTH($AL1123),Sheet1!$C:$E,3,0),"")</f>
        <v/>
      </c>
      <c r="AV1123" s="481" t="str">
        <f>+IFERROR(VLOOKUP(DAY($AS1123)&amp;MONTH($AS1123),Sheet1!$C:$E,3,0),"")</f>
        <v/>
      </c>
      <c r="BC1123" s="481" t="str">
        <f>+IFERROR(VLOOKUP(DAY($AZ1123)&amp;MONTH($AZ1123),Sheet1!$C:$E,3,0),"")</f>
        <v/>
      </c>
    </row>
    <row r="1124" spans="6:55">
      <c r="F1124" s="481" t="str">
        <f>+IFERROR(VLOOKUP(DAY($C1124)&amp;MONTH($C1124),Sheet1!$C:$E,3,0),"")</f>
        <v/>
      </c>
      <c r="M1124" s="481" t="str">
        <f>+IFERROR(VLOOKUP(DAY($J1124)&amp;MONTH($J1124),Sheet1!$C:$E,3,0),"")</f>
        <v/>
      </c>
      <c r="T1124" s="481" t="str">
        <f>+IFERROR(VLOOKUP(DAY($Q1124)&amp;MONTH($Q1124),Sheet1!$C:$E,3,0),"")</f>
        <v/>
      </c>
      <c r="AA1124" s="481" t="str">
        <f>+IFERROR(VLOOKUP(DAY($X1124)&amp;MONTH($X1124),Sheet1!$C:$E,3,0),"")</f>
        <v/>
      </c>
      <c r="AH1124" s="481" t="str">
        <f>+IFERROR(VLOOKUP(DAY($AE1124)&amp;MONTH($AE1124),Sheet1!$C:$E,3,0),"")</f>
        <v/>
      </c>
      <c r="AO1124" s="481" t="str">
        <f>+IFERROR(VLOOKUP(DAY($AL1124)&amp;MONTH($AL1124),Sheet1!$C:$E,3,0),"")</f>
        <v/>
      </c>
      <c r="AV1124" s="481" t="str">
        <f>+IFERROR(VLOOKUP(DAY($AS1124)&amp;MONTH($AS1124),Sheet1!$C:$E,3,0),"")</f>
        <v/>
      </c>
      <c r="BC1124" s="481" t="str">
        <f>+IFERROR(VLOOKUP(DAY($AZ1124)&amp;MONTH($AZ1124),Sheet1!$C:$E,3,0),"")</f>
        <v/>
      </c>
    </row>
    <row r="1125" spans="6:55">
      <c r="F1125" s="481" t="str">
        <f>+IFERROR(VLOOKUP(DAY($C1125)&amp;MONTH($C1125),Sheet1!$C:$E,3,0),"")</f>
        <v/>
      </c>
      <c r="M1125" s="481" t="str">
        <f>+IFERROR(VLOOKUP(DAY($J1125)&amp;MONTH($J1125),Sheet1!$C:$E,3,0),"")</f>
        <v/>
      </c>
      <c r="T1125" s="481" t="str">
        <f>+IFERROR(VLOOKUP(DAY($Q1125)&amp;MONTH($Q1125),Sheet1!$C:$E,3,0),"")</f>
        <v/>
      </c>
      <c r="AA1125" s="481" t="str">
        <f>+IFERROR(VLOOKUP(DAY($X1125)&amp;MONTH($X1125),Sheet1!$C:$E,3,0),"")</f>
        <v/>
      </c>
      <c r="AH1125" s="481" t="str">
        <f>+IFERROR(VLOOKUP(DAY($AE1125)&amp;MONTH($AE1125),Sheet1!$C:$E,3,0),"")</f>
        <v/>
      </c>
      <c r="AO1125" s="481" t="str">
        <f>+IFERROR(VLOOKUP(DAY($AL1125)&amp;MONTH($AL1125),Sheet1!$C:$E,3,0),"")</f>
        <v/>
      </c>
      <c r="AV1125" s="481" t="str">
        <f>+IFERROR(VLOOKUP(DAY($AS1125)&amp;MONTH($AS1125),Sheet1!$C:$E,3,0),"")</f>
        <v/>
      </c>
      <c r="BC1125" s="481" t="str">
        <f>+IFERROR(VLOOKUP(DAY($AZ1125)&amp;MONTH($AZ1125),Sheet1!$C:$E,3,0),"")</f>
        <v/>
      </c>
    </row>
    <row r="1126" spans="6:55">
      <c r="F1126" s="481" t="str">
        <f>+IFERROR(VLOOKUP(DAY($C1126)&amp;MONTH($C1126),Sheet1!$C:$E,3,0),"")</f>
        <v/>
      </c>
      <c r="M1126" s="481" t="str">
        <f>+IFERROR(VLOOKUP(DAY($J1126)&amp;MONTH($J1126),Sheet1!$C:$E,3,0),"")</f>
        <v/>
      </c>
      <c r="T1126" s="481" t="str">
        <f>+IFERROR(VLOOKUP(DAY($Q1126)&amp;MONTH($Q1126),Sheet1!$C:$E,3,0),"")</f>
        <v/>
      </c>
      <c r="AA1126" s="481" t="str">
        <f>+IFERROR(VLOOKUP(DAY($X1126)&amp;MONTH($X1126),Sheet1!$C:$E,3,0),"")</f>
        <v/>
      </c>
      <c r="AH1126" s="481" t="str">
        <f>+IFERROR(VLOOKUP(DAY($AE1126)&amp;MONTH($AE1126),Sheet1!$C:$E,3,0),"")</f>
        <v/>
      </c>
      <c r="AO1126" s="481" t="str">
        <f>+IFERROR(VLOOKUP(DAY($AL1126)&amp;MONTH($AL1126),Sheet1!$C:$E,3,0),"")</f>
        <v/>
      </c>
      <c r="AV1126" s="481" t="str">
        <f>+IFERROR(VLOOKUP(DAY($AS1126)&amp;MONTH($AS1126),Sheet1!$C:$E,3,0),"")</f>
        <v/>
      </c>
      <c r="BC1126" s="481" t="str">
        <f>+IFERROR(VLOOKUP(DAY($AZ1126)&amp;MONTH($AZ1126),Sheet1!$C:$E,3,0),"")</f>
        <v/>
      </c>
    </row>
    <row r="1127" spans="6:55">
      <c r="F1127" s="481" t="str">
        <f>+IFERROR(VLOOKUP(DAY($C1127)&amp;MONTH($C1127),Sheet1!$C:$E,3,0),"")</f>
        <v/>
      </c>
      <c r="M1127" s="481" t="str">
        <f>+IFERROR(VLOOKUP(DAY($J1127)&amp;MONTH($J1127),Sheet1!$C:$E,3,0),"")</f>
        <v/>
      </c>
      <c r="T1127" s="481" t="str">
        <f>+IFERROR(VLOOKUP(DAY($Q1127)&amp;MONTH($Q1127),Sheet1!$C:$E,3,0),"")</f>
        <v/>
      </c>
      <c r="AA1127" s="481" t="str">
        <f>+IFERROR(VLOOKUP(DAY($X1127)&amp;MONTH($X1127),Sheet1!$C:$E,3,0),"")</f>
        <v/>
      </c>
      <c r="AH1127" s="481" t="str">
        <f>+IFERROR(VLOOKUP(DAY($AE1127)&amp;MONTH($AE1127),Sheet1!$C:$E,3,0),"")</f>
        <v/>
      </c>
      <c r="AO1127" s="481" t="str">
        <f>+IFERROR(VLOOKUP(DAY($AL1127)&amp;MONTH($AL1127),Sheet1!$C:$E,3,0),"")</f>
        <v/>
      </c>
      <c r="AV1127" s="481" t="str">
        <f>+IFERROR(VLOOKUP(DAY($AS1127)&amp;MONTH($AS1127),Sheet1!$C:$E,3,0),"")</f>
        <v/>
      </c>
      <c r="BC1127" s="481" t="str">
        <f>+IFERROR(VLOOKUP(DAY($AZ1127)&amp;MONTH($AZ1127),Sheet1!$C:$E,3,0),"")</f>
        <v/>
      </c>
    </row>
    <row r="1128" spans="6:55">
      <c r="F1128" s="481" t="str">
        <f>+IFERROR(VLOOKUP(DAY($C1128)&amp;MONTH($C1128),Sheet1!$C:$E,3,0),"")</f>
        <v/>
      </c>
      <c r="M1128" s="481" t="str">
        <f>+IFERROR(VLOOKUP(DAY($J1128)&amp;MONTH($J1128),Sheet1!$C:$E,3,0),"")</f>
        <v/>
      </c>
      <c r="T1128" s="481" t="str">
        <f>+IFERROR(VLOOKUP(DAY($Q1128)&amp;MONTH($Q1128),Sheet1!$C:$E,3,0),"")</f>
        <v/>
      </c>
      <c r="AA1128" s="481" t="str">
        <f>+IFERROR(VLOOKUP(DAY($X1128)&amp;MONTH($X1128),Sheet1!$C:$E,3,0),"")</f>
        <v/>
      </c>
      <c r="AH1128" s="481" t="str">
        <f>+IFERROR(VLOOKUP(DAY($AE1128)&amp;MONTH($AE1128),Sheet1!$C:$E,3,0),"")</f>
        <v/>
      </c>
      <c r="AO1128" s="481" t="str">
        <f>+IFERROR(VLOOKUP(DAY($AL1128)&amp;MONTH($AL1128),Sheet1!$C:$E,3,0),"")</f>
        <v/>
      </c>
      <c r="AV1128" s="481" t="str">
        <f>+IFERROR(VLOOKUP(DAY($AS1128)&amp;MONTH($AS1128),Sheet1!$C:$E,3,0),"")</f>
        <v/>
      </c>
      <c r="BC1128" s="481" t="str">
        <f>+IFERROR(VLOOKUP(DAY($AZ1128)&amp;MONTH($AZ1128),Sheet1!$C:$E,3,0),"")</f>
        <v/>
      </c>
    </row>
    <row r="1129" spans="6:55">
      <c r="F1129" s="481" t="str">
        <f>+IFERROR(VLOOKUP(DAY($C1129)&amp;MONTH($C1129),Sheet1!$C:$E,3,0),"")</f>
        <v/>
      </c>
      <c r="M1129" s="481" t="str">
        <f>+IFERROR(VLOOKUP(DAY($J1129)&amp;MONTH($J1129),Sheet1!$C:$E,3,0),"")</f>
        <v/>
      </c>
      <c r="T1129" s="481" t="str">
        <f>+IFERROR(VLOOKUP(DAY($Q1129)&amp;MONTH($Q1129),Sheet1!$C:$E,3,0),"")</f>
        <v/>
      </c>
      <c r="AA1129" s="481" t="str">
        <f>+IFERROR(VLOOKUP(DAY($X1129)&amp;MONTH($X1129),Sheet1!$C:$E,3,0),"")</f>
        <v/>
      </c>
      <c r="AH1129" s="481" t="str">
        <f>+IFERROR(VLOOKUP(DAY($AE1129)&amp;MONTH($AE1129),Sheet1!$C:$E,3,0),"")</f>
        <v/>
      </c>
      <c r="AO1129" s="481" t="str">
        <f>+IFERROR(VLOOKUP(DAY($AL1129)&amp;MONTH($AL1129),Sheet1!$C:$E,3,0),"")</f>
        <v/>
      </c>
      <c r="AV1129" s="481" t="str">
        <f>+IFERROR(VLOOKUP(DAY($AS1129)&amp;MONTH($AS1129),Sheet1!$C:$E,3,0),"")</f>
        <v/>
      </c>
      <c r="BC1129" s="481" t="str">
        <f>+IFERROR(VLOOKUP(DAY($AZ1129)&amp;MONTH($AZ1129),Sheet1!$C:$E,3,0),"")</f>
        <v/>
      </c>
    </row>
    <row r="1130" spans="6:55">
      <c r="F1130" s="481" t="str">
        <f>+IFERROR(VLOOKUP(DAY($C1130)&amp;MONTH($C1130),Sheet1!$C:$E,3,0),"")</f>
        <v/>
      </c>
      <c r="M1130" s="481" t="str">
        <f>+IFERROR(VLOOKUP(DAY($J1130)&amp;MONTH($J1130),Sheet1!$C:$E,3,0),"")</f>
        <v/>
      </c>
      <c r="T1130" s="481" t="str">
        <f>+IFERROR(VLOOKUP(DAY($Q1130)&amp;MONTH($Q1130),Sheet1!$C:$E,3,0),"")</f>
        <v/>
      </c>
      <c r="AA1130" s="481" t="str">
        <f>+IFERROR(VLOOKUP(DAY($X1130)&amp;MONTH($X1130),Sheet1!$C:$E,3,0),"")</f>
        <v/>
      </c>
      <c r="AH1130" s="481" t="str">
        <f>+IFERROR(VLOOKUP(DAY($AE1130)&amp;MONTH($AE1130),Sheet1!$C:$E,3,0),"")</f>
        <v/>
      </c>
      <c r="AO1130" s="481" t="str">
        <f>+IFERROR(VLOOKUP(DAY($AL1130)&amp;MONTH($AL1130),Sheet1!$C:$E,3,0),"")</f>
        <v/>
      </c>
      <c r="AV1130" s="481" t="str">
        <f>+IFERROR(VLOOKUP(DAY($AS1130)&amp;MONTH($AS1130),Sheet1!$C:$E,3,0),"")</f>
        <v/>
      </c>
      <c r="BC1130" s="481" t="str">
        <f>+IFERROR(VLOOKUP(DAY($AZ1130)&amp;MONTH($AZ1130),Sheet1!$C:$E,3,0),"")</f>
        <v/>
      </c>
    </row>
    <row r="1131" spans="6:55">
      <c r="F1131" s="481" t="str">
        <f>+IFERROR(VLOOKUP(DAY($C1131)&amp;MONTH($C1131),Sheet1!$C:$E,3,0),"")</f>
        <v/>
      </c>
      <c r="M1131" s="481" t="str">
        <f>+IFERROR(VLOOKUP(DAY($J1131)&amp;MONTH($J1131),Sheet1!$C:$E,3,0),"")</f>
        <v/>
      </c>
      <c r="T1131" s="481" t="str">
        <f>+IFERROR(VLOOKUP(DAY($Q1131)&amp;MONTH($Q1131),Sheet1!$C:$E,3,0),"")</f>
        <v/>
      </c>
      <c r="AA1131" s="481" t="str">
        <f>+IFERROR(VLOOKUP(DAY($X1131)&amp;MONTH($X1131),Sheet1!$C:$E,3,0),"")</f>
        <v/>
      </c>
      <c r="AH1131" s="481" t="str">
        <f>+IFERROR(VLOOKUP(DAY($AE1131)&amp;MONTH($AE1131),Sheet1!$C:$E,3,0),"")</f>
        <v/>
      </c>
      <c r="AO1131" s="481" t="str">
        <f>+IFERROR(VLOOKUP(DAY($AL1131)&amp;MONTH($AL1131),Sheet1!$C:$E,3,0),"")</f>
        <v/>
      </c>
      <c r="AV1131" s="481" t="str">
        <f>+IFERROR(VLOOKUP(DAY($AS1131)&amp;MONTH($AS1131),Sheet1!$C:$E,3,0),"")</f>
        <v/>
      </c>
      <c r="BC1131" s="481" t="str">
        <f>+IFERROR(VLOOKUP(DAY($AZ1131)&amp;MONTH($AZ1131),Sheet1!$C:$E,3,0),"")</f>
        <v/>
      </c>
    </row>
    <row r="1132" spans="6:55">
      <c r="F1132" s="481" t="str">
        <f>+IFERROR(VLOOKUP(DAY($C1132)&amp;MONTH($C1132),Sheet1!$C:$E,3,0),"")</f>
        <v/>
      </c>
      <c r="M1132" s="481" t="str">
        <f>+IFERROR(VLOOKUP(DAY($J1132)&amp;MONTH($J1132),Sheet1!$C:$E,3,0),"")</f>
        <v/>
      </c>
      <c r="T1132" s="481" t="str">
        <f>+IFERROR(VLOOKUP(DAY($Q1132)&amp;MONTH($Q1132),Sheet1!$C:$E,3,0),"")</f>
        <v/>
      </c>
      <c r="AA1132" s="481" t="str">
        <f>+IFERROR(VLOOKUP(DAY($X1132)&amp;MONTH($X1132),Sheet1!$C:$E,3,0),"")</f>
        <v/>
      </c>
      <c r="AH1132" s="481" t="str">
        <f>+IFERROR(VLOOKUP(DAY($AE1132)&amp;MONTH($AE1132),Sheet1!$C:$E,3,0),"")</f>
        <v/>
      </c>
      <c r="AO1132" s="481" t="str">
        <f>+IFERROR(VLOOKUP(DAY($AL1132)&amp;MONTH($AL1132),Sheet1!$C:$E,3,0),"")</f>
        <v/>
      </c>
      <c r="AV1132" s="481" t="str">
        <f>+IFERROR(VLOOKUP(DAY($AS1132)&amp;MONTH($AS1132),Sheet1!$C:$E,3,0),"")</f>
        <v/>
      </c>
      <c r="BC1132" s="481" t="str">
        <f>+IFERROR(VLOOKUP(DAY($AZ1132)&amp;MONTH($AZ1132),Sheet1!$C:$E,3,0),"")</f>
        <v/>
      </c>
    </row>
    <row r="1133" spans="6:55">
      <c r="F1133" s="481" t="str">
        <f>+IFERROR(VLOOKUP(DAY($C1133)&amp;MONTH($C1133),Sheet1!$C:$E,3,0),"")</f>
        <v/>
      </c>
      <c r="M1133" s="481" t="str">
        <f>+IFERROR(VLOOKUP(DAY($J1133)&amp;MONTH($J1133),Sheet1!$C:$E,3,0),"")</f>
        <v/>
      </c>
      <c r="T1133" s="481" t="str">
        <f>+IFERROR(VLOOKUP(DAY($Q1133)&amp;MONTH($Q1133),Sheet1!$C:$E,3,0),"")</f>
        <v/>
      </c>
      <c r="AA1133" s="481" t="str">
        <f>+IFERROR(VLOOKUP(DAY($X1133)&amp;MONTH($X1133),Sheet1!$C:$E,3,0),"")</f>
        <v/>
      </c>
      <c r="AH1133" s="481" t="str">
        <f>+IFERROR(VLOOKUP(DAY($AE1133)&amp;MONTH($AE1133),Sheet1!$C:$E,3,0),"")</f>
        <v/>
      </c>
      <c r="AO1133" s="481" t="str">
        <f>+IFERROR(VLOOKUP(DAY($AL1133)&amp;MONTH($AL1133),Sheet1!$C:$E,3,0),"")</f>
        <v/>
      </c>
      <c r="AV1133" s="481" t="str">
        <f>+IFERROR(VLOOKUP(DAY($AS1133)&amp;MONTH($AS1133),Sheet1!$C:$E,3,0),"")</f>
        <v/>
      </c>
      <c r="BC1133" s="481" t="str">
        <f>+IFERROR(VLOOKUP(DAY($AZ1133)&amp;MONTH($AZ1133),Sheet1!$C:$E,3,0),"")</f>
        <v/>
      </c>
    </row>
    <row r="1134" spans="6:55">
      <c r="F1134" s="481" t="str">
        <f>+IFERROR(VLOOKUP(DAY($C1134)&amp;MONTH($C1134),Sheet1!$C:$E,3,0),"")</f>
        <v/>
      </c>
      <c r="M1134" s="481" t="str">
        <f>+IFERROR(VLOOKUP(DAY($J1134)&amp;MONTH($J1134),Sheet1!$C:$E,3,0),"")</f>
        <v/>
      </c>
      <c r="T1134" s="481" t="str">
        <f>+IFERROR(VLOOKUP(DAY($Q1134)&amp;MONTH($Q1134),Sheet1!$C:$E,3,0),"")</f>
        <v/>
      </c>
      <c r="AA1134" s="481" t="str">
        <f>+IFERROR(VLOOKUP(DAY($X1134)&amp;MONTH($X1134),Sheet1!$C:$E,3,0),"")</f>
        <v/>
      </c>
      <c r="AH1134" s="481" t="str">
        <f>+IFERROR(VLOOKUP(DAY($AE1134)&amp;MONTH($AE1134),Sheet1!$C:$E,3,0),"")</f>
        <v/>
      </c>
      <c r="AO1134" s="481" t="str">
        <f>+IFERROR(VLOOKUP(DAY($AL1134)&amp;MONTH($AL1134),Sheet1!$C:$E,3,0),"")</f>
        <v/>
      </c>
      <c r="AV1134" s="481" t="str">
        <f>+IFERROR(VLOOKUP(DAY($AS1134)&amp;MONTH($AS1134),Sheet1!$C:$E,3,0),"")</f>
        <v/>
      </c>
      <c r="BC1134" s="481" t="str">
        <f>+IFERROR(VLOOKUP(DAY($AZ1134)&amp;MONTH($AZ1134),Sheet1!$C:$E,3,0),"")</f>
        <v/>
      </c>
    </row>
    <row r="1135" spans="6:55">
      <c r="F1135" s="481" t="str">
        <f>+IFERROR(VLOOKUP(DAY($C1135)&amp;MONTH($C1135),Sheet1!$C:$E,3,0),"")</f>
        <v/>
      </c>
      <c r="M1135" s="481" t="str">
        <f>+IFERROR(VLOOKUP(DAY($J1135)&amp;MONTH($J1135),Sheet1!$C:$E,3,0),"")</f>
        <v/>
      </c>
      <c r="T1135" s="481" t="str">
        <f>+IFERROR(VLOOKUP(DAY($Q1135)&amp;MONTH($Q1135),Sheet1!$C:$E,3,0),"")</f>
        <v/>
      </c>
      <c r="AA1135" s="481" t="str">
        <f>+IFERROR(VLOOKUP(DAY($X1135)&amp;MONTH($X1135),Sheet1!$C:$E,3,0),"")</f>
        <v/>
      </c>
      <c r="AH1135" s="481" t="str">
        <f>+IFERROR(VLOOKUP(DAY($AE1135)&amp;MONTH($AE1135),Sheet1!$C:$E,3,0),"")</f>
        <v/>
      </c>
      <c r="AO1135" s="481" t="str">
        <f>+IFERROR(VLOOKUP(DAY($AL1135)&amp;MONTH($AL1135),Sheet1!$C:$E,3,0),"")</f>
        <v/>
      </c>
      <c r="AV1135" s="481" t="str">
        <f>+IFERROR(VLOOKUP(DAY($AS1135)&amp;MONTH($AS1135),Sheet1!$C:$E,3,0),"")</f>
        <v/>
      </c>
      <c r="BC1135" s="481" t="str">
        <f>+IFERROR(VLOOKUP(DAY($AZ1135)&amp;MONTH($AZ1135),Sheet1!$C:$E,3,0),"")</f>
        <v/>
      </c>
    </row>
    <row r="1136" spans="6:55">
      <c r="F1136" s="481" t="str">
        <f>+IFERROR(VLOOKUP(DAY($C1136)&amp;MONTH($C1136),Sheet1!$C:$E,3,0),"")</f>
        <v/>
      </c>
      <c r="M1136" s="481" t="str">
        <f>+IFERROR(VLOOKUP(DAY($J1136)&amp;MONTH($J1136),Sheet1!$C:$E,3,0),"")</f>
        <v/>
      </c>
      <c r="T1136" s="481" t="str">
        <f>+IFERROR(VLOOKUP(DAY($Q1136)&amp;MONTH($Q1136),Sheet1!$C:$E,3,0),"")</f>
        <v/>
      </c>
      <c r="AA1136" s="481" t="str">
        <f>+IFERROR(VLOOKUP(DAY($X1136)&amp;MONTH($X1136),Sheet1!$C:$E,3,0),"")</f>
        <v/>
      </c>
      <c r="AH1136" s="481" t="str">
        <f>+IFERROR(VLOOKUP(DAY($AE1136)&amp;MONTH($AE1136),Sheet1!$C:$E,3,0),"")</f>
        <v/>
      </c>
      <c r="AO1136" s="481" t="str">
        <f>+IFERROR(VLOOKUP(DAY($AL1136)&amp;MONTH($AL1136),Sheet1!$C:$E,3,0),"")</f>
        <v/>
      </c>
      <c r="AV1136" s="481" t="str">
        <f>+IFERROR(VLOOKUP(DAY($AS1136)&amp;MONTH($AS1136),Sheet1!$C:$E,3,0),"")</f>
        <v/>
      </c>
      <c r="BC1136" s="481" t="str">
        <f>+IFERROR(VLOOKUP(DAY($AZ1136)&amp;MONTH($AZ1136),Sheet1!$C:$E,3,0),"")</f>
        <v/>
      </c>
    </row>
    <row r="1137" spans="6:55">
      <c r="F1137" s="481" t="str">
        <f>+IFERROR(VLOOKUP(DAY($C1137)&amp;MONTH($C1137),Sheet1!$C:$E,3,0),"")</f>
        <v/>
      </c>
      <c r="M1137" s="481" t="str">
        <f>+IFERROR(VLOOKUP(DAY($J1137)&amp;MONTH($J1137),Sheet1!$C:$E,3,0),"")</f>
        <v/>
      </c>
      <c r="T1137" s="481" t="str">
        <f>+IFERROR(VLOOKUP(DAY($Q1137)&amp;MONTH($Q1137),Sheet1!$C:$E,3,0),"")</f>
        <v/>
      </c>
      <c r="AA1137" s="481" t="str">
        <f>+IFERROR(VLOOKUP(DAY($X1137)&amp;MONTH($X1137),Sheet1!$C:$E,3,0),"")</f>
        <v/>
      </c>
      <c r="AH1137" s="481" t="str">
        <f>+IFERROR(VLOOKUP(DAY($AE1137)&amp;MONTH($AE1137),Sheet1!$C:$E,3,0),"")</f>
        <v/>
      </c>
      <c r="AO1137" s="481" t="str">
        <f>+IFERROR(VLOOKUP(DAY($AL1137)&amp;MONTH($AL1137),Sheet1!$C:$E,3,0),"")</f>
        <v/>
      </c>
      <c r="AV1137" s="481" t="str">
        <f>+IFERROR(VLOOKUP(DAY($AS1137)&amp;MONTH($AS1137),Sheet1!$C:$E,3,0),"")</f>
        <v/>
      </c>
      <c r="BC1137" s="481" t="str">
        <f>+IFERROR(VLOOKUP(DAY($AZ1137)&amp;MONTH($AZ1137),Sheet1!$C:$E,3,0),"")</f>
        <v/>
      </c>
    </row>
    <row r="1138" spans="6:55">
      <c r="F1138" s="481" t="str">
        <f>+IFERROR(VLOOKUP(DAY($C1138)&amp;MONTH($C1138),Sheet1!$C:$E,3,0),"")</f>
        <v/>
      </c>
      <c r="M1138" s="481" t="str">
        <f>+IFERROR(VLOOKUP(DAY($J1138)&amp;MONTH($J1138),Sheet1!$C:$E,3,0),"")</f>
        <v/>
      </c>
      <c r="T1138" s="481" t="str">
        <f>+IFERROR(VLOOKUP(DAY($Q1138)&amp;MONTH($Q1138),Sheet1!$C:$E,3,0),"")</f>
        <v/>
      </c>
      <c r="AA1138" s="481" t="str">
        <f>+IFERROR(VLOOKUP(DAY($X1138)&amp;MONTH($X1138),Sheet1!$C:$E,3,0),"")</f>
        <v/>
      </c>
      <c r="AH1138" s="481" t="str">
        <f>+IFERROR(VLOOKUP(DAY($AE1138)&amp;MONTH($AE1138),Sheet1!$C:$E,3,0),"")</f>
        <v/>
      </c>
      <c r="AO1138" s="481" t="str">
        <f>+IFERROR(VLOOKUP(DAY($AL1138)&amp;MONTH($AL1138),Sheet1!$C:$E,3,0),"")</f>
        <v/>
      </c>
      <c r="AV1138" s="481" t="str">
        <f>+IFERROR(VLOOKUP(DAY($AS1138)&amp;MONTH($AS1138),Sheet1!$C:$E,3,0),"")</f>
        <v/>
      </c>
      <c r="BC1138" s="481" t="str">
        <f>+IFERROR(VLOOKUP(DAY($AZ1138)&amp;MONTH($AZ1138),Sheet1!$C:$E,3,0),"")</f>
        <v/>
      </c>
    </row>
    <row r="1139" spans="6:55">
      <c r="F1139" s="481" t="str">
        <f>+IFERROR(VLOOKUP(DAY($C1139)&amp;MONTH($C1139),Sheet1!$C:$E,3,0),"")</f>
        <v/>
      </c>
      <c r="M1139" s="481" t="str">
        <f>+IFERROR(VLOOKUP(DAY($J1139)&amp;MONTH($J1139),Sheet1!$C:$E,3,0),"")</f>
        <v/>
      </c>
      <c r="T1139" s="481" t="str">
        <f>+IFERROR(VLOOKUP(DAY($Q1139)&amp;MONTH($Q1139),Sheet1!$C:$E,3,0),"")</f>
        <v/>
      </c>
      <c r="AA1139" s="481" t="str">
        <f>+IFERROR(VLOOKUP(DAY($X1139)&amp;MONTH($X1139),Sheet1!$C:$E,3,0),"")</f>
        <v/>
      </c>
      <c r="AH1139" s="481" t="str">
        <f>+IFERROR(VLOOKUP(DAY($AE1139)&amp;MONTH($AE1139),Sheet1!$C:$E,3,0),"")</f>
        <v/>
      </c>
      <c r="AO1139" s="481" t="str">
        <f>+IFERROR(VLOOKUP(DAY($AL1139)&amp;MONTH($AL1139),Sheet1!$C:$E,3,0),"")</f>
        <v/>
      </c>
      <c r="AV1139" s="481" t="str">
        <f>+IFERROR(VLOOKUP(DAY($AS1139)&amp;MONTH($AS1139),Sheet1!$C:$E,3,0),"")</f>
        <v/>
      </c>
      <c r="BC1139" s="481" t="str">
        <f>+IFERROR(VLOOKUP(DAY($AZ1139)&amp;MONTH($AZ1139),Sheet1!$C:$E,3,0),"")</f>
        <v/>
      </c>
    </row>
    <row r="1140" spans="6:55">
      <c r="F1140" s="481" t="str">
        <f>+IFERROR(VLOOKUP(DAY($C1140)&amp;MONTH($C1140),Sheet1!$C:$E,3,0),"")</f>
        <v/>
      </c>
      <c r="M1140" s="481" t="str">
        <f>+IFERROR(VLOOKUP(DAY($J1140)&amp;MONTH($J1140),Sheet1!$C:$E,3,0),"")</f>
        <v/>
      </c>
      <c r="T1140" s="481" t="str">
        <f>+IFERROR(VLOOKUP(DAY($Q1140)&amp;MONTH($Q1140),Sheet1!$C:$E,3,0),"")</f>
        <v/>
      </c>
      <c r="AA1140" s="481" t="str">
        <f>+IFERROR(VLOOKUP(DAY($X1140)&amp;MONTH($X1140),Sheet1!$C:$E,3,0),"")</f>
        <v/>
      </c>
      <c r="AH1140" s="481" t="str">
        <f>+IFERROR(VLOOKUP(DAY($AE1140)&amp;MONTH($AE1140),Sheet1!$C:$E,3,0),"")</f>
        <v/>
      </c>
      <c r="AO1140" s="481" t="str">
        <f>+IFERROR(VLOOKUP(DAY($AL1140)&amp;MONTH($AL1140),Sheet1!$C:$E,3,0),"")</f>
        <v/>
      </c>
      <c r="AV1140" s="481" t="str">
        <f>+IFERROR(VLOOKUP(DAY($AS1140)&amp;MONTH($AS1140),Sheet1!$C:$E,3,0),"")</f>
        <v/>
      </c>
      <c r="BC1140" s="481" t="str">
        <f>+IFERROR(VLOOKUP(DAY($AZ1140)&amp;MONTH($AZ1140),Sheet1!$C:$E,3,0),"")</f>
        <v/>
      </c>
    </row>
    <row r="1141" spans="6:55">
      <c r="F1141" s="481" t="str">
        <f>+IFERROR(VLOOKUP(DAY($C1141)&amp;MONTH($C1141),Sheet1!$C:$E,3,0),"")</f>
        <v/>
      </c>
      <c r="M1141" s="481" t="str">
        <f>+IFERROR(VLOOKUP(DAY($J1141)&amp;MONTH($J1141),Sheet1!$C:$E,3,0),"")</f>
        <v/>
      </c>
      <c r="T1141" s="481" t="str">
        <f>+IFERROR(VLOOKUP(DAY($Q1141)&amp;MONTH($Q1141),Sheet1!$C:$E,3,0),"")</f>
        <v/>
      </c>
      <c r="AA1141" s="481" t="str">
        <f>+IFERROR(VLOOKUP(DAY($X1141)&amp;MONTH($X1141),Sheet1!$C:$E,3,0),"")</f>
        <v/>
      </c>
      <c r="AH1141" s="481" t="str">
        <f>+IFERROR(VLOOKUP(DAY($AE1141)&amp;MONTH($AE1141),Sheet1!$C:$E,3,0),"")</f>
        <v/>
      </c>
      <c r="AO1141" s="481" t="str">
        <f>+IFERROR(VLOOKUP(DAY($AL1141)&amp;MONTH($AL1141),Sheet1!$C:$E,3,0),"")</f>
        <v/>
      </c>
      <c r="AV1141" s="481" t="str">
        <f>+IFERROR(VLOOKUP(DAY($AS1141)&amp;MONTH($AS1141),Sheet1!$C:$E,3,0),"")</f>
        <v/>
      </c>
      <c r="BC1141" s="481" t="str">
        <f>+IFERROR(VLOOKUP(DAY($AZ1141)&amp;MONTH($AZ1141),Sheet1!$C:$E,3,0),"")</f>
        <v/>
      </c>
    </row>
    <row r="1142" spans="6:55">
      <c r="F1142" s="481" t="str">
        <f>+IFERROR(VLOOKUP(DAY($C1142)&amp;MONTH($C1142),Sheet1!$C:$E,3,0),"")</f>
        <v/>
      </c>
      <c r="M1142" s="481" t="str">
        <f>+IFERROR(VLOOKUP(DAY($J1142)&amp;MONTH($J1142),Sheet1!$C:$E,3,0),"")</f>
        <v/>
      </c>
      <c r="T1142" s="481" t="str">
        <f>+IFERROR(VLOOKUP(DAY($Q1142)&amp;MONTH($Q1142),Sheet1!$C:$E,3,0),"")</f>
        <v/>
      </c>
      <c r="AA1142" s="481" t="str">
        <f>+IFERROR(VLOOKUP(DAY($X1142)&amp;MONTH($X1142),Sheet1!$C:$E,3,0),"")</f>
        <v/>
      </c>
      <c r="AH1142" s="481" t="str">
        <f>+IFERROR(VLOOKUP(DAY($AE1142)&amp;MONTH($AE1142),Sheet1!$C:$E,3,0),"")</f>
        <v/>
      </c>
      <c r="AO1142" s="481" t="str">
        <f>+IFERROR(VLOOKUP(DAY($AL1142)&amp;MONTH($AL1142),Sheet1!$C:$E,3,0),"")</f>
        <v/>
      </c>
      <c r="AV1142" s="481" t="str">
        <f>+IFERROR(VLOOKUP(DAY($AS1142)&amp;MONTH($AS1142),Sheet1!$C:$E,3,0),"")</f>
        <v/>
      </c>
      <c r="BC1142" s="481" t="str">
        <f>+IFERROR(VLOOKUP(DAY($AZ1142)&amp;MONTH($AZ1142),Sheet1!$C:$E,3,0),"")</f>
        <v/>
      </c>
    </row>
    <row r="1143" spans="6:55">
      <c r="F1143" s="481" t="str">
        <f>+IFERROR(VLOOKUP(DAY($C1143)&amp;MONTH($C1143),Sheet1!$C:$E,3,0),"")</f>
        <v/>
      </c>
      <c r="M1143" s="481" t="str">
        <f>+IFERROR(VLOOKUP(DAY($J1143)&amp;MONTH($J1143),Sheet1!$C:$E,3,0),"")</f>
        <v/>
      </c>
      <c r="T1143" s="481" t="str">
        <f>+IFERROR(VLOOKUP(DAY($Q1143)&amp;MONTH($Q1143),Sheet1!$C:$E,3,0),"")</f>
        <v/>
      </c>
      <c r="AA1143" s="481" t="str">
        <f>+IFERROR(VLOOKUP(DAY($X1143)&amp;MONTH($X1143),Sheet1!$C:$E,3,0),"")</f>
        <v/>
      </c>
      <c r="AH1143" s="481" t="str">
        <f>+IFERROR(VLOOKUP(DAY($AE1143)&amp;MONTH($AE1143),Sheet1!$C:$E,3,0),"")</f>
        <v/>
      </c>
      <c r="AO1143" s="481" t="str">
        <f>+IFERROR(VLOOKUP(DAY($AL1143)&amp;MONTH($AL1143),Sheet1!$C:$E,3,0),"")</f>
        <v/>
      </c>
      <c r="AV1143" s="481" t="str">
        <f>+IFERROR(VLOOKUP(DAY($AS1143)&amp;MONTH($AS1143),Sheet1!$C:$E,3,0),"")</f>
        <v/>
      </c>
      <c r="BC1143" s="481" t="str">
        <f>+IFERROR(VLOOKUP(DAY($AZ1143)&amp;MONTH($AZ1143),Sheet1!$C:$E,3,0),"")</f>
        <v/>
      </c>
    </row>
    <row r="1144" spans="6:55">
      <c r="F1144" s="481" t="str">
        <f>+IFERROR(VLOOKUP(DAY($C1144)&amp;MONTH($C1144),Sheet1!$C:$E,3,0),"")</f>
        <v/>
      </c>
      <c r="M1144" s="481" t="str">
        <f>+IFERROR(VLOOKUP(DAY($J1144)&amp;MONTH($J1144),Sheet1!$C:$E,3,0),"")</f>
        <v/>
      </c>
      <c r="T1144" s="481" t="str">
        <f>+IFERROR(VLOOKUP(DAY($Q1144)&amp;MONTH($Q1144),Sheet1!$C:$E,3,0),"")</f>
        <v/>
      </c>
      <c r="AA1144" s="481" t="str">
        <f>+IFERROR(VLOOKUP(DAY($X1144)&amp;MONTH($X1144),Sheet1!$C:$E,3,0),"")</f>
        <v/>
      </c>
      <c r="AH1144" s="481" t="str">
        <f>+IFERROR(VLOOKUP(DAY($AE1144)&amp;MONTH($AE1144),Sheet1!$C:$E,3,0),"")</f>
        <v/>
      </c>
      <c r="AO1144" s="481" t="str">
        <f>+IFERROR(VLOOKUP(DAY($AL1144)&amp;MONTH($AL1144),Sheet1!$C:$E,3,0),"")</f>
        <v/>
      </c>
      <c r="AV1144" s="481" t="str">
        <f>+IFERROR(VLOOKUP(DAY($AS1144)&amp;MONTH($AS1144),Sheet1!$C:$E,3,0),"")</f>
        <v/>
      </c>
      <c r="BC1144" s="481" t="str">
        <f>+IFERROR(VLOOKUP(DAY($AZ1144)&amp;MONTH($AZ1144),Sheet1!$C:$E,3,0),"")</f>
        <v/>
      </c>
    </row>
    <row r="1145" spans="6:55">
      <c r="F1145" s="481" t="str">
        <f>+IFERROR(VLOOKUP(DAY($C1145)&amp;MONTH($C1145),Sheet1!$C:$E,3,0),"")</f>
        <v/>
      </c>
      <c r="M1145" s="481" t="str">
        <f>+IFERROR(VLOOKUP(DAY($J1145)&amp;MONTH($J1145),Sheet1!$C:$E,3,0),"")</f>
        <v/>
      </c>
      <c r="T1145" s="481" t="str">
        <f>+IFERROR(VLOOKUP(DAY($Q1145)&amp;MONTH($Q1145),Sheet1!$C:$E,3,0),"")</f>
        <v/>
      </c>
      <c r="AA1145" s="481" t="str">
        <f>+IFERROR(VLOOKUP(DAY($X1145)&amp;MONTH($X1145),Sheet1!$C:$E,3,0),"")</f>
        <v/>
      </c>
      <c r="AH1145" s="481" t="str">
        <f>+IFERROR(VLOOKUP(DAY($AE1145)&amp;MONTH($AE1145),Sheet1!$C:$E,3,0),"")</f>
        <v/>
      </c>
      <c r="AO1145" s="481" t="str">
        <f>+IFERROR(VLOOKUP(DAY($AL1145)&amp;MONTH($AL1145),Sheet1!$C:$E,3,0),"")</f>
        <v/>
      </c>
      <c r="AV1145" s="481" t="str">
        <f>+IFERROR(VLOOKUP(DAY($AS1145)&amp;MONTH($AS1145),Sheet1!$C:$E,3,0),"")</f>
        <v/>
      </c>
      <c r="BC1145" s="481" t="str">
        <f>+IFERROR(VLOOKUP(DAY($AZ1145)&amp;MONTH($AZ1145),Sheet1!$C:$E,3,0),"")</f>
        <v/>
      </c>
    </row>
    <row r="1146" spans="6:55">
      <c r="F1146" s="481" t="str">
        <f>+IFERROR(VLOOKUP(DAY($C1146)&amp;MONTH($C1146),Sheet1!$C:$E,3,0),"")</f>
        <v/>
      </c>
      <c r="M1146" s="481" t="str">
        <f>+IFERROR(VLOOKUP(DAY($J1146)&amp;MONTH($J1146),Sheet1!$C:$E,3,0),"")</f>
        <v/>
      </c>
      <c r="T1146" s="481" t="str">
        <f>+IFERROR(VLOOKUP(DAY($Q1146)&amp;MONTH($Q1146),Sheet1!$C:$E,3,0),"")</f>
        <v/>
      </c>
      <c r="AA1146" s="481" t="str">
        <f>+IFERROR(VLOOKUP(DAY($X1146)&amp;MONTH($X1146),Sheet1!$C:$E,3,0),"")</f>
        <v/>
      </c>
      <c r="AH1146" s="481" t="str">
        <f>+IFERROR(VLOOKUP(DAY($AE1146)&amp;MONTH($AE1146),Sheet1!$C:$E,3,0),"")</f>
        <v/>
      </c>
      <c r="AO1146" s="481" t="str">
        <f>+IFERROR(VLOOKUP(DAY($AL1146)&amp;MONTH($AL1146),Sheet1!$C:$E,3,0),"")</f>
        <v/>
      </c>
      <c r="AV1146" s="481" t="str">
        <f>+IFERROR(VLOOKUP(DAY($AS1146)&amp;MONTH($AS1146),Sheet1!$C:$E,3,0),"")</f>
        <v/>
      </c>
      <c r="BC1146" s="481" t="str">
        <f>+IFERROR(VLOOKUP(DAY($AZ1146)&amp;MONTH($AZ1146),Sheet1!$C:$E,3,0),"")</f>
        <v/>
      </c>
    </row>
    <row r="1147" spans="6:55">
      <c r="F1147" s="481" t="str">
        <f>+IFERROR(VLOOKUP(DAY($C1147)&amp;MONTH($C1147),Sheet1!$C:$E,3,0),"")</f>
        <v/>
      </c>
      <c r="M1147" s="481" t="str">
        <f>+IFERROR(VLOOKUP(DAY($J1147)&amp;MONTH($J1147),Sheet1!$C:$E,3,0),"")</f>
        <v/>
      </c>
      <c r="T1147" s="481" t="str">
        <f>+IFERROR(VLOOKUP(DAY($Q1147)&amp;MONTH($Q1147),Sheet1!$C:$E,3,0),"")</f>
        <v/>
      </c>
      <c r="AA1147" s="481" t="str">
        <f>+IFERROR(VLOOKUP(DAY($X1147)&amp;MONTH($X1147),Sheet1!$C:$E,3,0),"")</f>
        <v/>
      </c>
      <c r="AH1147" s="481" t="str">
        <f>+IFERROR(VLOOKUP(DAY($AE1147)&amp;MONTH($AE1147),Sheet1!$C:$E,3,0),"")</f>
        <v/>
      </c>
      <c r="AO1147" s="481" t="str">
        <f>+IFERROR(VLOOKUP(DAY($AL1147)&amp;MONTH($AL1147),Sheet1!$C:$E,3,0),"")</f>
        <v/>
      </c>
      <c r="AV1147" s="481" t="str">
        <f>+IFERROR(VLOOKUP(DAY($AS1147)&amp;MONTH($AS1147),Sheet1!$C:$E,3,0),"")</f>
        <v/>
      </c>
      <c r="BC1147" s="481" t="str">
        <f>+IFERROR(VLOOKUP(DAY($AZ1147)&amp;MONTH($AZ1147),Sheet1!$C:$E,3,0),"")</f>
        <v/>
      </c>
    </row>
    <row r="1148" spans="6:55">
      <c r="F1148" s="481" t="str">
        <f>+IFERROR(VLOOKUP(DAY($C1148)&amp;MONTH($C1148),Sheet1!$C:$E,3,0),"")</f>
        <v/>
      </c>
      <c r="M1148" s="481" t="str">
        <f>+IFERROR(VLOOKUP(DAY($J1148)&amp;MONTH($J1148),Sheet1!$C:$E,3,0),"")</f>
        <v/>
      </c>
      <c r="T1148" s="481" t="str">
        <f>+IFERROR(VLOOKUP(DAY($Q1148)&amp;MONTH($Q1148),Sheet1!$C:$E,3,0),"")</f>
        <v/>
      </c>
      <c r="AA1148" s="481" t="str">
        <f>+IFERROR(VLOOKUP(DAY($X1148)&amp;MONTH($X1148),Sheet1!$C:$E,3,0),"")</f>
        <v/>
      </c>
      <c r="AH1148" s="481" t="str">
        <f>+IFERROR(VLOOKUP(DAY($AE1148)&amp;MONTH($AE1148),Sheet1!$C:$E,3,0),"")</f>
        <v/>
      </c>
      <c r="AO1148" s="481" t="str">
        <f>+IFERROR(VLOOKUP(DAY($AL1148)&amp;MONTH($AL1148),Sheet1!$C:$E,3,0),"")</f>
        <v/>
      </c>
      <c r="AV1148" s="481" t="str">
        <f>+IFERROR(VLOOKUP(DAY($AS1148)&amp;MONTH($AS1148),Sheet1!$C:$E,3,0),"")</f>
        <v/>
      </c>
      <c r="BC1148" s="481" t="str">
        <f>+IFERROR(VLOOKUP(DAY($AZ1148)&amp;MONTH($AZ1148),Sheet1!$C:$E,3,0),"")</f>
        <v/>
      </c>
    </row>
    <row r="1149" spans="6:55">
      <c r="F1149" s="481" t="str">
        <f>+IFERROR(VLOOKUP(DAY($C1149)&amp;MONTH($C1149),Sheet1!$C:$E,3,0),"")</f>
        <v/>
      </c>
      <c r="M1149" s="481" t="str">
        <f>+IFERROR(VLOOKUP(DAY($J1149)&amp;MONTH($J1149),Sheet1!$C:$E,3,0),"")</f>
        <v/>
      </c>
      <c r="T1149" s="481" t="str">
        <f>+IFERROR(VLOOKUP(DAY($Q1149)&amp;MONTH($Q1149),Sheet1!$C:$E,3,0),"")</f>
        <v/>
      </c>
      <c r="AA1149" s="481" t="str">
        <f>+IFERROR(VLOOKUP(DAY($X1149)&amp;MONTH($X1149),Sheet1!$C:$E,3,0),"")</f>
        <v/>
      </c>
      <c r="AH1149" s="481" t="str">
        <f>+IFERROR(VLOOKUP(DAY($AE1149)&amp;MONTH($AE1149),Sheet1!$C:$E,3,0),"")</f>
        <v/>
      </c>
      <c r="AO1149" s="481" t="str">
        <f>+IFERROR(VLOOKUP(DAY($AL1149)&amp;MONTH($AL1149),Sheet1!$C:$E,3,0),"")</f>
        <v/>
      </c>
      <c r="AV1149" s="481" t="str">
        <f>+IFERROR(VLOOKUP(DAY($AS1149)&amp;MONTH($AS1149),Sheet1!$C:$E,3,0),"")</f>
        <v/>
      </c>
      <c r="BC1149" s="481" t="str">
        <f>+IFERROR(VLOOKUP(DAY($AZ1149)&amp;MONTH($AZ1149),Sheet1!$C:$E,3,0),"")</f>
        <v/>
      </c>
    </row>
    <row r="1150" spans="6:55">
      <c r="F1150" s="481" t="str">
        <f>+IFERROR(VLOOKUP(DAY($C1150)&amp;MONTH($C1150),Sheet1!$C:$E,3,0),"")</f>
        <v/>
      </c>
      <c r="M1150" s="481" t="str">
        <f>+IFERROR(VLOOKUP(DAY($J1150)&amp;MONTH($J1150),Sheet1!$C:$E,3,0),"")</f>
        <v/>
      </c>
      <c r="T1150" s="481" t="str">
        <f>+IFERROR(VLOOKUP(DAY($Q1150)&amp;MONTH($Q1150),Sheet1!$C:$E,3,0),"")</f>
        <v/>
      </c>
      <c r="AA1150" s="481" t="str">
        <f>+IFERROR(VLOOKUP(DAY($X1150)&amp;MONTH($X1150),Sheet1!$C:$E,3,0),"")</f>
        <v/>
      </c>
      <c r="AH1150" s="481" t="str">
        <f>+IFERROR(VLOOKUP(DAY($AE1150)&amp;MONTH($AE1150),Sheet1!$C:$E,3,0),"")</f>
        <v/>
      </c>
      <c r="AO1150" s="481" t="str">
        <f>+IFERROR(VLOOKUP(DAY($AL1150)&amp;MONTH($AL1150),Sheet1!$C:$E,3,0),"")</f>
        <v/>
      </c>
      <c r="AV1150" s="481" t="str">
        <f>+IFERROR(VLOOKUP(DAY($AS1150)&amp;MONTH($AS1150),Sheet1!$C:$E,3,0),"")</f>
        <v/>
      </c>
      <c r="BC1150" s="481" t="str">
        <f>+IFERROR(VLOOKUP(DAY($AZ1150)&amp;MONTH($AZ1150),Sheet1!$C:$E,3,0),"")</f>
        <v/>
      </c>
    </row>
    <row r="1151" spans="6:55">
      <c r="F1151" s="481" t="str">
        <f>+IFERROR(VLOOKUP(DAY($C1151)&amp;MONTH($C1151),Sheet1!$C:$E,3,0),"")</f>
        <v/>
      </c>
      <c r="M1151" s="481" t="str">
        <f>+IFERROR(VLOOKUP(DAY($J1151)&amp;MONTH($J1151),Sheet1!$C:$E,3,0),"")</f>
        <v/>
      </c>
      <c r="T1151" s="481" t="str">
        <f>+IFERROR(VLOOKUP(DAY($Q1151)&amp;MONTH($Q1151),Sheet1!$C:$E,3,0),"")</f>
        <v/>
      </c>
      <c r="AA1151" s="481" t="str">
        <f>+IFERROR(VLOOKUP(DAY($X1151)&amp;MONTH($X1151),Sheet1!$C:$E,3,0),"")</f>
        <v/>
      </c>
      <c r="AH1151" s="481" t="str">
        <f>+IFERROR(VLOOKUP(DAY($AE1151)&amp;MONTH($AE1151),Sheet1!$C:$E,3,0),"")</f>
        <v/>
      </c>
      <c r="AO1151" s="481" t="str">
        <f>+IFERROR(VLOOKUP(DAY($AL1151)&amp;MONTH($AL1151),Sheet1!$C:$E,3,0),"")</f>
        <v/>
      </c>
      <c r="AV1151" s="481" t="str">
        <f>+IFERROR(VLOOKUP(DAY($AS1151)&amp;MONTH($AS1151),Sheet1!$C:$E,3,0),"")</f>
        <v/>
      </c>
      <c r="BC1151" s="481" t="str">
        <f>+IFERROR(VLOOKUP(DAY($AZ1151)&amp;MONTH($AZ1151),Sheet1!$C:$E,3,0),"")</f>
        <v/>
      </c>
    </row>
    <row r="1152" spans="6:55">
      <c r="F1152" s="481" t="str">
        <f>+IFERROR(VLOOKUP(DAY($C1152)&amp;MONTH($C1152),Sheet1!$C:$E,3,0),"")</f>
        <v/>
      </c>
      <c r="M1152" s="481" t="str">
        <f>+IFERROR(VLOOKUP(DAY($J1152)&amp;MONTH($J1152),Sheet1!$C:$E,3,0),"")</f>
        <v/>
      </c>
      <c r="T1152" s="481" t="str">
        <f>+IFERROR(VLOOKUP(DAY($Q1152)&amp;MONTH($Q1152),Sheet1!$C:$E,3,0),"")</f>
        <v/>
      </c>
      <c r="AA1152" s="481" t="str">
        <f>+IFERROR(VLOOKUP(DAY($X1152)&amp;MONTH($X1152),Sheet1!$C:$E,3,0),"")</f>
        <v/>
      </c>
      <c r="AH1152" s="481" t="str">
        <f>+IFERROR(VLOOKUP(DAY($AE1152)&amp;MONTH($AE1152),Sheet1!$C:$E,3,0),"")</f>
        <v/>
      </c>
      <c r="AO1152" s="481" t="str">
        <f>+IFERROR(VLOOKUP(DAY($AL1152)&amp;MONTH($AL1152),Sheet1!$C:$E,3,0),"")</f>
        <v/>
      </c>
      <c r="AV1152" s="481" t="str">
        <f>+IFERROR(VLOOKUP(DAY($AS1152)&amp;MONTH($AS1152),Sheet1!$C:$E,3,0),"")</f>
        <v/>
      </c>
      <c r="BC1152" s="481" t="str">
        <f>+IFERROR(VLOOKUP(DAY($AZ1152)&amp;MONTH($AZ1152),Sheet1!$C:$E,3,0),"")</f>
        <v/>
      </c>
    </row>
    <row r="1153" spans="6:55">
      <c r="F1153" s="481" t="str">
        <f>+IFERROR(VLOOKUP(DAY($C1153)&amp;MONTH($C1153),Sheet1!$C:$E,3,0),"")</f>
        <v/>
      </c>
      <c r="M1153" s="481" t="str">
        <f>+IFERROR(VLOOKUP(DAY($J1153)&amp;MONTH($J1153),Sheet1!$C:$E,3,0),"")</f>
        <v/>
      </c>
      <c r="T1153" s="481" t="str">
        <f>+IFERROR(VLOOKUP(DAY($Q1153)&amp;MONTH($Q1153),Sheet1!$C:$E,3,0),"")</f>
        <v/>
      </c>
      <c r="AA1153" s="481" t="str">
        <f>+IFERROR(VLOOKUP(DAY($X1153)&amp;MONTH($X1153),Sheet1!$C:$E,3,0),"")</f>
        <v/>
      </c>
      <c r="AH1153" s="481" t="str">
        <f>+IFERROR(VLOOKUP(DAY($AE1153)&amp;MONTH($AE1153),Sheet1!$C:$E,3,0),"")</f>
        <v/>
      </c>
      <c r="AO1153" s="481" t="str">
        <f>+IFERROR(VLOOKUP(DAY($AL1153)&amp;MONTH($AL1153),Sheet1!$C:$E,3,0),"")</f>
        <v/>
      </c>
      <c r="AV1153" s="481" t="str">
        <f>+IFERROR(VLOOKUP(DAY($AS1153)&amp;MONTH($AS1153),Sheet1!$C:$E,3,0),"")</f>
        <v/>
      </c>
      <c r="BC1153" s="481" t="str">
        <f>+IFERROR(VLOOKUP(DAY($AZ1153)&amp;MONTH($AZ1153),Sheet1!$C:$E,3,0),"")</f>
        <v/>
      </c>
    </row>
    <row r="1154" spans="6:55">
      <c r="F1154" s="481" t="str">
        <f>+IFERROR(VLOOKUP(DAY($C1154)&amp;MONTH($C1154),Sheet1!$C:$E,3,0),"")</f>
        <v/>
      </c>
      <c r="M1154" s="481" t="str">
        <f>+IFERROR(VLOOKUP(DAY($J1154)&amp;MONTH($J1154),Sheet1!$C:$E,3,0),"")</f>
        <v/>
      </c>
      <c r="T1154" s="481" t="str">
        <f>+IFERROR(VLOOKUP(DAY($Q1154)&amp;MONTH($Q1154),Sheet1!$C:$E,3,0),"")</f>
        <v/>
      </c>
      <c r="AA1154" s="481" t="str">
        <f>+IFERROR(VLOOKUP(DAY($X1154)&amp;MONTH($X1154),Sheet1!$C:$E,3,0),"")</f>
        <v/>
      </c>
      <c r="AH1154" s="481" t="str">
        <f>+IFERROR(VLOOKUP(DAY($AE1154)&amp;MONTH($AE1154),Sheet1!$C:$E,3,0),"")</f>
        <v/>
      </c>
      <c r="AO1154" s="481" t="str">
        <f>+IFERROR(VLOOKUP(DAY($AL1154)&amp;MONTH($AL1154),Sheet1!$C:$E,3,0),"")</f>
        <v/>
      </c>
      <c r="AV1154" s="481" t="str">
        <f>+IFERROR(VLOOKUP(DAY($AS1154)&amp;MONTH($AS1154),Sheet1!$C:$E,3,0),"")</f>
        <v/>
      </c>
      <c r="BC1154" s="481" t="str">
        <f>+IFERROR(VLOOKUP(DAY($AZ1154)&amp;MONTH($AZ1154),Sheet1!$C:$E,3,0),"")</f>
        <v/>
      </c>
    </row>
    <row r="1155" spans="6:55">
      <c r="F1155" s="481" t="str">
        <f>+IFERROR(VLOOKUP(DAY($C1155)&amp;MONTH($C1155),Sheet1!$C:$E,3,0),"")</f>
        <v/>
      </c>
      <c r="M1155" s="481" t="str">
        <f>+IFERROR(VLOOKUP(DAY($J1155)&amp;MONTH($J1155),Sheet1!$C:$E,3,0),"")</f>
        <v/>
      </c>
      <c r="T1155" s="481" t="str">
        <f>+IFERROR(VLOOKUP(DAY($Q1155)&amp;MONTH($Q1155),Sheet1!$C:$E,3,0),"")</f>
        <v/>
      </c>
      <c r="AA1155" s="481" t="str">
        <f>+IFERROR(VLOOKUP(DAY($X1155)&amp;MONTH($X1155),Sheet1!$C:$E,3,0),"")</f>
        <v/>
      </c>
      <c r="AH1155" s="481" t="str">
        <f>+IFERROR(VLOOKUP(DAY($AE1155)&amp;MONTH($AE1155),Sheet1!$C:$E,3,0),"")</f>
        <v/>
      </c>
      <c r="AO1155" s="481" t="str">
        <f>+IFERROR(VLOOKUP(DAY($AL1155)&amp;MONTH($AL1155),Sheet1!$C:$E,3,0),"")</f>
        <v/>
      </c>
      <c r="AV1155" s="481" t="str">
        <f>+IFERROR(VLOOKUP(DAY($AS1155)&amp;MONTH($AS1155),Sheet1!$C:$E,3,0),"")</f>
        <v/>
      </c>
      <c r="BC1155" s="481" t="str">
        <f>+IFERROR(VLOOKUP(DAY($AZ1155)&amp;MONTH($AZ1155),Sheet1!$C:$E,3,0),"")</f>
        <v/>
      </c>
    </row>
    <row r="1156" spans="6:55">
      <c r="F1156" s="481" t="str">
        <f>+IFERROR(VLOOKUP(DAY($C1156)&amp;MONTH($C1156),Sheet1!$C:$E,3,0),"")</f>
        <v/>
      </c>
      <c r="M1156" s="481" t="str">
        <f>+IFERROR(VLOOKUP(DAY($J1156)&amp;MONTH($J1156),Sheet1!$C:$E,3,0),"")</f>
        <v/>
      </c>
      <c r="T1156" s="481" t="str">
        <f>+IFERROR(VLOOKUP(DAY($Q1156)&amp;MONTH($Q1156),Sheet1!$C:$E,3,0),"")</f>
        <v/>
      </c>
      <c r="AA1156" s="481" t="str">
        <f>+IFERROR(VLOOKUP(DAY($X1156)&amp;MONTH($X1156),Sheet1!$C:$E,3,0),"")</f>
        <v/>
      </c>
      <c r="AH1156" s="481" t="str">
        <f>+IFERROR(VLOOKUP(DAY($AE1156)&amp;MONTH($AE1156),Sheet1!$C:$E,3,0),"")</f>
        <v/>
      </c>
      <c r="AO1156" s="481" t="str">
        <f>+IFERROR(VLOOKUP(DAY($AL1156)&amp;MONTH($AL1156),Sheet1!$C:$E,3,0),"")</f>
        <v/>
      </c>
      <c r="AV1156" s="481" t="str">
        <f>+IFERROR(VLOOKUP(DAY($AS1156)&amp;MONTH($AS1156),Sheet1!$C:$E,3,0),"")</f>
        <v/>
      </c>
      <c r="BC1156" s="481" t="str">
        <f>+IFERROR(VLOOKUP(DAY($AZ1156)&amp;MONTH($AZ1156),Sheet1!$C:$E,3,0),"")</f>
        <v/>
      </c>
    </row>
    <row r="1157" spans="6:55">
      <c r="F1157" s="481" t="str">
        <f>+IFERROR(VLOOKUP(DAY($C1157)&amp;MONTH($C1157),Sheet1!$C:$E,3,0),"")</f>
        <v/>
      </c>
      <c r="M1157" s="481" t="str">
        <f>+IFERROR(VLOOKUP(DAY($J1157)&amp;MONTH($J1157),Sheet1!$C:$E,3,0),"")</f>
        <v/>
      </c>
      <c r="T1157" s="481" t="str">
        <f>+IFERROR(VLOOKUP(DAY($Q1157)&amp;MONTH($Q1157),Sheet1!$C:$E,3,0),"")</f>
        <v/>
      </c>
      <c r="AA1157" s="481" t="str">
        <f>+IFERROR(VLOOKUP(DAY($X1157)&amp;MONTH($X1157),Sheet1!$C:$E,3,0),"")</f>
        <v/>
      </c>
      <c r="AH1157" s="481" t="str">
        <f>+IFERROR(VLOOKUP(DAY($AE1157)&amp;MONTH($AE1157),Sheet1!$C:$E,3,0),"")</f>
        <v/>
      </c>
      <c r="AO1157" s="481" t="str">
        <f>+IFERROR(VLOOKUP(DAY($AL1157)&amp;MONTH($AL1157),Sheet1!$C:$E,3,0),"")</f>
        <v/>
      </c>
      <c r="AV1157" s="481" t="str">
        <f>+IFERROR(VLOOKUP(DAY($AS1157)&amp;MONTH($AS1157),Sheet1!$C:$E,3,0),"")</f>
        <v/>
      </c>
      <c r="BC1157" s="481" t="str">
        <f>+IFERROR(VLOOKUP(DAY($AZ1157)&amp;MONTH($AZ1157),Sheet1!$C:$E,3,0),"")</f>
        <v/>
      </c>
    </row>
    <row r="1158" spans="6:55">
      <c r="F1158" s="481" t="str">
        <f>+IFERROR(VLOOKUP(DAY($C1158)&amp;MONTH($C1158),Sheet1!$C:$E,3,0),"")</f>
        <v/>
      </c>
      <c r="M1158" s="481" t="str">
        <f>+IFERROR(VLOOKUP(DAY($J1158)&amp;MONTH($J1158),Sheet1!$C:$E,3,0),"")</f>
        <v/>
      </c>
      <c r="T1158" s="481" t="str">
        <f>+IFERROR(VLOOKUP(DAY($Q1158)&amp;MONTH($Q1158),Sheet1!$C:$E,3,0),"")</f>
        <v/>
      </c>
      <c r="AA1158" s="481" t="str">
        <f>+IFERROR(VLOOKUP(DAY($X1158)&amp;MONTH($X1158),Sheet1!$C:$E,3,0),"")</f>
        <v/>
      </c>
      <c r="AH1158" s="481" t="str">
        <f>+IFERROR(VLOOKUP(DAY($AE1158)&amp;MONTH($AE1158),Sheet1!$C:$E,3,0),"")</f>
        <v/>
      </c>
      <c r="AO1158" s="481" t="str">
        <f>+IFERROR(VLOOKUP(DAY($AL1158)&amp;MONTH($AL1158),Sheet1!$C:$E,3,0),"")</f>
        <v/>
      </c>
      <c r="AV1158" s="481" t="str">
        <f>+IFERROR(VLOOKUP(DAY($AS1158)&amp;MONTH($AS1158),Sheet1!$C:$E,3,0),"")</f>
        <v/>
      </c>
      <c r="BC1158" s="481" t="str">
        <f>+IFERROR(VLOOKUP(DAY($AZ1158)&amp;MONTH($AZ1158),Sheet1!$C:$E,3,0),"")</f>
        <v/>
      </c>
    </row>
    <row r="1159" spans="6:55">
      <c r="F1159" s="481" t="str">
        <f>+IFERROR(VLOOKUP(DAY($C1159)&amp;MONTH($C1159),Sheet1!$C:$E,3,0),"")</f>
        <v/>
      </c>
      <c r="M1159" s="481" t="str">
        <f>+IFERROR(VLOOKUP(DAY($J1159)&amp;MONTH($J1159),Sheet1!$C:$E,3,0),"")</f>
        <v/>
      </c>
      <c r="T1159" s="481" t="str">
        <f>+IFERROR(VLOOKUP(DAY($Q1159)&amp;MONTH($Q1159),Sheet1!$C:$E,3,0),"")</f>
        <v/>
      </c>
      <c r="AA1159" s="481" t="str">
        <f>+IFERROR(VLOOKUP(DAY($X1159)&amp;MONTH($X1159),Sheet1!$C:$E,3,0),"")</f>
        <v/>
      </c>
      <c r="AH1159" s="481" t="str">
        <f>+IFERROR(VLOOKUP(DAY($AE1159)&amp;MONTH($AE1159),Sheet1!$C:$E,3,0),"")</f>
        <v/>
      </c>
      <c r="AO1159" s="481" t="str">
        <f>+IFERROR(VLOOKUP(DAY($AL1159)&amp;MONTH($AL1159),Sheet1!$C:$E,3,0),"")</f>
        <v/>
      </c>
      <c r="AV1159" s="481" t="str">
        <f>+IFERROR(VLOOKUP(DAY($AS1159)&amp;MONTH($AS1159),Sheet1!$C:$E,3,0),"")</f>
        <v/>
      </c>
      <c r="BC1159" s="481" t="str">
        <f>+IFERROR(VLOOKUP(DAY($AZ1159)&amp;MONTH($AZ1159),Sheet1!$C:$E,3,0),"")</f>
        <v/>
      </c>
    </row>
    <row r="1160" spans="6:55">
      <c r="F1160" s="481" t="str">
        <f>+IFERROR(VLOOKUP(DAY($C1160)&amp;MONTH($C1160),Sheet1!$C:$E,3,0),"")</f>
        <v/>
      </c>
      <c r="M1160" s="481" t="str">
        <f>+IFERROR(VLOOKUP(DAY($J1160)&amp;MONTH($J1160),Sheet1!$C:$E,3,0),"")</f>
        <v/>
      </c>
      <c r="T1160" s="481" t="str">
        <f>+IFERROR(VLOOKUP(DAY($Q1160)&amp;MONTH($Q1160),Sheet1!$C:$E,3,0),"")</f>
        <v/>
      </c>
      <c r="AA1160" s="481" t="str">
        <f>+IFERROR(VLOOKUP(DAY($X1160)&amp;MONTH($X1160),Sheet1!$C:$E,3,0),"")</f>
        <v/>
      </c>
      <c r="AH1160" s="481" t="str">
        <f>+IFERROR(VLOOKUP(DAY($AE1160)&amp;MONTH($AE1160),Sheet1!$C:$E,3,0),"")</f>
        <v/>
      </c>
      <c r="AO1160" s="481" t="str">
        <f>+IFERROR(VLOOKUP(DAY($AL1160)&amp;MONTH($AL1160),Sheet1!$C:$E,3,0),"")</f>
        <v/>
      </c>
      <c r="AV1160" s="481" t="str">
        <f>+IFERROR(VLOOKUP(DAY($AS1160)&amp;MONTH($AS1160),Sheet1!$C:$E,3,0),"")</f>
        <v/>
      </c>
      <c r="BC1160" s="481" t="str">
        <f>+IFERROR(VLOOKUP(DAY($AZ1160)&amp;MONTH($AZ1160),Sheet1!$C:$E,3,0),"")</f>
        <v/>
      </c>
    </row>
    <row r="1161" spans="6:55">
      <c r="F1161" s="481" t="str">
        <f>+IFERROR(VLOOKUP(DAY($C1161)&amp;MONTH($C1161),Sheet1!$C:$E,3,0),"")</f>
        <v/>
      </c>
      <c r="M1161" s="481" t="str">
        <f>+IFERROR(VLOOKUP(DAY($J1161)&amp;MONTH($J1161),Sheet1!$C:$E,3,0),"")</f>
        <v/>
      </c>
      <c r="T1161" s="481" t="str">
        <f>+IFERROR(VLOOKUP(DAY($Q1161)&amp;MONTH($Q1161),Sheet1!$C:$E,3,0),"")</f>
        <v/>
      </c>
      <c r="AA1161" s="481" t="str">
        <f>+IFERROR(VLOOKUP(DAY($X1161)&amp;MONTH($X1161),Sheet1!$C:$E,3,0),"")</f>
        <v/>
      </c>
      <c r="AH1161" s="481" t="str">
        <f>+IFERROR(VLOOKUP(DAY($AE1161)&amp;MONTH($AE1161),Sheet1!$C:$E,3,0),"")</f>
        <v/>
      </c>
      <c r="AO1161" s="481" t="str">
        <f>+IFERROR(VLOOKUP(DAY($AL1161)&amp;MONTH($AL1161),Sheet1!$C:$E,3,0),"")</f>
        <v/>
      </c>
      <c r="AV1161" s="481" t="str">
        <f>+IFERROR(VLOOKUP(DAY($AS1161)&amp;MONTH($AS1161),Sheet1!$C:$E,3,0),"")</f>
        <v/>
      </c>
      <c r="BC1161" s="481" t="str">
        <f>+IFERROR(VLOOKUP(DAY($AZ1161)&amp;MONTH($AZ1161),Sheet1!$C:$E,3,0),"")</f>
        <v/>
      </c>
    </row>
    <row r="1162" spans="6:55">
      <c r="F1162" s="481" t="str">
        <f>+IFERROR(VLOOKUP(DAY($C1162)&amp;MONTH($C1162),Sheet1!$C:$E,3,0),"")</f>
        <v/>
      </c>
      <c r="M1162" s="481" t="str">
        <f>+IFERROR(VLOOKUP(DAY($J1162)&amp;MONTH($J1162),Sheet1!$C:$E,3,0),"")</f>
        <v/>
      </c>
      <c r="T1162" s="481" t="str">
        <f>+IFERROR(VLOOKUP(DAY($Q1162)&amp;MONTH($Q1162),Sheet1!$C:$E,3,0),"")</f>
        <v/>
      </c>
      <c r="AA1162" s="481" t="str">
        <f>+IFERROR(VLOOKUP(DAY($X1162)&amp;MONTH($X1162),Sheet1!$C:$E,3,0),"")</f>
        <v/>
      </c>
      <c r="AH1162" s="481" t="str">
        <f>+IFERROR(VLOOKUP(DAY($AE1162)&amp;MONTH($AE1162),Sheet1!$C:$E,3,0),"")</f>
        <v/>
      </c>
      <c r="AO1162" s="481" t="str">
        <f>+IFERROR(VLOOKUP(DAY($AL1162)&amp;MONTH($AL1162),Sheet1!$C:$E,3,0),"")</f>
        <v/>
      </c>
      <c r="AV1162" s="481" t="str">
        <f>+IFERROR(VLOOKUP(DAY($AS1162)&amp;MONTH($AS1162),Sheet1!$C:$E,3,0),"")</f>
        <v/>
      </c>
      <c r="BC1162" s="481" t="str">
        <f>+IFERROR(VLOOKUP(DAY($AZ1162)&amp;MONTH($AZ1162),Sheet1!$C:$E,3,0),"")</f>
        <v/>
      </c>
    </row>
    <row r="1163" spans="6:55">
      <c r="F1163" s="481" t="str">
        <f>+IFERROR(VLOOKUP(DAY($C1163)&amp;MONTH($C1163),Sheet1!$C:$E,3,0),"")</f>
        <v/>
      </c>
      <c r="M1163" s="481" t="str">
        <f>+IFERROR(VLOOKUP(DAY($J1163)&amp;MONTH($J1163),Sheet1!$C:$E,3,0),"")</f>
        <v/>
      </c>
      <c r="T1163" s="481" t="str">
        <f>+IFERROR(VLOOKUP(DAY($Q1163)&amp;MONTH($Q1163),Sheet1!$C:$E,3,0),"")</f>
        <v/>
      </c>
      <c r="AA1163" s="481" t="str">
        <f>+IFERROR(VLOOKUP(DAY($X1163)&amp;MONTH($X1163),Sheet1!$C:$E,3,0),"")</f>
        <v/>
      </c>
      <c r="AH1163" s="481" t="str">
        <f>+IFERROR(VLOOKUP(DAY($AE1163)&amp;MONTH($AE1163),Sheet1!$C:$E,3,0),"")</f>
        <v/>
      </c>
      <c r="AO1163" s="481" t="str">
        <f>+IFERROR(VLOOKUP(DAY($AL1163)&amp;MONTH($AL1163),Sheet1!$C:$E,3,0),"")</f>
        <v/>
      </c>
      <c r="AV1163" s="481" t="str">
        <f>+IFERROR(VLOOKUP(DAY($AS1163)&amp;MONTH($AS1163),Sheet1!$C:$E,3,0),"")</f>
        <v/>
      </c>
      <c r="BC1163" s="481" t="str">
        <f>+IFERROR(VLOOKUP(DAY($AZ1163)&amp;MONTH($AZ1163),Sheet1!$C:$E,3,0),"")</f>
        <v/>
      </c>
    </row>
    <row r="1164" spans="6:55">
      <c r="F1164" s="481" t="str">
        <f>+IFERROR(VLOOKUP(DAY($C1164)&amp;MONTH($C1164),Sheet1!$C:$E,3,0),"")</f>
        <v/>
      </c>
      <c r="M1164" s="481" t="str">
        <f>+IFERROR(VLOOKUP(DAY($J1164)&amp;MONTH($J1164),Sheet1!$C:$E,3,0),"")</f>
        <v/>
      </c>
      <c r="T1164" s="481" t="str">
        <f>+IFERROR(VLOOKUP(DAY($Q1164)&amp;MONTH($Q1164),Sheet1!$C:$E,3,0),"")</f>
        <v/>
      </c>
      <c r="AA1164" s="481" t="str">
        <f>+IFERROR(VLOOKUP(DAY($X1164)&amp;MONTH($X1164),Sheet1!$C:$E,3,0),"")</f>
        <v/>
      </c>
      <c r="AH1164" s="481" t="str">
        <f>+IFERROR(VLOOKUP(DAY($AE1164)&amp;MONTH($AE1164),Sheet1!$C:$E,3,0),"")</f>
        <v/>
      </c>
      <c r="AO1164" s="481" t="str">
        <f>+IFERROR(VLOOKUP(DAY($AL1164)&amp;MONTH($AL1164),Sheet1!$C:$E,3,0),"")</f>
        <v/>
      </c>
      <c r="AV1164" s="481" t="str">
        <f>+IFERROR(VLOOKUP(DAY($AS1164)&amp;MONTH($AS1164),Sheet1!$C:$E,3,0),"")</f>
        <v/>
      </c>
      <c r="BC1164" s="481" t="str">
        <f>+IFERROR(VLOOKUP(DAY($AZ1164)&amp;MONTH($AZ1164),Sheet1!$C:$E,3,0),"")</f>
        <v/>
      </c>
    </row>
    <row r="1165" spans="6:55">
      <c r="F1165" s="481" t="str">
        <f>+IFERROR(VLOOKUP(DAY($C1165)&amp;MONTH($C1165),Sheet1!$C:$E,3,0),"")</f>
        <v/>
      </c>
      <c r="M1165" s="481" t="str">
        <f>+IFERROR(VLOOKUP(DAY($J1165)&amp;MONTH($J1165),Sheet1!$C:$E,3,0),"")</f>
        <v/>
      </c>
      <c r="T1165" s="481" t="str">
        <f>+IFERROR(VLOOKUP(DAY($Q1165)&amp;MONTH($Q1165),Sheet1!$C:$E,3,0),"")</f>
        <v/>
      </c>
      <c r="AA1165" s="481" t="str">
        <f>+IFERROR(VLOOKUP(DAY($X1165)&amp;MONTH($X1165),Sheet1!$C:$E,3,0),"")</f>
        <v/>
      </c>
      <c r="AH1165" s="481" t="str">
        <f>+IFERROR(VLOOKUP(DAY($AE1165)&amp;MONTH($AE1165),Sheet1!$C:$E,3,0),"")</f>
        <v/>
      </c>
      <c r="AO1165" s="481" t="str">
        <f>+IFERROR(VLOOKUP(DAY($AL1165)&amp;MONTH($AL1165),Sheet1!$C:$E,3,0),"")</f>
        <v/>
      </c>
      <c r="AV1165" s="481" t="str">
        <f>+IFERROR(VLOOKUP(DAY($AS1165)&amp;MONTH($AS1165),Sheet1!$C:$E,3,0),"")</f>
        <v/>
      </c>
      <c r="BC1165" s="481" t="str">
        <f>+IFERROR(VLOOKUP(DAY($AZ1165)&amp;MONTH($AZ1165),Sheet1!$C:$E,3,0),"")</f>
        <v/>
      </c>
    </row>
    <row r="1166" spans="6:55">
      <c r="F1166" s="481" t="str">
        <f>+IFERROR(VLOOKUP(DAY($C1166)&amp;MONTH($C1166),Sheet1!$C:$E,3,0),"")</f>
        <v/>
      </c>
      <c r="M1166" s="481" t="str">
        <f>+IFERROR(VLOOKUP(DAY($J1166)&amp;MONTH($J1166),Sheet1!$C:$E,3,0),"")</f>
        <v/>
      </c>
      <c r="T1166" s="481" t="str">
        <f>+IFERROR(VLOOKUP(DAY($Q1166)&amp;MONTH($Q1166),Sheet1!$C:$E,3,0),"")</f>
        <v/>
      </c>
      <c r="AA1166" s="481" t="str">
        <f>+IFERROR(VLOOKUP(DAY($X1166)&amp;MONTH($X1166),Sheet1!$C:$E,3,0),"")</f>
        <v/>
      </c>
      <c r="AH1166" s="481" t="str">
        <f>+IFERROR(VLOOKUP(DAY($AE1166)&amp;MONTH($AE1166),Sheet1!$C:$E,3,0),"")</f>
        <v/>
      </c>
      <c r="AO1166" s="481" t="str">
        <f>+IFERROR(VLOOKUP(DAY($AL1166)&amp;MONTH($AL1166),Sheet1!$C:$E,3,0),"")</f>
        <v/>
      </c>
      <c r="AV1166" s="481" t="str">
        <f>+IFERROR(VLOOKUP(DAY($AS1166)&amp;MONTH($AS1166),Sheet1!$C:$E,3,0),"")</f>
        <v/>
      </c>
      <c r="BC1166" s="481" t="str">
        <f>+IFERROR(VLOOKUP(DAY($AZ1166)&amp;MONTH($AZ1166),Sheet1!$C:$E,3,0),"")</f>
        <v/>
      </c>
    </row>
    <row r="1167" spans="6:55">
      <c r="F1167" s="481" t="str">
        <f>+IFERROR(VLOOKUP(DAY($C1167)&amp;MONTH($C1167),Sheet1!$C:$E,3,0),"")</f>
        <v/>
      </c>
      <c r="M1167" s="481" t="str">
        <f>+IFERROR(VLOOKUP(DAY($J1167)&amp;MONTH($J1167),Sheet1!$C:$E,3,0),"")</f>
        <v/>
      </c>
      <c r="T1167" s="481" t="str">
        <f>+IFERROR(VLOOKUP(DAY($Q1167)&amp;MONTH($Q1167),Sheet1!$C:$E,3,0),"")</f>
        <v/>
      </c>
      <c r="AA1167" s="481" t="str">
        <f>+IFERROR(VLOOKUP(DAY($X1167)&amp;MONTH($X1167),Sheet1!$C:$E,3,0),"")</f>
        <v/>
      </c>
      <c r="AH1167" s="481" t="str">
        <f>+IFERROR(VLOOKUP(DAY($AE1167)&amp;MONTH($AE1167),Sheet1!$C:$E,3,0),"")</f>
        <v/>
      </c>
      <c r="AO1167" s="481" t="str">
        <f>+IFERROR(VLOOKUP(DAY($AL1167)&amp;MONTH($AL1167),Sheet1!$C:$E,3,0),"")</f>
        <v/>
      </c>
      <c r="AV1167" s="481" t="str">
        <f>+IFERROR(VLOOKUP(DAY($AS1167)&amp;MONTH($AS1167),Sheet1!$C:$E,3,0),"")</f>
        <v/>
      </c>
      <c r="BC1167" s="481" t="str">
        <f>+IFERROR(VLOOKUP(DAY($AZ1167)&amp;MONTH($AZ1167),Sheet1!$C:$E,3,0),"")</f>
        <v/>
      </c>
    </row>
    <row r="1168" spans="6:55">
      <c r="F1168" s="481" t="str">
        <f>+IFERROR(VLOOKUP(DAY($C1168)&amp;MONTH($C1168),Sheet1!$C:$E,3,0),"")</f>
        <v/>
      </c>
      <c r="M1168" s="481" t="str">
        <f>+IFERROR(VLOOKUP(DAY($J1168)&amp;MONTH($J1168),Sheet1!$C:$E,3,0),"")</f>
        <v/>
      </c>
      <c r="T1168" s="481" t="str">
        <f>+IFERROR(VLOOKUP(DAY($Q1168)&amp;MONTH($Q1168),Sheet1!$C:$E,3,0),"")</f>
        <v/>
      </c>
      <c r="AA1168" s="481" t="str">
        <f>+IFERROR(VLOOKUP(DAY($X1168)&amp;MONTH($X1168),Sheet1!$C:$E,3,0),"")</f>
        <v/>
      </c>
      <c r="AH1168" s="481" t="str">
        <f>+IFERROR(VLOOKUP(DAY($AE1168)&amp;MONTH($AE1168),Sheet1!$C:$E,3,0),"")</f>
        <v/>
      </c>
      <c r="AO1168" s="481" t="str">
        <f>+IFERROR(VLOOKUP(DAY($AL1168)&amp;MONTH($AL1168),Sheet1!$C:$E,3,0),"")</f>
        <v/>
      </c>
      <c r="AV1168" s="481" t="str">
        <f>+IFERROR(VLOOKUP(DAY($AS1168)&amp;MONTH($AS1168),Sheet1!$C:$E,3,0),"")</f>
        <v/>
      </c>
      <c r="BC1168" s="481" t="str">
        <f>+IFERROR(VLOOKUP(DAY($AZ1168)&amp;MONTH($AZ1168),Sheet1!$C:$E,3,0),"")</f>
        <v/>
      </c>
    </row>
    <row r="1169" spans="6:55">
      <c r="F1169" s="481" t="str">
        <f>+IFERROR(VLOOKUP(DAY($C1169)&amp;MONTH($C1169),Sheet1!$C:$E,3,0),"")</f>
        <v/>
      </c>
      <c r="M1169" s="481" t="str">
        <f>+IFERROR(VLOOKUP(DAY($J1169)&amp;MONTH($J1169),Sheet1!$C:$E,3,0),"")</f>
        <v/>
      </c>
      <c r="T1169" s="481" t="str">
        <f>+IFERROR(VLOOKUP(DAY($Q1169)&amp;MONTH($Q1169),Sheet1!$C:$E,3,0),"")</f>
        <v/>
      </c>
      <c r="AA1169" s="481" t="str">
        <f>+IFERROR(VLOOKUP(DAY($X1169)&amp;MONTH($X1169),Sheet1!$C:$E,3,0),"")</f>
        <v/>
      </c>
      <c r="AH1169" s="481" t="str">
        <f>+IFERROR(VLOOKUP(DAY($AE1169)&amp;MONTH($AE1169),Sheet1!$C:$E,3,0),"")</f>
        <v/>
      </c>
      <c r="AO1169" s="481" t="str">
        <f>+IFERROR(VLOOKUP(DAY($AL1169)&amp;MONTH($AL1169),Sheet1!$C:$E,3,0),"")</f>
        <v/>
      </c>
      <c r="AV1169" s="481" t="str">
        <f>+IFERROR(VLOOKUP(DAY($AS1169)&amp;MONTH($AS1169),Sheet1!$C:$E,3,0),"")</f>
        <v/>
      </c>
      <c r="BC1169" s="481" t="str">
        <f>+IFERROR(VLOOKUP(DAY($AZ1169)&amp;MONTH($AZ1169),Sheet1!$C:$E,3,0),"")</f>
        <v/>
      </c>
    </row>
    <row r="1170" spans="6:55">
      <c r="F1170" s="481" t="str">
        <f>+IFERROR(VLOOKUP(DAY($C1170)&amp;MONTH($C1170),Sheet1!$C:$E,3,0),"")</f>
        <v/>
      </c>
      <c r="M1170" s="481" t="str">
        <f>+IFERROR(VLOOKUP(DAY($J1170)&amp;MONTH($J1170),Sheet1!$C:$E,3,0),"")</f>
        <v/>
      </c>
      <c r="T1170" s="481" t="str">
        <f>+IFERROR(VLOOKUP(DAY($Q1170)&amp;MONTH($Q1170),Sheet1!$C:$E,3,0),"")</f>
        <v/>
      </c>
      <c r="AA1170" s="481" t="str">
        <f>+IFERROR(VLOOKUP(DAY($X1170)&amp;MONTH($X1170),Sheet1!$C:$E,3,0),"")</f>
        <v/>
      </c>
      <c r="AH1170" s="481" t="str">
        <f>+IFERROR(VLOOKUP(DAY($AE1170)&amp;MONTH($AE1170),Sheet1!$C:$E,3,0),"")</f>
        <v/>
      </c>
      <c r="AO1170" s="481" t="str">
        <f>+IFERROR(VLOOKUP(DAY($AL1170)&amp;MONTH($AL1170),Sheet1!$C:$E,3,0),"")</f>
        <v/>
      </c>
      <c r="AV1170" s="481" t="str">
        <f>+IFERROR(VLOOKUP(DAY($AS1170)&amp;MONTH($AS1170),Sheet1!$C:$E,3,0),"")</f>
        <v/>
      </c>
      <c r="BC1170" s="481" t="str">
        <f>+IFERROR(VLOOKUP(DAY($AZ1170)&amp;MONTH($AZ1170),Sheet1!$C:$E,3,0),"")</f>
        <v/>
      </c>
    </row>
    <row r="1171" spans="6:55">
      <c r="F1171" s="481" t="str">
        <f>+IFERROR(VLOOKUP(DAY($C1171)&amp;MONTH($C1171),Sheet1!$C:$E,3,0),"")</f>
        <v/>
      </c>
      <c r="M1171" s="481" t="str">
        <f>+IFERROR(VLOOKUP(DAY($J1171)&amp;MONTH($J1171),Sheet1!$C:$E,3,0),"")</f>
        <v/>
      </c>
      <c r="T1171" s="481" t="str">
        <f>+IFERROR(VLOOKUP(DAY($Q1171)&amp;MONTH($Q1171),Sheet1!$C:$E,3,0),"")</f>
        <v/>
      </c>
      <c r="AA1171" s="481" t="str">
        <f>+IFERROR(VLOOKUP(DAY($X1171)&amp;MONTH($X1171),Sheet1!$C:$E,3,0),"")</f>
        <v/>
      </c>
      <c r="AH1171" s="481" t="str">
        <f>+IFERROR(VLOOKUP(DAY($AE1171)&amp;MONTH($AE1171),Sheet1!$C:$E,3,0),"")</f>
        <v/>
      </c>
      <c r="AO1171" s="481" t="str">
        <f>+IFERROR(VLOOKUP(DAY($AL1171)&amp;MONTH($AL1171),Sheet1!$C:$E,3,0),"")</f>
        <v/>
      </c>
      <c r="AV1171" s="481" t="str">
        <f>+IFERROR(VLOOKUP(DAY($AS1171)&amp;MONTH($AS1171),Sheet1!$C:$E,3,0),"")</f>
        <v/>
      </c>
      <c r="BC1171" s="481" t="str">
        <f>+IFERROR(VLOOKUP(DAY($AZ1171)&amp;MONTH($AZ1171),Sheet1!$C:$E,3,0),"")</f>
        <v/>
      </c>
    </row>
    <row r="1172" spans="6:55">
      <c r="F1172" s="481" t="str">
        <f>+IFERROR(VLOOKUP(DAY($C1172)&amp;MONTH($C1172),Sheet1!$C:$E,3,0),"")</f>
        <v/>
      </c>
      <c r="M1172" s="481" t="str">
        <f>+IFERROR(VLOOKUP(DAY($J1172)&amp;MONTH($J1172),Sheet1!$C:$E,3,0),"")</f>
        <v/>
      </c>
      <c r="T1172" s="481" t="str">
        <f>+IFERROR(VLOOKUP(DAY($Q1172)&amp;MONTH($Q1172),Sheet1!$C:$E,3,0),"")</f>
        <v/>
      </c>
      <c r="AA1172" s="481" t="str">
        <f>+IFERROR(VLOOKUP(DAY($X1172)&amp;MONTH($X1172),Sheet1!$C:$E,3,0),"")</f>
        <v/>
      </c>
      <c r="AH1172" s="481" t="str">
        <f>+IFERROR(VLOOKUP(DAY($AE1172)&amp;MONTH($AE1172),Sheet1!$C:$E,3,0),"")</f>
        <v/>
      </c>
      <c r="AO1172" s="481" t="str">
        <f>+IFERROR(VLOOKUP(DAY($AL1172)&amp;MONTH($AL1172),Sheet1!$C:$E,3,0),"")</f>
        <v/>
      </c>
      <c r="AV1172" s="481" t="str">
        <f>+IFERROR(VLOOKUP(DAY($AS1172)&amp;MONTH($AS1172),Sheet1!$C:$E,3,0),"")</f>
        <v/>
      </c>
      <c r="BC1172" s="481" t="str">
        <f>+IFERROR(VLOOKUP(DAY($AZ1172)&amp;MONTH($AZ1172),Sheet1!$C:$E,3,0),"")</f>
        <v/>
      </c>
    </row>
    <row r="1173" spans="6:55">
      <c r="F1173" s="481" t="str">
        <f>+IFERROR(VLOOKUP(DAY($C1173)&amp;MONTH($C1173),Sheet1!$C:$E,3,0),"")</f>
        <v/>
      </c>
      <c r="M1173" s="481" t="str">
        <f>+IFERROR(VLOOKUP(DAY($J1173)&amp;MONTH($J1173),Sheet1!$C:$E,3,0),"")</f>
        <v/>
      </c>
      <c r="T1173" s="481" t="str">
        <f>+IFERROR(VLOOKUP(DAY($Q1173)&amp;MONTH($Q1173),Sheet1!$C:$E,3,0),"")</f>
        <v/>
      </c>
      <c r="AA1173" s="481" t="str">
        <f>+IFERROR(VLOOKUP(DAY($X1173)&amp;MONTH($X1173),Sheet1!$C:$E,3,0),"")</f>
        <v/>
      </c>
      <c r="AH1173" s="481" t="str">
        <f>+IFERROR(VLOOKUP(DAY($AE1173)&amp;MONTH($AE1173),Sheet1!$C:$E,3,0),"")</f>
        <v/>
      </c>
      <c r="AO1173" s="481" t="str">
        <f>+IFERROR(VLOOKUP(DAY($AL1173)&amp;MONTH($AL1173),Sheet1!$C:$E,3,0),"")</f>
        <v/>
      </c>
      <c r="AV1173" s="481" t="str">
        <f>+IFERROR(VLOOKUP(DAY($AS1173)&amp;MONTH($AS1173),Sheet1!$C:$E,3,0),"")</f>
        <v/>
      </c>
      <c r="BC1173" s="481" t="str">
        <f>+IFERROR(VLOOKUP(DAY($AZ1173)&amp;MONTH($AZ1173),Sheet1!$C:$E,3,0),"")</f>
        <v/>
      </c>
    </row>
    <row r="1174" spans="6:55">
      <c r="F1174" s="481" t="str">
        <f>+IFERROR(VLOOKUP(DAY($C1174)&amp;MONTH($C1174),Sheet1!$C:$E,3,0),"")</f>
        <v/>
      </c>
      <c r="M1174" s="481" t="str">
        <f>+IFERROR(VLOOKUP(DAY($J1174)&amp;MONTH($J1174),Sheet1!$C:$E,3,0),"")</f>
        <v/>
      </c>
      <c r="T1174" s="481" t="str">
        <f>+IFERROR(VLOOKUP(DAY($Q1174)&amp;MONTH($Q1174),Sheet1!$C:$E,3,0),"")</f>
        <v/>
      </c>
      <c r="AA1174" s="481" t="str">
        <f>+IFERROR(VLOOKUP(DAY($X1174)&amp;MONTH($X1174),Sheet1!$C:$E,3,0),"")</f>
        <v/>
      </c>
      <c r="AH1174" s="481" t="str">
        <f>+IFERROR(VLOOKUP(DAY($AE1174)&amp;MONTH($AE1174),Sheet1!$C:$E,3,0),"")</f>
        <v/>
      </c>
      <c r="AO1174" s="481" t="str">
        <f>+IFERROR(VLOOKUP(DAY($AL1174)&amp;MONTH($AL1174),Sheet1!$C:$E,3,0),"")</f>
        <v/>
      </c>
      <c r="AV1174" s="481" t="str">
        <f>+IFERROR(VLOOKUP(DAY($AS1174)&amp;MONTH($AS1174),Sheet1!$C:$E,3,0),"")</f>
        <v/>
      </c>
      <c r="BC1174" s="481" t="str">
        <f>+IFERROR(VLOOKUP(DAY($AZ1174)&amp;MONTH($AZ1174),Sheet1!$C:$E,3,0),"")</f>
        <v/>
      </c>
    </row>
    <row r="1175" spans="6:55">
      <c r="F1175" s="481" t="str">
        <f>+IFERROR(VLOOKUP(DAY($C1175)&amp;MONTH($C1175),Sheet1!$C:$E,3,0),"")</f>
        <v/>
      </c>
      <c r="M1175" s="481" t="str">
        <f>+IFERROR(VLOOKUP(DAY($J1175)&amp;MONTH($J1175),Sheet1!$C:$E,3,0),"")</f>
        <v/>
      </c>
      <c r="T1175" s="481" t="str">
        <f>+IFERROR(VLOOKUP(DAY($Q1175)&amp;MONTH($Q1175),Sheet1!$C:$E,3,0),"")</f>
        <v/>
      </c>
      <c r="AA1175" s="481" t="str">
        <f>+IFERROR(VLOOKUP(DAY($X1175)&amp;MONTH($X1175),Sheet1!$C:$E,3,0),"")</f>
        <v/>
      </c>
      <c r="AH1175" s="481" t="str">
        <f>+IFERROR(VLOOKUP(DAY($AE1175)&amp;MONTH($AE1175),Sheet1!$C:$E,3,0),"")</f>
        <v/>
      </c>
      <c r="AO1175" s="481" t="str">
        <f>+IFERROR(VLOOKUP(DAY($AL1175)&amp;MONTH($AL1175),Sheet1!$C:$E,3,0),"")</f>
        <v/>
      </c>
      <c r="AV1175" s="481" t="str">
        <f>+IFERROR(VLOOKUP(DAY($AS1175)&amp;MONTH($AS1175),Sheet1!$C:$E,3,0),"")</f>
        <v/>
      </c>
      <c r="BC1175" s="481" t="str">
        <f>+IFERROR(VLOOKUP(DAY($AZ1175)&amp;MONTH($AZ1175),Sheet1!$C:$E,3,0),"")</f>
        <v/>
      </c>
    </row>
    <row r="1176" spans="6:55">
      <c r="F1176" s="481" t="str">
        <f>+IFERROR(VLOOKUP(DAY($C1176)&amp;MONTH($C1176),Sheet1!$C:$E,3,0),"")</f>
        <v/>
      </c>
      <c r="M1176" s="481" t="str">
        <f>+IFERROR(VLOOKUP(DAY($J1176)&amp;MONTH($J1176),Sheet1!$C:$E,3,0),"")</f>
        <v/>
      </c>
      <c r="T1176" s="481" t="str">
        <f>+IFERROR(VLOOKUP(DAY($Q1176)&amp;MONTH($Q1176),Sheet1!$C:$E,3,0),"")</f>
        <v/>
      </c>
      <c r="AA1176" s="481" t="str">
        <f>+IFERROR(VLOOKUP(DAY($X1176)&amp;MONTH($X1176),Sheet1!$C:$E,3,0),"")</f>
        <v/>
      </c>
      <c r="AH1176" s="481" t="str">
        <f>+IFERROR(VLOOKUP(DAY($AE1176)&amp;MONTH($AE1176),Sheet1!$C:$E,3,0),"")</f>
        <v/>
      </c>
      <c r="AO1176" s="481" t="str">
        <f>+IFERROR(VLOOKUP(DAY($AL1176)&amp;MONTH($AL1176),Sheet1!$C:$E,3,0),"")</f>
        <v/>
      </c>
      <c r="AV1176" s="481" t="str">
        <f>+IFERROR(VLOOKUP(DAY($AS1176)&amp;MONTH($AS1176),Sheet1!$C:$E,3,0),"")</f>
        <v/>
      </c>
      <c r="BC1176" s="481" t="str">
        <f>+IFERROR(VLOOKUP(DAY($AZ1176)&amp;MONTH($AZ1176),Sheet1!$C:$E,3,0),"")</f>
        <v/>
      </c>
    </row>
    <row r="1177" spans="6:55">
      <c r="F1177" s="481" t="str">
        <f>+IFERROR(VLOOKUP(DAY($C1177)&amp;MONTH($C1177),Sheet1!$C:$E,3,0),"")</f>
        <v/>
      </c>
      <c r="M1177" s="481" t="str">
        <f>+IFERROR(VLOOKUP(DAY($J1177)&amp;MONTH($J1177),Sheet1!$C:$E,3,0),"")</f>
        <v/>
      </c>
      <c r="T1177" s="481" t="str">
        <f>+IFERROR(VLOOKUP(DAY($Q1177)&amp;MONTH($Q1177),Sheet1!$C:$E,3,0),"")</f>
        <v/>
      </c>
      <c r="AA1177" s="481" t="str">
        <f>+IFERROR(VLOOKUP(DAY($X1177)&amp;MONTH($X1177),Sheet1!$C:$E,3,0),"")</f>
        <v/>
      </c>
      <c r="AH1177" s="481" t="str">
        <f>+IFERROR(VLOOKUP(DAY($AE1177)&amp;MONTH($AE1177),Sheet1!$C:$E,3,0),"")</f>
        <v/>
      </c>
      <c r="AO1177" s="481" t="str">
        <f>+IFERROR(VLOOKUP(DAY($AL1177)&amp;MONTH($AL1177),Sheet1!$C:$E,3,0),"")</f>
        <v/>
      </c>
      <c r="AV1177" s="481" t="str">
        <f>+IFERROR(VLOOKUP(DAY($AS1177)&amp;MONTH($AS1177),Sheet1!$C:$E,3,0),"")</f>
        <v/>
      </c>
      <c r="BC1177" s="481" t="str">
        <f>+IFERROR(VLOOKUP(DAY($AZ1177)&amp;MONTH($AZ1177),Sheet1!$C:$E,3,0),"")</f>
        <v/>
      </c>
    </row>
    <row r="1178" spans="6:55">
      <c r="F1178" s="481" t="str">
        <f>+IFERROR(VLOOKUP(DAY($C1178)&amp;MONTH($C1178),Sheet1!$C:$E,3,0),"")</f>
        <v/>
      </c>
      <c r="M1178" s="481" t="str">
        <f>+IFERROR(VLOOKUP(DAY($J1178)&amp;MONTH($J1178),Sheet1!$C:$E,3,0),"")</f>
        <v/>
      </c>
      <c r="T1178" s="481" t="str">
        <f>+IFERROR(VLOOKUP(DAY($Q1178)&amp;MONTH($Q1178),Sheet1!$C:$E,3,0),"")</f>
        <v/>
      </c>
      <c r="AA1178" s="481" t="str">
        <f>+IFERROR(VLOOKUP(DAY($X1178)&amp;MONTH($X1178),Sheet1!$C:$E,3,0),"")</f>
        <v/>
      </c>
      <c r="AH1178" s="481" t="str">
        <f>+IFERROR(VLOOKUP(DAY($AE1178)&amp;MONTH($AE1178),Sheet1!$C:$E,3,0),"")</f>
        <v/>
      </c>
      <c r="AO1178" s="481" t="str">
        <f>+IFERROR(VLOOKUP(DAY($AL1178)&amp;MONTH($AL1178),Sheet1!$C:$E,3,0),"")</f>
        <v/>
      </c>
      <c r="AV1178" s="481" t="str">
        <f>+IFERROR(VLOOKUP(DAY($AS1178)&amp;MONTH($AS1178),Sheet1!$C:$E,3,0),"")</f>
        <v/>
      </c>
      <c r="BC1178" s="481" t="str">
        <f>+IFERROR(VLOOKUP(DAY($AZ1178)&amp;MONTH($AZ1178),Sheet1!$C:$E,3,0),"")</f>
        <v/>
      </c>
    </row>
    <row r="1179" spans="6:55">
      <c r="F1179" s="481" t="str">
        <f>+IFERROR(VLOOKUP(DAY($C1179)&amp;MONTH($C1179),Sheet1!$C:$E,3,0),"")</f>
        <v/>
      </c>
      <c r="M1179" s="481" t="str">
        <f>+IFERROR(VLOOKUP(DAY($J1179)&amp;MONTH($J1179),Sheet1!$C:$E,3,0),"")</f>
        <v/>
      </c>
      <c r="T1179" s="481" t="str">
        <f>+IFERROR(VLOOKUP(DAY($Q1179)&amp;MONTH($Q1179),Sheet1!$C:$E,3,0),"")</f>
        <v/>
      </c>
      <c r="AA1179" s="481" t="str">
        <f>+IFERROR(VLOOKUP(DAY($X1179)&amp;MONTH($X1179),Sheet1!$C:$E,3,0),"")</f>
        <v/>
      </c>
      <c r="AH1179" s="481" t="str">
        <f>+IFERROR(VLOOKUP(DAY($AE1179)&amp;MONTH($AE1179),Sheet1!$C:$E,3,0),"")</f>
        <v/>
      </c>
      <c r="AO1179" s="481" t="str">
        <f>+IFERROR(VLOOKUP(DAY($AL1179)&amp;MONTH($AL1179),Sheet1!$C:$E,3,0),"")</f>
        <v/>
      </c>
      <c r="AV1179" s="481" t="str">
        <f>+IFERROR(VLOOKUP(DAY($AS1179)&amp;MONTH($AS1179),Sheet1!$C:$E,3,0),"")</f>
        <v/>
      </c>
      <c r="BC1179" s="481" t="str">
        <f>+IFERROR(VLOOKUP(DAY($AZ1179)&amp;MONTH($AZ1179),Sheet1!$C:$E,3,0),"")</f>
        <v/>
      </c>
    </row>
    <row r="1180" spans="6:55">
      <c r="F1180" s="481" t="str">
        <f>+IFERROR(VLOOKUP(DAY($C1180)&amp;MONTH($C1180),Sheet1!$C:$E,3,0),"")</f>
        <v/>
      </c>
      <c r="M1180" s="481" t="str">
        <f>+IFERROR(VLOOKUP(DAY($J1180)&amp;MONTH($J1180),Sheet1!$C:$E,3,0),"")</f>
        <v/>
      </c>
      <c r="T1180" s="481" t="str">
        <f>+IFERROR(VLOOKUP(DAY($Q1180)&amp;MONTH($Q1180),Sheet1!$C:$E,3,0),"")</f>
        <v/>
      </c>
      <c r="AA1180" s="481" t="str">
        <f>+IFERROR(VLOOKUP(DAY($X1180)&amp;MONTH($X1180),Sheet1!$C:$E,3,0),"")</f>
        <v/>
      </c>
      <c r="AH1180" s="481" t="str">
        <f>+IFERROR(VLOOKUP(DAY($AE1180)&amp;MONTH($AE1180),Sheet1!$C:$E,3,0),"")</f>
        <v/>
      </c>
      <c r="AO1180" s="481" t="str">
        <f>+IFERROR(VLOOKUP(DAY($AL1180)&amp;MONTH($AL1180),Sheet1!$C:$E,3,0),"")</f>
        <v/>
      </c>
      <c r="AV1180" s="481" t="str">
        <f>+IFERROR(VLOOKUP(DAY($AS1180)&amp;MONTH($AS1180),Sheet1!$C:$E,3,0),"")</f>
        <v/>
      </c>
      <c r="BC1180" s="481" t="str">
        <f>+IFERROR(VLOOKUP(DAY($AZ1180)&amp;MONTH($AZ1180),Sheet1!$C:$E,3,0),"")</f>
        <v/>
      </c>
    </row>
    <row r="1181" spans="6:55">
      <c r="F1181" s="481" t="str">
        <f>+IFERROR(VLOOKUP(DAY($C1181)&amp;MONTH($C1181),Sheet1!$C:$E,3,0),"")</f>
        <v/>
      </c>
      <c r="M1181" s="481" t="str">
        <f>+IFERROR(VLOOKUP(DAY($J1181)&amp;MONTH($J1181),Sheet1!$C:$E,3,0),"")</f>
        <v/>
      </c>
      <c r="T1181" s="481" t="str">
        <f>+IFERROR(VLOOKUP(DAY($Q1181)&amp;MONTH($Q1181),Sheet1!$C:$E,3,0),"")</f>
        <v/>
      </c>
      <c r="AA1181" s="481" t="str">
        <f>+IFERROR(VLOOKUP(DAY($X1181)&amp;MONTH($X1181),Sheet1!$C:$E,3,0),"")</f>
        <v/>
      </c>
      <c r="AH1181" s="481" t="str">
        <f>+IFERROR(VLOOKUP(DAY($AE1181)&amp;MONTH($AE1181),Sheet1!$C:$E,3,0),"")</f>
        <v/>
      </c>
      <c r="AO1181" s="481" t="str">
        <f>+IFERROR(VLOOKUP(DAY($AL1181)&amp;MONTH($AL1181),Sheet1!$C:$E,3,0),"")</f>
        <v/>
      </c>
      <c r="AV1181" s="481" t="str">
        <f>+IFERROR(VLOOKUP(DAY($AS1181)&amp;MONTH($AS1181),Sheet1!$C:$E,3,0),"")</f>
        <v/>
      </c>
      <c r="BC1181" s="481" t="str">
        <f>+IFERROR(VLOOKUP(DAY($AZ1181)&amp;MONTH($AZ1181),Sheet1!$C:$E,3,0),"")</f>
        <v/>
      </c>
    </row>
    <row r="1182" spans="6:55">
      <c r="F1182" s="481" t="str">
        <f>+IFERROR(VLOOKUP(DAY($C1182)&amp;MONTH($C1182),Sheet1!$C:$E,3,0),"")</f>
        <v/>
      </c>
      <c r="M1182" s="481" t="str">
        <f>+IFERROR(VLOOKUP(DAY($J1182)&amp;MONTH($J1182),Sheet1!$C:$E,3,0),"")</f>
        <v/>
      </c>
      <c r="T1182" s="481" t="str">
        <f>+IFERROR(VLOOKUP(DAY($Q1182)&amp;MONTH($Q1182),Sheet1!$C:$E,3,0),"")</f>
        <v/>
      </c>
      <c r="AA1182" s="481" t="str">
        <f>+IFERROR(VLOOKUP(DAY($X1182)&amp;MONTH($X1182),Sheet1!$C:$E,3,0),"")</f>
        <v/>
      </c>
      <c r="AH1182" s="481" t="str">
        <f>+IFERROR(VLOOKUP(DAY($AE1182)&amp;MONTH($AE1182),Sheet1!$C:$E,3,0),"")</f>
        <v/>
      </c>
      <c r="AO1182" s="481" t="str">
        <f>+IFERROR(VLOOKUP(DAY($AL1182)&amp;MONTH($AL1182),Sheet1!$C:$E,3,0),"")</f>
        <v/>
      </c>
      <c r="AV1182" s="481" t="str">
        <f>+IFERROR(VLOOKUP(DAY($AS1182)&amp;MONTH($AS1182),Sheet1!$C:$E,3,0),"")</f>
        <v/>
      </c>
      <c r="BC1182" s="481" t="str">
        <f>+IFERROR(VLOOKUP(DAY($AZ1182)&amp;MONTH($AZ1182),Sheet1!$C:$E,3,0),"")</f>
        <v/>
      </c>
    </row>
    <row r="1183" spans="6:55">
      <c r="F1183" s="481" t="str">
        <f>+IFERROR(VLOOKUP(DAY($C1183)&amp;MONTH($C1183),Sheet1!$C:$E,3,0),"")</f>
        <v/>
      </c>
      <c r="M1183" s="481" t="str">
        <f>+IFERROR(VLOOKUP(DAY($J1183)&amp;MONTH($J1183),Sheet1!$C:$E,3,0),"")</f>
        <v/>
      </c>
      <c r="T1183" s="481" t="str">
        <f>+IFERROR(VLOOKUP(DAY($Q1183)&amp;MONTH($Q1183),Sheet1!$C:$E,3,0),"")</f>
        <v/>
      </c>
      <c r="AA1183" s="481" t="str">
        <f>+IFERROR(VLOOKUP(DAY($X1183)&amp;MONTH($X1183),Sheet1!$C:$E,3,0),"")</f>
        <v/>
      </c>
      <c r="AH1183" s="481" t="str">
        <f>+IFERROR(VLOOKUP(DAY($AE1183)&amp;MONTH($AE1183),Sheet1!$C:$E,3,0),"")</f>
        <v/>
      </c>
      <c r="AO1183" s="481" t="str">
        <f>+IFERROR(VLOOKUP(DAY($AL1183)&amp;MONTH($AL1183),Sheet1!$C:$E,3,0),"")</f>
        <v/>
      </c>
      <c r="AV1183" s="481" t="str">
        <f>+IFERROR(VLOOKUP(DAY($AS1183)&amp;MONTH($AS1183),Sheet1!$C:$E,3,0),"")</f>
        <v/>
      </c>
      <c r="BC1183" s="481" t="str">
        <f>+IFERROR(VLOOKUP(DAY($AZ1183)&amp;MONTH($AZ1183),Sheet1!$C:$E,3,0),"")</f>
        <v/>
      </c>
    </row>
    <row r="1184" spans="6:55">
      <c r="F1184" s="481" t="str">
        <f>+IFERROR(VLOOKUP(DAY($C1184)&amp;MONTH($C1184),Sheet1!$C:$E,3,0),"")</f>
        <v/>
      </c>
      <c r="M1184" s="481" t="str">
        <f>+IFERROR(VLOOKUP(DAY($J1184)&amp;MONTH($J1184),Sheet1!$C:$E,3,0),"")</f>
        <v/>
      </c>
      <c r="T1184" s="481" t="str">
        <f>+IFERROR(VLOOKUP(DAY($Q1184)&amp;MONTH($Q1184),Sheet1!$C:$E,3,0),"")</f>
        <v/>
      </c>
      <c r="AA1184" s="481" t="str">
        <f>+IFERROR(VLOOKUP(DAY($X1184)&amp;MONTH($X1184),Sheet1!$C:$E,3,0),"")</f>
        <v/>
      </c>
      <c r="AH1184" s="481" t="str">
        <f>+IFERROR(VLOOKUP(DAY($AE1184)&amp;MONTH($AE1184),Sheet1!$C:$E,3,0),"")</f>
        <v/>
      </c>
      <c r="AO1184" s="481" t="str">
        <f>+IFERROR(VLOOKUP(DAY($AL1184)&amp;MONTH($AL1184),Sheet1!$C:$E,3,0),"")</f>
        <v/>
      </c>
      <c r="AV1184" s="481" t="str">
        <f>+IFERROR(VLOOKUP(DAY($AS1184)&amp;MONTH($AS1184),Sheet1!$C:$E,3,0),"")</f>
        <v/>
      </c>
      <c r="BC1184" s="481" t="str">
        <f>+IFERROR(VLOOKUP(DAY($AZ1184)&amp;MONTH($AZ1184),Sheet1!$C:$E,3,0),"")</f>
        <v/>
      </c>
    </row>
    <row r="1185" spans="6:55">
      <c r="F1185" s="481" t="str">
        <f>+IFERROR(VLOOKUP(DAY($C1185)&amp;MONTH($C1185),Sheet1!$C:$E,3,0),"")</f>
        <v/>
      </c>
      <c r="M1185" s="481" t="str">
        <f>+IFERROR(VLOOKUP(DAY($J1185)&amp;MONTH($J1185),Sheet1!$C:$E,3,0),"")</f>
        <v/>
      </c>
      <c r="T1185" s="481" t="str">
        <f>+IFERROR(VLOOKUP(DAY($Q1185)&amp;MONTH($Q1185),Sheet1!$C:$E,3,0),"")</f>
        <v/>
      </c>
      <c r="AA1185" s="481" t="str">
        <f>+IFERROR(VLOOKUP(DAY($X1185)&amp;MONTH($X1185),Sheet1!$C:$E,3,0),"")</f>
        <v/>
      </c>
      <c r="AH1185" s="481" t="str">
        <f>+IFERROR(VLOOKUP(DAY($AE1185)&amp;MONTH($AE1185),Sheet1!$C:$E,3,0),"")</f>
        <v/>
      </c>
      <c r="AO1185" s="481" t="str">
        <f>+IFERROR(VLOOKUP(DAY($AL1185)&amp;MONTH($AL1185),Sheet1!$C:$E,3,0),"")</f>
        <v/>
      </c>
      <c r="AV1185" s="481" t="str">
        <f>+IFERROR(VLOOKUP(DAY($AS1185)&amp;MONTH($AS1185),Sheet1!$C:$E,3,0),"")</f>
        <v/>
      </c>
      <c r="BC1185" s="481" t="str">
        <f>+IFERROR(VLOOKUP(DAY($AZ1185)&amp;MONTH($AZ1185),Sheet1!$C:$E,3,0),"")</f>
        <v/>
      </c>
    </row>
    <row r="1186" spans="6:55">
      <c r="F1186" s="481" t="str">
        <f>+IFERROR(VLOOKUP(DAY($C1186)&amp;MONTH($C1186),Sheet1!$C:$E,3,0),"")</f>
        <v/>
      </c>
      <c r="M1186" s="481" t="str">
        <f>+IFERROR(VLOOKUP(DAY($J1186)&amp;MONTH($J1186),Sheet1!$C:$E,3,0),"")</f>
        <v/>
      </c>
      <c r="T1186" s="481" t="str">
        <f>+IFERROR(VLOOKUP(DAY($Q1186)&amp;MONTH($Q1186),Sheet1!$C:$E,3,0),"")</f>
        <v/>
      </c>
      <c r="AA1186" s="481" t="str">
        <f>+IFERROR(VLOOKUP(DAY($X1186)&amp;MONTH($X1186),Sheet1!$C:$E,3,0),"")</f>
        <v/>
      </c>
      <c r="AH1186" s="481" t="str">
        <f>+IFERROR(VLOOKUP(DAY($AE1186)&amp;MONTH($AE1186),Sheet1!$C:$E,3,0),"")</f>
        <v/>
      </c>
      <c r="AO1186" s="481" t="str">
        <f>+IFERROR(VLOOKUP(DAY($AL1186)&amp;MONTH($AL1186),Sheet1!$C:$E,3,0),"")</f>
        <v/>
      </c>
      <c r="AV1186" s="481" t="str">
        <f>+IFERROR(VLOOKUP(DAY($AS1186)&amp;MONTH($AS1186),Sheet1!$C:$E,3,0),"")</f>
        <v/>
      </c>
      <c r="BC1186" s="481" t="str">
        <f>+IFERROR(VLOOKUP(DAY($AZ1186)&amp;MONTH($AZ1186),Sheet1!$C:$E,3,0),"")</f>
        <v/>
      </c>
    </row>
    <row r="1187" spans="6:55">
      <c r="F1187" s="481" t="str">
        <f>+IFERROR(VLOOKUP(DAY($C1187)&amp;MONTH($C1187),Sheet1!$C:$E,3,0),"")</f>
        <v/>
      </c>
      <c r="M1187" s="481" t="str">
        <f>+IFERROR(VLOOKUP(DAY($J1187)&amp;MONTH($J1187),Sheet1!$C:$E,3,0),"")</f>
        <v/>
      </c>
      <c r="T1187" s="481" t="str">
        <f>+IFERROR(VLOOKUP(DAY($Q1187)&amp;MONTH($Q1187),Sheet1!$C:$E,3,0),"")</f>
        <v/>
      </c>
      <c r="AA1187" s="481" t="str">
        <f>+IFERROR(VLOOKUP(DAY($X1187)&amp;MONTH($X1187),Sheet1!$C:$E,3,0),"")</f>
        <v/>
      </c>
      <c r="AH1187" s="481" t="str">
        <f>+IFERROR(VLOOKUP(DAY($AE1187)&amp;MONTH($AE1187),Sheet1!$C:$E,3,0),"")</f>
        <v/>
      </c>
      <c r="AO1187" s="481" t="str">
        <f>+IFERROR(VLOOKUP(DAY($AL1187)&amp;MONTH($AL1187),Sheet1!$C:$E,3,0),"")</f>
        <v/>
      </c>
      <c r="AV1187" s="481" t="str">
        <f>+IFERROR(VLOOKUP(DAY($AS1187)&amp;MONTH($AS1187),Sheet1!$C:$E,3,0),"")</f>
        <v/>
      </c>
      <c r="BC1187" s="481" t="str">
        <f>+IFERROR(VLOOKUP(DAY($AZ1187)&amp;MONTH($AZ1187),Sheet1!$C:$E,3,0),"")</f>
        <v/>
      </c>
    </row>
    <row r="1188" spans="6:55">
      <c r="F1188" s="481" t="str">
        <f>+IFERROR(VLOOKUP(DAY($C1188)&amp;MONTH($C1188),Sheet1!$C:$E,3,0),"")</f>
        <v/>
      </c>
      <c r="M1188" s="481" t="str">
        <f>+IFERROR(VLOOKUP(DAY($J1188)&amp;MONTH($J1188),Sheet1!$C:$E,3,0),"")</f>
        <v/>
      </c>
      <c r="T1188" s="481" t="str">
        <f>+IFERROR(VLOOKUP(DAY($Q1188)&amp;MONTH($Q1188),Sheet1!$C:$E,3,0),"")</f>
        <v/>
      </c>
      <c r="AA1188" s="481" t="str">
        <f>+IFERROR(VLOOKUP(DAY($X1188)&amp;MONTH($X1188),Sheet1!$C:$E,3,0),"")</f>
        <v/>
      </c>
      <c r="AH1188" s="481" t="str">
        <f>+IFERROR(VLOOKUP(DAY($AE1188)&amp;MONTH($AE1188),Sheet1!$C:$E,3,0),"")</f>
        <v/>
      </c>
      <c r="AO1188" s="481" t="str">
        <f>+IFERROR(VLOOKUP(DAY($AL1188)&amp;MONTH($AL1188),Sheet1!$C:$E,3,0),"")</f>
        <v/>
      </c>
      <c r="AV1188" s="481" t="str">
        <f>+IFERROR(VLOOKUP(DAY($AS1188)&amp;MONTH($AS1188),Sheet1!$C:$E,3,0),"")</f>
        <v/>
      </c>
      <c r="BC1188" s="481" t="str">
        <f>+IFERROR(VLOOKUP(DAY($AZ1188)&amp;MONTH($AZ1188),Sheet1!$C:$E,3,0),"")</f>
        <v/>
      </c>
    </row>
    <row r="1189" spans="6:55">
      <c r="F1189" s="481" t="str">
        <f>+IFERROR(VLOOKUP(DAY($C1189)&amp;MONTH($C1189),Sheet1!$C:$E,3,0),"")</f>
        <v/>
      </c>
      <c r="M1189" s="481" t="str">
        <f>+IFERROR(VLOOKUP(DAY($J1189)&amp;MONTH($J1189),Sheet1!$C:$E,3,0),"")</f>
        <v/>
      </c>
      <c r="T1189" s="481" t="str">
        <f>+IFERROR(VLOOKUP(DAY($Q1189)&amp;MONTH($Q1189),Sheet1!$C:$E,3,0),"")</f>
        <v/>
      </c>
      <c r="AA1189" s="481" t="str">
        <f>+IFERROR(VLOOKUP(DAY($X1189)&amp;MONTH($X1189),Sheet1!$C:$E,3,0),"")</f>
        <v/>
      </c>
      <c r="AH1189" s="481" t="str">
        <f>+IFERROR(VLOOKUP(DAY($AE1189)&amp;MONTH($AE1189),Sheet1!$C:$E,3,0),"")</f>
        <v/>
      </c>
      <c r="AO1189" s="481" t="str">
        <f>+IFERROR(VLOOKUP(DAY($AL1189)&amp;MONTH($AL1189),Sheet1!$C:$E,3,0),"")</f>
        <v/>
      </c>
      <c r="AV1189" s="481" t="str">
        <f>+IFERROR(VLOOKUP(DAY($AS1189)&amp;MONTH($AS1189),Sheet1!$C:$E,3,0),"")</f>
        <v/>
      </c>
      <c r="BC1189" s="481" t="str">
        <f>+IFERROR(VLOOKUP(DAY($AZ1189)&amp;MONTH($AZ1189),Sheet1!$C:$E,3,0),"")</f>
        <v/>
      </c>
    </row>
    <row r="1190" spans="6:55">
      <c r="F1190" s="481" t="str">
        <f>+IFERROR(VLOOKUP(DAY($C1190)&amp;MONTH($C1190),Sheet1!$C:$E,3,0),"")</f>
        <v/>
      </c>
      <c r="M1190" s="481" t="str">
        <f>+IFERROR(VLOOKUP(DAY($J1190)&amp;MONTH($J1190),Sheet1!$C:$E,3,0),"")</f>
        <v/>
      </c>
      <c r="T1190" s="481" t="str">
        <f>+IFERROR(VLOOKUP(DAY($Q1190)&amp;MONTH($Q1190),Sheet1!$C:$E,3,0),"")</f>
        <v/>
      </c>
      <c r="AA1190" s="481" t="str">
        <f>+IFERROR(VLOOKUP(DAY($X1190)&amp;MONTH($X1190),Sheet1!$C:$E,3,0),"")</f>
        <v/>
      </c>
      <c r="AH1190" s="481" t="str">
        <f>+IFERROR(VLOOKUP(DAY($AE1190)&amp;MONTH($AE1190),Sheet1!$C:$E,3,0),"")</f>
        <v/>
      </c>
      <c r="AO1190" s="481" t="str">
        <f>+IFERROR(VLOOKUP(DAY($AL1190)&amp;MONTH($AL1190),Sheet1!$C:$E,3,0),"")</f>
        <v/>
      </c>
      <c r="AV1190" s="481" t="str">
        <f>+IFERROR(VLOOKUP(DAY($AS1190)&amp;MONTH($AS1190),Sheet1!$C:$E,3,0),"")</f>
        <v/>
      </c>
      <c r="BC1190" s="481" t="str">
        <f>+IFERROR(VLOOKUP(DAY($AZ1190)&amp;MONTH($AZ1190),Sheet1!$C:$E,3,0),"")</f>
        <v/>
      </c>
    </row>
    <row r="1191" spans="6:55">
      <c r="F1191" s="481" t="str">
        <f>+IFERROR(VLOOKUP(DAY($C1191)&amp;MONTH($C1191),Sheet1!$C:$E,3,0),"")</f>
        <v/>
      </c>
      <c r="M1191" s="481" t="str">
        <f>+IFERROR(VLOOKUP(DAY($J1191)&amp;MONTH($J1191),Sheet1!$C:$E,3,0),"")</f>
        <v/>
      </c>
      <c r="T1191" s="481" t="str">
        <f>+IFERROR(VLOOKUP(DAY($Q1191)&amp;MONTH($Q1191),Sheet1!$C:$E,3,0),"")</f>
        <v/>
      </c>
      <c r="AA1191" s="481" t="str">
        <f>+IFERROR(VLOOKUP(DAY($X1191)&amp;MONTH($X1191),Sheet1!$C:$E,3,0),"")</f>
        <v/>
      </c>
      <c r="AH1191" s="481" t="str">
        <f>+IFERROR(VLOOKUP(DAY($AE1191)&amp;MONTH($AE1191),Sheet1!$C:$E,3,0),"")</f>
        <v/>
      </c>
      <c r="AO1191" s="481" t="str">
        <f>+IFERROR(VLOOKUP(DAY($AL1191)&amp;MONTH($AL1191),Sheet1!$C:$E,3,0),"")</f>
        <v/>
      </c>
      <c r="AV1191" s="481" t="str">
        <f>+IFERROR(VLOOKUP(DAY($AS1191)&amp;MONTH($AS1191),Sheet1!$C:$E,3,0),"")</f>
        <v/>
      </c>
      <c r="BC1191" s="481" t="str">
        <f>+IFERROR(VLOOKUP(DAY($AZ1191)&amp;MONTH($AZ1191),Sheet1!$C:$E,3,0),"")</f>
        <v/>
      </c>
    </row>
    <row r="1192" spans="6:55">
      <c r="F1192" s="481" t="str">
        <f>+IFERROR(VLOOKUP(DAY($C1192)&amp;MONTH($C1192),Sheet1!$C:$E,3,0),"")</f>
        <v/>
      </c>
      <c r="M1192" s="481" t="str">
        <f>+IFERROR(VLOOKUP(DAY($J1192)&amp;MONTH($J1192),Sheet1!$C:$E,3,0),"")</f>
        <v/>
      </c>
      <c r="T1192" s="481" t="str">
        <f>+IFERROR(VLOOKUP(DAY($Q1192)&amp;MONTH($Q1192),Sheet1!$C:$E,3,0),"")</f>
        <v/>
      </c>
      <c r="AA1192" s="481" t="str">
        <f>+IFERROR(VLOOKUP(DAY($X1192)&amp;MONTH($X1192),Sheet1!$C:$E,3,0),"")</f>
        <v/>
      </c>
      <c r="AH1192" s="481" t="str">
        <f>+IFERROR(VLOOKUP(DAY($AE1192)&amp;MONTH($AE1192),Sheet1!$C:$E,3,0),"")</f>
        <v/>
      </c>
      <c r="AO1192" s="481" t="str">
        <f>+IFERROR(VLOOKUP(DAY($AL1192)&amp;MONTH($AL1192),Sheet1!$C:$E,3,0),"")</f>
        <v/>
      </c>
      <c r="AV1192" s="481" t="str">
        <f>+IFERROR(VLOOKUP(DAY($AS1192)&amp;MONTH($AS1192),Sheet1!$C:$E,3,0),"")</f>
        <v/>
      </c>
      <c r="BC1192" s="481" t="str">
        <f>+IFERROR(VLOOKUP(DAY($AZ1192)&amp;MONTH($AZ1192),Sheet1!$C:$E,3,0),"")</f>
        <v/>
      </c>
    </row>
    <row r="1193" spans="6:55">
      <c r="F1193" s="481" t="str">
        <f>+IFERROR(VLOOKUP(DAY($C1193)&amp;MONTH($C1193),Sheet1!$C:$E,3,0),"")</f>
        <v/>
      </c>
      <c r="M1193" s="481" t="str">
        <f>+IFERROR(VLOOKUP(DAY($J1193)&amp;MONTH($J1193),Sheet1!$C:$E,3,0),"")</f>
        <v/>
      </c>
      <c r="T1193" s="481" t="str">
        <f>+IFERROR(VLOOKUP(DAY($Q1193)&amp;MONTH($Q1193),Sheet1!$C:$E,3,0),"")</f>
        <v/>
      </c>
      <c r="AA1193" s="481" t="str">
        <f>+IFERROR(VLOOKUP(DAY($X1193)&amp;MONTH($X1193),Sheet1!$C:$E,3,0),"")</f>
        <v/>
      </c>
      <c r="AH1193" s="481" t="str">
        <f>+IFERROR(VLOOKUP(DAY($AE1193)&amp;MONTH($AE1193),Sheet1!$C:$E,3,0),"")</f>
        <v/>
      </c>
      <c r="AO1193" s="481" t="str">
        <f>+IFERROR(VLOOKUP(DAY($AL1193)&amp;MONTH($AL1193),Sheet1!$C:$E,3,0),"")</f>
        <v/>
      </c>
      <c r="AV1193" s="481" t="str">
        <f>+IFERROR(VLOOKUP(DAY($AS1193)&amp;MONTH($AS1193),Sheet1!$C:$E,3,0),"")</f>
        <v/>
      </c>
      <c r="BC1193" s="481" t="str">
        <f>+IFERROR(VLOOKUP(DAY($AZ1193)&amp;MONTH($AZ1193),Sheet1!$C:$E,3,0),"")</f>
        <v/>
      </c>
    </row>
    <row r="1194" spans="6:55">
      <c r="F1194" s="481" t="str">
        <f>+IFERROR(VLOOKUP(DAY($C1194)&amp;MONTH($C1194),Sheet1!$C:$E,3,0),"")</f>
        <v/>
      </c>
      <c r="M1194" s="481" t="str">
        <f>+IFERROR(VLOOKUP(DAY($J1194)&amp;MONTH($J1194),Sheet1!$C:$E,3,0),"")</f>
        <v/>
      </c>
      <c r="T1194" s="481" t="str">
        <f>+IFERROR(VLOOKUP(DAY($Q1194)&amp;MONTH($Q1194),Sheet1!$C:$E,3,0),"")</f>
        <v/>
      </c>
      <c r="AA1194" s="481" t="str">
        <f>+IFERROR(VLOOKUP(DAY($X1194)&amp;MONTH($X1194),Sheet1!$C:$E,3,0),"")</f>
        <v/>
      </c>
      <c r="AH1194" s="481" t="str">
        <f>+IFERROR(VLOOKUP(DAY($AE1194)&amp;MONTH($AE1194),Sheet1!$C:$E,3,0),"")</f>
        <v/>
      </c>
      <c r="AO1194" s="481" t="str">
        <f>+IFERROR(VLOOKUP(DAY($AL1194)&amp;MONTH($AL1194),Sheet1!$C:$E,3,0),"")</f>
        <v/>
      </c>
      <c r="AV1194" s="481" t="str">
        <f>+IFERROR(VLOOKUP(DAY($AS1194)&amp;MONTH($AS1194),Sheet1!$C:$E,3,0),"")</f>
        <v/>
      </c>
      <c r="BC1194" s="481" t="str">
        <f>+IFERROR(VLOOKUP(DAY($AZ1194)&amp;MONTH($AZ1194),Sheet1!$C:$E,3,0),"")</f>
        <v/>
      </c>
    </row>
    <row r="1195" spans="6:55">
      <c r="F1195" s="481" t="str">
        <f>+IFERROR(VLOOKUP(DAY($C1195)&amp;MONTH($C1195),Sheet1!$C:$E,3,0),"")</f>
        <v/>
      </c>
      <c r="M1195" s="481" t="str">
        <f>+IFERROR(VLOOKUP(DAY($J1195)&amp;MONTH($J1195),Sheet1!$C:$E,3,0),"")</f>
        <v/>
      </c>
      <c r="T1195" s="481" t="str">
        <f>+IFERROR(VLOOKUP(DAY($Q1195)&amp;MONTH($Q1195),Sheet1!$C:$E,3,0),"")</f>
        <v/>
      </c>
      <c r="AA1195" s="481" t="str">
        <f>+IFERROR(VLOOKUP(DAY($X1195)&amp;MONTH($X1195),Sheet1!$C:$E,3,0),"")</f>
        <v/>
      </c>
      <c r="AH1195" s="481" t="str">
        <f>+IFERROR(VLOOKUP(DAY($AE1195)&amp;MONTH($AE1195),Sheet1!$C:$E,3,0),"")</f>
        <v/>
      </c>
      <c r="AO1195" s="481" t="str">
        <f>+IFERROR(VLOOKUP(DAY($AL1195)&amp;MONTH($AL1195),Sheet1!$C:$E,3,0),"")</f>
        <v/>
      </c>
      <c r="AV1195" s="481" t="str">
        <f>+IFERROR(VLOOKUP(DAY($AS1195)&amp;MONTH($AS1195),Sheet1!$C:$E,3,0),"")</f>
        <v/>
      </c>
      <c r="BC1195" s="481" t="str">
        <f>+IFERROR(VLOOKUP(DAY($AZ1195)&amp;MONTH($AZ1195),Sheet1!$C:$E,3,0),"")</f>
        <v/>
      </c>
    </row>
    <row r="1196" spans="6:55">
      <c r="F1196" s="481" t="str">
        <f>+IFERROR(VLOOKUP(DAY($C1196)&amp;MONTH($C1196),Sheet1!$C:$E,3,0),"")</f>
        <v/>
      </c>
      <c r="M1196" s="481" t="str">
        <f>+IFERROR(VLOOKUP(DAY($J1196)&amp;MONTH($J1196),Sheet1!$C:$E,3,0),"")</f>
        <v/>
      </c>
      <c r="T1196" s="481" t="str">
        <f>+IFERROR(VLOOKUP(DAY($Q1196)&amp;MONTH($Q1196),Sheet1!$C:$E,3,0),"")</f>
        <v/>
      </c>
      <c r="AA1196" s="481" t="str">
        <f>+IFERROR(VLOOKUP(DAY($X1196)&amp;MONTH($X1196),Sheet1!$C:$E,3,0),"")</f>
        <v/>
      </c>
      <c r="AH1196" s="481" t="str">
        <f>+IFERROR(VLOOKUP(DAY($AE1196)&amp;MONTH($AE1196),Sheet1!$C:$E,3,0),"")</f>
        <v/>
      </c>
      <c r="AO1196" s="481" t="str">
        <f>+IFERROR(VLOOKUP(DAY($AL1196)&amp;MONTH($AL1196),Sheet1!$C:$E,3,0),"")</f>
        <v/>
      </c>
      <c r="AV1196" s="481" t="str">
        <f>+IFERROR(VLOOKUP(DAY($AS1196)&amp;MONTH($AS1196),Sheet1!$C:$E,3,0),"")</f>
        <v/>
      </c>
      <c r="BC1196" s="481" t="str">
        <f>+IFERROR(VLOOKUP(DAY($AZ1196)&amp;MONTH($AZ1196),Sheet1!$C:$E,3,0),"")</f>
        <v/>
      </c>
    </row>
    <row r="1197" spans="6:55">
      <c r="F1197" s="481" t="str">
        <f>+IFERROR(VLOOKUP(DAY($C1197)&amp;MONTH($C1197),Sheet1!$C:$E,3,0),"")</f>
        <v/>
      </c>
      <c r="M1197" s="481" t="str">
        <f>+IFERROR(VLOOKUP(DAY($J1197)&amp;MONTH($J1197),Sheet1!$C:$E,3,0),"")</f>
        <v/>
      </c>
      <c r="T1197" s="481" t="str">
        <f>+IFERROR(VLOOKUP(DAY($Q1197)&amp;MONTH($Q1197),Sheet1!$C:$E,3,0),"")</f>
        <v/>
      </c>
      <c r="AA1197" s="481" t="str">
        <f>+IFERROR(VLOOKUP(DAY($X1197)&amp;MONTH($X1197),Sheet1!$C:$E,3,0),"")</f>
        <v/>
      </c>
      <c r="AH1197" s="481" t="str">
        <f>+IFERROR(VLOOKUP(DAY($AE1197)&amp;MONTH($AE1197),Sheet1!$C:$E,3,0),"")</f>
        <v/>
      </c>
      <c r="AO1197" s="481" t="str">
        <f>+IFERROR(VLOOKUP(DAY($AL1197)&amp;MONTH($AL1197),Sheet1!$C:$E,3,0),"")</f>
        <v/>
      </c>
      <c r="AV1197" s="481" t="str">
        <f>+IFERROR(VLOOKUP(DAY($AS1197)&amp;MONTH($AS1197),Sheet1!$C:$E,3,0),"")</f>
        <v/>
      </c>
      <c r="BC1197" s="481" t="str">
        <f>+IFERROR(VLOOKUP(DAY($AZ1197)&amp;MONTH($AZ1197),Sheet1!$C:$E,3,0),"")</f>
        <v/>
      </c>
    </row>
    <row r="1198" spans="6:55">
      <c r="F1198" s="481" t="str">
        <f>+IFERROR(VLOOKUP(DAY($C1198)&amp;MONTH($C1198),Sheet1!$C:$E,3,0),"")</f>
        <v/>
      </c>
      <c r="M1198" s="481" t="str">
        <f>+IFERROR(VLOOKUP(DAY($J1198)&amp;MONTH($J1198),Sheet1!$C:$E,3,0),"")</f>
        <v/>
      </c>
      <c r="T1198" s="481" t="str">
        <f>+IFERROR(VLOOKUP(DAY($Q1198)&amp;MONTH($Q1198),Sheet1!$C:$E,3,0),"")</f>
        <v/>
      </c>
      <c r="AA1198" s="481" t="str">
        <f>+IFERROR(VLOOKUP(DAY($X1198)&amp;MONTH($X1198),Sheet1!$C:$E,3,0),"")</f>
        <v/>
      </c>
      <c r="AH1198" s="481" t="str">
        <f>+IFERROR(VLOOKUP(DAY($AE1198)&amp;MONTH($AE1198),Sheet1!$C:$E,3,0),"")</f>
        <v/>
      </c>
      <c r="AO1198" s="481" t="str">
        <f>+IFERROR(VLOOKUP(DAY($AL1198)&amp;MONTH($AL1198),Sheet1!$C:$E,3,0),"")</f>
        <v/>
      </c>
      <c r="AV1198" s="481" t="str">
        <f>+IFERROR(VLOOKUP(DAY($AS1198)&amp;MONTH($AS1198),Sheet1!$C:$E,3,0),"")</f>
        <v/>
      </c>
      <c r="BC1198" s="481" t="str">
        <f>+IFERROR(VLOOKUP(DAY($AZ1198)&amp;MONTH($AZ1198),Sheet1!$C:$E,3,0),"")</f>
        <v/>
      </c>
    </row>
    <row r="1199" spans="6:55">
      <c r="F1199" s="481" t="str">
        <f>+IFERROR(VLOOKUP(DAY($C1199)&amp;MONTH($C1199),Sheet1!$C:$E,3,0),"")</f>
        <v/>
      </c>
      <c r="M1199" s="481" t="str">
        <f>+IFERROR(VLOOKUP(DAY($J1199)&amp;MONTH($J1199),Sheet1!$C:$E,3,0),"")</f>
        <v/>
      </c>
      <c r="T1199" s="481" t="str">
        <f>+IFERROR(VLOOKUP(DAY($Q1199)&amp;MONTH($Q1199),Sheet1!$C:$E,3,0),"")</f>
        <v/>
      </c>
      <c r="AA1199" s="481" t="str">
        <f>+IFERROR(VLOOKUP(DAY($X1199)&amp;MONTH($X1199),Sheet1!$C:$E,3,0),"")</f>
        <v/>
      </c>
      <c r="AH1199" s="481" t="str">
        <f>+IFERROR(VLOOKUP(DAY($AE1199)&amp;MONTH($AE1199),Sheet1!$C:$E,3,0),"")</f>
        <v/>
      </c>
      <c r="AO1199" s="481" t="str">
        <f>+IFERROR(VLOOKUP(DAY($AL1199)&amp;MONTH($AL1199),Sheet1!$C:$E,3,0),"")</f>
        <v/>
      </c>
      <c r="AV1199" s="481" t="str">
        <f>+IFERROR(VLOOKUP(DAY($AS1199)&amp;MONTH($AS1199),Sheet1!$C:$E,3,0),"")</f>
        <v/>
      </c>
      <c r="BC1199" s="481" t="str">
        <f>+IFERROR(VLOOKUP(DAY($AZ1199)&amp;MONTH($AZ1199),Sheet1!$C:$E,3,0),"")</f>
        <v/>
      </c>
    </row>
    <row r="1200" spans="6:55">
      <c r="F1200" s="481" t="str">
        <f>+IFERROR(VLOOKUP(DAY($C1200)&amp;MONTH($C1200),Sheet1!$C:$E,3,0),"")</f>
        <v/>
      </c>
      <c r="M1200" s="481" t="str">
        <f>+IFERROR(VLOOKUP(DAY($J1200)&amp;MONTH($J1200),Sheet1!$C:$E,3,0),"")</f>
        <v/>
      </c>
      <c r="T1200" s="481" t="str">
        <f>+IFERROR(VLOOKUP(DAY($Q1200)&amp;MONTH($Q1200),Sheet1!$C:$E,3,0),"")</f>
        <v/>
      </c>
      <c r="AA1200" s="481" t="str">
        <f>+IFERROR(VLOOKUP(DAY($X1200)&amp;MONTH($X1200),Sheet1!$C:$E,3,0),"")</f>
        <v/>
      </c>
      <c r="AH1200" s="481" t="str">
        <f>+IFERROR(VLOOKUP(DAY($AE1200)&amp;MONTH($AE1200),Sheet1!$C:$E,3,0),"")</f>
        <v/>
      </c>
      <c r="AO1200" s="481" t="str">
        <f>+IFERROR(VLOOKUP(DAY($AL1200)&amp;MONTH($AL1200),Sheet1!$C:$E,3,0),"")</f>
        <v/>
      </c>
      <c r="AV1200" s="481" t="str">
        <f>+IFERROR(VLOOKUP(DAY($AS1200)&amp;MONTH($AS1200),Sheet1!$C:$E,3,0),"")</f>
        <v/>
      </c>
      <c r="BC1200" s="481" t="str">
        <f>+IFERROR(VLOOKUP(DAY($AZ1200)&amp;MONTH($AZ1200),Sheet1!$C:$E,3,0),"")</f>
        <v/>
      </c>
    </row>
    <row r="1201" spans="6:55">
      <c r="F1201" s="481" t="str">
        <f>+IFERROR(VLOOKUP(DAY($C1201)&amp;MONTH($C1201),Sheet1!$C:$E,3,0),"")</f>
        <v/>
      </c>
      <c r="M1201" s="481" t="str">
        <f>+IFERROR(VLOOKUP(DAY($J1201)&amp;MONTH($J1201),Sheet1!$C:$E,3,0),"")</f>
        <v/>
      </c>
      <c r="T1201" s="481" t="str">
        <f>+IFERROR(VLOOKUP(DAY($Q1201)&amp;MONTH($Q1201),Sheet1!$C:$E,3,0),"")</f>
        <v/>
      </c>
      <c r="AA1201" s="481" t="str">
        <f>+IFERROR(VLOOKUP(DAY($X1201)&amp;MONTH($X1201),Sheet1!$C:$E,3,0),"")</f>
        <v/>
      </c>
      <c r="AH1201" s="481" t="str">
        <f>+IFERROR(VLOOKUP(DAY($AE1201)&amp;MONTH($AE1201),Sheet1!$C:$E,3,0),"")</f>
        <v/>
      </c>
      <c r="AO1201" s="481" t="str">
        <f>+IFERROR(VLOOKUP(DAY($AL1201)&amp;MONTH($AL1201),Sheet1!$C:$E,3,0),"")</f>
        <v/>
      </c>
      <c r="AV1201" s="481" t="str">
        <f>+IFERROR(VLOOKUP(DAY($AS1201)&amp;MONTH($AS1201),Sheet1!$C:$E,3,0),"")</f>
        <v/>
      </c>
      <c r="BC1201" s="481" t="str">
        <f>+IFERROR(VLOOKUP(DAY($AZ1201)&amp;MONTH($AZ1201),Sheet1!$C:$E,3,0),"")</f>
        <v/>
      </c>
    </row>
    <row r="1202" spans="6:55">
      <c r="F1202" s="481" t="str">
        <f>+IFERROR(VLOOKUP(DAY($C1202)&amp;MONTH($C1202),Sheet1!$C:$E,3,0),"")</f>
        <v/>
      </c>
      <c r="M1202" s="481" t="str">
        <f>+IFERROR(VLOOKUP(DAY($J1202)&amp;MONTH($J1202),Sheet1!$C:$E,3,0),"")</f>
        <v/>
      </c>
      <c r="T1202" s="481" t="str">
        <f>+IFERROR(VLOOKUP(DAY($Q1202)&amp;MONTH($Q1202),Sheet1!$C:$E,3,0),"")</f>
        <v/>
      </c>
      <c r="AA1202" s="481" t="str">
        <f>+IFERROR(VLOOKUP(DAY($X1202)&amp;MONTH($X1202),Sheet1!$C:$E,3,0),"")</f>
        <v/>
      </c>
      <c r="AH1202" s="481" t="str">
        <f>+IFERROR(VLOOKUP(DAY($AE1202)&amp;MONTH($AE1202),Sheet1!$C:$E,3,0),"")</f>
        <v/>
      </c>
      <c r="AO1202" s="481" t="str">
        <f>+IFERROR(VLOOKUP(DAY($AL1202)&amp;MONTH($AL1202),Sheet1!$C:$E,3,0),"")</f>
        <v/>
      </c>
      <c r="AV1202" s="481" t="str">
        <f>+IFERROR(VLOOKUP(DAY($AS1202)&amp;MONTH($AS1202),Sheet1!$C:$E,3,0),"")</f>
        <v/>
      </c>
      <c r="BC1202" s="481" t="str">
        <f>+IFERROR(VLOOKUP(DAY($AZ1202)&amp;MONTH($AZ1202),Sheet1!$C:$E,3,0),"")</f>
        <v/>
      </c>
    </row>
    <row r="1203" spans="6:55">
      <c r="F1203" s="481" t="str">
        <f>+IFERROR(VLOOKUP(DAY($C1203)&amp;MONTH($C1203),Sheet1!$C:$E,3,0),"")</f>
        <v/>
      </c>
      <c r="M1203" s="481" t="str">
        <f>+IFERROR(VLOOKUP(DAY($J1203)&amp;MONTH($J1203),Sheet1!$C:$E,3,0),"")</f>
        <v/>
      </c>
      <c r="T1203" s="481" t="str">
        <f>+IFERROR(VLOOKUP(DAY($Q1203)&amp;MONTH($Q1203),Sheet1!$C:$E,3,0),"")</f>
        <v/>
      </c>
      <c r="AA1203" s="481" t="str">
        <f>+IFERROR(VLOOKUP(DAY($X1203)&amp;MONTH($X1203),Sheet1!$C:$E,3,0),"")</f>
        <v/>
      </c>
      <c r="AH1203" s="481" t="str">
        <f>+IFERROR(VLOOKUP(DAY($AE1203)&amp;MONTH($AE1203),Sheet1!$C:$E,3,0),"")</f>
        <v/>
      </c>
      <c r="AO1203" s="481" t="str">
        <f>+IFERROR(VLOOKUP(DAY($AL1203)&amp;MONTH($AL1203),Sheet1!$C:$E,3,0),"")</f>
        <v/>
      </c>
      <c r="AV1203" s="481" t="str">
        <f>+IFERROR(VLOOKUP(DAY($AS1203)&amp;MONTH($AS1203),Sheet1!$C:$E,3,0),"")</f>
        <v/>
      </c>
      <c r="BC1203" s="481" t="str">
        <f>+IFERROR(VLOOKUP(DAY($AZ1203)&amp;MONTH($AZ1203),Sheet1!$C:$E,3,0),"")</f>
        <v/>
      </c>
    </row>
    <row r="1204" spans="6:55">
      <c r="F1204" s="481" t="str">
        <f>+IFERROR(VLOOKUP(DAY($C1204)&amp;MONTH($C1204),Sheet1!$C:$E,3,0),"")</f>
        <v/>
      </c>
      <c r="M1204" s="481" t="str">
        <f>+IFERROR(VLOOKUP(DAY($J1204)&amp;MONTH($J1204),Sheet1!$C:$E,3,0),"")</f>
        <v/>
      </c>
      <c r="T1204" s="481" t="str">
        <f>+IFERROR(VLOOKUP(DAY($Q1204)&amp;MONTH($Q1204),Sheet1!$C:$E,3,0),"")</f>
        <v/>
      </c>
      <c r="AA1204" s="481" t="str">
        <f>+IFERROR(VLOOKUP(DAY($X1204)&amp;MONTH($X1204),Sheet1!$C:$E,3,0),"")</f>
        <v/>
      </c>
      <c r="AH1204" s="481" t="str">
        <f>+IFERROR(VLOOKUP(DAY($AE1204)&amp;MONTH($AE1204),Sheet1!$C:$E,3,0),"")</f>
        <v/>
      </c>
      <c r="AO1204" s="481" t="str">
        <f>+IFERROR(VLOOKUP(DAY($AL1204)&amp;MONTH($AL1204),Sheet1!$C:$E,3,0),"")</f>
        <v/>
      </c>
      <c r="AV1204" s="481" t="str">
        <f>+IFERROR(VLOOKUP(DAY($AS1204)&amp;MONTH($AS1204),Sheet1!$C:$E,3,0),"")</f>
        <v/>
      </c>
      <c r="BC1204" s="481" t="str">
        <f>+IFERROR(VLOOKUP(DAY($AZ1204)&amp;MONTH($AZ1204),Sheet1!$C:$E,3,0),"")</f>
        <v/>
      </c>
    </row>
    <row r="1205" spans="6:55">
      <c r="F1205" s="481" t="str">
        <f>+IFERROR(VLOOKUP(DAY($C1205)&amp;MONTH($C1205),Sheet1!$C:$E,3,0),"")</f>
        <v/>
      </c>
      <c r="M1205" s="481" t="str">
        <f>+IFERROR(VLOOKUP(DAY($J1205)&amp;MONTH($J1205),Sheet1!$C:$E,3,0),"")</f>
        <v/>
      </c>
      <c r="T1205" s="481" t="str">
        <f>+IFERROR(VLOOKUP(DAY($Q1205)&amp;MONTH($Q1205),Sheet1!$C:$E,3,0),"")</f>
        <v/>
      </c>
      <c r="AA1205" s="481" t="str">
        <f>+IFERROR(VLOOKUP(DAY($X1205)&amp;MONTH($X1205),Sheet1!$C:$E,3,0),"")</f>
        <v/>
      </c>
      <c r="AH1205" s="481" t="str">
        <f>+IFERROR(VLOOKUP(DAY($AE1205)&amp;MONTH($AE1205),Sheet1!$C:$E,3,0),"")</f>
        <v/>
      </c>
      <c r="AO1205" s="481" t="str">
        <f>+IFERROR(VLOOKUP(DAY($AL1205)&amp;MONTH($AL1205),Sheet1!$C:$E,3,0),"")</f>
        <v/>
      </c>
      <c r="AV1205" s="481" t="str">
        <f>+IFERROR(VLOOKUP(DAY($AS1205)&amp;MONTH($AS1205),Sheet1!$C:$E,3,0),"")</f>
        <v/>
      </c>
      <c r="BC1205" s="481" t="str">
        <f>+IFERROR(VLOOKUP(DAY($AZ1205)&amp;MONTH($AZ1205),Sheet1!$C:$E,3,0),"")</f>
        <v/>
      </c>
    </row>
    <row r="1206" spans="6:55">
      <c r="F1206" s="481" t="str">
        <f>+IFERROR(VLOOKUP(DAY($C1206)&amp;MONTH($C1206),Sheet1!$C:$E,3,0),"")</f>
        <v/>
      </c>
      <c r="M1206" s="481" t="str">
        <f>+IFERROR(VLOOKUP(DAY($J1206)&amp;MONTH($J1206),Sheet1!$C:$E,3,0),"")</f>
        <v/>
      </c>
      <c r="T1206" s="481" t="str">
        <f>+IFERROR(VLOOKUP(DAY($Q1206)&amp;MONTH($Q1206),Sheet1!$C:$E,3,0),"")</f>
        <v/>
      </c>
      <c r="AA1206" s="481" t="str">
        <f>+IFERROR(VLOOKUP(DAY($X1206)&amp;MONTH($X1206),Sheet1!$C:$E,3,0),"")</f>
        <v/>
      </c>
      <c r="AH1206" s="481" t="str">
        <f>+IFERROR(VLOOKUP(DAY($AE1206)&amp;MONTH($AE1206),Sheet1!$C:$E,3,0),"")</f>
        <v/>
      </c>
      <c r="AO1206" s="481" t="str">
        <f>+IFERROR(VLOOKUP(DAY($AL1206)&amp;MONTH($AL1206),Sheet1!$C:$E,3,0),"")</f>
        <v/>
      </c>
      <c r="AV1206" s="481" t="str">
        <f>+IFERROR(VLOOKUP(DAY($AS1206)&amp;MONTH($AS1206),Sheet1!$C:$E,3,0),"")</f>
        <v/>
      </c>
      <c r="BC1206" s="481" t="str">
        <f>+IFERROR(VLOOKUP(DAY($AZ1206)&amp;MONTH($AZ1206),Sheet1!$C:$E,3,0),"")</f>
        <v/>
      </c>
    </row>
    <row r="1207" spans="6:55">
      <c r="F1207" s="481" t="str">
        <f>+IFERROR(VLOOKUP(DAY($C1207)&amp;MONTH($C1207),Sheet1!$C:$E,3,0),"")</f>
        <v/>
      </c>
      <c r="M1207" s="481" t="str">
        <f>+IFERROR(VLOOKUP(DAY($J1207)&amp;MONTH($J1207),Sheet1!$C:$E,3,0),"")</f>
        <v/>
      </c>
      <c r="T1207" s="481" t="str">
        <f>+IFERROR(VLOOKUP(DAY($Q1207)&amp;MONTH($Q1207),Sheet1!$C:$E,3,0),"")</f>
        <v/>
      </c>
      <c r="AA1207" s="481" t="str">
        <f>+IFERROR(VLOOKUP(DAY($X1207)&amp;MONTH($X1207),Sheet1!$C:$E,3,0),"")</f>
        <v/>
      </c>
      <c r="AH1207" s="481" t="str">
        <f>+IFERROR(VLOOKUP(DAY($AE1207)&amp;MONTH($AE1207),Sheet1!$C:$E,3,0),"")</f>
        <v/>
      </c>
      <c r="AO1207" s="481" t="str">
        <f>+IFERROR(VLOOKUP(DAY($AL1207)&amp;MONTH($AL1207),Sheet1!$C:$E,3,0),"")</f>
        <v/>
      </c>
      <c r="AV1207" s="481" t="str">
        <f>+IFERROR(VLOOKUP(DAY($AS1207)&amp;MONTH($AS1207),Sheet1!$C:$E,3,0),"")</f>
        <v/>
      </c>
      <c r="BC1207" s="481" t="str">
        <f>+IFERROR(VLOOKUP(DAY($AZ1207)&amp;MONTH($AZ1207),Sheet1!$C:$E,3,0),"")</f>
        <v/>
      </c>
    </row>
    <row r="1208" spans="6:55">
      <c r="F1208" s="481" t="str">
        <f>+IFERROR(VLOOKUP(DAY($C1208)&amp;MONTH($C1208),Sheet1!$C:$E,3,0),"")</f>
        <v/>
      </c>
      <c r="M1208" s="481" t="str">
        <f>+IFERROR(VLOOKUP(DAY($J1208)&amp;MONTH($J1208),Sheet1!$C:$E,3,0),"")</f>
        <v/>
      </c>
      <c r="T1208" s="481" t="str">
        <f>+IFERROR(VLOOKUP(DAY($Q1208)&amp;MONTH($Q1208),Sheet1!$C:$E,3,0),"")</f>
        <v/>
      </c>
      <c r="AA1208" s="481" t="str">
        <f>+IFERROR(VLOOKUP(DAY($X1208)&amp;MONTH($X1208),Sheet1!$C:$E,3,0),"")</f>
        <v/>
      </c>
      <c r="AH1208" s="481" t="str">
        <f>+IFERROR(VLOOKUP(DAY($AE1208)&amp;MONTH($AE1208),Sheet1!$C:$E,3,0),"")</f>
        <v/>
      </c>
      <c r="AO1208" s="481" t="str">
        <f>+IFERROR(VLOOKUP(DAY($AL1208)&amp;MONTH($AL1208),Sheet1!$C:$E,3,0),"")</f>
        <v/>
      </c>
      <c r="AV1208" s="481" t="str">
        <f>+IFERROR(VLOOKUP(DAY($AS1208)&amp;MONTH($AS1208),Sheet1!$C:$E,3,0),"")</f>
        <v/>
      </c>
      <c r="BC1208" s="481" t="str">
        <f>+IFERROR(VLOOKUP(DAY($AZ1208)&amp;MONTH($AZ1208),Sheet1!$C:$E,3,0),"")</f>
        <v/>
      </c>
    </row>
    <row r="1209" spans="6:55">
      <c r="F1209" s="481" t="str">
        <f>+IFERROR(VLOOKUP(DAY($C1209)&amp;MONTH($C1209),Sheet1!$C:$E,3,0),"")</f>
        <v/>
      </c>
      <c r="M1209" s="481" t="str">
        <f>+IFERROR(VLOOKUP(DAY($J1209)&amp;MONTH($J1209),Sheet1!$C:$E,3,0),"")</f>
        <v/>
      </c>
      <c r="T1209" s="481" t="str">
        <f>+IFERROR(VLOOKUP(DAY($Q1209)&amp;MONTH($Q1209),Sheet1!$C:$E,3,0),"")</f>
        <v/>
      </c>
      <c r="AA1209" s="481" t="str">
        <f>+IFERROR(VLOOKUP(DAY($X1209)&amp;MONTH($X1209),Sheet1!$C:$E,3,0),"")</f>
        <v/>
      </c>
      <c r="AH1209" s="481" t="str">
        <f>+IFERROR(VLOOKUP(DAY($AE1209)&amp;MONTH($AE1209),Sheet1!$C:$E,3,0),"")</f>
        <v/>
      </c>
      <c r="AO1209" s="481" t="str">
        <f>+IFERROR(VLOOKUP(DAY($AL1209)&amp;MONTH($AL1209),Sheet1!$C:$E,3,0),"")</f>
        <v/>
      </c>
      <c r="AV1209" s="481" t="str">
        <f>+IFERROR(VLOOKUP(DAY($AS1209)&amp;MONTH($AS1209),Sheet1!$C:$E,3,0),"")</f>
        <v/>
      </c>
      <c r="BC1209" s="481" t="str">
        <f>+IFERROR(VLOOKUP(DAY($AZ1209)&amp;MONTH($AZ1209),Sheet1!$C:$E,3,0),"")</f>
        <v/>
      </c>
    </row>
    <row r="1210" spans="6:55">
      <c r="F1210" s="481" t="str">
        <f>+IFERROR(VLOOKUP(DAY($C1210)&amp;MONTH($C1210),Sheet1!$C:$E,3,0),"")</f>
        <v/>
      </c>
      <c r="M1210" s="481" t="str">
        <f>+IFERROR(VLOOKUP(DAY($J1210)&amp;MONTH($J1210),Sheet1!$C:$E,3,0),"")</f>
        <v/>
      </c>
      <c r="T1210" s="481" t="str">
        <f>+IFERROR(VLOOKUP(DAY($Q1210)&amp;MONTH($Q1210),Sheet1!$C:$E,3,0),"")</f>
        <v/>
      </c>
      <c r="AA1210" s="481" t="str">
        <f>+IFERROR(VLOOKUP(DAY($X1210)&amp;MONTH($X1210),Sheet1!$C:$E,3,0),"")</f>
        <v/>
      </c>
      <c r="AH1210" s="481" t="str">
        <f>+IFERROR(VLOOKUP(DAY($AE1210)&amp;MONTH($AE1210),Sheet1!$C:$E,3,0),"")</f>
        <v/>
      </c>
      <c r="AO1210" s="481" t="str">
        <f>+IFERROR(VLOOKUP(DAY($AL1210)&amp;MONTH($AL1210),Sheet1!$C:$E,3,0),"")</f>
        <v/>
      </c>
      <c r="AV1210" s="481" t="str">
        <f>+IFERROR(VLOOKUP(DAY($AS1210)&amp;MONTH($AS1210),Sheet1!$C:$E,3,0),"")</f>
        <v/>
      </c>
      <c r="BC1210" s="481" t="str">
        <f>+IFERROR(VLOOKUP(DAY($AZ1210)&amp;MONTH($AZ1210),Sheet1!$C:$E,3,0),"")</f>
        <v/>
      </c>
    </row>
    <row r="1211" spans="6:55">
      <c r="F1211" s="481" t="str">
        <f>+IFERROR(VLOOKUP(DAY($C1211)&amp;MONTH($C1211),Sheet1!$C:$E,3,0),"")</f>
        <v/>
      </c>
      <c r="M1211" s="481" t="str">
        <f>+IFERROR(VLOOKUP(DAY($J1211)&amp;MONTH($J1211),Sheet1!$C:$E,3,0),"")</f>
        <v/>
      </c>
      <c r="T1211" s="481" t="str">
        <f>+IFERROR(VLOOKUP(DAY($Q1211)&amp;MONTH($Q1211),Sheet1!$C:$E,3,0),"")</f>
        <v/>
      </c>
      <c r="AA1211" s="481" t="str">
        <f>+IFERROR(VLOOKUP(DAY($X1211)&amp;MONTH($X1211),Sheet1!$C:$E,3,0),"")</f>
        <v/>
      </c>
      <c r="AH1211" s="481" t="str">
        <f>+IFERROR(VLOOKUP(DAY($AE1211)&amp;MONTH($AE1211),Sheet1!$C:$E,3,0),"")</f>
        <v/>
      </c>
      <c r="AO1211" s="481" t="str">
        <f>+IFERROR(VLOOKUP(DAY($AL1211)&amp;MONTH($AL1211),Sheet1!$C:$E,3,0),"")</f>
        <v/>
      </c>
      <c r="AV1211" s="481" t="str">
        <f>+IFERROR(VLOOKUP(DAY($AS1211)&amp;MONTH($AS1211),Sheet1!$C:$E,3,0),"")</f>
        <v/>
      </c>
      <c r="BC1211" s="481" t="str">
        <f>+IFERROR(VLOOKUP(DAY($AZ1211)&amp;MONTH($AZ1211),Sheet1!$C:$E,3,0),"")</f>
        <v/>
      </c>
    </row>
    <row r="1212" spans="6:55">
      <c r="F1212" s="481" t="str">
        <f>+IFERROR(VLOOKUP(DAY($C1212)&amp;MONTH($C1212),Sheet1!$C:$E,3,0),"")</f>
        <v/>
      </c>
      <c r="M1212" s="481" t="str">
        <f>+IFERROR(VLOOKUP(DAY($J1212)&amp;MONTH($J1212),Sheet1!$C:$E,3,0),"")</f>
        <v/>
      </c>
      <c r="T1212" s="481" t="str">
        <f>+IFERROR(VLOOKUP(DAY($Q1212)&amp;MONTH($Q1212),Sheet1!$C:$E,3,0),"")</f>
        <v/>
      </c>
      <c r="AA1212" s="481" t="str">
        <f>+IFERROR(VLOOKUP(DAY($X1212)&amp;MONTH($X1212),Sheet1!$C:$E,3,0),"")</f>
        <v/>
      </c>
      <c r="AH1212" s="481" t="str">
        <f>+IFERROR(VLOOKUP(DAY($AE1212)&amp;MONTH($AE1212),Sheet1!$C:$E,3,0),"")</f>
        <v/>
      </c>
      <c r="AO1212" s="481" t="str">
        <f>+IFERROR(VLOOKUP(DAY($AL1212)&amp;MONTH($AL1212),Sheet1!$C:$E,3,0),"")</f>
        <v/>
      </c>
      <c r="AV1212" s="481" t="str">
        <f>+IFERROR(VLOOKUP(DAY($AS1212)&amp;MONTH($AS1212),Sheet1!$C:$E,3,0),"")</f>
        <v/>
      </c>
      <c r="BC1212" s="481" t="str">
        <f>+IFERROR(VLOOKUP(DAY($AZ1212)&amp;MONTH($AZ1212),Sheet1!$C:$E,3,0),"")</f>
        <v/>
      </c>
    </row>
    <row r="1213" spans="6:55">
      <c r="F1213" s="481" t="str">
        <f>+IFERROR(VLOOKUP(DAY($C1213)&amp;MONTH($C1213),Sheet1!$C:$E,3,0),"")</f>
        <v/>
      </c>
      <c r="M1213" s="481" t="str">
        <f>+IFERROR(VLOOKUP(DAY($J1213)&amp;MONTH($J1213),Sheet1!$C:$E,3,0),"")</f>
        <v/>
      </c>
      <c r="T1213" s="481" t="str">
        <f>+IFERROR(VLOOKUP(DAY($Q1213)&amp;MONTH($Q1213),Sheet1!$C:$E,3,0),"")</f>
        <v/>
      </c>
      <c r="AA1213" s="481" t="str">
        <f>+IFERROR(VLOOKUP(DAY($X1213)&amp;MONTH($X1213),Sheet1!$C:$E,3,0),"")</f>
        <v/>
      </c>
      <c r="AH1213" s="481" t="str">
        <f>+IFERROR(VLOOKUP(DAY($AE1213)&amp;MONTH($AE1213),Sheet1!$C:$E,3,0),"")</f>
        <v/>
      </c>
      <c r="AO1213" s="481" t="str">
        <f>+IFERROR(VLOOKUP(DAY($AL1213)&amp;MONTH($AL1213),Sheet1!$C:$E,3,0),"")</f>
        <v/>
      </c>
      <c r="AV1213" s="481" t="str">
        <f>+IFERROR(VLOOKUP(DAY($AS1213)&amp;MONTH($AS1213),Sheet1!$C:$E,3,0),"")</f>
        <v/>
      </c>
      <c r="BC1213" s="481" t="str">
        <f>+IFERROR(VLOOKUP(DAY($AZ1213)&amp;MONTH($AZ1213),Sheet1!$C:$E,3,0),"")</f>
        <v/>
      </c>
    </row>
    <row r="1214" spans="6:55">
      <c r="F1214" s="481" t="str">
        <f>+IFERROR(VLOOKUP(DAY($C1214)&amp;MONTH($C1214),Sheet1!$C:$E,3,0),"")</f>
        <v/>
      </c>
      <c r="M1214" s="481" t="str">
        <f>+IFERROR(VLOOKUP(DAY($J1214)&amp;MONTH($J1214),Sheet1!$C:$E,3,0),"")</f>
        <v/>
      </c>
      <c r="T1214" s="481" t="str">
        <f>+IFERROR(VLOOKUP(DAY($Q1214)&amp;MONTH($Q1214),Sheet1!$C:$E,3,0),"")</f>
        <v/>
      </c>
      <c r="AA1214" s="481" t="str">
        <f>+IFERROR(VLOOKUP(DAY($X1214)&amp;MONTH($X1214),Sheet1!$C:$E,3,0),"")</f>
        <v/>
      </c>
      <c r="AH1214" s="481" t="str">
        <f>+IFERROR(VLOOKUP(DAY($AE1214)&amp;MONTH($AE1214),Sheet1!$C:$E,3,0),"")</f>
        <v/>
      </c>
      <c r="AO1214" s="481" t="str">
        <f>+IFERROR(VLOOKUP(DAY($AL1214)&amp;MONTH($AL1214),Sheet1!$C:$E,3,0),"")</f>
        <v/>
      </c>
      <c r="AV1214" s="481" t="str">
        <f>+IFERROR(VLOOKUP(DAY($AS1214)&amp;MONTH($AS1214),Sheet1!$C:$E,3,0),"")</f>
        <v/>
      </c>
      <c r="BC1214" s="481" t="str">
        <f>+IFERROR(VLOOKUP(DAY($AZ1214)&amp;MONTH($AZ1214),Sheet1!$C:$E,3,0),"")</f>
        <v/>
      </c>
    </row>
    <row r="1215" spans="6:55">
      <c r="F1215" s="481" t="str">
        <f>+IFERROR(VLOOKUP(DAY($C1215)&amp;MONTH($C1215),Sheet1!$C:$E,3,0),"")</f>
        <v/>
      </c>
      <c r="M1215" s="481" t="str">
        <f>+IFERROR(VLOOKUP(DAY($J1215)&amp;MONTH($J1215),Sheet1!$C:$E,3,0),"")</f>
        <v/>
      </c>
      <c r="T1215" s="481" t="str">
        <f>+IFERROR(VLOOKUP(DAY($Q1215)&amp;MONTH($Q1215),Sheet1!$C:$E,3,0),"")</f>
        <v/>
      </c>
      <c r="AA1215" s="481" t="str">
        <f>+IFERROR(VLOOKUP(DAY($X1215)&amp;MONTH($X1215),Sheet1!$C:$E,3,0),"")</f>
        <v/>
      </c>
      <c r="AH1215" s="481" t="str">
        <f>+IFERROR(VLOOKUP(DAY($AE1215)&amp;MONTH($AE1215),Sheet1!$C:$E,3,0),"")</f>
        <v/>
      </c>
      <c r="AO1215" s="481" t="str">
        <f>+IFERROR(VLOOKUP(DAY($AL1215)&amp;MONTH($AL1215),Sheet1!$C:$E,3,0),"")</f>
        <v/>
      </c>
      <c r="AV1215" s="481" t="str">
        <f>+IFERROR(VLOOKUP(DAY($AS1215)&amp;MONTH($AS1215),Sheet1!$C:$E,3,0),"")</f>
        <v/>
      </c>
      <c r="BC1215" s="481" t="str">
        <f>+IFERROR(VLOOKUP(DAY($AZ1215)&amp;MONTH($AZ1215),Sheet1!$C:$E,3,0),"")</f>
        <v/>
      </c>
    </row>
    <row r="1216" spans="6:55">
      <c r="F1216" s="481" t="str">
        <f>+IFERROR(VLOOKUP(DAY($C1216)&amp;MONTH($C1216),Sheet1!$C:$E,3,0),"")</f>
        <v/>
      </c>
      <c r="M1216" s="481" t="str">
        <f>+IFERROR(VLOOKUP(DAY($J1216)&amp;MONTH($J1216),Sheet1!$C:$E,3,0),"")</f>
        <v/>
      </c>
      <c r="T1216" s="481" t="str">
        <f>+IFERROR(VLOOKUP(DAY($Q1216)&amp;MONTH($Q1216),Sheet1!$C:$E,3,0),"")</f>
        <v/>
      </c>
      <c r="AA1216" s="481" t="str">
        <f>+IFERROR(VLOOKUP(DAY($X1216)&amp;MONTH($X1216),Sheet1!$C:$E,3,0),"")</f>
        <v/>
      </c>
      <c r="AH1216" s="481" t="str">
        <f>+IFERROR(VLOOKUP(DAY($AE1216)&amp;MONTH($AE1216),Sheet1!$C:$E,3,0),"")</f>
        <v/>
      </c>
      <c r="AO1216" s="481" t="str">
        <f>+IFERROR(VLOOKUP(DAY($AL1216)&amp;MONTH($AL1216),Sheet1!$C:$E,3,0),"")</f>
        <v/>
      </c>
      <c r="AV1216" s="481" t="str">
        <f>+IFERROR(VLOOKUP(DAY($AS1216)&amp;MONTH($AS1216),Sheet1!$C:$E,3,0),"")</f>
        <v/>
      </c>
      <c r="BC1216" s="481" t="str">
        <f>+IFERROR(VLOOKUP(DAY($AZ1216)&amp;MONTH($AZ1216),Sheet1!$C:$E,3,0),"")</f>
        <v/>
      </c>
    </row>
    <row r="1217" spans="6:55">
      <c r="F1217" s="481" t="str">
        <f>+IFERROR(VLOOKUP(DAY($C1217)&amp;MONTH($C1217),Sheet1!$C:$E,3,0),"")</f>
        <v/>
      </c>
      <c r="M1217" s="481" t="str">
        <f>+IFERROR(VLOOKUP(DAY($J1217)&amp;MONTH($J1217),Sheet1!$C:$E,3,0),"")</f>
        <v/>
      </c>
      <c r="T1217" s="481" t="str">
        <f>+IFERROR(VLOOKUP(DAY($Q1217)&amp;MONTH($Q1217),Sheet1!$C:$E,3,0),"")</f>
        <v/>
      </c>
      <c r="AA1217" s="481" t="str">
        <f>+IFERROR(VLOOKUP(DAY($X1217)&amp;MONTH($X1217),Sheet1!$C:$E,3,0),"")</f>
        <v/>
      </c>
      <c r="AH1217" s="481" t="str">
        <f>+IFERROR(VLOOKUP(DAY($AE1217)&amp;MONTH($AE1217),Sheet1!$C:$E,3,0),"")</f>
        <v/>
      </c>
      <c r="AO1217" s="481" t="str">
        <f>+IFERROR(VLOOKUP(DAY($AL1217)&amp;MONTH($AL1217),Sheet1!$C:$E,3,0),"")</f>
        <v/>
      </c>
      <c r="AV1217" s="481" t="str">
        <f>+IFERROR(VLOOKUP(DAY($AS1217)&amp;MONTH($AS1217),Sheet1!$C:$E,3,0),"")</f>
        <v/>
      </c>
      <c r="BC1217" s="481" t="str">
        <f>+IFERROR(VLOOKUP(DAY($AZ1217)&amp;MONTH($AZ1217),Sheet1!$C:$E,3,0),"")</f>
        <v/>
      </c>
    </row>
    <row r="1218" spans="6:55">
      <c r="F1218" s="481" t="str">
        <f>+IFERROR(VLOOKUP(DAY($C1218)&amp;MONTH($C1218),Sheet1!$C:$E,3,0),"")</f>
        <v/>
      </c>
      <c r="M1218" s="481" t="str">
        <f>+IFERROR(VLOOKUP(DAY($J1218)&amp;MONTH($J1218),Sheet1!$C:$E,3,0),"")</f>
        <v/>
      </c>
      <c r="T1218" s="481" t="str">
        <f>+IFERROR(VLOOKUP(DAY($Q1218)&amp;MONTH($Q1218),Sheet1!$C:$E,3,0),"")</f>
        <v/>
      </c>
      <c r="AA1218" s="481" t="str">
        <f>+IFERROR(VLOOKUP(DAY($X1218)&amp;MONTH($X1218),Sheet1!$C:$E,3,0),"")</f>
        <v/>
      </c>
      <c r="AH1218" s="481" t="str">
        <f>+IFERROR(VLOOKUP(DAY($AE1218)&amp;MONTH($AE1218),Sheet1!$C:$E,3,0),"")</f>
        <v/>
      </c>
      <c r="AO1218" s="481" t="str">
        <f>+IFERROR(VLOOKUP(DAY($AL1218)&amp;MONTH($AL1218),Sheet1!$C:$E,3,0),"")</f>
        <v/>
      </c>
      <c r="AV1218" s="481" t="str">
        <f>+IFERROR(VLOOKUP(DAY($AS1218)&amp;MONTH($AS1218),Sheet1!$C:$E,3,0),"")</f>
        <v/>
      </c>
      <c r="BC1218" s="481" t="str">
        <f>+IFERROR(VLOOKUP(DAY($AZ1218)&amp;MONTH($AZ1218),Sheet1!$C:$E,3,0),"")</f>
        <v/>
      </c>
    </row>
    <row r="1219" spans="6:55">
      <c r="F1219" s="481" t="str">
        <f>+IFERROR(VLOOKUP(DAY($C1219)&amp;MONTH($C1219),Sheet1!$C:$E,3,0),"")</f>
        <v/>
      </c>
      <c r="M1219" s="481" t="str">
        <f>+IFERROR(VLOOKUP(DAY($J1219)&amp;MONTH($J1219),Sheet1!$C:$E,3,0),"")</f>
        <v/>
      </c>
      <c r="T1219" s="481" t="str">
        <f>+IFERROR(VLOOKUP(DAY($Q1219)&amp;MONTH($Q1219),Sheet1!$C:$E,3,0),"")</f>
        <v/>
      </c>
      <c r="AA1219" s="481" t="str">
        <f>+IFERROR(VLOOKUP(DAY($X1219)&amp;MONTH($X1219),Sheet1!$C:$E,3,0),"")</f>
        <v/>
      </c>
      <c r="AH1219" s="481" t="str">
        <f>+IFERROR(VLOOKUP(DAY($AE1219)&amp;MONTH($AE1219),Sheet1!$C:$E,3,0),"")</f>
        <v/>
      </c>
      <c r="AO1219" s="481" t="str">
        <f>+IFERROR(VLOOKUP(DAY($AL1219)&amp;MONTH($AL1219),Sheet1!$C:$E,3,0),"")</f>
        <v/>
      </c>
      <c r="AV1219" s="481" t="str">
        <f>+IFERROR(VLOOKUP(DAY($AS1219)&amp;MONTH($AS1219),Sheet1!$C:$E,3,0),"")</f>
        <v/>
      </c>
      <c r="BC1219" s="481" t="str">
        <f>+IFERROR(VLOOKUP(DAY($AZ1219)&amp;MONTH($AZ1219),Sheet1!$C:$E,3,0),"")</f>
        <v/>
      </c>
    </row>
    <row r="1220" spans="6:55">
      <c r="F1220" s="481" t="str">
        <f>+IFERROR(VLOOKUP(DAY($C1220)&amp;MONTH($C1220),Sheet1!$C:$E,3,0),"")</f>
        <v/>
      </c>
      <c r="M1220" s="481" t="str">
        <f>+IFERROR(VLOOKUP(DAY($J1220)&amp;MONTH($J1220),Sheet1!$C:$E,3,0),"")</f>
        <v/>
      </c>
      <c r="T1220" s="481" t="str">
        <f>+IFERROR(VLOOKUP(DAY($Q1220)&amp;MONTH($Q1220),Sheet1!$C:$E,3,0),"")</f>
        <v/>
      </c>
      <c r="AA1220" s="481" t="str">
        <f>+IFERROR(VLOOKUP(DAY($X1220)&amp;MONTH($X1220),Sheet1!$C:$E,3,0),"")</f>
        <v/>
      </c>
      <c r="AH1220" s="481" t="str">
        <f>+IFERROR(VLOOKUP(DAY($AE1220)&amp;MONTH($AE1220),Sheet1!$C:$E,3,0),"")</f>
        <v/>
      </c>
      <c r="AO1220" s="481" t="str">
        <f>+IFERROR(VLOOKUP(DAY($AL1220)&amp;MONTH($AL1220),Sheet1!$C:$E,3,0),"")</f>
        <v/>
      </c>
      <c r="AV1220" s="481" t="str">
        <f>+IFERROR(VLOOKUP(DAY($AS1220)&amp;MONTH($AS1220),Sheet1!$C:$E,3,0),"")</f>
        <v/>
      </c>
      <c r="BC1220" s="481" t="str">
        <f>+IFERROR(VLOOKUP(DAY($AZ1220)&amp;MONTH($AZ1220),Sheet1!$C:$E,3,0),"")</f>
        <v/>
      </c>
    </row>
    <row r="1221" spans="6:55">
      <c r="F1221" s="481" t="str">
        <f>+IFERROR(VLOOKUP(DAY($C1221)&amp;MONTH($C1221),Sheet1!$C:$E,3,0),"")</f>
        <v/>
      </c>
      <c r="M1221" s="481" t="str">
        <f>+IFERROR(VLOOKUP(DAY($J1221)&amp;MONTH($J1221),Sheet1!$C:$E,3,0),"")</f>
        <v/>
      </c>
      <c r="T1221" s="481" t="str">
        <f>+IFERROR(VLOOKUP(DAY($Q1221)&amp;MONTH($Q1221),Sheet1!$C:$E,3,0),"")</f>
        <v/>
      </c>
      <c r="AA1221" s="481" t="str">
        <f>+IFERROR(VLOOKUP(DAY($X1221)&amp;MONTH($X1221),Sheet1!$C:$E,3,0),"")</f>
        <v/>
      </c>
      <c r="AH1221" s="481" t="str">
        <f>+IFERROR(VLOOKUP(DAY($AE1221)&amp;MONTH($AE1221),Sheet1!$C:$E,3,0),"")</f>
        <v/>
      </c>
      <c r="AO1221" s="481" t="str">
        <f>+IFERROR(VLOOKUP(DAY($AL1221)&amp;MONTH($AL1221),Sheet1!$C:$E,3,0),"")</f>
        <v/>
      </c>
      <c r="AV1221" s="481" t="str">
        <f>+IFERROR(VLOOKUP(DAY($AS1221)&amp;MONTH($AS1221),Sheet1!$C:$E,3,0),"")</f>
        <v/>
      </c>
      <c r="BC1221" s="481" t="str">
        <f>+IFERROR(VLOOKUP(DAY($AZ1221)&amp;MONTH($AZ1221),Sheet1!$C:$E,3,0),"")</f>
        <v/>
      </c>
    </row>
    <row r="1222" spans="6:55">
      <c r="F1222" s="481" t="str">
        <f>+IFERROR(VLOOKUP(DAY($C1222)&amp;MONTH($C1222),Sheet1!$C:$E,3,0),"")</f>
        <v/>
      </c>
      <c r="M1222" s="481" t="str">
        <f>+IFERROR(VLOOKUP(DAY($J1222)&amp;MONTH($J1222),Sheet1!$C:$E,3,0),"")</f>
        <v/>
      </c>
      <c r="T1222" s="481" t="str">
        <f>+IFERROR(VLOOKUP(DAY($Q1222)&amp;MONTH($Q1222),Sheet1!$C:$E,3,0),"")</f>
        <v/>
      </c>
      <c r="AA1222" s="481" t="str">
        <f>+IFERROR(VLOOKUP(DAY($X1222)&amp;MONTH($X1222),Sheet1!$C:$E,3,0),"")</f>
        <v/>
      </c>
      <c r="AH1222" s="481" t="str">
        <f>+IFERROR(VLOOKUP(DAY($AE1222)&amp;MONTH($AE1222),Sheet1!$C:$E,3,0),"")</f>
        <v/>
      </c>
      <c r="AO1222" s="481" t="str">
        <f>+IFERROR(VLOOKUP(DAY($AL1222)&amp;MONTH($AL1222),Sheet1!$C:$E,3,0),"")</f>
        <v/>
      </c>
      <c r="AV1222" s="481" t="str">
        <f>+IFERROR(VLOOKUP(DAY($AS1222)&amp;MONTH($AS1222),Sheet1!$C:$E,3,0),"")</f>
        <v/>
      </c>
      <c r="BC1222" s="481" t="str">
        <f>+IFERROR(VLOOKUP(DAY($AZ1222)&amp;MONTH($AZ1222),Sheet1!$C:$E,3,0),"")</f>
        <v/>
      </c>
    </row>
    <row r="1223" spans="6:55">
      <c r="F1223" s="481" t="str">
        <f>+IFERROR(VLOOKUP(DAY($C1223)&amp;MONTH($C1223),Sheet1!$C:$E,3,0),"")</f>
        <v/>
      </c>
      <c r="M1223" s="481" t="str">
        <f>+IFERROR(VLOOKUP(DAY($J1223)&amp;MONTH($J1223),Sheet1!$C:$E,3,0),"")</f>
        <v/>
      </c>
      <c r="T1223" s="481" t="str">
        <f>+IFERROR(VLOOKUP(DAY($Q1223)&amp;MONTH($Q1223),Sheet1!$C:$E,3,0),"")</f>
        <v/>
      </c>
      <c r="AA1223" s="481" t="str">
        <f>+IFERROR(VLOOKUP(DAY($X1223)&amp;MONTH($X1223),Sheet1!$C:$E,3,0),"")</f>
        <v/>
      </c>
      <c r="AH1223" s="481" t="str">
        <f>+IFERROR(VLOOKUP(DAY($AE1223)&amp;MONTH($AE1223),Sheet1!$C:$E,3,0),"")</f>
        <v/>
      </c>
      <c r="AO1223" s="481" t="str">
        <f>+IFERROR(VLOOKUP(DAY($AL1223)&amp;MONTH($AL1223),Sheet1!$C:$E,3,0),"")</f>
        <v/>
      </c>
      <c r="AV1223" s="481" t="str">
        <f>+IFERROR(VLOOKUP(DAY($AS1223)&amp;MONTH($AS1223),Sheet1!$C:$E,3,0),"")</f>
        <v/>
      </c>
      <c r="BC1223" s="481" t="str">
        <f>+IFERROR(VLOOKUP(DAY($AZ1223)&amp;MONTH($AZ1223),Sheet1!$C:$E,3,0),"")</f>
        <v/>
      </c>
    </row>
    <row r="1224" spans="6:55">
      <c r="F1224" s="481" t="str">
        <f>+IFERROR(VLOOKUP(DAY($C1224)&amp;MONTH($C1224),Sheet1!$C:$E,3,0),"")</f>
        <v/>
      </c>
      <c r="M1224" s="481" t="str">
        <f>+IFERROR(VLOOKUP(DAY($J1224)&amp;MONTH($J1224),Sheet1!$C:$E,3,0),"")</f>
        <v/>
      </c>
      <c r="T1224" s="481" t="str">
        <f>+IFERROR(VLOOKUP(DAY($Q1224)&amp;MONTH($Q1224),Sheet1!$C:$E,3,0),"")</f>
        <v/>
      </c>
      <c r="AA1224" s="481" t="str">
        <f>+IFERROR(VLOOKUP(DAY($X1224)&amp;MONTH($X1224),Sheet1!$C:$E,3,0),"")</f>
        <v/>
      </c>
      <c r="AH1224" s="481" t="str">
        <f>+IFERROR(VLOOKUP(DAY($AE1224)&amp;MONTH($AE1224),Sheet1!$C:$E,3,0),"")</f>
        <v/>
      </c>
      <c r="AO1224" s="481" t="str">
        <f>+IFERROR(VLOOKUP(DAY($AL1224)&amp;MONTH($AL1224),Sheet1!$C:$E,3,0),"")</f>
        <v/>
      </c>
      <c r="AV1224" s="481" t="str">
        <f>+IFERROR(VLOOKUP(DAY($AS1224)&amp;MONTH($AS1224),Sheet1!$C:$E,3,0),"")</f>
        <v/>
      </c>
      <c r="BC1224" s="481" t="str">
        <f>+IFERROR(VLOOKUP(DAY($AZ1224)&amp;MONTH($AZ1224),Sheet1!$C:$E,3,0),"")</f>
        <v/>
      </c>
    </row>
    <row r="1225" spans="6:55">
      <c r="F1225" s="481" t="str">
        <f>+IFERROR(VLOOKUP(DAY($C1225)&amp;MONTH($C1225),Sheet1!$C:$E,3,0),"")</f>
        <v/>
      </c>
      <c r="M1225" s="481" t="str">
        <f>+IFERROR(VLOOKUP(DAY($J1225)&amp;MONTH($J1225),Sheet1!$C:$E,3,0),"")</f>
        <v/>
      </c>
      <c r="T1225" s="481" t="str">
        <f>+IFERROR(VLOOKUP(DAY($Q1225)&amp;MONTH($Q1225),Sheet1!$C:$E,3,0),"")</f>
        <v/>
      </c>
      <c r="AA1225" s="481" t="str">
        <f>+IFERROR(VLOOKUP(DAY($X1225)&amp;MONTH($X1225),Sheet1!$C:$E,3,0),"")</f>
        <v/>
      </c>
      <c r="AH1225" s="481" t="str">
        <f>+IFERROR(VLOOKUP(DAY($AE1225)&amp;MONTH($AE1225),Sheet1!$C:$E,3,0),"")</f>
        <v/>
      </c>
      <c r="AO1225" s="481" t="str">
        <f>+IFERROR(VLOOKUP(DAY($AL1225)&amp;MONTH($AL1225),Sheet1!$C:$E,3,0),"")</f>
        <v/>
      </c>
      <c r="AV1225" s="481" t="str">
        <f>+IFERROR(VLOOKUP(DAY($AS1225)&amp;MONTH($AS1225),Sheet1!$C:$E,3,0),"")</f>
        <v/>
      </c>
      <c r="BC1225" s="481" t="str">
        <f>+IFERROR(VLOOKUP(DAY($AZ1225)&amp;MONTH($AZ1225),Sheet1!$C:$E,3,0),"")</f>
        <v/>
      </c>
    </row>
    <row r="1226" spans="6:55">
      <c r="F1226" s="481" t="str">
        <f>+IFERROR(VLOOKUP(DAY($C1226)&amp;MONTH($C1226),Sheet1!$C:$E,3,0),"")</f>
        <v/>
      </c>
      <c r="M1226" s="481" t="str">
        <f>+IFERROR(VLOOKUP(DAY($J1226)&amp;MONTH($J1226),Sheet1!$C:$E,3,0),"")</f>
        <v/>
      </c>
      <c r="T1226" s="481" t="str">
        <f>+IFERROR(VLOOKUP(DAY($Q1226)&amp;MONTH($Q1226),Sheet1!$C:$E,3,0),"")</f>
        <v/>
      </c>
      <c r="AA1226" s="481" t="str">
        <f>+IFERROR(VLOOKUP(DAY($X1226)&amp;MONTH($X1226),Sheet1!$C:$E,3,0),"")</f>
        <v/>
      </c>
      <c r="AH1226" s="481" t="str">
        <f>+IFERROR(VLOOKUP(DAY($AE1226)&amp;MONTH($AE1226),Sheet1!$C:$E,3,0),"")</f>
        <v/>
      </c>
      <c r="AO1226" s="481" t="str">
        <f>+IFERROR(VLOOKUP(DAY($AL1226)&amp;MONTH($AL1226),Sheet1!$C:$E,3,0),"")</f>
        <v/>
      </c>
      <c r="AV1226" s="481" t="str">
        <f>+IFERROR(VLOOKUP(DAY($AS1226)&amp;MONTH($AS1226),Sheet1!$C:$E,3,0),"")</f>
        <v/>
      </c>
      <c r="BC1226" s="481" t="str">
        <f>+IFERROR(VLOOKUP(DAY($AZ1226)&amp;MONTH($AZ1226),Sheet1!$C:$E,3,0),"")</f>
        <v/>
      </c>
    </row>
    <row r="1227" spans="6:55">
      <c r="F1227" s="481" t="str">
        <f>+IFERROR(VLOOKUP(DAY($C1227)&amp;MONTH($C1227),Sheet1!$C:$E,3,0),"")</f>
        <v/>
      </c>
      <c r="M1227" s="481" t="str">
        <f>+IFERROR(VLOOKUP(DAY($J1227)&amp;MONTH($J1227),Sheet1!$C:$E,3,0),"")</f>
        <v/>
      </c>
      <c r="T1227" s="481" t="str">
        <f>+IFERROR(VLOOKUP(DAY($Q1227)&amp;MONTH($Q1227),Sheet1!$C:$E,3,0),"")</f>
        <v/>
      </c>
      <c r="AA1227" s="481" t="str">
        <f>+IFERROR(VLOOKUP(DAY($X1227)&amp;MONTH($X1227),Sheet1!$C:$E,3,0),"")</f>
        <v/>
      </c>
      <c r="AH1227" s="481" t="str">
        <f>+IFERROR(VLOOKUP(DAY($AE1227)&amp;MONTH($AE1227),Sheet1!$C:$E,3,0),"")</f>
        <v/>
      </c>
      <c r="AO1227" s="481" t="str">
        <f>+IFERROR(VLOOKUP(DAY($AL1227)&amp;MONTH($AL1227),Sheet1!$C:$E,3,0),"")</f>
        <v/>
      </c>
      <c r="AV1227" s="481" t="str">
        <f>+IFERROR(VLOOKUP(DAY($AS1227)&amp;MONTH($AS1227),Sheet1!$C:$E,3,0),"")</f>
        <v/>
      </c>
      <c r="BC1227" s="481" t="str">
        <f>+IFERROR(VLOOKUP(DAY($AZ1227)&amp;MONTH($AZ1227),Sheet1!$C:$E,3,0),"")</f>
        <v/>
      </c>
    </row>
    <row r="1228" spans="6:55">
      <c r="F1228" s="481" t="str">
        <f>+IFERROR(VLOOKUP(DAY($C1228)&amp;MONTH($C1228),Sheet1!$C:$E,3,0),"")</f>
        <v/>
      </c>
      <c r="M1228" s="481" t="str">
        <f>+IFERROR(VLOOKUP(DAY($J1228)&amp;MONTH($J1228),Sheet1!$C:$E,3,0),"")</f>
        <v/>
      </c>
      <c r="T1228" s="481" t="str">
        <f>+IFERROR(VLOOKUP(DAY($Q1228)&amp;MONTH($Q1228),Sheet1!$C:$E,3,0),"")</f>
        <v/>
      </c>
      <c r="AA1228" s="481" t="str">
        <f>+IFERROR(VLOOKUP(DAY($X1228)&amp;MONTH($X1228),Sheet1!$C:$E,3,0),"")</f>
        <v/>
      </c>
      <c r="AH1228" s="481" t="str">
        <f>+IFERROR(VLOOKUP(DAY($AE1228)&amp;MONTH($AE1228),Sheet1!$C:$E,3,0),"")</f>
        <v/>
      </c>
      <c r="AO1228" s="481" t="str">
        <f>+IFERROR(VLOOKUP(DAY($AL1228)&amp;MONTH($AL1228),Sheet1!$C:$E,3,0),"")</f>
        <v/>
      </c>
      <c r="AV1228" s="481" t="str">
        <f>+IFERROR(VLOOKUP(DAY($AS1228)&amp;MONTH($AS1228),Sheet1!$C:$E,3,0),"")</f>
        <v/>
      </c>
      <c r="BC1228" s="481" t="str">
        <f>+IFERROR(VLOOKUP(DAY($AZ1228)&amp;MONTH($AZ1228),Sheet1!$C:$E,3,0),"")</f>
        <v/>
      </c>
    </row>
    <row r="1229" spans="6:55">
      <c r="F1229" s="481" t="str">
        <f>+IFERROR(VLOOKUP(DAY($C1229)&amp;MONTH($C1229),Sheet1!$C:$E,3,0),"")</f>
        <v/>
      </c>
      <c r="M1229" s="481" t="str">
        <f>+IFERROR(VLOOKUP(DAY($J1229)&amp;MONTH($J1229),Sheet1!$C:$E,3,0),"")</f>
        <v/>
      </c>
      <c r="T1229" s="481" t="str">
        <f>+IFERROR(VLOOKUP(DAY($Q1229)&amp;MONTH($Q1229),Sheet1!$C:$E,3,0),"")</f>
        <v/>
      </c>
      <c r="AA1229" s="481" t="str">
        <f>+IFERROR(VLOOKUP(DAY($X1229)&amp;MONTH($X1229),Sheet1!$C:$E,3,0),"")</f>
        <v/>
      </c>
      <c r="AH1229" s="481" t="str">
        <f>+IFERROR(VLOOKUP(DAY($AE1229)&amp;MONTH($AE1229),Sheet1!$C:$E,3,0),"")</f>
        <v/>
      </c>
      <c r="AO1229" s="481" t="str">
        <f>+IFERROR(VLOOKUP(DAY($AL1229)&amp;MONTH($AL1229),Sheet1!$C:$E,3,0),"")</f>
        <v/>
      </c>
      <c r="AV1229" s="481" t="str">
        <f>+IFERROR(VLOOKUP(DAY($AS1229)&amp;MONTH($AS1229),Sheet1!$C:$E,3,0),"")</f>
        <v/>
      </c>
      <c r="BC1229" s="481" t="str">
        <f>+IFERROR(VLOOKUP(DAY($AZ1229)&amp;MONTH($AZ1229),Sheet1!$C:$E,3,0),"")</f>
        <v/>
      </c>
    </row>
    <row r="1230" spans="6:55">
      <c r="F1230" s="481" t="str">
        <f>+IFERROR(VLOOKUP(DAY($C1230)&amp;MONTH($C1230),Sheet1!$C:$E,3,0),"")</f>
        <v/>
      </c>
      <c r="M1230" s="481" t="str">
        <f>+IFERROR(VLOOKUP(DAY($J1230)&amp;MONTH($J1230),Sheet1!$C:$E,3,0),"")</f>
        <v/>
      </c>
      <c r="T1230" s="481" t="str">
        <f>+IFERROR(VLOOKUP(DAY($Q1230)&amp;MONTH($Q1230),Sheet1!$C:$E,3,0),"")</f>
        <v/>
      </c>
      <c r="AA1230" s="481" t="str">
        <f>+IFERROR(VLOOKUP(DAY($X1230)&amp;MONTH($X1230),Sheet1!$C:$E,3,0),"")</f>
        <v/>
      </c>
      <c r="AH1230" s="481" t="str">
        <f>+IFERROR(VLOOKUP(DAY($AE1230)&amp;MONTH($AE1230),Sheet1!$C:$E,3,0),"")</f>
        <v/>
      </c>
      <c r="AO1230" s="481" t="str">
        <f>+IFERROR(VLOOKUP(DAY($AL1230)&amp;MONTH($AL1230),Sheet1!$C:$E,3,0),"")</f>
        <v/>
      </c>
      <c r="AV1230" s="481" t="str">
        <f>+IFERROR(VLOOKUP(DAY($AS1230)&amp;MONTH($AS1230),Sheet1!$C:$E,3,0),"")</f>
        <v/>
      </c>
      <c r="BC1230" s="481" t="str">
        <f>+IFERROR(VLOOKUP(DAY($AZ1230)&amp;MONTH($AZ1230),Sheet1!$C:$E,3,0),"")</f>
        <v/>
      </c>
    </row>
    <row r="1231" spans="6:55">
      <c r="F1231" s="481" t="str">
        <f>+IFERROR(VLOOKUP(DAY($C1231)&amp;MONTH($C1231),Sheet1!$C:$E,3,0),"")</f>
        <v/>
      </c>
      <c r="M1231" s="481" t="str">
        <f>+IFERROR(VLOOKUP(DAY($J1231)&amp;MONTH($J1231),Sheet1!$C:$E,3,0),"")</f>
        <v/>
      </c>
      <c r="T1231" s="481" t="str">
        <f>+IFERROR(VLOOKUP(DAY($Q1231)&amp;MONTH($Q1231),Sheet1!$C:$E,3,0),"")</f>
        <v/>
      </c>
      <c r="AA1231" s="481" t="str">
        <f>+IFERROR(VLOOKUP(DAY($X1231)&amp;MONTH($X1231),Sheet1!$C:$E,3,0),"")</f>
        <v/>
      </c>
      <c r="AH1231" s="481" t="str">
        <f>+IFERROR(VLOOKUP(DAY($AE1231)&amp;MONTH($AE1231),Sheet1!$C:$E,3,0),"")</f>
        <v/>
      </c>
      <c r="AO1231" s="481" t="str">
        <f>+IFERROR(VLOOKUP(DAY($AL1231)&amp;MONTH($AL1231),Sheet1!$C:$E,3,0),"")</f>
        <v/>
      </c>
      <c r="AV1231" s="481" t="str">
        <f>+IFERROR(VLOOKUP(DAY($AS1231)&amp;MONTH($AS1231),Sheet1!$C:$E,3,0),"")</f>
        <v/>
      </c>
      <c r="BC1231" s="481" t="str">
        <f>+IFERROR(VLOOKUP(DAY($AZ1231)&amp;MONTH($AZ1231),Sheet1!$C:$E,3,0),"")</f>
        <v/>
      </c>
    </row>
    <row r="1232" spans="6:55">
      <c r="F1232" s="481" t="str">
        <f>+IFERROR(VLOOKUP(DAY($C1232)&amp;MONTH($C1232),Sheet1!$C:$E,3,0),"")</f>
        <v/>
      </c>
      <c r="M1232" s="481" t="str">
        <f>+IFERROR(VLOOKUP(DAY($J1232)&amp;MONTH($J1232),Sheet1!$C:$E,3,0),"")</f>
        <v/>
      </c>
      <c r="T1232" s="481" t="str">
        <f>+IFERROR(VLOOKUP(DAY($Q1232)&amp;MONTH($Q1232),Sheet1!$C:$E,3,0),"")</f>
        <v/>
      </c>
      <c r="AA1232" s="481" t="str">
        <f>+IFERROR(VLOOKUP(DAY($X1232)&amp;MONTH($X1232),Sheet1!$C:$E,3,0),"")</f>
        <v/>
      </c>
      <c r="AH1232" s="481" t="str">
        <f>+IFERROR(VLOOKUP(DAY($AE1232)&amp;MONTH($AE1232),Sheet1!$C:$E,3,0),"")</f>
        <v/>
      </c>
      <c r="AO1232" s="481" t="str">
        <f>+IFERROR(VLOOKUP(DAY($AL1232)&amp;MONTH($AL1232),Sheet1!$C:$E,3,0),"")</f>
        <v/>
      </c>
      <c r="AV1232" s="481" t="str">
        <f>+IFERROR(VLOOKUP(DAY($AS1232)&amp;MONTH($AS1232),Sheet1!$C:$E,3,0),"")</f>
        <v/>
      </c>
      <c r="BC1232" s="481" t="str">
        <f>+IFERROR(VLOOKUP(DAY($AZ1232)&amp;MONTH($AZ1232),Sheet1!$C:$E,3,0),"")</f>
        <v/>
      </c>
    </row>
    <row r="1233" spans="6:55">
      <c r="F1233" s="481" t="str">
        <f>+IFERROR(VLOOKUP(DAY($C1233)&amp;MONTH($C1233),Sheet1!$C:$E,3,0),"")</f>
        <v/>
      </c>
      <c r="M1233" s="481" t="str">
        <f>+IFERROR(VLOOKUP(DAY($J1233)&amp;MONTH($J1233),Sheet1!$C:$E,3,0),"")</f>
        <v/>
      </c>
      <c r="T1233" s="481" t="str">
        <f>+IFERROR(VLOOKUP(DAY($Q1233)&amp;MONTH($Q1233),Sheet1!$C:$E,3,0),"")</f>
        <v/>
      </c>
      <c r="AA1233" s="481" t="str">
        <f>+IFERROR(VLOOKUP(DAY($X1233)&amp;MONTH($X1233),Sheet1!$C:$E,3,0),"")</f>
        <v/>
      </c>
      <c r="AH1233" s="481" t="str">
        <f>+IFERROR(VLOOKUP(DAY($AE1233)&amp;MONTH($AE1233),Sheet1!$C:$E,3,0),"")</f>
        <v/>
      </c>
      <c r="AO1233" s="481" t="str">
        <f>+IFERROR(VLOOKUP(DAY($AL1233)&amp;MONTH($AL1233),Sheet1!$C:$E,3,0),"")</f>
        <v/>
      </c>
      <c r="AV1233" s="481" t="str">
        <f>+IFERROR(VLOOKUP(DAY($AS1233)&amp;MONTH($AS1233),Sheet1!$C:$E,3,0),"")</f>
        <v/>
      </c>
      <c r="BC1233" s="481" t="str">
        <f>+IFERROR(VLOOKUP(DAY($AZ1233)&amp;MONTH($AZ1233),Sheet1!$C:$E,3,0),"")</f>
        <v/>
      </c>
    </row>
    <row r="1234" spans="6:55">
      <c r="F1234" s="481" t="str">
        <f>+IFERROR(VLOOKUP(DAY($C1234)&amp;MONTH($C1234),Sheet1!$C:$E,3,0),"")</f>
        <v/>
      </c>
      <c r="M1234" s="481" t="str">
        <f>+IFERROR(VLOOKUP(DAY($J1234)&amp;MONTH($J1234),Sheet1!$C:$E,3,0),"")</f>
        <v/>
      </c>
      <c r="T1234" s="481" t="str">
        <f>+IFERROR(VLOOKUP(DAY($Q1234)&amp;MONTH($Q1234),Sheet1!$C:$E,3,0),"")</f>
        <v/>
      </c>
      <c r="AA1234" s="481" t="str">
        <f>+IFERROR(VLOOKUP(DAY($X1234)&amp;MONTH($X1234),Sheet1!$C:$E,3,0),"")</f>
        <v/>
      </c>
      <c r="AH1234" s="481" t="str">
        <f>+IFERROR(VLOOKUP(DAY($AE1234)&amp;MONTH($AE1234),Sheet1!$C:$E,3,0),"")</f>
        <v/>
      </c>
      <c r="AO1234" s="481" t="str">
        <f>+IFERROR(VLOOKUP(DAY($AL1234)&amp;MONTH($AL1234),Sheet1!$C:$E,3,0),"")</f>
        <v/>
      </c>
      <c r="AV1234" s="481" t="str">
        <f>+IFERROR(VLOOKUP(DAY($AS1234)&amp;MONTH($AS1234),Sheet1!$C:$E,3,0),"")</f>
        <v/>
      </c>
      <c r="BC1234" s="481" t="str">
        <f>+IFERROR(VLOOKUP(DAY($AZ1234)&amp;MONTH($AZ1234),Sheet1!$C:$E,3,0),"")</f>
        <v/>
      </c>
    </row>
    <row r="1235" spans="6:55">
      <c r="F1235" s="481" t="str">
        <f>+IFERROR(VLOOKUP(DAY($C1235)&amp;MONTH($C1235),Sheet1!$C:$E,3,0),"")</f>
        <v/>
      </c>
      <c r="M1235" s="481" t="str">
        <f>+IFERROR(VLOOKUP(DAY($J1235)&amp;MONTH($J1235),Sheet1!$C:$E,3,0),"")</f>
        <v/>
      </c>
      <c r="T1235" s="481" t="str">
        <f>+IFERROR(VLOOKUP(DAY($Q1235)&amp;MONTH($Q1235),Sheet1!$C:$E,3,0),"")</f>
        <v/>
      </c>
      <c r="AA1235" s="481" t="str">
        <f>+IFERROR(VLOOKUP(DAY($X1235)&amp;MONTH($X1235),Sheet1!$C:$E,3,0),"")</f>
        <v/>
      </c>
      <c r="AH1235" s="481" t="str">
        <f>+IFERROR(VLOOKUP(DAY($AE1235)&amp;MONTH($AE1235),Sheet1!$C:$E,3,0),"")</f>
        <v/>
      </c>
      <c r="AO1235" s="481" t="str">
        <f>+IFERROR(VLOOKUP(DAY($AL1235)&amp;MONTH($AL1235),Sheet1!$C:$E,3,0),"")</f>
        <v/>
      </c>
      <c r="AV1235" s="481" t="str">
        <f>+IFERROR(VLOOKUP(DAY($AS1235)&amp;MONTH($AS1235),Sheet1!$C:$E,3,0),"")</f>
        <v/>
      </c>
      <c r="BC1235" s="481" t="str">
        <f>+IFERROR(VLOOKUP(DAY($AZ1235)&amp;MONTH($AZ1235),Sheet1!$C:$E,3,0),"")</f>
        <v/>
      </c>
    </row>
    <row r="1236" spans="6:55">
      <c r="F1236" s="481" t="str">
        <f>+IFERROR(VLOOKUP(DAY($C1236)&amp;MONTH($C1236),Sheet1!$C:$E,3,0),"")</f>
        <v/>
      </c>
      <c r="M1236" s="481" t="str">
        <f>+IFERROR(VLOOKUP(DAY($J1236)&amp;MONTH($J1236),Sheet1!$C:$E,3,0),"")</f>
        <v/>
      </c>
      <c r="T1236" s="481" t="str">
        <f>+IFERROR(VLOOKUP(DAY($Q1236)&amp;MONTH($Q1236),Sheet1!$C:$E,3,0),"")</f>
        <v/>
      </c>
      <c r="AA1236" s="481" t="str">
        <f>+IFERROR(VLOOKUP(DAY($X1236)&amp;MONTH($X1236),Sheet1!$C:$E,3,0),"")</f>
        <v/>
      </c>
      <c r="AH1236" s="481" t="str">
        <f>+IFERROR(VLOOKUP(DAY($AE1236)&amp;MONTH($AE1236),Sheet1!$C:$E,3,0),"")</f>
        <v/>
      </c>
      <c r="AO1236" s="481" t="str">
        <f>+IFERROR(VLOOKUP(DAY($AL1236)&amp;MONTH($AL1236),Sheet1!$C:$E,3,0),"")</f>
        <v/>
      </c>
      <c r="AV1236" s="481" t="str">
        <f>+IFERROR(VLOOKUP(DAY($AS1236)&amp;MONTH($AS1236),Sheet1!$C:$E,3,0),"")</f>
        <v/>
      </c>
      <c r="BC1236" s="481" t="str">
        <f>+IFERROR(VLOOKUP(DAY($AZ1236)&amp;MONTH($AZ1236),Sheet1!$C:$E,3,0),"")</f>
        <v/>
      </c>
    </row>
    <row r="1237" spans="6:55">
      <c r="F1237" s="481" t="str">
        <f>+IFERROR(VLOOKUP(DAY($C1237)&amp;MONTH($C1237),Sheet1!$C:$E,3,0),"")</f>
        <v/>
      </c>
      <c r="M1237" s="481" t="str">
        <f>+IFERROR(VLOOKUP(DAY($J1237)&amp;MONTH($J1237),Sheet1!$C:$E,3,0),"")</f>
        <v/>
      </c>
      <c r="T1237" s="481" t="str">
        <f>+IFERROR(VLOOKUP(DAY($Q1237)&amp;MONTH($Q1237),Sheet1!$C:$E,3,0),"")</f>
        <v/>
      </c>
      <c r="AA1237" s="481" t="str">
        <f>+IFERROR(VLOOKUP(DAY($X1237)&amp;MONTH($X1237),Sheet1!$C:$E,3,0),"")</f>
        <v/>
      </c>
      <c r="AH1237" s="481" t="str">
        <f>+IFERROR(VLOOKUP(DAY($AE1237)&amp;MONTH($AE1237),Sheet1!$C:$E,3,0),"")</f>
        <v/>
      </c>
      <c r="AO1237" s="481" t="str">
        <f>+IFERROR(VLOOKUP(DAY($AL1237)&amp;MONTH($AL1237),Sheet1!$C:$E,3,0),"")</f>
        <v/>
      </c>
      <c r="AV1237" s="481" t="str">
        <f>+IFERROR(VLOOKUP(DAY($AS1237)&amp;MONTH($AS1237),Sheet1!$C:$E,3,0),"")</f>
        <v/>
      </c>
      <c r="BC1237" s="481" t="str">
        <f>+IFERROR(VLOOKUP(DAY($AZ1237)&amp;MONTH($AZ1237),Sheet1!$C:$E,3,0),"")</f>
        <v/>
      </c>
    </row>
    <row r="1238" spans="6:55">
      <c r="F1238" s="481" t="str">
        <f>+IFERROR(VLOOKUP(DAY($C1238)&amp;MONTH($C1238),Sheet1!$C:$E,3,0),"")</f>
        <v/>
      </c>
      <c r="M1238" s="481" t="str">
        <f>+IFERROR(VLOOKUP(DAY($J1238)&amp;MONTH($J1238),Sheet1!$C:$E,3,0),"")</f>
        <v/>
      </c>
      <c r="T1238" s="481" t="str">
        <f>+IFERROR(VLOOKUP(DAY($Q1238)&amp;MONTH($Q1238),Sheet1!$C:$E,3,0),"")</f>
        <v/>
      </c>
      <c r="AA1238" s="481" t="str">
        <f>+IFERROR(VLOOKUP(DAY($X1238)&amp;MONTH($X1238),Sheet1!$C:$E,3,0),"")</f>
        <v/>
      </c>
      <c r="AH1238" s="481" t="str">
        <f>+IFERROR(VLOOKUP(DAY($AE1238)&amp;MONTH($AE1238),Sheet1!$C:$E,3,0),"")</f>
        <v/>
      </c>
      <c r="AO1238" s="481" t="str">
        <f>+IFERROR(VLOOKUP(DAY($AL1238)&amp;MONTH($AL1238),Sheet1!$C:$E,3,0),"")</f>
        <v/>
      </c>
      <c r="AV1238" s="481" t="str">
        <f>+IFERROR(VLOOKUP(DAY($AS1238)&amp;MONTH($AS1238),Sheet1!$C:$E,3,0),"")</f>
        <v/>
      </c>
      <c r="BC1238" s="481" t="str">
        <f>+IFERROR(VLOOKUP(DAY($AZ1238)&amp;MONTH($AZ1238),Sheet1!$C:$E,3,0),"")</f>
        <v/>
      </c>
    </row>
    <row r="1239" spans="6:55">
      <c r="F1239" s="481" t="str">
        <f>+IFERROR(VLOOKUP(DAY($C1239)&amp;MONTH($C1239),Sheet1!$C:$E,3,0),"")</f>
        <v/>
      </c>
      <c r="M1239" s="481" t="str">
        <f>+IFERROR(VLOOKUP(DAY($J1239)&amp;MONTH($J1239),Sheet1!$C:$E,3,0),"")</f>
        <v/>
      </c>
      <c r="T1239" s="481" t="str">
        <f>+IFERROR(VLOOKUP(DAY($Q1239)&amp;MONTH($Q1239),Sheet1!$C:$E,3,0),"")</f>
        <v/>
      </c>
      <c r="AA1239" s="481" t="str">
        <f>+IFERROR(VLOOKUP(DAY($X1239)&amp;MONTH($X1239),Sheet1!$C:$E,3,0),"")</f>
        <v/>
      </c>
      <c r="AH1239" s="481" t="str">
        <f>+IFERROR(VLOOKUP(DAY($AE1239)&amp;MONTH($AE1239),Sheet1!$C:$E,3,0),"")</f>
        <v/>
      </c>
      <c r="AO1239" s="481" t="str">
        <f>+IFERROR(VLOOKUP(DAY($AL1239)&amp;MONTH($AL1239),Sheet1!$C:$E,3,0),"")</f>
        <v/>
      </c>
      <c r="AV1239" s="481" t="str">
        <f>+IFERROR(VLOOKUP(DAY($AS1239)&amp;MONTH($AS1239),Sheet1!$C:$E,3,0),"")</f>
        <v/>
      </c>
      <c r="BC1239" s="481" t="str">
        <f>+IFERROR(VLOOKUP(DAY($AZ1239)&amp;MONTH($AZ1239),Sheet1!$C:$E,3,0),"")</f>
        <v/>
      </c>
    </row>
    <row r="1240" spans="6:55">
      <c r="F1240" s="481" t="str">
        <f>+IFERROR(VLOOKUP(DAY($C1240)&amp;MONTH($C1240),Sheet1!$C:$E,3,0),"")</f>
        <v/>
      </c>
      <c r="M1240" s="481" t="str">
        <f>+IFERROR(VLOOKUP(DAY($J1240)&amp;MONTH($J1240),Sheet1!$C:$E,3,0),"")</f>
        <v/>
      </c>
      <c r="T1240" s="481" t="str">
        <f>+IFERROR(VLOOKUP(DAY($Q1240)&amp;MONTH($Q1240),Sheet1!$C:$E,3,0),"")</f>
        <v/>
      </c>
      <c r="AA1240" s="481" t="str">
        <f>+IFERROR(VLOOKUP(DAY($X1240)&amp;MONTH($X1240),Sheet1!$C:$E,3,0),"")</f>
        <v/>
      </c>
      <c r="AH1240" s="481" t="str">
        <f>+IFERROR(VLOOKUP(DAY($AE1240)&amp;MONTH($AE1240),Sheet1!$C:$E,3,0),"")</f>
        <v/>
      </c>
      <c r="AO1240" s="481" t="str">
        <f>+IFERROR(VLOOKUP(DAY($AL1240)&amp;MONTH($AL1240),Sheet1!$C:$E,3,0),"")</f>
        <v/>
      </c>
      <c r="AV1240" s="481" t="str">
        <f>+IFERROR(VLOOKUP(DAY($AS1240)&amp;MONTH($AS1240),Sheet1!$C:$E,3,0),"")</f>
        <v/>
      </c>
      <c r="BC1240" s="481" t="str">
        <f>+IFERROR(VLOOKUP(DAY($AZ1240)&amp;MONTH($AZ1240),Sheet1!$C:$E,3,0),"")</f>
        <v/>
      </c>
    </row>
    <row r="1241" spans="6:55">
      <c r="F1241" s="481" t="str">
        <f>+IFERROR(VLOOKUP(DAY($C1241)&amp;MONTH($C1241),Sheet1!$C:$E,3,0),"")</f>
        <v/>
      </c>
      <c r="M1241" s="481" t="str">
        <f>+IFERROR(VLOOKUP(DAY($J1241)&amp;MONTH($J1241),Sheet1!$C:$E,3,0),"")</f>
        <v/>
      </c>
      <c r="T1241" s="481" t="str">
        <f>+IFERROR(VLOOKUP(DAY($Q1241)&amp;MONTH($Q1241),Sheet1!$C:$E,3,0),"")</f>
        <v/>
      </c>
      <c r="AA1241" s="481" t="str">
        <f>+IFERROR(VLOOKUP(DAY($X1241)&amp;MONTH($X1241),Sheet1!$C:$E,3,0),"")</f>
        <v/>
      </c>
      <c r="AH1241" s="481" t="str">
        <f>+IFERROR(VLOOKUP(DAY($AE1241)&amp;MONTH($AE1241),Sheet1!$C:$E,3,0),"")</f>
        <v/>
      </c>
      <c r="AO1241" s="481" t="str">
        <f>+IFERROR(VLOOKUP(DAY($AL1241)&amp;MONTH($AL1241),Sheet1!$C:$E,3,0),"")</f>
        <v/>
      </c>
      <c r="AV1241" s="481" t="str">
        <f>+IFERROR(VLOOKUP(DAY($AS1241)&amp;MONTH($AS1241),Sheet1!$C:$E,3,0),"")</f>
        <v/>
      </c>
      <c r="BC1241" s="481" t="str">
        <f>+IFERROR(VLOOKUP(DAY($AZ1241)&amp;MONTH($AZ1241),Sheet1!$C:$E,3,0),"")</f>
        <v/>
      </c>
    </row>
    <row r="1242" spans="6:55">
      <c r="F1242" s="481" t="str">
        <f>+IFERROR(VLOOKUP(DAY($C1242)&amp;MONTH($C1242),Sheet1!$C:$E,3,0),"")</f>
        <v/>
      </c>
      <c r="M1242" s="481" t="str">
        <f>+IFERROR(VLOOKUP(DAY($J1242)&amp;MONTH($J1242),Sheet1!$C:$E,3,0),"")</f>
        <v/>
      </c>
      <c r="T1242" s="481" t="str">
        <f>+IFERROR(VLOOKUP(DAY($Q1242)&amp;MONTH($Q1242),Sheet1!$C:$E,3,0),"")</f>
        <v/>
      </c>
      <c r="AA1242" s="481" t="str">
        <f>+IFERROR(VLOOKUP(DAY($X1242)&amp;MONTH($X1242),Sheet1!$C:$E,3,0),"")</f>
        <v/>
      </c>
      <c r="AH1242" s="481" t="str">
        <f>+IFERROR(VLOOKUP(DAY($AE1242)&amp;MONTH($AE1242),Sheet1!$C:$E,3,0),"")</f>
        <v/>
      </c>
      <c r="AO1242" s="481" t="str">
        <f>+IFERROR(VLOOKUP(DAY($AL1242)&amp;MONTH($AL1242),Sheet1!$C:$E,3,0),"")</f>
        <v/>
      </c>
      <c r="AV1242" s="481" t="str">
        <f>+IFERROR(VLOOKUP(DAY($AS1242)&amp;MONTH($AS1242),Sheet1!$C:$E,3,0),"")</f>
        <v/>
      </c>
      <c r="BC1242" s="481" t="str">
        <f>+IFERROR(VLOOKUP(DAY($AZ1242)&amp;MONTH($AZ1242),Sheet1!$C:$E,3,0),"")</f>
        <v/>
      </c>
    </row>
    <row r="1243" spans="6:55">
      <c r="F1243" s="481" t="str">
        <f>+IFERROR(VLOOKUP(DAY($C1243)&amp;MONTH($C1243),Sheet1!$C:$E,3,0),"")</f>
        <v/>
      </c>
      <c r="M1243" s="481" t="str">
        <f>+IFERROR(VLOOKUP(DAY($J1243)&amp;MONTH($J1243),Sheet1!$C:$E,3,0),"")</f>
        <v/>
      </c>
      <c r="T1243" s="481" t="str">
        <f>+IFERROR(VLOOKUP(DAY($Q1243)&amp;MONTH($Q1243),Sheet1!$C:$E,3,0),"")</f>
        <v/>
      </c>
      <c r="AA1243" s="481" t="str">
        <f>+IFERROR(VLOOKUP(DAY($X1243)&amp;MONTH($X1243),Sheet1!$C:$E,3,0),"")</f>
        <v/>
      </c>
      <c r="AH1243" s="481" t="str">
        <f>+IFERROR(VLOOKUP(DAY($AE1243)&amp;MONTH($AE1243),Sheet1!$C:$E,3,0),"")</f>
        <v/>
      </c>
      <c r="AO1243" s="481" t="str">
        <f>+IFERROR(VLOOKUP(DAY($AL1243)&amp;MONTH($AL1243),Sheet1!$C:$E,3,0),"")</f>
        <v/>
      </c>
      <c r="AV1243" s="481" t="str">
        <f>+IFERROR(VLOOKUP(DAY($AS1243)&amp;MONTH($AS1243),Sheet1!$C:$E,3,0),"")</f>
        <v/>
      </c>
      <c r="BC1243" s="481" t="str">
        <f>+IFERROR(VLOOKUP(DAY($AZ1243)&amp;MONTH($AZ1243),Sheet1!$C:$E,3,0),"")</f>
        <v/>
      </c>
    </row>
    <row r="1244" spans="6:55">
      <c r="F1244" s="481" t="str">
        <f>+IFERROR(VLOOKUP(DAY($C1244)&amp;MONTH($C1244),Sheet1!$C:$E,3,0),"")</f>
        <v/>
      </c>
      <c r="M1244" s="481" t="str">
        <f>+IFERROR(VLOOKUP(DAY($J1244)&amp;MONTH($J1244),Sheet1!$C:$E,3,0),"")</f>
        <v/>
      </c>
      <c r="T1244" s="481" t="str">
        <f>+IFERROR(VLOOKUP(DAY($Q1244)&amp;MONTH($Q1244),Sheet1!$C:$E,3,0),"")</f>
        <v/>
      </c>
      <c r="AA1244" s="481" t="str">
        <f>+IFERROR(VLOOKUP(DAY($X1244)&amp;MONTH($X1244),Sheet1!$C:$E,3,0),"")</f>
        <v/>
      </c>
      <c r="AH1244" s="481" t="str">
        <f>+IFERROR(VLOOKUP(DAY($AE1244)&amp;MONTH($AE1244),Sheet1!$C:$E,3,0),"")</f>
        <v/>
      </c>
      <c r="AO1244" s="481" t="str">
        <f>+IFERROR(VLOOKUP(DAY($AL1244)&amp;MONTH($AL1244),Sheet1!$C:$E,3,0),"")</f>
        <v/>
      </c>
      <c r="AV1244" s="481" t="str">
        <f>+IFERROR(VLOOKUP(DAY($AS1244)&amp;MONTH($AS1244),Sheet1!$C:$E,3,0),"")</f>
        <v/>
      </c>
      <c r="BC1244" s="481" t="str">
        <f>+IFERROR(VLOOKUP(DAY($AZ1244)&amp;MONTH($AZ1244),Sheet1!$C:$E,3,0),"")</f>
        <v/>
      </c>
    </row>
    <row r="1245" spans="6:55">
      <c r="F1245" s="481" t="str">
        <f>+IFERROR(VLOOKUP(DAY($C1245)&amp;MONTH($C1245),Sheet1!$C:$E,3,0),"")</f>
        <v/>
      </c>
      <c r="M1245" s="481" t="str">
        <f>+IFERROR(VLOOKUP(DAY($J1245)&amp;MONTH($J1245),Sheet1!$C:$E,3,0),"")</f>
        <v/>
      </c>
      <c r="T1245" s="481" t="str">
        <f>+IFERROR(VLOOKUP(DAY($Q1245)&amp;MONTH($Q1245),Sheet1!$C:$E,3,0),"")</f>
        <v/>
      </c>
      <c r="AA1245" s="481" t="str">
        <f>+IFERROR(VLOOKUP(DAY($X1245)&amp;MONTH($X1245),Sheet1!$C:$E,3,0),"")</f>
        <v/>
      </c>
      <c r="AH1245" s="481" t="str">
        <f>+IFERROR(VLOOKUP(DAY($AE1245)&amp;MONTH($AE1245),Sheet1!$C:$E,3,0),"")</f>
        <v/>
      </c>
      <c r="AO1245" s="481" t="str">
        <f>+IFERROR(VLOOKUP(DAY($AL1245)&amp;MONTH($AL1245),Sheet1!$C:$E,3,0),"")</f>
        <v/>
      </c>
      <c r="AV1245" s="481" t="str">
        <f>+IFERROR(VLOOKUP(DAY($AS1245)&amp;MONTH($AS1245),Sheet1!$C:$E,3,0),"")</f>
        <v/>
      </c>
      <c r="BC1245" s="481" t="str">
        <f>+IFERROR(VLOOKUP(DAY($AZ1245)&amp;MONTH($AZ1245),Sheet1!$C:$E,3,0),"")</f>
        <v/>
      </c>
    </row>
    <row r="1246" spans="6:55">
      <c r="F1246" s="481" t="str">
        <f>+IFERROR(VLOOKUP(DAY($C1246)&amp;MONTH($C1246),Sheet1!$C:$E,3,0),"")</f>
        <v/>
      </c>
      <c r="M1246" s="481" t="str">
        <f>+IFERROR(VLOOKUP(DAY($J1246)&amp;MONTH($J1246),Sheet1!$C:$E,3,0),"")</f>
        <v/>
      </c>
      <c r="T1246" s="481" t="str">
        <f>+IFERROR(VLOOKUP(DAY($Q1246)&amp;MONTH($Q1246),Sheet1!$C:$E,3,0),"")</f>
        <v/>
      </c>
      <c r="AA1246" s="481" t="str">
        <f>+IFERROR(VLOOKUP(DAY($X1246)&amp;MONTH($X1246),Sheet1!$C:$E,3,0),"")</f>
        <v/>
      </c>
      <c r="AH1246" s="481" t="str">
        <f>+IFERROR(VLOOKUP(DAY($AE1246)&amp;MONTH($AE1246),Sheet1!$C:$E,3,0),"")</f>
        <v/>
      </c>
      <c r="AO1246" s="481" t="str">
        <f>+IFERROR(VLOOKUP(DAY($AL1246)&amp;MONTH($AL1246),Sheet1!$C:$E,3,0),"")</f>
        <v/>
      </c>
      <c r="AV1246" s="481" t="str">
        <f>+IFERROR(VLOOKUP(DAY($AS1246)&amp;MONTH($AS1246),Sheet1!$C:$E,3,0),"")</f>
        <v/>
      </c>
      <c r="BC1246" s="481" t="str">
        <f>+IFERROR(VLOOKUP(DAY($AZ1246)&amp;MONTH($AZ1246),Sheet1!$C:$E,3,0),"")</f>
        <v/>
      </c>
    </row>
    <row r="1247" spans="6:55">
      <c r="F1247" s="481" t="str">
        <f>+IFERROR(VLOOKUP(DAY($C1247)&amp;MONTH($C1247),Sheet1!$C:$E,3,0),"")</f>
        <v/>
      </c>
      <c r="M1247" s="481" t="str">
        <f>+IFERROR(VLOOKUP(DAY($J1247)&amp;MONTH($J1247),Sheet1!$C:$E,3,0),"")</f>
        <v/>
      </c>
      <c r="T1247" s="481" t="str">
        <f>+IFERROR(VLOOKUP(DAY($Q1247)&amp;MONTH($Q1247),Sheet1!$C:$E,3,0),"")</f>
        <v/>
      </c>
      <c r="AA1247" s="481" t="str">
        <f>+IFERROR(VLOOKUP(DAY($X1247)&amp;MONTH($X1247),Sheet1!$C:$E,3,0),"")</f>
        <v/>
      </c>
      <c r="AH1247" s="481" t="str">
        <f>+IFERROR(VLOOKUP(DAY($AE1247)&amp;MONTH($AE1247),Sheet1!$C:$E,3,0),"")</f>
        <v/>
      </c>
      <c r="AO1247" s="481" t="str">
        <f>+IFERROR(VLOOKUP(DAY($AL1247)&amp;MONTH($AL1247),Sheet1!$C:$E,3,0),"")</f>
        <v/>
      </c>
      <c r="AV1247" s="481" t="str">
        <f>+IFERROR(VLOOKUP(DAY($AS1247)&amp;MONTH($AS1247),Sheet1!$C:$E,3,0),"")</f>
        <v/>
      </c>
      <c r="BC1247" s="481" t="str">
        <f>+IFERROR(VLOOKUP(DAY($AZ1247)&amp;MONTH($AZ1247),Sheet1!$C:$E,3,0),"")</f>
        <v/>
      </c>
    </row>
    <row r="1248" spans="6:55">
      <c r="F1248" s="481" t="str">
        <f>+IFERROR(VLOOKUP(DAY($C1248)&amp;MONTH($C1248),Sheet1!$C:$E,3,0),"")</f>
        <v/>
      </c>
      <c r="M1248" s="481" t="str">
        <f>+IFERROR(VLOOKUP(DAY($J1248)&amp;MONTH($J1248),Sheet1!$C:$E,3,0),"")</f>
        <v/>
      </c>
      <c r="T1248" s="481" t="str">
        <f>+IFERROR(VLOOKUP(DAY($Q1248)&amp;MONTH($Q1248),Sheet1!$C:$E,3,0),"")</f>
        <v/>
      </c>
      <c r="AA1248" s="481" t="str">
        <f>+IFERROR(VLOOKUP(DAY($X1248)&amp;MONTH($X1248),Sheet1!$C:$E,3,0),"")</f>
        <v/>
      </c>
      <c r="AH1248" s="481" t="str">
        <f>+IFERROR(VLOOKUP(DAY($AE1248)&amp;MONTH($AE1248),Sheet1!$C:$E,3,0),"")</f>
        <v/>
      </c>
      <c r="AO1248" s="481" t="str">
        <f>+IFERROR(VLOOKUP(DAY($AL1248)&amp;MONTH($AL1248),Sheet1!$C:$E,3,0),"")</f>
        <v/>
      </c>
      <c r="AV1248" s="481" t="str">
        <f>+IFERROR(VLOOKUP(DAY($AS1248)&amp;MONTH($AS1248),Sheet1!$C:$E,3,0),"")</f>
        <v/>
      </c>
      <c r="BC1248" s="481" t="str">
        <f>+IFERROR(VLOOKUP(DAY($AZ1248)&amp;MONTH($AZ1248),Sheet1!$C:$E,3,0),"")</f>
        <v/>
      </c>
    </row>
    <row r="1249" spans="6:55">
      <c r="F1249" s="481" t="str">
        <f>+IFERROR(VLOOKUP(DAY($C1249)&amp;MONTH($C1249),Sheet1!$C:$E,3,0),"")</f>
        <v/>
      </c>
      <c r="M1249" s="481" t="str">
        <f>+IFERROR(VLOOKUP(DAY($J1249)&amp;MONTH($J1249),Sheet1!$C:$E,3,0),"")</f>
        <v/>
      </c>
      <c r="T1249" s="481" t="str">
        <f>+IFERROR(VLOOKUP(DAY($Q1249)&amp;MONTH($Q1249),Sheet1!$C:$E,3,0),"")</f>
        <v/>
      </c>
      <c r="AA1249" s="481" t="str">
        <f>+IFERROR(VLOOKUP(DAY($X1249)&amp;MONTH($X1249),Sheet1!$C:$E,3,0),"")</f>
        <v/>
      </c>
      <c r="AH1249" s="481" t="str">
        <f>+IFERROR(VLOOKUP(DAY($AE1249)&amp;MONTH($AE1249),Sheet1!$C:$E,3,0),"")</f>
        <v/>
      </c>
      <c r="AO1249" s="481" t="str">
        <f>+IFERROR(VLOOKUP(DAY($AL1249)&amp;MONTH($AL1249),Sheet1!$C:$E,3,0),"")</f>
        <v/>
      </c>
      <c r="AV1249" s="481" t="str">
        <f>+IFERROR(VLOOKUP(DAY($AS1249)&amp;MONTH($AS1249),Sheet1!$C:$E,3,0),"")</f>
        <v/>
      </c>
      <c r="BC1249" s="481" t="str">
        <f>+IFERROR(VLOOKUP(DAY($AZ1249)&amp;MONTH($AZ1249),Sheet1!$C:$E,3,0),"")</f>
        <v/>
      </c>
    </row>
    <row r="1250" spans="6:55">
      <c r="F1250" s="481" t="str">
        <f>+IFERROR(VLOOKUP(DAY($C1250)&amp;MONTH($C1250),Sheet1!$C:$E,3,0),"")</f>
        <v/>
      </c>
      <c r="M1250" s="481" t="str">
        <f>+IFERROR(VLOOKUP(DAY($J1250)&amp;MONTH($J1250),Sheet1!$C:$E,3,0),"")</f>
        <v/>
      </c>
      <c r="T1250" s="481" t="str">
        <f>+IFERROR(VLOOKUP(DAY($Q1250)&amp;MONTH($Q1250),Sheet1!$C:$E,3,0),"")</f>
        <v/>
      </c>
      <c r="AA1250" s="481" t="str">
        <f>+IFERROR(VLOOKUP(DAY($X1250)&amp;MONTH($X1250),Sheet1!$C:$E,3,0),"")</f>
        <v/>
      </c>
      <c r="AH1250" s="481" t="str">
        <f>+IFERROR(VLOOKUP(DAY($AE1250)&amp;MONTH($AE1250),Sheet1!$C:$E,3,0),"")</f>
        <v/>
      </c>
      <c r="AO1250" s="481" t="str">
        <f>+IFERROR(VLOOKUP(DAY($AL1250)&amp;MONTH($AL1250),Sheet1!$C:$E,3,0),"")</f>
        <v/>
      </c>
      <c r="AV1250" s="481" t="str">
        <f>+IFERROR(VLOOKUP(DAY($AS1250)&amp;MONTH($AS1250),Sheet1!$C:$E,3,0),"")</f>
        <v/>
      </c>
      <c r="BC1250" s="481" t="str">
        <f>+IFERROR(VLOOKUP(DAY($AZ1250)&amp;MONTH($AZ1250),Sheet1!$C:$E,3,0),"")</f>
        <v/>
      </c>
    </row>
    <row r="1251" spans="6:55">
      <c r="F1251" s="481" t="str">
        <f>+IFERROR(VLOOKUP(DAY($C1251)&amp;MONTH($C1251),Sheet1!$C:$E,3,0),"")</f>
        <v/>
      </c>
      <c r="M1251" s="481" t="str">
        <f>+IFERROR(VLOOKUP(DAY($J1251)&amp;MONTH($J1251),Sheet1!$C:$E,3,0),"")</f>
        <v/>
      </c>
      <c r="T1251" s="481" t="str">
        <f>+IFERROR(VLOOKUP(DAY($Q1251)&amp;MONTH($Q1251),Sheet1!$C:$E,3,0),"")</f>
        <v/>
      </c>
      <c r="AA1251" s="481" t="str">
        <f>+IFERROR(VLOOKUP(DAY($X1251)&amp;MONTH($X1251),Sheet1!$C:$E,3,0),"")</f>
        <v/>
      </c>
      <c r="AH1251" s="481" t="str">
        <f>+IFERROR(VLOOKUP(DAY($AE1251)&amp;MONTH($AE1251),Sheet1!$C:$E,3,0),"")</f>
        <v/>
      </c>
      <c r="AO1251" s="481" t="str">
        <f>+IFERROR(VLOOKUP(DAY($AL1251)&amp;MONTH($AL1251),Sheet1!$C:$E,3,0),"")</f>
        <v/>
      </c>
      <c r="AV1251" s="481" t="str">
        <f>+IFERROR(VLOOKUP(DAY($AS1251)&amp;MONTH($AS1251),Sheet1!$C:$E,3,0),"")</f>
        <v/>
      </c>
      <c r="BC1251" s="481" t="str">
        <f>+IFERROR(VLOOKUP(DAY($AZ1251)&amp;MONTH($AZ1251),Sheet1!$C:$E,3,0),"")</f>
        <v/>
      </c>
    </row>
    <row r="1252" spans="6:55">
      <c r="F1252" s="481" t="str">
        <f>+IFERROR(VLOOKUP(DAY($C1252)&amp;MONTH($C1252),Sheet1!$C:$E,3,0),"")</f>
        <v/>
      </c>
      <c r="M1252" s="481" t="str">
        <f>+IFERROR(VLOOKUP(DAY($J1252)&amp;MONTH($J1252),Sheet1!$C:$E,3,0),"")</f>
        <v/>
      </c>
      <c r="T1252" s="481" t="str">
        <f>+IFERROR(VLOOKUP(DAY($Q1252)&amp;MONTH($Q1252),Sheet1!$C:$E,3,0),"")</f>
        <v/>
      </c>
      <c r="AA1252" s="481" t="str">
        <f>+IFERROR(VLOOKUP(DAY($X1252)&amp;MONTH($X1252),Sheet1!$C:$E,3,0),"")</f>
        <v/>
      </c>
      <c r="AH1252" s="481" t="str">
        <f>+IFERROR(VLOOKUP(DAY($AE1252)&amp;MONTH($AE1252),Sheet1!$C:$E,3,0),"")</f>
        <v/>
      </c>
      <c r="AO1252" s="481" t="str">
        <f>+IFERROR(VLOOKUP(DAY($AL1252)&amp;MONTH($AL1252),Sheet1!$C:$E,3,0),"")</f>
        <v/>
      </c>
      <c r="AV1252" s="481" t="str">
        <f>+IFERROR(VLOOKUP(DAY($AS1252)&amp;MONTH($AS1252),Sheet1!$C:$E,3,0),"")</f>
        <v/>
      </c>
      <c r="BC1252" s="481" t="str">
        <f>+IFERROR(VLOOKUP(DAY($AZ1252)&amp;MONTH($AZ1252),Sheet1!$C:$E,3,0),"")</f>
        <v/>
      </c>
    </row>
    <row r="1253" spans="6:55">
      <c r="F1253" s="481" t="str">
        <f>+IFERROR(VLOOKUP(DAY($C1253)&amp;MONTH($C1253),Sheet1!$C:$E,3,0),"")</f>
        <v/>
      </c>
      <c r="M1253" s="481" t="str">
        <f>+IFERROR(VLOOKUP(DAY($J1253)&amp;MONTH($J1253),Sheet1!$C:$E,3,0),"")</f>
        <v/>
      </c>
      <c r="T1253" s="481" t="str">
        <f>+IFERROR(VLOOKUP(DAY($Q1253)&amp;MONTH($Q1253),Sheet1!$C:$E,3,0),"")</f>
        <v/>
      </c>
      <c r="AA1253" s="481" t="str">
        <f>+IFERROR(VLOOKUP(DAY($X1253)&amp;MONTH($X1253),Sheet1!$C:$E,3,0),"")</f>
        <v/>
      </c>
      <c r="AH1253" s="481" t="str">
        <f>+IFERROR(VLOOKUP(DAY($AE1253)&amp;MONTH($AE1253),Sheet1!$C:$E,3,0),"")</f>
        <v/>
      </c>
      <c r="AO1253" s="481" t="str">
        <f>+IFERROR(VLOOKUP(DAY($AL1253)&amp;MONTH($AL1253),Sheet1!$C:$E,3,0),"")</f>
        <v/>
      </c>
      <c r="AV1253" s="481" t="str">
        <f>+IFERROR(VLOOKUP(DAY($AS1253)&amp;MONTH($AS1253),Sheet1!$C:$E,3,0),"")</f>
        <v/>
      </c>
      <c r="BC1253" s="481" t="str">
        <f>+IFERROR(VLOOKUP(DAY($AZ1253)&amp;MONTH($AZ1253),Sheet1!$C:$E,3,0),"")</f>
        <v/>
      </c>
    </row>
    <row r="1254" spans="6:55">
      <c r="F1254" s="481" t="str">
        <f>+IFERROR(VLOOKUP(DAY($C1254)&amp;MONTH($C1254),Sheet1!$C:$E,3,0),"")</f>
        <v/>
      </c>
      <c r="M1254" s="481" t="str">
        <f>+IFERROR(VLOOKUP(DAY($J1254)&amp;MONTH($J1254),Sheet1!$C:$E,3,0),"")</f>
        <v/>
      </c>
      <c r="T1254" s="481" t="str">
        <f>+IFERROR(VLOOKUP(DAY($Q1254)&amp;MONTH($Q1254),Sheet1!$C:$E,3,0),"")</f>
        <v/>
      </c>
      <c r="AA1254" s="481" t="str">
        <f>+IFERROR(VLOOKUP(DAY($X1254)&amp;MONTH($X1254),Sheet1!$C:$E,3,0),"")</f>
        <v/>
      </c>
      <c r="AH1254" s="481" t="str">
        <f>+IFERROR(VLOOKUP(DAY($AE1254)&amp;MONTH($AE1254),Sheet1!$C:$E,3,0),"")</f>
        <v/>
      </c>
      <c r="AO1254" s="481" t="str">
        <f>+IFERROR(VLOOKUP(DAY($AL1254)&amp;MONTH($AL1254),Sheet1!$C:$E,3,0),"")</f>
        <v/>
      </c>
      <c r="AV1254" s="481" t="str">
        <f>+IFERROR(VLOOKUP(DAY($AS1254)&amp;MONTH($AS1254),Sheet1!$C:$E,3,0),"")</f>
        <v/>
      </c>
      <c r="BC1254" s="481" t="str">
        <f>+IFERROR(VLOOKUP(DAY($AZ1254)&amp;MONTH($AZ1254),Sheet1!$C:$E,3,0),"")</f>
        <v/>
      </c>
    </row>
    <row r="1255" spans="6:55">
      <c r="F1255" s="481" t="str">
        <f>+IFERROR(VLOOKUP(DAY($C1255)&amp;MONTH($C1255),Sheet1!$C:$E,3,0),"")</f>
        <v/>
      </c>
      <c r="M1255" s="481" t="str">
        <f>+IFERROR(VLOOKUP(DAY($J1255)&amp;MONTH($J1255),Sheet1!$C:$E,3,0),"")</f>
        <v/>
      </c>
      <c r="T1255" s="481" t="str">
        <f>+IFERROR(VLOOKUP(DAY($Q1255)&amp;MONTH($Q1255),Sheet1!$C:$E,3,0),"")</f>
        <v/>
      </c>
      <c r="AA1255" s="481" t="str">
        <f>+IFERROR(VLOOKUP(DAY($X1255)&amp;MONTH($X1255),Sheet1!$C:$E,3,0),"")</f>
        <v/>
      </c>
      <c r="AH1255" s="481" t="str">
        <f>+IFERROR(VLOOKUP(DAY($AE1255)&amp;MONTH($AE1255),Sheet1!$C:$E,3,0),"")</f>
        <v/>
      </c>
      <c r="AO1255" s="481" t="str">
        <f>+IFERROR(VLOOKUP(DAY($AL1255)&amp;MONTH($AL1255),Sheet1!$C:$E,3,0),"")</f>
        <v/>
      </c>
      <c r="AV1255" s="481" t="str">
        <f>+IFERROR(VLOOKUP(DAY($AS1255)&amp;MONTH($AS1255),Sheet1!$C:$E,3,0),"")</f>
        <v/>
      </c>
      <c r="BC1255" s="481" t="str">
        <f>+IFERROR(VLOOKUP(DAY($AZ1255)&amp;MONTH($AZ1255),Sheet1!$C:$E,3,0),"")</f>
        <v/>
      </c>
    </row>
    <row r="1256" spans="6:55">
      <c r="F1256" s="481" t="str">
        <f>+IFERROR(VLOOKUP(DAY($C1256)&amp;MONTH($C1256),Sheet1!$C:$E,3,0),"")</f>
        <v/>
      </c>
      <c r="M1256" s="481" t="str">
        <f>+IFERROR(VLOOKUP(DAY($J1256)&amp;MONTH($J1256),Sheet1!$C:$E,3,0),"")</f>
        <v/>
      </c>
      <c r="T1256" s="481" t="str">
        <f>+IFERROR(VLOOKUP(DAY($Q1256)&amp;MONTH($Q1256),Sheet1!$C:$E,3,0),"")</f>
        <v/>
      </c>
      <c r="AA1256" s="481" t="str">
        <f>+IFERROR(VLOOKUP(DAY($X1256)&amp;MONTH($X1256),Sheet1!$C:$E,3,0),"")</f>
        <v/>
      </c>
      <c r="AH1256" s="481" t="str">
        <f>+IFERROR(VLOOKUP(DAY($AE1256)&amp;MONTH($AE1256),Sheet1!$C:$E,3,0),"")</f>
        <v/>
      </c>
      <c r="AO1256" s="481" t="str">
        <f>+IFERROR(VLOOKUP(DAY($AL1256)&amp;MONTH($AL1256),Sheet1!$C:$E,3,0),"")</f>
        <v/>
      </c>
      <c r="AV1256" s="481" t="str">
        <f>+IFERROR(VLOOKUP(DAY($AS1256)&amp;MONTH($AS1256),Sheet1!$C:$E,3,0),"")</f>
        <v/>
      </c>
      <c r="BC1256" s="481" t="str">
        <f>+IFERROR(VLOOKUP(DAY($AZ1256)&amp;MONTH($AZ1256),Sheet1!$C:$E,3,0),"")</f>
        <v/>
      </c>
    </row>
    <row r="1257" spans="6:55">
      <c r="F1257" s="481" t="str">
        <f>+IFERROR(VLOOKUP(DAY($C1257)&amp;MONTH($C1257),Sheet1!$C:$E,3,0),"")</f>
        <v/>
      </c>
      <c r="M1257" s="481" t="str">
        <f>+IFERROR(VLOOKUP(DAY($J1257)&amp;MONTH($J1257),Sheet1!$C:$E,3,0),"")</f>
        <v/>
      </c>
      <c r="T1257" s="481" t="str">
        <f>+IFERROR(VLOOKUP(DAY($Q1257)&amp;MONTH($Q1257),Sheet1!$C:$E,3,0),"")</f>
        <v/>
      </c>
      <c r="AA1257" s="481" t="str">
        <f>+IFERROR(VLOOKUP(DAY($X1257)&amp;MONTH($X1257),Sheet1!$C:$E,3,0),"")</f>
        <v/>
      </c>
      <c r="AH1257" s="481" t="str">
        <f>+IFERROR(VLOOKUP(DAY($AE1257)&amp;MONTH($AE1257),Sheet1!$C:$E,3,0),"")</f>
        <v/>
      </c>
      <c r="AO1257" s="481" t="str">
        <f>+IFERROR(VLOOKUP(DAY($AL1257)&amp;MONTH($AL1257),Sheet1!$C:$E,3,0),"")</f>
        <v/>
      </c>
      <c r="AV1257" s="481" t="str">
        <f>+IFERROR(VLOOKUP(DAY($AS1257)&amp;MONTH($AS1257),Sheet1!$C:$E,3,0),"")</f>
        <v/>
      </c>
      <c r="BC1257" s="481" t="str">
        <f>+IFERROR(VLOOKUP(DAY($AZ1257)&amp;MONTH($AZ1257),Sheet1!$C:$E,3,0),"")</f>
        <v/>
      </c>
    </row>
    <row r="1258" spans="6:55">
      <c r="F1258" s="481" t="str">
        <f>+IFERROR(VLOOKUP(DAY($C1258)&amp;MONTH($C1258),Sheet1!$C:$E,3,0),"")</f>
        <v/>
      </c>
      <c r="M1258" s="481" t="str">
        <f>+IFERROR(VLOOKUP(DAY($J1258)&amp;MONTH($J1258),Sheet1!$C:$E,3,0),"")</f>
        <v/>
      </c>
      <c r="T1258" s="481" t="str">
        <f>+IFERROR(VLOOKUP(DAY($Q1258)&amp;MONTH($Q1258),Sheet1!$C:$E,3,0),"")</f>
        <v/>
      </c>
      <c r="AA1258" s="481" t="str">
        <f>+IFERROR(VLOOKUP(DAY($X1258)&amp;MONTH($X1258),Sheet1!$C:$E,3,0),"")</f>
        <v/>
      </c>
      <c r="AH1258" s="481" t="str">
        <f>+IFERROR(VLOOKUP(DAY($AE1258)&amp;MONTH($AE1258),Sheet1!$C:$E,3,0),"")</f>
        <v/>
      </c>
      <c r="AO1258" s="481" t="str">
        <f>+IFERROR(VLOOKUP(DAY($AL1258)&amp;MONTH($AL1258),Sheet1!$C:$E,3,0),"")</f>
        <v/>
      </c>
      <c r="AV1258" s="481" t="str">
        <f>+IFERROR(VLOOKUP(DAY($AS1258)&amp;MONTH($AS1258),Sheet1!$C:$E,3,0),"")</f>
        <v/>
      </c>
      <c r="BC1258" s="481" t="str">
        <f>+IFERROR(VLOOKUP(DAY($AZ1258)&amp;MONTH($AZ1258),Sheet1!$C:$E,3,0),"")</f>
        <v/>
      </c>
    </row>
    <row r="1259" spans="6:55">
      <c r="F1259" s="481" t="str">
        <f>+IFERROR(VLOOKUP(DAY($C1259)&amp;MONTH($C1259),Sheet1!$C:$E,3,0),"")</f>
        <v/>
      </c>
      <c r="M1259" s="481" t="str">
        <f>+IFERROR(VLOOKUP(DAY($J1259)&amp;MONTH($J1259),Sheet1!$C:$E,3,0),"")</f>
        <v/>
      </c>
      <c r="T1259" s="481" t="str">
        <f>+IFERROR(VLOOKUP(DAY($Q1259)&amp;MONTH($Q1259),Sheet1!$C:$E,3,0),"")</f>
        <v/>
      </c>
      <c r="AA1259" s="481" t="str">
        <f>+IFERROR(VLOOKUP(DAY($X1259)&amp;MONTH($X1259),Sheet1!$C:$E,3,0),"")</f>
        <v/>
      </c>
      <c r="AH1259" s="481" t="str">
        <f>+IFERROR(VLOOKUP(DAY($AE1259)&amp;MONTH($AE1259),Sheet1!$C:$E,3,0),"")</f>
        <v/>
      </c>
      <c r="AO1259" s="481" t="str">
        <f>+IFERROR(VLOOKUP(DAY($AL1259)&amp;MONTH($AL1259),Sheet1!$C:$E,3,0),"")</f>
        <v/>
      </c>
      <c r="AV1259" s="481" t="str">
        <f>+IFERROR(VLOOKUP(DAY($AS1259)&amp;MONTH($AS1259),Sheet1!$C:$E,3,0),"")</f>
        <v/>
      </c>
      <c r="BC1259" s="481" t="str">
        <f>+IFERROR(VLOOKUP(DAY($AZ1259)&amp;MONTH($AZ1259),Sheet1!$C:$E,3,0),"")</f>
        <v/>
      </c>
    </row>
    <row r="1260" spans="6:55">
      <c r="F1260" s="481" t="str">
        <f>+IFERROR(VLOOKUP(DAY($C1260)&amp;MONTH($C1260),Sheet1!$C:$E,3,0),"")</f>
        <v/>
      </c>
      <c r="M1260" s="481" t="str">
        <f>+IFERROR(VLOOKUP(DAY($J1260)&amp;MONTH($J1260),Sheet1!$C:$E,3,0),"")</f>
        <v/>
      </c>
      <c r="T1260" s="481" t="str">
        <f>+IFERROR(VLOOKUP(DAY($Q1260)&amp;MONTH($Q1260),Sheet1!$C:$E,3,0),"")</f>
        <v/>
      </c>
      <c r="AA1260" s="481" t="str">
        <f>+IFERROR(VLOOKUP(DAY($X1260)&amp;MONTH($X1260),Sheet1!$C:$E,3,0),"")</f>
        <v/>
      </c>
      <c r="AH1260" s="481" t="str">
        <f>+IFERROR(VLOOKUP(DAY($AE1260)&amp;MONTH($AE1260),Sheet1!$C:$E,3,0),"")</f>
        <v/>
      </c>
      <c r="AO1260" s="481" t="str">
        <f>+IFERROR(VLOOKUP(DAY($AL1260)&amp;MONTH($AL1260),Sheet1!$C:$E,3,0),"")</f>
        <v/>
      </c>
      <c r="AV1260" s="481" t="str">
        <f>+IFERROR(VLOOKUP(DAY($AS1260)&amp;MONTH($AS1260),Sheet1!$C:$E,3,0),"")</f>
        <v/>
      </c>
      <c r="BC1260" s="481" t="str">
        <f>+IFERROR(VLOOKUP(DAY($AZ1260)&amp;MONTH($AZ1260),Sheet1!$C:$E,3,0),"")</f>
        <v/>
      </c>
    </row>
    <row r="1261" spans="6:55">
      <c r="F1261" s="481" t="str">
        <f>+IFERROR(VLOOKUP(DAY($C1261)&amp;MONTH($C1261),Sheet1!$C:$E,3,0),"")</f>
        <v/>
      </c>
      <c r="M1261" s="481" t="str">
        <f>+IFERROR(VLOOKUP(DAY($J1261)&amp;MONTH($J1261),Sheet1!$C:$E,3,0),"")</f>
        <v/>
      </c>
      <c r="T1261" s="481" t="str">
        <f>+IFERROR(VLOOKUP(DAY($Q1261)&amp;MONTH($Q1261),Sheet1!$C:$E,3,0),"")</f>
        <v/>
      </c>
      <c r="AA1261" s="481" t="str">
        <f>+IFERROR(VLOOKUP(DAY($X1261)&amp;MONTH($X1261),Sheet1!$C:$E,3,0),"")</f>
        <v/>
      </c>
      <c r="AH1261" s="481" t="str">
        <f>+IFERROR(VLOOKUP(DAY($AE1261)&amp;MONTH($AE1261),Sheet1!$C:$E,3,0),"")</f>
        <v/>
      </c>
      <c r="AO1261" s="481" t="str">
        <f>+IFERROR(VLOOKUP(DAY($AL1261)&amp;MONTH($AL1261),Sheet1!$C:$E,3,0),"")</f>
        <v/>
      </c>
      <c r="AV1261" s="481" t="str">
        <f>+IFERROR(VLOOKUP(DAY($AS1261)&amp;MONTH($AS1261),Sheet1!$C:$E,3,0),"")</f>
        <v/>
      </c>
      <c r="BC1261" s="481" t="str">
        <f>+IFERROR(VLOOKUP(DAY($AZ1261)&amp;MONTH($AZ1261),Sheet1!$C:$E,3,0),"")</f>
        <v/>
      </c>
    </row>
    <row r="1262" spans="6:55">
      <c r="F1262" s="481" t="str">
        <f>+IFERROR(VLOOKUP(DAY($C1262)&amp;MONTH($C1262),Sheet1!$C:$E,3,0),"")</f>
        <v/>
      </c>
      <c r="M1262" s="481" t="str">
        <f>+IFERROR(VLOOKUP(DAY($J1262)&amp;MONTH($J1262),Sheet1!$C:$E,3,0),"")</f>
        <v/>
      </c>
      <c r="T1262" s="481" t="str">
        <f>+IFERROR(VLOOKUP(DAY($Q1262)&amp;MONTH($Q1262),Sheet1!$C:$E,3,0),"")</f>
        <v/>
      </c>
      <c r="AA1262" s="481" t="str">
        <f>+IFERROR(VLOOKUP(DAY($X1262)&amp;MONTH($X1262),Sheet1!$C:$E,3,0),"")</f>
        <v/>
      </c>
      <c r="AH1262" s="481" t="str">
        <f>+IFERROR(VLOOKUP(DAY($AE1262)&amp;MONTH($AE1262),Sheet1!$C:$E,3,0),"")</f>
        <v/>
      </c>
      <c r="AO1262" s="481" t="str">
        <f>+IFERROR(VLOOKUP(DAY($AL1262)&amp;MONTH($AL1262),Sheet1!$C:$E,3,0),"")</f>
        <v/>
      </c>
      <c r="AV1262" s="481" t="str">
        <f>+IFERROR(VLOOKUP(DAY($AS1262)&amp;MONTH($AS1262),Sheet1!$C:$E,3,0),"")</f>
        <v/>
      </c>
      <c r="BC1262" s="481" t="str">
        <f>+IFERROR(VLOOKUP(DAY($AZ1262)&amp;MONTH($AZ1262),Sheet1!$C:$E,3,0),"")</f>
        <v/>
      </c>
    </row>
    <row r="1263" spans="6:55">
      <c r="F1263" s="481" t="str">
        <f>+IFERROR(VLOOKUP(DAY($C1263)&amp;MONTH($C1263),Sheet1!$C:$E,3,0),"")</f>
        <v/>
      </c>
      <c r="M1263" s="481" t="str">
        <f>+IFERROR(VLOOKUP(DAY($J1263)&amp;MONTH($J1263),Sheet1!$C:$E,3,0),"")</f>
        <v/>
      </c>
      <c r="T1263" s="481" t="str">
        <f>+IFERROR(VLOOKUP(DAY($Q1263)&amp;MONTH($Q1263),Sheet1!$C:$E,3,0),"")</f>
        <v/>
      </c>
      <c r="AA1263" s="481" t="str">
        <f>+IFERROR(VLOOKUP(DAY($X1263)&amp;MONTH($X1263),Sheet1!$C:$E,3,0),"")</f>
        <v/>
      </c>
      <c r="AH1263" s="481" t="str">
        <f>+IFERROR(VLOOKUP(DAY($AE1263)&amp;MONTH($AE1263),Sheet1!$C:$E,3,0),"")</f>
        <v/>
      </c>
      <c r="AO1263" s="481" t="str">
        <f>+IFERROR(VLOOKUP(DAY($AL1263)&amp;MONTH($AL1263),Sheet1!$C:$E,3,0),"")</f>
        <v/>
      </c>
      <c r="AV1263" s="481" t="str">
        <f>+IFERROR(VLOOKUP(DAY($AS1263)&amp;MONTH($AS1263),Sheet1!$C:$E,3,0),"")</f>
        <v/>
      </c>
      <c r="BC1263" s="481" t="str">
        <f>+IFERROR(VLOOKUP(DAY($AZ1263)&amp;MONTH($AZ1263),Sheet1!$C:$E,3,0),"")</f>
        <v/>
      </c>
    </row>
    <row r="1264" spans="6:55">
      <c r="F1264" s="481" t="str">
        <f>+IFERROR(VLOOKUP(DAY($C1264)&amp;MONTH($C1264),Sheet1!$C:$E,3,0),"")</f>
        <v/>
      </c>
      <c r="M1264" s="481" t="str">
        <f>+IFERROR(VLOOKUP(DAY($J1264)&amp;MONTH($J1264),Sheet1!$C:$E,3,0),"")</f>
        <v/>
      </c>
      <c r="T1264" s="481" t="str">
        <f>+IFERROR(VLOOKUP(DAY($Q1264)&amp;MONTH($Q1264),Sheet1!$C:$E,3,0),"")</f>
        <v/>
      </c>
      <c r="AA1264" s="481" t="str">
        <f>+IFERROR(VLOOKUP(DAY($X1264)&amp;MONTH($X1264),Sheet1!$C:$E,3,0),"")</f>
        <v/>
      </c>
      <c r="AH1264" s="481" t="str">
        <f>+IFERROR(VLOOKUP(DAY($AE1264)&amp;MONTH($AE1264),Sheet1!$C:$E,3,0),"")</f>
        <v/>
      </c>
      <c r="AO1264" s="481" t="str">
        <f>+IFERROR(VLOOKUP(DAY($AL1264)&amp;MONTH($AL1264),Sheet1!$C:$E,3,0),"")</f>
        <v/>
      </c>
      <c r="AV1264" s="481" t="str">
        <f>+IFERROR(VLOOKUP(DAY($AS1264)&amp;MONTH($AS1264),Sheet1!$C:$E,3,0),"")</f>
        <v/>
      </c>
      <c r="BC1264" s="481" t="str">
        <f>+IFERROR(VLOOKUP(DAY($AZ1264)&amp;MONTH($AZ1264),Sheet1!$C:$E,3,0),"")</f>
        <v/>
      </c>
    </row>
    <row r="1265" spans="6:55">
      <c r="F1265" s="481" t="str">
        <f>+IFERROR(VLOOKUP(DAY($C1265)&amp;MONTH($C1265),Sheet1!$C:$E,3,0),"")</f>
        <v/>
      </c>
      <c r="M1265" s="481" t="str">
        <f>+IFERROR(VLOOKUP(DAY($J1265)&amp;MONTH($J1265),Sheet1!$C:$E,3,0),"")</f>
        <v/>
      </c>
      <c r="T1265" s="481" t="str">
        <f>+IFERROR(VLOOKUP(DAY($Q1265)&amp;MONTH($Q1265),Sheet1!$C:$E,3,0),"")</f>
        <v/>
      </c>
      <c r="AA1265" s="481" t="str">
        <f>+IFERROR(VLOOKUP(DAY($X1265)&amp;MONTH($X1265),Sheet1!$C:$E,3,0),"")</f>
        <v/>
      </c>
      <c r="AH1265" s="481" t="str">
        <f>+IFERROR(VLOOKUP(DAY($AE1265)&amp;MONTH($AE1265),Sheet1!$C:$E,3,0),"")</f>
        <v/>
      </c>
      <c r="AO1265" s="481" t="str">
        <f>+IFERROR(VLOOKUP(DAY($AL1265)&amp;MONTH($AL1265),Sheet1!$C:$E,3,0),"")</f>
        <v/>
      </c>
      <c r="AV1265" s="481" t="str">
        <f>+IFERROR(VLOOKUP(DAY($AS1265)&amp;MONTH($AS1265),Sheet1!$C:$E,3,0),"")</f>
        <v/>
      </c>
      <c r="BC1265" s="481" t="str">
        <f>+IFERROR(VLOOKUP(DAY($AZ1265)&amp;MONTH($AZ1265),Sheet1!$C:$E,3,0),"")</f>
        <v/>
      </c>
    </row>
    <row r="1266" spans="6:55">
      <c r="F1266" s="481" t="str">
        <f>+IFERROR(VLOOKUP(DAY($C1266)&amp;MONTH($C1266),Sheet1!$C:$E,3,0),"")</f>
        <v/>
      </c>
      <c r="M1266" s="481" t="str">
        <f>+IFERROR(VLOOKUP(DAY($J1266)&amp;MONTH($J1266),Sheet1!$C:$E,3,0),"")</f>
        <v/>
      </c>
      <c r="T1266" s="481" t="str">
        <f>+IFERROR(VLOOKUP(DAY($Q1266)&amp;MONTH($Q1266),Sheet1!$C:$E,3,0),"")</f>
        <v/>
      </c>
      <c r="AA1266" s="481" t="str">
        <f>+IFERROR(VLOOKUP(DAY($X1266)&amp;MONTH($X1266),Sheet1!$C:$E,3,0),"")</f>
        <v/>
      </c>
      <c r="AH1266" s="481" t="str">
        <f>+IFERROR(VLOOKUP(DAY($AE1266)&amp;MONTH($AE1266),Sheet1!$C:$E,3,0),"")</f>
        <v/>
      </c>
      <c r="AO1266" s="481" t="str">
        <f>+IFERROR(VLOOKUP(DAY($AL1266)&amp;MONTH($AL1266),Sheet1!$C:$E,3,0),"")</f>
        <v/>
      </c>
      <c r="AV1266" s="481" t="str">
        <f>+IFERROR(VLOOKUP(DAY($AS1266)&amp;MONTH($AS1266),Sheet1!$C:$E,3,0),"")</f>
        <v/>
      </c>
      <c r="BC1266" s="481" t="str">
        <f>+IFERROR(VLOOKUP(DAY($AZ1266)&amp;MONTH($AZ1266),Sheet1!$C:$E,3,0),"")</f>
        <v/>
      </c>
    </row>
    <row r="1267" spans="6:55">
      <c r="F1267" s="481" t="str">
        <f>+IFERROR(VLOOKUP(DAY($C1267)&amp;MONTH($C1267),Sheet1!$C:$E,3,0),"")</f>
        <v/>
      </c>
      <c r="M1267" s="481" t="str">
        <f>+IFERROR(VLOOKUP(DAY($J1267)&amp;MONTH($J1267),Sheet1!$C:$E,3,0),"")</f>
        <v/>
      </c>
      <c r="T1267" s="481" t="str">
        <f>+IFERROR(VLOOKUP(DAY($Q1267)&amp;MONTH($Q1267),Sheet1!$C:$E,3,0),"")</f>
        <v/>
      </c>
      <c r="AA1267" s="481" t="str">
        <f>+IFERROR(VLOOKUP(DAY($X1267)&amp;MONTH($X1267),Sheet1!$C:$E,3,0),"")</f>
        <v/>
      </c>
      <c r="AH1267" s="481" t="str">
        <f>+IFERROR(VLOOKUP(DAY($AE1267)&amp;MONTH($AE1267),Sheet1!$C:$E,3,0),"")</f>
        <v/>
      </c>
      <c r="AO1267" s="481" t="str">
        <f>+IFERROR(VLOOKUP(DAY($AL1267)&amp;MONTH($AL1267),Sheet1!$C:$E,3,0),"")</f>
        <v/>
      </c>
      <c r="AV1267" s="481" t="str">
        <f>+IFERROR(VLOOKUP(DAY($AS1267)&amp;MONTH($AS1267),Sheet1!$C:$E,3,0),"")</f>
        <v/>
      </c>
      <c r="BC1267" s="481" t="str">
        <f>+IFERROR(VLOOKUP(DAY($AZ1267)&amp;MONTH($AZ1267),Sheet1!$C:$E,3,0),"")</f>
        <v/>
      </c>
    </row>
    <row r="1268" spans="6:55">
      <c r="F1268" s="481" t="str">
        <f>+IFERROR(VLOOKUP(DAY($C1268)&amp;MONTH($C1268),Sheet1!$C:$E,3,0),"")</f>
        <v/>
      </c>
      <c r="M1268" s="481" t="str">
        <f>+IFERROR(VLOOKUP(DAY($J1268)&amp;MONTH($J1268),Sheet1!$C:$E,3,0),"")</f>
        <v/>
      </c>
      <c r="T1268" s="481" t="str">
        <f>+IFERROR(VLOOKUP(DAY($Q1268)&amp;MONTH($Q1268),Sheet1!$C:$E,3,0),"")</f>
        <v/>
      </c>
      <c r="AA1268" s="481" t="str">
        <f>+IFERROR(VLOOKUP(DAY($X1268)&amp;MONTH($X1268),Sheet1!$C:$E,3,0),"")</f>
        <v/>
      </c>
      <c r="AH1268" s="481" t="str">
        <f>+IFERROR(VLOOKUP(DAY($AE1268)&amp;MONTH($AE1268),Sheet1!$C:$E,3,0),"")</f>
        <v/>
      </c>
      <c r="AO1268" s="481" t="str">
        <f>+IFERROR(VLOOKUP(DAY($AL1268)&amp;MONTH($AL1268),Sheet1!$C:$E,3,0),"")</f>
        <v/>
      </c>
      <c r="AV1268" s="481" t="str">
        <f>+IFERROR(VLOOKUP(DAY($AS1268)&amp;MONTH($AS1268),Sheet1!$C:$E,3,0),"")</f>
        <v/>
      </c>
      <c r="BC1268" s="481" t="str">
        <f>+IFERROR(VLOOKUP(DAY($AZ1268)&amp;MONTH($AZ1268),Sheet1!$C:$E,3,0),"")</f>
        <v/>
      </c>
    </row>
    <row r="1269" spans="6:55">
      <c r="F1269" s="481" t="str">
        <f>+IFERROR(VLOOKUP(DAY($C1269)&amp;MONTH($C1269),Sheet1!$C:$E,3,0),"")</f>
        <v/>
      </c>
      <c r="M1269" s="481" t="str">
        <f>+IFERROR(VLOOKUP(DAY($J1269)&amp;MONTH($J1269),Sheet1!$C:$E,3,0),"")</f>
        <v/>
      </c>
      <c r="T1269" s="481" t="str">
        <f>+IFERROR(VLOOKUP(DAY($Q1269)&amp;MONTH($Q1269),Sheet1!$C:$E,3,0),"")</f>
        <v/>
      </c>
      <c r="AA1269" s="481" t="str">
        <f>+IFERROR(VLOOKUP(DAY($X1269)&amp;MONTH($X1269),Sheet1!$C:$E,3,0),"")</f>
        <v/>
      </c>
      <c r="AH1269" s="481" t="str">
        <f>+IFERROR(VLOOKUP(DAY($AE1269)&amp;MONTH($AE1269),Sheet1!$C:$E,3,0),"")</f>
        <v/>
      </c>
      <c r="AO1269" s="481" t="str">
        <f>+IFERROR(VLOOKUP(DAY($AL1269)&amp;MONTH($AL1269),Sheet1!$C:$E,3,0),"")</f>
        <v/>
      </c>
      <c r="AV1269" s="481" t="str">
        <f>+IFERROR(VLOOKUP(DAY($AS1269)&amp;MONTH($AS1269),Sheet1!$C:$E,3,0),"")</f>
        <v/>
      </c>
      <c r="BC1269" s="481" t="str">
        <f>+IFERROR(VLOOKUP(DAY($AZ1269)&amp;MONTH($AZ1269),Sheet1!$C:$E,3,0),"")</f>
        <v/>
      </c>
    </row>
    <row r="1270" spans="6:55">
      <c r="F1270" s="481" t="str">
        <f>+IFERROR(VLOOKUP(DAY($C1270)&amp;MONTH($C1270),Sheet1!$C:$E,3,0),"")</f>
        <v/>
      </c>
      <c r="M1270" s="481" t="str">
        <f>+IFERROR(VLOOKUP(DAY($J1270)&amp;MONTH($J1270),Sheet1!$C:$E,3,0),"")</f>
        <v/>
      </c>
      <c r="T1270" s="481" t="str">
        <f>+IFERROR(VLOOKUP(DAY($Q1270)&amp;MONTH($Q1270),Sheet1!$C:$E,3,0),"")</f>
        <v/>
      </c>
      <c r="AA1270" s="481" t="str">
        <f>+IFERROR(VLOOKUP(DAY($X1270)&amp;MONTH($X1270),Sheet1!$C:$E,3,0),"")</f>
        <v/>
      </c>
      <c r="AH1270" s="481" t="str">
        <f>+IFERROR(VLOOKUP(DAY($AE1270)&amp;MONTH($AE1270),Sheet1!$C:$E,3,0),"")</f>
        <v/>
      </c>
      <c r="AO1270" s="481" t="str">
        <f>+IFERROR(VLOOKUP(DAY($AL1270)&amp;MONTH($AL1270),Sheet1!$C:$E,3,0),"")</f>
        <v/>
      </c>
      <c r="AV1270" s="481" t="str">
        <f>+IFERROR(VLOOKUP(DAY($AS1270)&amp;MONTH($AS1270),Sheet1!$C:$E,3,0),"")</f>
        <v/>
      </c>
      <c r="BC1270" s="481" t="str">
        <f>+IFERROR(VLOOKUP(DAY($AZ1270)&amp;MONTH($AZ1270),Sheet1!$C:$E,3,0),"")</f>
        <v/>
      </c>
    </row>
    <row r="1271" spans="6:55">
      <c r="F1271" s="481" t="str">
        <f>+IFERROR(VLOOKUP(DAY($C1271)&amp;MONTH($C1271),Sheet1!$C:$E,3,0),"")</f>
        <v/>
      </c>
      <c r="M1271" s="481" t="str">
        <f>+IFERROR(VLOOKUP(DAY($J1271)&amp;MONTH($J1271),Sheet1!$C:$E,3,0),"")</f>
        <v/>
      </c>
      <c r="T1271" s="481" t="str">
        <f>+IFERROR(VLOOKUP(DAY($Q1271)&amp;MONTH($Q1271),Sheet1!$C:$E,3,0),"")</f>
        <v/>
      </c>
      <c r="AA1271" s="481" t="str">
        <f>+IFERROR(VLOOKUP(DAY($X1271)&amp;MONTH($X1271),Sheet1!$C:$E,3,0),"")</f>
        <v/>
      </c>
      <c r="AH1271" s="481" t="str">
        <f>+IFERROR(VLOOKUP(DAY($AE1271)&amp;MONTH($AE1271),Sheet1!$C:$E,3,0),"")</f>
        <v/>
      </c>
      <c r="AO1271" s="481" t="str">
        <f>+IFERROR(VLOOKUP(DAY($AL1271)&amp;MONTH($AL1271),Sheet1!$C:$E,3,0),"")</f>
        <v/>
      </c>
      <c r="AV1271" s="481" t="str">
        <f>+IFERROR(VLOOKUP(DAY($AS1271)&amp;MONTH($AS1271),Sheet1!$C:$E,3,0),"")</f>
        <v/>
      </c>
      <c r="BC1271" s="481" t="str">
        <f>+IFERROR(VLOOKUP(DAY($AZ1271)&amp;MONTH($AZ1271),Sheet1!$C:$E,3,0),"")</f>
        <v/>
      </c>
    </row>
    <row r="1272" spans="6:55">
      <c r="F1272" s="481" t="str">
        <f>+IFERROR(VLOOKUP(DAY($C1272)&amp;MONTH($C1272),Sheet1!$C:$E,3,0),"")</f>
        <v/>
      </c>
      <c r="M1272" s="481" t="str">
        <f>+IFERROR(VLOOKUP(DAY($J1272)&amp;MONTH($J1272),Sheet1!$C:$E,3,0),"")</f>
        <v/>
      </c>
      <c r="T1272" s="481" t="str">
        <f>+IFERROR(VLOOKUP(DAY($Q1272)&amp;MONTH($Q1272),Sheet1!$C:$E,3,0),"")</f>
        <v/>
      </c>
      <c r="AA1272" s="481" t="str">
        <f>+IFERROR(VLOOKUP(DAY($X1272)&amp;MONTH($X1272),Sheet1!$C:$E,3,0),"")</f>
        <v/>
      </c>
      <c r="AH1272" s="481" t="str">
        <f>+IFERROR(VLOOKUP(DAY($AE1272)&amp;MONTH($AE1272),Sheet1!$C:$E,3,0),"")</f>
        <v/>
      </c>
      <c r="AO1272" s="481" t="str">
        <f>+IFERROR(VLOOKUP(DAY($AL1272)&amp;MONTH($AL1272),Sheet1!$C:$E,3,0),"")</f>
        <v/>
      </c>
      <c r="AV1272" s="481" t="str">
        <f>+IFERROR(VLOOKUP(DAY($AS1272)&amp;MONTH($AS1272),Sheet1!$C:$E,3,0),"")</f>
        <v/>
      </c>
      <c r="BC1272" s="481" t="str">
        <f>+IFERROR(VLOOKUP(DAY($AZ1272)&amp;MONTH($AZ1272),Sheet1!$C:$E,3,0),"")</f>
        <v/>
      </c>
    </row>
    <row r="1273" spans="6:55">
      <c r="F1273" s="481" t="str">
        <f>+IFERROR(VLOOKUP(DAY($C1273)&amp;MONTH($C1273),Sheet1!$C:$E,3,0),"")</f>
        <v/>
      </c>
      <c r="M1273" s="481" t="str">
        <f>+IFERROR(VLOOKUP(DAY($J1273)&amp;MONTH($J1273),Sheet1!$C:$E,3,0),"")</f>
        <v/>
      </c>
      <c r="T1273" s="481" t="str">
        <f>+IFERROR(VLOOKUP(DAY($Q1273)&amp;MONTH($Q1273),Sheet1!$C:$E,3,0),"")</f>
        <v/>
      </c>
      <c r="AA1273" s="481" t="str">
        <f>+IFERROR(VLOOKUP(DAY($X1273)&amp;MONTH($X1273),Sheet1!$C:$E,3,0),"")</f>
        <v/>
      </c>
      <c r="AH1273" s="481" t="str">
        <f>+IFERROR(VLOOKUP(DAY($AE1273)&amp;MONTH($AE1273),Sheet1!$C:$E,3,0),"")</f>
        <v/>
      </c>
      <c r="AO1273" s="481" t="str">
        <f>+IFERROR(VLOOKUP(DAY($AL1273)&amp;MONTH($AL1273),Sheet1!$C:$E,3,0),"")</f>
        <v/>
      </c>
      <c r="AV1273" s="481" t="str">
        <f>+IFERROR(VLOOKUP(DAY($AS1273)&amp;MONTH($AS1273),Sheet1!$C:$E,3,0),"")</f>
        <v/>
      </c>
      <c r="BC1273" s="481" t="str">
        <f>+IFERROR(VLOOKUP(DAY($AZ1273)&amp;MONTH($AZ1273),Sheet1!$C:$E,3,0),"")</f>
        <v/>
      </c>
    </row>
    <row r="1274" spans="6:55">
      <c r="F1274" s="481" t="str">
        <f>+IFERROR(VLOOKUP(DAY($C1274)&amp;MONTH($C1274),Sheet1!$C:$E,3,0),"")</f>
        <v/>
      </c>
      <c r="M1274" s="481" t="str">
        <f>+IFERROR(VLOOKUP(DAY($J1274)&amp;MONTH($J1274),Sheet1!$C:$E,3,0),"")</f>
        <v/>
      </c>
      <c r="T1274" s="481" t="str">
        <f>+IFERROR(VLOOKUP(DAY($Q1274)&amp;MONTH($Q1274),Sheet1!$C:$E,3,0),"")</f>
        <v/>
      </c>
      <c r="AA1274" s="481" t="str">
        <f>+IFERROR(VLOOKUP(DAY($X1274)&amp;MONTH($X1274),Sheet1!$C:$E,3,0),"")</f>
        <v/>
      </c>
      <c r="AH1274" s="481" t="str">
        <f>+IFERROR(VLOOKUP(DAY($AE1274)&amp;MONTH($AE1274),Sheet1!$C:$E,3,0),"")</f>
        <v/>
      </c>
      <c r="AO1274" s="481" t="str">
        <f>+IFERROR(VLOOKUP(DAY($AL1274)&amp;MONTH($AL1274),Sheet1!$C:$E,3,0),"")</f>
        <v/>
      </c>
      <c r="AV1274" s="481" t="str">
        <f>+IFERROR(VLOOKUP(DAY($AS1274)&amp;MONTH($AS1274),Sheet1!$C:$E,3,0),"")</f>
        <v/>
      </c>
      <c r="BC1274" s="481" t="str">
        <f>+IFERROR(VLOOKUP(DAY($AZ1274)&amp;MONTH($AZ1274),Sheet1!$C:$E,3,0),"")</f>
        <v/>
      </c>
    </row>
    <row r="1275" spans="6:55">
      <c r="F1275" s="481" t="str">
        <f>+IFERROR(VLOOKUP(DAY($C1275)&amp;MONTH($C1275),Sheet1!$C:$E,3,0),"")</f>
        <v/>
      </c>
      <c r="M1275" s="481" t="str">
        <f>+IFERROR(VLOOKUP(DAY($J1275)&amp;MONTH($J1275),Sheet1!$C:$E,3,0),"")</f>
        <v/>
      </c>
      <c r="T1275" s="481" t="str">
        <f>+IFERROR(VLOOKUP(DAY($Q1275)&amp;MONTH($Q1275),Sheet1!$C:$E,3,0),"")</f>
        <v/>
      </c>
      <c r="AA1275" s="481" t="str">
        <f>+IFERROR(VLOOKUP(DAY($X1275)&amp;MONTH($X1275),Sheet1!$C:$E,3,0),"")</f>
        <v/>
      </c>
      <c r="AH1275" s="481" t="str">
        <f>+IFERROR(VLOOKUP(DAY($AE1275)&amp;MONTH($AE1275),Sheet1!$C:$E,3,0),"")</f>
        <v/>
      </c>
      <c r="AO1275" s="481" t="str">
        <f>+IFERROR(VLOOKUP(DAY($AL1275)&amp;MONTH($AL1275),Sheet1!$C:$E,3,0),"")</f>
        <v/>
      </c>
      <c r="AV1275" s="481" t="str">
        <f>+IFERROR(VLOOKUP(DAY($AS1275)&amp;MONTH($AS1275),Sheet1!$C:$E,3,0),"")</f>
        <v/>
      </c>
      <c r="BC1275" s="481" t="str">
        <f>+IFERROR(VLOOKUP(DAY($AZ1275)&amp;MONTH($AZ1275),Sheet1!$C:$E,3,0),"")</f>
        <v/>
      </c>
    </row>
    <row r="1276" spans="6:55">
      <c r="F1276" s="481" t="str">
        <f>+IFERROR(VLOOKUP(DAY($C1276)&amp;MONTH($C1276),Sheet1!$C:$E,3,0),"")</f>
        <v/>
      </c>
      <c r="M1276" s="481" t="str">
        <f>+IFERROR(VLOOKUP(DAY($J1276)&amp;MONTH($J1276),Sheet1!$C:$E,3,0),"")</f>
        <v/>
      </c>
      <c r="T1276" s="481" t="str">
        <f>+IFERROR(VLOOKUP(DAY($Q1276)&amp;MONTH($Q1276),Sheet1!$C:$E,3,0),"")</f>
        <v/>
      </c>
      <c r="AA1276" s="481" t="str">
        <f>+IFERROR(VLOOKUP(DAY($X1276)&amp;MONTH($X1276),Sheet1!$C:$E,3,0),"")</f>
        <v/>
      </c>
      <c r="AH1276" s="481" t="str">
        <f>+IFERROR(VLOOKUP(DAY($AE1276)&amp;MONTH($AE1276),Sheet1!$C:$E,3,0),"")</f>
        <v/>
      </c>
      <c r="AO1276" s="481" t="str">
        <f>+IFERROR(VLOOKUP(DAY($AL1276)&amp;MONTH($AL1276),Sheet1!$C:$E,3,0),"")</f>
        <v/>
      </c>
      <c r="AV1276" s="481" t="str">
        <f>+IFERROR(VLOOKUP(DAY($AS1276)&amp;MONTH($AS1276),Sheet1!$C:$E,3,0),"")</f>
        <v/>
      </c>
      <c r="BC1276" s="481" t="str">
        <f>+IFERROR(VLOOKUP(DAY($AZ1276)&amp;MONTH($AZ1276),Sheet1!$C:$E,3,0),"")</f>
        <v/>
      </c>
    </row>
    <row r="1277" spans="6:55">
      <c r="F1277" s="481" t="str">
        <f>+IFERROR(VLOOKUP(DAY($C1277)&amp;MONTH($C1277),Sheet1!$C:$E,3,0),"")</f>
        <v/>
      </c>
      <c r="M1277" s="481" t="str">
        <f>+IFERROR(VLOOKUP(DAY($J1277)&amp;MONTH($J1277),Sheet1!$C:$E,3,0),"")</f>
        <v/>
      </c>
      <c r="T1277" s="481" t="str">
        <f>+IFERROR(VLOOKUP(DAY($Q1277)&amp;MONTH($Q1277),Sheet1!$C:$E,3,0),"")</f>
        <v/>
      </c>
      <c r="AA1277" s="481" t="str">
        <f>+IFERROR(VLOOKUP(DAY($X1277)&amp;MONTH($X1277),Sheet1!$C:$E,3,0),"")</f>
        <v/>
      </c>
      <c r="AH1277" s="481" t="str">
        <f>+IFERROR(VLOOKUP(DAY($AE1277)&amp;MONTH($AE1277),Sheet1!$C:$E,3,0),"")</f>
        <v/>
      </c>
      <c r="AO1277" s="481" t="str">
        <f>+IFERROR(VLOOKUP(DAY($AL1277)&amp;MONTH($AL1277),Sheet1!$C:$E,3,0),"")</f>
        <v/>
      </c>
      <c r="AV1277" s="481" t="str">
        <f>+IFERROR(VLOOKUP(DAY($AS1277)&amp;MONTH($AS1277),Sheet1!$C:$E,3,0),"")</f>
        <v/>
      </c>
      <c r="BC1277" s="481" t="str">
        <f>+IFERROR(VLOOKUP(DAY($AZ1277)&amp;MONTH($AZ1277),Sheet1!$C:$E,3,0),"")</f>
        <v/>
      </c>
    </row>
    <row r="1278" spans="6:55">
      <c r="F1278" s="481" t="str">
        <f>+IFERROR(VLOOKUP(DAY($C1278)&amp;MONTH($C1278),Sheet1!$C:$E,3,0),"")</f>
        <v/>
      </c>
      <c r="M1278" s="481" t="str">
        <f>+IFERROR(VLOOKUP(DAY($J1278)&amp;MONTH($J1278),Sheet1!$C:$E,3,0),"")</f>
        <v/>
      </c>
      <c r="T1278" s="481" t="str">
        <f>+IFERROR(VLOOKUP(DAY($Q1278)&amp;MONTH($Q1278),Sheet1!$C:$E,3,0),"")</f>
        <v/>
      </c>
      <c r="AA1278" s="481" t="str">
        <f>+IFERROR(VLOOKUP(DAY($X1278)&amp;MONTH($X1278),Sheet1!$C:$E,3,0),"")</f>
        <v/>
      </c>
      <c r="AH1278" s="481" t="str">
        <f>+IFERROR(VLOOKUP(DAY($AE1278)&amp;MONTH($AE1278),Sheet1!$C:$E,3,0),"")</f>
        <v/>
      </c>
      <c r="AO1278" s="481" t="str">
        <f>+IFERROR(VLOOKUP(DAY($AL1278)&amp;MONTH($AL1278),Sheet1!$C:$E,3,0),"")</f>
        <v/>
      </c>
      <c r="AV1278" s="481" t="str">
        <f>+IFERROR(VLOOKUP(DAY($AS1278)&amp;MONTH($AS1278),Sheet1!$C:$E,3,0),"")</f>
        <v/>
      </c>
      <c r="BC1278" s="481" t="str">
        <f>+IFERROR(VLOOKUP(DAY($AZ1278)&amp;MONTH($AZ1278),Sheet1!$C:$E,3,0),"")</f>
        <v/>
      </c>
    </row>
    <row r="1279" spans="6:55">
      <c r="F1279" s="481" t="str">
        <f>+IFERROR(VLOOKUP(DAY($C1279)&amp;MONTH($C1279),Sheet1!$C:$E,3,0),"")</f>
        <v/>
      </c>
      <c r="M1279" s="481" t="str">
        <f>+IFERROR(VLOOKUP(DAY($J1279)&amp;MONTH($J1279),Sheet1!$C:$E,3,0),"")</f>
        <v/>
      </c>
      <c r="T1279" s="481" t="str">
        <f>+IFERROR(VLOOKUP(DAY($Q1279)&amp;MONTH($Q1279),Sheet1!$C:$E,3,0),"")</f>
        <v/>
      </c>
      <c r="AA1279" s="481" t="str">
        <f>+IFERROR(VLOOKUP(DAY($X1279)&amp;MONTH($X1279),Sheet1!$C:$E,3,0),"")</f>
        <v/>
      </c>
      <c r="AH1279" s="481" t="str">
        <f>+IFERROR(VLOOKUP(DAY($AE1279)&amp;MONTH($AE1279),Sheet1!$C:$E,3,0),"")</f>
        <v/>
      </c>
      <c r="AO1279" s="481" t="str">
        <f>+IFERROR(VLOOKUP(DAY($AL1279)&amp;MONTH($AL1279),Sheet1!$C:$E,3,0),"")</f>
        <v/>
      </c>
      <c r="AV1279" s="481" t="str">
        <f>+IFERROR(VLOOKUP(DAY($AS1279)&amp;MONTH($AS1279),Sheet1!$C:$E,3,0),"")</f>
        <v/>
      </c>
      <c r="BC1279" s="481" t="str">
        <f>+IFERROR(VLOOKUP(DAY($AZ1279)&amp;MONTH($AZ1279),Sheet1!$C:$E,3,0),"")</f>
        <v/>
      </c>
    </row>
    <row r="1280" spans="6:55">
      <c r="F1280" s="481" t="str">
        <f>+IFERROR(VLOOKUP(DAY($C1280)&amp;MONTH($C1280),Sheet1!$C:$E,3,0),"")</f>
        <v/>
      </c>
      <c r="M1280" s="481" t="str">
        <f>+IFERROR(VLOOKUP(DAY($J1280)&amp;MONTH($J1280),Sheet1!$C:$E,3,0),"")</f>
        <v/>
      </c>
      <c r="T1280" s="481" t="str">
        <f>+IFERROR(VLOOKUP(DAY($Q1280)&amp;MONTH($Q1280),Sheet1!$C:$E,3,0),"")</f>
        <v/>
      </c>
      <c r="AA1280" s="481" t="str">
        <f>+IFERROR(VLOOKUP(DAY($X1280)&amp;MONTH($X1280),Sheet1!$C:$E,3,0),"")</f>
        <v/>
      </c>
      <c r="AH1280" s="481" t="str">
        <f>+IFERROR(VLOOKUP(DAY($AE1280)&amp;MONTH($AE1280),Sheet1!$C:$E,3,0),"")</f>
        <v/>
      </c>
      <c r="AO1280" s="481" t="str">
        <f>+IFERROR(VLOOKUP(DAY($AL1280)&amp;MONTH($AL1280),Sheet1!$C:$E,3,0),"")</f>
        <v/>
      </c>
      <c r="AV1280" s="481" t="str">
        <f>+IFERROR(VLOOKUP(DAY($AS1280)&amp;MONTH($AS1280),Sheet1!$C:$E,3,0),"")</f>
        <v/>
      </c>
      <c r="BC1280" s="481" t="str">
        <f>+IFERROR(VLOOKUP(DAY($AZ1280)&amp;MONTH($AZ1280),Sheet1!$C:$E,3,0),"")</f>
        <v/>
      </c>
    </row>
    <row r="1281" spans="6:55">
      <c r="F1281" s="481" t="str">
        <f>+IFERROR(VLOOKUP(DAY($C1281)&amp;MONTH($C1281),Sheet1!$C:$E,3,0),"")</f>
        <v/>
      </c>
      <c r="M1281" s="481" t="str">
        <f>+IFERROR(VLOOKUP(DAY($J1281)&amp;MONTH($J1281),Sheet1!$C:$E,3,0),"")</f>
        <v/>
      </c>
      <c r="T1281" s="481" t="str">
        <f>+IFERROR(VLOOKUP(DAY($Q1281)&amp;MONTH($Q1281),Sheet1!$C:$E,3,0),"")</f>
        <v/>
      </c>
      <c r="AA1281" s="481" t="str">
        <f>+IFERROR(VLOOKUP(DAY($X1281)&amp;MONTH($X1281),Sheet1!$C:$E,3,0),"")</f>
        <v/>
      </c>
      <c r="AH1281" s="481" t="str">
        <f>+IFERROR(VLOOKUP(DAY($AE1281)&amp;MONTH($AE1281),Sheet1!$C:$E,3,0),"")</f>
        <v/>
      </c>
      <c r="AO1281" s="481" t="str">
        <f>+IFERROR(VLOOKUP(DAY($AL1281)&amp;MONTH($AL1281),Sheet1!$C:$E,3,0),"")</f>
        <v/>
      </c>
      <c r="AV1281" s="481" t="str">
        <f>+IFERROR(VLOOKUP(DAY($AS1281)&amp;MONTH($AS1281),Sheet1!$C:$E,3,0),"")</f>
        <v/>
      </c>
      <c r="BC1281" s="481" t="str">
        <f>+IFERROR(VLOOKUP(DAY($AZ1281)&amp;MONTH($AZ1281),Sheet1!$C:$E,3,0),"")</f>
        <v/>
      </c>
    </row>
    <row r="1282" spans="6:55">
      <c r="F1282" s="481" t="str">
        <f>+IFERROR(VLOOKUP(DAY($C1282)&amp;MONTH($C1282),Sheet1!$C:$E,3,0),"")</f>
        <v/>
      </c>
      <c r="M1282" s="481" t="str">
        <f>+IFERROR(VLOOKUP(DAY($J1282)&amp;MONTH($J1282),Sheet1!$C:$E,3,0),"")</f>
        <v/>
      </c>
      <c r="T1282" s="481" t="str">
        <f>+IFERROR(VLOOKUP(DAY($Q1282)&amp;MONTH($Q1282),Sheet1!$C:$E,3,0),"")</f>
        <v/>
      </c>
      <c r="AA1282" s="481" t="str">
        <f>+IFERROR(VLOOKUP(DAY($X1282)&amp;MONTH($X1282),Sheet1!$C:$E,3,0),"")</f>
        <v/>
      </c>
      <c r="AH1282" s="481" t="str">
        <f>+IFERROR(VLOOKUP(DAY($AE1282)&amp;MONTH($AE1282),Sheet1!$C:$E,3,0),"")</f>
        <v/>
      </c>
      <c r="AO1282" s="481" t="str">
        <f>+IFERROR(VLOOKUP(DAY($AL1282)&amp;MONTH($AL1282),Sheet1!$C:$E,3,0),"")</f>
        <v/>
      </c>
      <c r="AV1282" s="481" t="str">
        <f>+IFERROR(VLOOKUP(DAY($AS1282)&amp;MONTH($AS1282),Sheet1!$C:$E,3,0),"")</f>
        <v/>
      </c>
      <c r="BC1282" s="481" t="str">
        <f>+IFERROR(VLOOKUP(DAY($AZ1282)&amp;MONTH($AZ1282),Sheet1!$C:$E,3,0),"")</f>
        <v/>
      </c>
    </row>
    <row r="1283" spans="6:55">
      <c r="F1283" s="481" t="str">
        <f>+IFERROR(VLOOKUP(DAY($C1283)&amp;MONTH($C1283),Sheet1!$C:$E,3,0),"")</f>
        <v/>
      </c>
      <c r="M1283" s="481" t="str">
        <f>+IFERROR(VLOOKUP(DAY($J1283)&amp;MONTH($J1283),Sheet1!$C:$E,3,0),"")</f>
        <v/>
      </c>
      <c r="T1283" s="481" t="str">
        <f>+IFERROR(VLOOKUP(DAY($Q1283)&amp;MONTH($Q1283),Sheet1!$C:$E,3,0),"")</f>
        <v/>
      </c>
      <c r="AA1283" s="481" t="str">
        <f>+IFERROR(VLOOKUP(DAY($X1283)&amp;MONTH($X1283),Sheet1!$C:$E,3,0),"")</f>
        <v/>
      </c>
      <c r="AH1283" s="481" t="str">
        <f>+IFERROR(VLOOKUP(DAY($AE1283)&amp;MONTH($AE1283),Sheet1!$C:$E,3,0),"")</f>
        <v/>
      </c>
      <c r="AO1283" s="481" t="str">
        <f>+IFERROR(VLOOKUP(DAY($AL1283)&amp;MONTH($AL1283),Sheet1!$C:$E,3,0),"")</f>
        <v/>
      </c>
      <c r="AV1283" s="481" t="str">
        <f>+IFERROR(VLOOKUP(DAY($AS1283)&amp;MONTH($AS1283),Sheet1!$C:$E,3,0),"")</f>
        <v/>
      </c>
      <c r="BC1283" s="481" t="str">
        <f>+IFERROR(VLOOKUP(DAY($AZ1283)&amp;MONTH($AZ1283),Sheet1!$C:$E,3,0),"")</f>
        <v/>
      </c>
    </row>
    <row r="1284" spans="6:55">
      <c r="F1284" s="481" t="str">
        <f>+IFERROR(VLOOKUP(DAY($C1284)&amp;MONTH($C1284),Sheet1!$C:$E,3,0),"")</f>
        <v/>
      </c>
      <c r="M1284" s="481" t="str">
        <f>+IFERROR(VLOOKUP(DAY($J1284)&amp;MONTH($J1284),Sheet1!$C:$E,3,0),"")</f>
        <v/>
      </c>
      <c r="T1284" s="481" t="str">
        <f>+IFERROR(VLOOKUP(DAY($Q1284)&amp;MONTH($Q1284),Sheet1!$C:$E,3,0),"")</f>
        <v/>
      </c>
      <c r="AA1284" s="481" t="str">
        <f>+IFERROR(VLOOKUP(DAY($X1284)&amp;MONTH($X1284),Sheet1!$C:$E,3,0),"")</f>
        <v/>
      </c>
      <c r="AH1284" s="481" t="str">
        <f>+IFERROR(VLOOKUP(DAY($AE1284)&amp;MONTH($AE1284),Sheet1!$C:$E,3,0),"")</f>
        <v/>
      </c>
      <c r="AO1284" s="481" t="str">
        <f>+IFERROR(VLOOKUP(DAY($AL1284)&amp;MONTH($AL1284),Sheet1!$C:$E,3,0),"")</f>
        <v/>
      </c>
      <c r="AV1284" s="481" t="str">
        <f>+IFERROR(VLOOKUP(DAY($AS1284)&amp;MONTH($AS1284),Sheet1!$C:$E,3,0),"")</f>
        <v/>
      </c>
      <c r="BC1284" s="481" t="str">
        <f>+IFERROR(VLOOKUP(DAY($AZ1284)&amp;MONTH($AZ1284),Sheet1!$C:$E,3,0),"")</f>
        <v/>
      </c>
    </row>
    <row r="1285" spans="6:55">
      <c r="F1285" s="481" t="str">
        <f>+IFERROR(VLOOKUP(DAY($C1285)&amp;MONTH($C1285),Sheet1!$C:$E,3,0),"")</f>
        <v/>
      </c>
      <c r="M1285" s="481" t="str">
        <f>+IFERROR(VLOOKUP(DAY($J1285)&amp;MONTH($J1285),Sheet1!$C:$E,3,0),"")</f>
        <v/>
      </c>
      <c r="T1285" s="481" t="str">
        <f>+IFERROR(VLOOKUP(DAY($Q1285)&amp;MONTH($Q1285),Sheet1!$C:$E,3,0),"")</f>
        <v/>
      </c>
      <c r="AA1285" s="481" t="str">
        <f>+IFERROR(VLOOKUP(DAY($X1285)&amp;MONTH($X1285),Sheet1!$C:$E,3,0),"")</f>
        <v/>
      </c>
      <c r="AH1285" s="481" t="str">
        <f>+IFERROR(VLOOKUP(DAY($AE1285)&amp;MONTH($AE1285),Sheet1!$C:$E,3,0),"")</f>
        <v/>
      </c>
      <c r="AO1285" s="481" t="str">
        <f>+IFERROR(VLOOKUP(DAY($AL1285)&amp;MONTH($AL1285),Sheet1!$C:$E,3,0),"")</f>
        <v/>
      </c>
      <c r="AV1285" s="481" t="str">
        <f>+IFERROR(VLOOKUP(DAY($AS1285)&amp;MONTH($AS1285),Sheet1!$C:$E,3,0),"")</f>
        <v/>
      </c>
      <c r="BC1285" s="481" t="str">
        <f>+IFERROR(VLOOKUP(DAY($AZ1285)&amp;MONTH($AZ1285),Sheet1!$C:$E,3,0),"")</f>
        <v/>
      </c>
    </row>
    <row r="1286" spans="6:55">
      <c r="F1286" s="481" t="str">
        <f>+IFERROR(VLOOKUP(DAY($C1286)&amp;MONTH($C1286),Sheet1!$C:$E,3,0),"")</f>
        <v/>
      </c>
      <c r="M1286" s="481" t="str">
        <f>+IFERROR(VLOOKUP(DAY($J1286)&amp;MONTH($J1286),Sheet1!$C:$E,3,0),"")</f>
        <v/>
      </c>
      <c r="T1286" s="481" t="str">
        <f>+IFERROR(VLOOKUP(DAY($Q1286)&amp;MONTH($Q1286),Sheet1!$C:$E,3,0),"")</f>
        <v/>
      </c>
      <c r="AA1286" s="481" t="str">
        <f>+IFERROR(VLOOKUP(DAY($X1286)&amp;MONTH($X1286),Sheet1!$C:$E,3,0),"")</f>
        <v/>
      </c>
      <c r="AH1286" s="481" t="str">
        <f>+IFERROR(VLOOKUP(DAY($AE1286)&amp;MONTH($AE1286),Sheet1!$C:$E,3,0),"")</f>
        <v/>
      </c>
      <c r="AO1286" s="481" t="str">
        <f>+IFERROR(VLOOKUP(DAY($AL1286)&amp;MONTH($AL1286),Sheet1!$C:$E,3,0),"")</f>
        <v/>
      </c>
      <c r="AV1286" s="481" t="str">
        <f>+IFERROR(VLOOKUP(DAY($AS1286)&amp;MONTH($AS1286),Sheet1!$C:$E,3,0),"")</f>
        <v/>
      </c>
      <c r="BC1286" s="481" t="str">
        <f>+IFERROR(VLOOKUP(DAY($AZ1286)&amp;MONTH($AZ1286),Sheet1!$C:$E,3,0),"")</f>
        <v/>
      </c>
    </row>
    <row r="1287" spans="6:55">
      <c r="F1287" s="481" t="str">
        <f>+IFERROR(VLOOKUP(DAY($C1287)&amp;MONTH($C1287),Sheet1!$C:$E,3,0),"")</f>
        <v/>
      </c>
      <c r="M1287" s="481" t="str">
        <f>+IFERROR(VLOOKUP(DAY($J1287)&amp;MONTH($J1287),Sheet1!$C:$E,3,0),"")</f>
        <v/>
      </c>
      <c r="T1287" s="481" t="str">
        <f>+IFERROR(VLOOKUP(DAY($Q1287)&amp;MONTH($Q1287),Sheet1!$C:$E,3,0),"")</f>
        <v/>
      </c>
      <c r="AA1287" s="481" t="str">
        <f>+IFERROR(VLOOKUP(DAY($X1287)&amp;MONTH($X1287),Sheet1!$C:$E,3,0),"")</f>
        <v/>
      </c>
      <c r="AH1287" s="481" t="str">
        <f>+IFERROR(VLOOKUP(DAY($AE1287)&amp;MONTH($AE1287),Sheet1!$C:$E,3,0),"")</f>
        <v/>
      </c>
      <c r="AO1287" s="481" t="str">
        <f>+IFERROR(VLOOKUP(DAY($AL1287)&amp;MONTH($AL1287),Sheet1!$C:$E,3,0),"")</f>
        <v/>
      </c>
      <c r="AV1287" s="481" t="str">
        <f>+IFERROR(VLOOKUP(DAY($AS1287)&amp;MONTH($AS1287),Sheet1!$C:$E,3,0),"")</f>
        <v/>
      </c>
      <c r="BC1287" s="481" t="str">
        <f>+IFERROR(VLOOKUP(DAY($AZ1287)&amp;MONTH($AZ1287),Sheet1!$C:$E,3,0),"")</f>
        <v/>
      </c>
    </row>
    <row r="1288" spans="6:55">
      <c r="F1288" s="481" t="str">
        <f>+IFERROR(VLOOKUP(DAY($C1288)&amp;MONTH($C1288),Sheet1!$C:$E,3,0),"")</f>
        <v/>
      </c>
      <c r="M1288" s="481" t="str">
        <f>+IFERROR(VLOOKUP(DAY($J1288)&amp;MONTH($J1288),Sheet1!$C:$E,3,0),"")</f>
        <v/>
      </c>
      <c r="T1288" s="481" t="str">
        <f>+IFERROR(VLOOKUP(DAY($Q1288)&amp;MONTH($Q1288),Sheet1!$C:$E,3,0),"")</f>
        <v/>
      </c>
      <c r="AA1288" s="481" t="str">
        <f>+IFERROR(VLOOKUP(DAY($X1288)&amp;MONTH($X1288),Sheet1!$C:$E,3,0),"")</f>
        <v/>
      </c>
      <c r="AH1288" s="481" t="str">
        <f>+IFERROR(VLOOKUP(DAY($AE1288)&amp;MONTH($AE1288),Sheet1!$C:$E,3,0),"")</f>
        <v/>
      </c>
      <c r="AO1288" s="481" t="str">
        <f>+IFERROR(VLOOKUP(DAY($AL1288)&amp;MONTH($AL1288),Sheet1!$C:$E,3,0),"")</f>
        <v/>
      </c>
      <c r="AV1288" s="481" t="str">
        <f>+IFERROR(VLOOKUP(DAY($AS1288)&amp;MONTH($AS1288),Sheet1!$C:$E,3,0),"")</f>
        <v/>
      </c>
      <c r="BC1288" s="481" t="str">
        <f>+IFERROR(VLOOKUP(DAY($AZ1288)&amp;MONTH($AZ1288),Sheet1!$C:$E,3,0),"")</f>
        <v/>
      </c>
    </row>
    <row r="1289" spans="6:55">
      <c r="F1289" s="481" t="str">
        <f>+IFERROR(VLOOKUP(DAY($C1289)&amp;MONTH($C1289),Sheet1!$C:$E,3,0),"")</f>
        <v/>
      </c>
      <c r="M1289" s="481" t="str">
        <f>+IFERROR(VLOOKUP(DAY($J1289)&amp;MONTH($J1289),Sheet1!$C:$E,3,0),"")</f>
        <v/>
      </c>
      <c r="T1289" s="481" t="str">
        <f>+IFERROR(VLOOKUP(DAY($Q1289)&amp;MONTH($Q1289),Sheet1!$C:$E,3,0),"")</f>
        <v/>
      </c>
      <c r="AA1289" s="481" t="str">
        <f>+IFERROR(VLOOKUP(DAY($X1289)&amp;MONTH($X1289),Sheet1!$C:$E,3,0),"")</f>
        <v/>
      </c>
      <c r="AH1289" s="481" t="str">
        <f>+IFERROR(VLOOKUP(DAY($AE1289)&amp;MONTH($AE1289),Sheet1!$C:$E,3,0),"")</f>
        <v/>
      </c>
      <c r="AO1289" s="481" t="str">
        <f>+IFERROR(VLOOKUP(DAY($AL1289)&amp;MONTH($AL1289),Sheet1!$C:$E,3,0),"")</f>
        <v/>
      </c>
      <c r="AV1289" s="481" t="str">
        <f>+IFERROR(VLOOKUP(DAY($AS1289)&amp;MONTH($AS1289),Sheet1!$C:$E,3,0),"")</f>
        <v/>
      </c>
      <c r="BC1289" s="481" t="str">
        <f>+IFERROR(VLOOKUP(DAY($AZ1289)&amp;MONTH($AZ1289),Sheet1!$C:$E,3,0),"")</f>
        <v/>
      </c>
    </row>
    <row r="1290" spans="6:55">
      <c r="F1290" s="481" t="str">
        <f>+IFERROR(VLOOKUP(DAY($C1290)&amp;MONTH($C1290),Sheet1!$C:$E,3,0),"")</f>
        <v/>
      </c>
      <c r="M1290" s="481" t="str">
        <f>+IFERROR(VLOOKUP(DAY($J1290)&amp;MONTH($J1290),Sheet1!$C:$E,3,0),"")</f>
        <v/>
      </c>
      <c r="T1290" s="481" t="str">
        <f>+IFERROR(VLOOKUP(DAY($Q1290)&amp;MONTH($Q1290),Sheet1!$C:$E,3,0),"")</f>
        <v/>
      </c>
      <c r="AA1290" s="481" t="str">
        <f>+IFERROR(VLOOKUP(DAY($X1290)&amp;MONTH($X1290),Sheet1!$C:$E,3,0),"")</f>
        <v/>
      </c>
      <c r="AH1290" s="481" t="str">
        <f>+IFERROR(VLOOKUP(DAY($AE1290)&amp;MONTH($AE1290),Sheet1!$C:$E,3,0),"")</f>
        <v/>
      </c>
      <c r="AO1290" s="481" t="str">
        <f>+IFERROR(VLOOKUP(DAY($AL1290)&amp;MONTH($AL1290),Sheet1!$C:$E,3,0),"")</f>
        <v/>
      </c>
      <c r="AV1290" s="481" t="str">
        <f>+IFERROR(VLOOKUP(DAY($AS1290)&amp;MONTH($AS1290),Sheet1!$C:$E,3,0),"")</f>
        <v/>
      </c>
      <c r="BC1290" s="481" t="str">
        <f>+IFERROR(VLOOKUP(DAY($AZ1290)&amp;MONTH($AZ1290),Sheet1!$C:$E,3,0),"")</f>
        <v/>
      </c>
    </row>
    <row r="1291" spans="6:55">
      <c r="F1291" s="481" t="str">
        <f>+IFERROR(VLOOKUP(DAY($C1291)&amp;MONTH($C1291),Sheet1!$C:$E,3,0),"")</f>
        <v/>
      </c>
      <c r="M1291" s="481" t="str">
        <f>+IFERROR(VLOOKUP(DAY($J1291)&amp;MONTH($J1291),Sheet1!$C:$E,3,0),"")</f>
        <v/>
      </c>
      <c r="T1291" s="481" t="str">
        <f>+IFERROR(VLOOKUP(DAY($Q1291)&amp;MONTH($Q1291),Sheet1!$C:$E,3,0),"")</f>
        <v/>
      </c>
      <c r="AA1291" s="481" t="str">
        <f>+IFERROR(VLOOKUP(DAY($X1291)&amp;MONTH($X1291),Sheet1!$C:$E,3,0),"")</f>
        <v/>
      </c>
      <c r="AH1291" s="481" t="str">
        <f>+IFERROR(VLOOKUP(DAY($AE1291)&amp;MONTH($AE1291),Sheet1!$C:$E,3,0),"")</f>
        <v/>
      </c>
      <c r="AO1291" s="481" t="str">
        <f>+IFERROR(VLOOKUP(DAY($AL1291)&amp;MONTH($AL1291),Sheet1!$C:$E,3,0),"")</f>
        <v/>
      </c>
      <c r="AV1291" s="481" t="str">
        <f>+IFERROR(VLOOKUP(DAY($AS1291)&amp;MONTH($AS1291),Sheet1!$C:$E,3,0),"")</f>
        <v/>
      </c>
      <c r="BC1291" s="481" t="str">
        <f>+IFERROR(VLOOKUP(DAY($AZ1291)&amp;MONTH($AZ1291),Sheet1!$C:$E,3,0),"")</f>
        <v/>
      </c>
    </row>
    <row r="1292" spans="6:55">
      <c r="F1292" s="481" t="str">
        <f>+IFERROR(VLOOKUP(DAY($C1292)&amp;MONTH($C1292),Sheet1!$C:$E,3,0),"")</f>
        <v/>
      </c>
      <c r="M1292" s="481" t="str">
        <f>+IFERROR(VLOOKUP(DAY($J1292)&amp;MONTH($J1292),Sheet1!$C:$E,3,0),"")</f>
        <v/>
      </c>
      <c r="T1292" s="481" t="str">
        <f>+IFERROR(VLOOKUP(DAY($Q1292)&amp;MONTH($Q1292),Sheet1!$C:$E,3,0),"")</f>
        <v/>
      </c>
      <c r="AA1292" s="481" t="str">
        <f>+IFERROR(VLOOKUP(DAY($X1292)&amp;MONTH($X1292),Sheet1!$C:$E,3,0),"")</f>
        <v/>
      </c>
      <c r="AH1292" s="481" t="str">
        <f>+IFERROR(VLOOKUP(DAY($AE1292)&amp;MONTH($AE1292),Sheet1!$C:$E,3,0),"")</f>
        <v/>
      </c>
      <c r="AO1292" s="481" t="str">
        <f>+IFERROR(VLOOKUP(DAY($AL1292)&amp;MONTH($AL1292),Sheet1!$C:$E,3,0),"")</f>
        <v/>
      </c>
      <c r="AV1292" s="481" t="str">
        <f>+IFERROR(VLOOKUP(DAY($AS1292)&amp;MONTH($AS1292),Sheet1!$C:$E,3,0),"")</f>
        <v/>
      </c>
      <c r="BC1292" s="481" t="str">
        <f>+IFERROR(VLOOKUP(DAY($AZ1292)&amp;MONTH($AZ1292),Sheet1!$C:$E,3,0),"")</f>
        <v/>
      </c>
    </row>
    <row r="1293" spans="6:55">
      <c r="F1293" s="481" t="str">
        <f>+IFERROR(VLOOKUP(DAY($C1293)&amp;MONTH($C1293),Sheet1!$C:$E,3,0),"")</f>
        <v/>
      </c>
      <c r="M1293" s="481" t="str">
        <f>+IFERROR(VLOOKUP(DAY($J1293)&amp;MONTH($J1293),Sheet1!$C:$E,3,0),"")</f>
        <v/>
      </c>
      <c r="T1293" s="481" t="str">
        <f>+IFERROR(VLOOKUP(DAY($Q1293)&amp;MONTH($Q1293),Sheet1!$C:$E,3,0),"")</f>
        <v/>
      </c>
      <c r="AA1293" s="481" t="str">
        <f>+IFERROR(VLOOKUP(DAY($X1293)&amp;MONTH($X1293),Sheet1!$C:$E,3,0),"")</f>
        <v/>
      </c>
      <c r="AH1293" s="481" t="str">
        <f>+IFERROR(VLOOKUP(DAY($AE1293)&amp;MONTH($AE1293),Sheet1!$C:$E,3,0),"")</f>
        <v/>
      </c>
      <c r="AO1293" s="481" t="str">
        <f>+IFERROR(VLOOKUP(DAY($AL1293)&amp;MONTH($AL1293),Sheet1!$C:$E,3,0),"")</f>
        <v/>
      </c>
      <c r="AV1293" s="481" t="str">
        <f>+IFERROR(VLOOKUP(DAY($AS1293)&amp;MONTH($AS1293),Sheet1!$C:$E,3,0),"")</f>
        <v/>
      </c>
      <c r="BC1293" s="481" t="str">
        <f>+IFERROR(VLOOKUP(DAY($AZ1293)&amp;MONTH($AZ1293),Sheet1!$C:$E,3,0),"")</f>
        <v/>
      </c>
    </row>
    <row r="1294" spans="6:55">
      <c r="F1294" s="481" t="str">
        <f>+IFERROR(VLOOKUP(DAY($C1294)&amp;MONTH($C1294),Sheet1!$C:$E,3,0),"")</f>
        <v/>
      </c>
      <c r="M1294" s="481" t="str">
        <f>+IFERROR(VLOOKUP(DAY($J1294)&amp;MONTH($J1294),Sheet1!$C:$E,3,0),"")</f>
        <v/>
      </c>
      <c r="T1294" s="481" t="str">
        <f>+IFERROR(VLOOKUP(DAY($Q1294)&amp;MONTH($Q1294),Sheet1!$C:$E,3,0),"")</f>
        <v/>
      </c>
      <c r="AA1294" s="481" t="str">
        <f>+IFERROR(VLOOKUP(DAY($X1294)&amp;MONTH($X1294),Sheet1!$C:$E,3,0),"")</f>
        <v/>
      </c>
      <c r="AH1294" s="481" t="str">
        <f>+IFERROR(VLOOKUP(DAY($AE1294)&amp;MONTH($AE1294),Sheet1!$C:$E,3,0),"")</f>
        <v/>
      </c>
      <c r="AO1294" s="481" t="str">
        <f>+IFERROR(VLOOKUP(DAY($AL1294)&amp;MONTH($AL1294),Sheet1!$C:$E,3,0),"")</f>
        <v/>
      </c>
      <c r="AV1294" s="481" t="str">
        <f>+IFERROR(VLOOKUP(DAY($AS1294)&amp;MONTH($AS1294),Sheet1!$C:$E,3,0),"")</f>
        <v/>
      </c>
      <c r="BC1294" s="481" t="str">
        <f>+IFERROR(VLOOKUP(DAY($AZ1294)&amp;MONTH($AZ1294),Sheet1!$C:$E,3,0),"")</f>
        <v/>
      </c>
    </row>
    <row r="1295" spans="6:55">
      <c r="F1295" s="481" t="str">
        <f>+IFERROR(VLOOKUP(DAY($C1295)&amp;MONTH($C1295),Sheet1!$C:$E,3,0),"")</f>
        <v/>
      </c>
      <c r="M1295" s="481" t="str">
        <f>+IFERROR(VLOOKUP(DAY($J1295)&amp;MONTH($J1295),Sheet1!$C:$E,3,0),"")</f>
        <v/>
      </c>
      <c r="T1295" s="481" t="str">
        <f>+IFERROR(VLOOKUP(DAY($Q1295)&amp;MONTH($Q1295),Sheet1!$C:$E,3,0),"")</f>
        <v/>
      </c>
      <c r="AA1295" s="481" t="str">
        <f>+IFERROR(VLOOKUP(DAY($X1295)&amp;MONTH($X1295),Sheet1!$C:$E,3,0),"")</f>
        <v/>
      </c>
      <c r="AH1295" s="481" t="str">
        <f>+IFERROR(VLOOKUP(DAY($AE1295)&amp;MONTH($AE1295),Sheet1!$C:$E,3,0),"")</f>
        <v/>
      </c>
      <c r="AO1295" s="481" t="str">
        <f>+IFERROR(VLOOKUP(DAY($AL1295)&amp;MONTH($AL1295),Sheet1!$C:$E,3,0),"")</f>
        <v/>
      </c>
      <c r="AV1295" s="481" t="str">
        <f>+IFERROR(VLOOKUP(DAY($AS1295)&amp;MONTH($AS1295),Sheet1!$C:$E,3,0),"")</f>
        <v/>
      </c>
      <c r="BC1295" s="481" t="str">
        <f>+IFERROR(VLOOKUP(DAY($AZ1295)&amp;MONTH($AZ1295),Sheet1!$C:$E,3,0),"")</f>
        <v/>
      </c>
    </row>
    <row r="1296" spans="6:55">
      <c r="F1296" s="481" t="str">
        <f>+IFERROR(VLOOKUP(DAY($C1296)&amp;MONTH($C1296),Sheet1!$C:$E,3,0),"")</f>
        <v/>
      </c>
      <c r="M1296" s="481" t="str">
        <f>+IFERROR(VLOOKUP(DAY($J1296)&amp;MONTH($J1296),Sheet1!$C:$E,3,0),"")</f>
        <v/>
      </c>
      <c r="T1296" s="481" t="str">
        <f>+IFERROR(VLOOKUP(DAY($Q1296)&amp;MONTH($Q1296),Sheet1!$C:$E,3,0),"")</f>
        <v/>
      </c>
      <c r="AA1296" s="481" t="str">
        <f>+IFERROR(VLOOKUP(DAY($X1296)&amp;MONTH($X1296),Sheet1!$C:$E,3,0),"")</f>
        <v/>
      </c>
      <c r="AH1296" s="481" t="str">
        <f>+IFERROR(VLOOKUP(DAY($AE1296)&amp;MONTH($AE1296),Sheet1!$C:$E,3,0),"")</f>
        <v/>
      </c>
      <c r="AO1296" s="481" t="str">
        <f>+IFERROR(VLOOKUP(DAY($AL1296)&amp;MONTH($AL1296),Sheet1!$C:$E,3,0),"")</f>
        <v/>
      </c>
      <c r="AV1296" s="481" t="str">
        <f>+IFERROR(VLOOKUP(DAY($AS1296)&amp;MONTH($AS1296),Sheet1!$C:$E,3,0),"")</f>
        <v/>
      </c>
      <c r="BC1296" s="481" t="str">
        <f>+IFERROR(VLOOKUP(DAY($AZ1296)&amp;MONTH($AZ1296),Sheet1!$C:$E,3,0),"")</f>
        <v/>
      </c>
    </row>
    <row r="1297" spans="6:55">
      <c r="F1297" s="481" t="str">
        <f>+IFERROR(VLOOKUP(DAY($C1297)&amp;MONTH($C1297),Sheet1!$C:$E,3,0),"")</f>
        <v/>
      </c>
      <c r="M1297" s="481" t="str">
        <f>+IFERROR(VLOOKUP(DAY($J1297)&amp;MONTH($J1297),Sheet1!$C:$E,3,0),"")</f>
        <v/>
      </c>
      <c r="T1297" s="481" t="str">
        <f>+IFERROR(VLOOKUP(DAY($Q1297)&amp;MONTH($Q1297),Sheet1!$C:$E,3,0),"")</f>
        <v/>
      </c>
      <c r="AA1297" s="481" t="str">
        <f>+IFERROR(VLOOKUP(DAY($X1297)&amp;MONTH($X1297),Sheet1!$C:$E,3,0),"")</f>
        <v/>
      </c>
      <c r="AH1297" s="481" t="str">
        <f>+IFERROR(VLOOKUP(DAY($AE1297)&amp;MONTH($AE1297),Sheet1!$C:$E,3,0),"")</f>
        <v/>
      </c>
      <c r="AO1297" s="481" t="str">
        <f>+IFERROR(VLOOKUP(DAY($AL1297)&amp;MONTH($AL1297),Sheet1!$C:$E,3,0),"")</f>
        <v/>
      </c>
      <c r="AV1297" s="481" t="str">
        <f>+IFERROR(VLOOKUP(DAY($AS1297)&amp;MONTH($AS1297),Sheet1!$C:$E,3,0),"")</f>
        <v/>
      </c>
      <c r="BC1297" s="481" t="str">
        <f>+IFERROR(VLOOKUP(DAY($AZ1297)&amp;MONTH($AZ1297),Sheet1!$C:$E,3,0),"")</f>
        <v/>
      </c>
    </row>
    <row r="1298" spans="6:55">
      <c r="F1298" s="481" t="str">
        <f>+IFERROR(VLOOKUP(DAY($C1298)&amp;MONTH($C1298),Sheet1!$C:$E,3,0),"")</f>
        <v/>
      </c>
      <c r="M1298" s="481" t="str">
        <f>+IFERROR(VLOOKUP(DAY($J1298)&amp;MONTH($J1298),Sheet1!$C:$E,3,0),"")</f>
        <v/>
      </c>
      <c r="T1298" s="481" t="str">
        <f>+IFERROR(VLOOKUP(DAY($Q1298)&amp;MONTH($Q1298),Sheet1!$C:$E,3,0),"")</f>
        <v/>
      </c>
      <c r="AA1298" s="481" t="str">
        <f>+IFERROR(VLOOKUP(DAY($X1298)&amp;MONTH($X1298),Sheet1!$C:$E,3,0),"")</f>
        <v/>
      </c>
      <c r="AH1298" s="481" t="str">
        <f>+IFERROR(VLOOKUP(DAY($AE1298)&amp;MONTH($AE1298),Sheet1!$C:$E,3,0),"")</f>
        <v/>
      </c>
      <c r="AO1298" s="481" t="str">
        <f>+IFERROR(VLOOKUP(DAY($AL1298)&amp;MONTH($AL1298),Sheet1!$C:$E,3,0),"")</f>
        <v/>
      </c>
      <c r="AV1298" s="481" t="str">
        <f>+IFERROR(VLOOKUP(DAY($AS1298)&amp;MONTH($AS1298),Sheet1!$C:$E,3,0),"")</f>
        <v/>
      </c>
      <c r="BC1298" s="481" t="str">
        <f>+IFERROR(VLOOKUP(DAY($AZ1298)&amp;MONTH($AZ1298),Sheet1!$C:$E,3,0),"")</f>
        <v/>
      </c>
    </row>
    <row r="1299" spans="6:55">
      <c r="F1299" s="481" t="str">
        <f>+IFERROR(VLOOKUP(DAY($C1299)&amp;MONTH($C1299),Sheet1!$C:$E,3,0),"")</f>
        <v/>
      </c>
      <c r="M1299" s="481" t="str">
        <f>+IFERROR(VLOOKUP(DAY($J1299)&amp;MONTH($J1299),Sheet1!$C:$E,3,0),"")</f>
        <v/>
      </c>
      <c r="T1299" s="481" t="str">
        <f>+IFERROR(VLOOKUP(DAY($Q1299)&amp;MONTH($Q1299),Sheet1!$C:$E,3,0),"")</f>
        <v/>
      </c>
      <c r="AA1299" s="481" t="str">
        <f>+IFERROR(VLOOKUP(DAY($X1299)&amp;MONTH($X1299),Sheet1!$C:$E,3,0),"")</f>
        <v/>
      </c>
      <c r="AH1299" s="481" t="str">
        <f>+IFERROR(VLOOKUP(DAY($AE1299)&amp;MONTH($AE1299),Sheet1!$C:$E,3,0),"")</f>
        <v/>
      </c>
      <c r="AO1299" s="481" t="str">
        <f>+IFERROR(VLOOKUP(DAY($AL1299)&amp;MONTH($AL1299),Sheet1!$C:$E,3,0),"")</f>
        <v/>
      </c>
      <c r="AV1299" s="481" t="str">
        <f>+IFERROR(VLOOKUP(DAY($AS1299)&amp;MONTH($AS1299),Sheet1!$C:$E,3,0),"")</f>
        <v/>
      </c>
      <c r="BC1299" s="481" t="str">
        <f>+IFERROR(VLOOKUP(DAY($AZ1299)&amp;MONTH($AZ1299),Sheet1!$C:$E,3,0),"")</f>
        <v/>
      </c>
    </row>
    <row r="1300" spans="6:55">
      <c r="F1300" s="481" t="str">
        <f>+IFERROR(VLOOKUP(DAY($C1300)&amp;MONTH($C1300),Sheet1!$C:$E,3,0),"")</f>
        <v/>
      </c>
      <c r="M1300" s="481" t="str">
        <f>+IFERROR(VLOOKUP(DAY($J1300)&amp;MONTH($J1300),Sheet1!$C:$E,3,0),"")</f>
        <v/>
      </c>
      <c r="T1300" s="481" t="str">
        <f>+IFERROR(VLOOKUP(DAY($Q1300)&amp;MONTH($Q1300),Sheet1!$C:$E,3,0),"")</f>
        <v/>
      </c>
      <c r="AA1300" s="481" t="str">
        <f>+IFERROR(VLOOKUP(DAY($X1300)&amp;MONTH($X1300),Sheet1!$C:$E,3,0),"")</f>
        <v/>
      </c>
      <c r="AH1300" s="481" t="str">
        <f>+IFERROR(VLOOKUP(DAY($AE1300)&amp;MONTH($AE1300),Sheet1!$C:$E,3,0),"")</f>
        <v/>
      </c>
      <c r="AO1300" s="481" t="str">
        <f>+IFERROR(VLOOKUP(DAY($AL1300)&amp;MONTH($AL1300),Sheet1!$C:$E,3,0),"")</f>
        <v/>
      </c>
      <c r="AV1300" s="481" t="str">
        <f>+IFERROR(VLOOKUP(DAY($AS1300)&amp;MONTH($AS1300),Sheet1!$C:$E,3,0),"")</f>
        <v/>
      </c>
      <c r="BC1300" s="481" t="str">
        <f>+IFERROR(VLOOKUP(DAY($AZ1300)&amp;MONTH($AZ1300),Sheet1!$C:$E,3,0),"")</f>
        <v/>
      </c>
    </row>
    <row r="1301" spans="6:55">
      <c r="F1301" s="481" t="str">
        <f>+IFERROR(VLOOKUP(DAY($C1301)&amp;MONTH($C1301),Sheet1!$C:$E,3,0),"")</f>
        <v/>
      </c>
      <c r="M1301" s="481" t="str">
        <f>+IFERROR(VLOOKUP(DAY($J1301)&amp;MONTH($J1301),Sheet1!$C:$E,3,0),"")</f>
        <v/>
      </c>
      <c r="T1301" s="481" t="str">
        <f>+IFERROR(VLOOKUP(DAY($Q1301)&amp;MONTH($Q1301),Sheet1!$C:$E,3,0),"")</f>
        <v/>
      </c>
      <c r="AA1301" s="481" t="str">
        <f>+IFERROR(VLOOKUP(DAY($X1301)&amp;MONTH($X1301),Sheet1!$C:$E,3,0),"")</f>
        <v/>
      </c>
      <c r="AH1301" s="481" t="str">
        <f>+IFERROR(VLOOKUP(DAY($AE1301)&amp;MONTH($AE1301),Sheet1!$C:$E,3,0),"")</f>
        <v/>
      </c>
      <c r="AO1301" s="481" t="str">
        <f>+IFERROR(VLOOKUP(DAY($AL1301)&amp;MONTH($AL1301),Sheet1!$C:$E,3,0),"")</f>
        <v/>
      </c>
      <c r="AV1301" s="481" t="str">
        <f>+IFERROR(VLOOKUP(DAY($AS1301)&amp;MONTH($AS1301),Sheet1!$C:$E,3,0),"")</f>
        <v/>
      </c>
      <c r="BC1301" s="481" t="str">
        <f>+IFERROR(VLOOKUP(DAY($AZ1301)&amp;MONTH($AZ1301),Sheet1!$C:$E,3,0),"")</f>
        <v/>
      </c>
    </row>
    <row r="1302" spans="6:55">
      <c r="F1302" s="481" t="str">
        <f>+IFERROR(VLOOKUP(DAY($C1302)&amp;MONTH($C1302),Sheet1!$C:$E,3,0),"")</f>
        <v/>
      </c>
      <c r="M1302" s="481" t="str">
        <f>+IFERROR(VLOOKUP(DAY($J1302)&amp;MONTH($J1302),Sheet1!$C:$E,3,0),"")</f>
        <v/>
      </c>
      <c r="T1302" s="481" t="str">
        <f>+IFERROR(VLOOKUP(DAY($Q1302)&amp;MONTH($Q1302),Sheet1!$C:$E,3,0),"")</f>
        <v/>
      </c>
      <c r="AA1302" s="481" t="str">
        <f>+IFERROR(VLOOKUP(DAY($X1302)&amp;MONTH($X1302),Sheet1!$C:$E,3,0),"")</f>
        <v/>
      </c>
      <c r="AH1302" s="481" t="str">
        <f>+IFERROR(VLOOKUP(DAY($AE1302)&amp;MONTH($AE1302),Sheet1!$C:$E,3,0),"")</f>
        <v/>
      </c>
      <c r="AO1302" s="481" t="str">
        <f>+IFERROR(VLOOKUP(DAY($AL1302)&amp;MONTH($AL1302),Sheet1!$C:$E,3,0),"")</f>
        <v/>
      </c>
      <c r="AV1302" s="481" t="str">
        <f>+IFERROR(VLOOKUP(DAY($AS1302)&amp;MONTH($AS1302),Sheet1!$C:$E,3,0),"")</f>
        <v/>
      </c>
      <c r="BC1302" s="481" t="str">
        <f>+IFERROR(VLOOKUP(DAY($AZ1302)&amp;MONTH($AZ1302),Sheet1!$C:$E,3,0),"")</f>
        <v/>
      </c>
    </row>
    <row r="1303" spans="6:55">
      <c r="F1303" s="481" t="str">
        <f>+IFERROR(VLOOKUP(DAY($C1303)&amp;MONTH($C1303),Sheet1!$C:$E,3,0),"")</f>
        <v/>
      </c>
      <c r="M1303" s="481" t="str">
        <f>+IFERROR(VLOOKUP(DAY($J1303)&amp;MONTH($J1303),Sheet1!$C:$E,3,0),"")</f>
        <v/>
      </c>
      <c r="T1303" s="481" t="str">
        <f>+IFERROR(VLOOKUP(DAY($Q1303)&amp;MONTH($Q1303),Sheet1!$C:$E,3,0),"")</f>
        <v/>
      </c>
      <c r="AA1303" s="481" t="str">
        <f>+IFERROR(VLOOKUP(DAY($X1303)&amp;MONTH($X1303),Sheet1!$C:$E,3,0),"")</f>
        <v/>
      </c>
      <c r="AH1303" s="481" t="str">
        <f>+IFERROR(VLOOKUP(DAY($AE1303)&amp;MONTH($AE1303),Sheet1!$C:$E,3,0),"")</f>
        <v/>
      </c>
      <c r="AO1303" s="481" t="str">
        <f>+IFERROR(VLOOKUP(DAY($AL1303)&amp;MONTH($AL1303),Sheet1!$C:$E,3,0),"")</f>
        <v/>
      </c>
      <c r="AV1303" s="481" t="str">
        <f>+IFERROR(VLOOKUP(DAY($AS1303)&amp;MONTH($AS1303),Sheet1!$C:$E,3,0),"")</f>
        <v/>
      </c>
      <c r="BC1303" s="481" t="str">
        <f>+IFERROR(VLOOKUP(DAY($AZ1303)&amp;MONTH($AZ1303),Sheet1!$C:$E,3,0),"")</f>
        <v/>
      </c>
    </row>
    <row r="1304" spans="6:55">
      <c r="F1304" s="481" t="str">
        <f>+IFERROR(VLOOKUP(DAY($C1304)&amp;MONTH($C1304),Sheet1!$C:$E,3,0),"")</f>
        <v/>
      </c>
      <c r="M1304" s="481" t="str">
        <f>+IFERROR(VLOOKUP(DAY($J1304)&amp;MONTH($J1304),Sheet1!$C:$E,3,0),"")</f>
        <v/>
      </c>
      <c r="T1304" s="481" t="str">
        <f>+IFERROR(VLOOKUP(DAY($Q1304)&amp;MONTH($Q1304),Sheet1!$C:$E,3,0),"")</f>
        <v/>
      </c>
      <c r="AA1304" s="481" t="str">
        <f>+IFERROR(VLOOKUP(DAY($X1304)&amp;MONTH($X1304),Sheet1!$C:$E,3,0),"")</f>
        <v/>
      </c>
      <c r="AH1304" s="481" t="str">
        <f>+IFERROR(VLOOKUP(DAY($AE1304)&amp;MONTH($AE1304),Sheet1!$C:$E,3,0),"")</f>
        <v/>
      </c>
      <c r="AO1304" s="481" t="str">
        <f>+IFERROR(VLOOKUP(DAY($AL1304)&amp;MONTH($AL1304),Sheet1!$C:$E,3,0),"")</f>
        <v/>
      </c>
      <c r="AV1304" s="481" t="str">
        <f>+IFERROR(VLOOKUP(DAY($AS1304)&amp;MONTH($AS1304),Sheet1!$C:$E,3,0),"")</f>
        <v/>
      </c>
      <c r="BC1304" s="481" t="str">
        <f>+IFERROR(VLOOKUP(DAY($AZ1304)&amp;MONTH($AZ1304),Sheet1!$C:$E,3,0),"")</f>
        <v/>
      </c>
    </row>
    <row r="1305" spans="6:55">
      <c r="F1305" s="481" t="str">
        <f>+IFERROR(VLOOKUP(DAY($C1305)&amp;MONTH($C1305),Sheet1!$C:$E,3,0),"")</f>
        <v/>
      </c>
      <c r="M1305" s="481" t="str">
        <f>+IFERROR(VLOOKUP(DAY($J1305)&amp;MONTH($J1305),Sheet1!$C:$E,3,0),"")</f>
        <v/>
      </c>
      <c r="T1305" s="481" t="str">
        <f>+IFERROR(VLOOKUP(DAY($Q1305)&amp;MONTH($Q1305),Sheet1!$C:$E,3,0),"")</f>
        <v/>
      </c>
      <c r="AA1305" s="481" t="str">
        <f>+IFERROR(VLOOKUP(DAY($X1305)&amp;MONTH($X1305),Sheet1!$C:$E,3,0),"")</f>
        <v/>
      </c>
      <c r="AH1305" s="481" t="str">
        <f>+IFERROR(VLOOKUP(DAY($AE1305)&amp;MONTH($AE1305),Sheet1!$C:$E,3,0),"")</f>
        <v/>
      </c>
      <c r="AO1305" s="481" t="str">
        <f>+IFERROR(VLOOKUP(DAY($AL1305)&amp;MONTH($AL1305),Sheet1!$C:$E,3,0),"")</f>
        <v/>
      </c>
      <c r="AV1305" s="481" t="str">
        <f>+IFERROR(VLOOKUP(DAY($AS1305)&amp;MONTH($AS1305),Sheet1!$C:$E,3,0),"")</f>
        <v/>
      </c>
      <c r="BC1305" s="481" t="str">
        <f>+IFERROR(VLOOKUP(DAY($AZ1305)&amp;MONTH($AZ1305),Sheet1!$C:$E,3,0),"")</f>
        <v/>
      </c>
    </row>
    <row r="1306" spans="6:55">
      <c r="F1306" s="481" t="str">
        <f>+IFERROR(VLOOKUP(DAY($C1306)&amp;MONTH($C1306),Sheet1!$C:$E,3,0),"")</f>
        <v/>
      </c>
      <c r="M1306" s="481" t="str">
        <f>+IFERROR(VLOOKUP(DAY($J1306)&amp;MONTH($J1306),Sheet1!$C:$E,3,0),"")</f>
        <v/>
      </c>
      <c r="T1306" s="481" t="str">
        <f>+IFERROR(VLOOKUP(DAY($Q1306)&amp;MONTH($Q1306),Sheet1!$C:$E,3,0),"")</f>
        <v/>
      </c>
      <c r="AA1306" s="481" t="str">
        <f>+IFERROR(VLOOKUP(DAY($X1306)&amp;MONTH($X1306),Sheet1!$C:$E,3,0),"")</f>
        <v/>
      </c>
      <c r="AH1306" s="481" t="str">
        <f>+IFERROR(VLOOKUP(DAY($AE1306)&amp;MONTH($AE1306),Sheet1!$C:$E,3,0),"")</f>
        <v/>
      </c>
      <c r="AO1306" s="481" t="str">
        <f>+IFERROR(VLOOKUP(DAY($AL1306)&amp;MONTH($AL1306),Sheet1!$C:$E,3,0),"")</f>
        <v/>
      </c>
      <c r="AV1306" s="481" t="str">
        <f>+IFERROR(VLOOKUP(DAY($AS1306)&amp;MONTH($AS1306),Sheet1!$C:$E,3,0),"")</f>
        <v/>
      </c>
      <c r="BC1306" s="481" t="str">
        <f>+IFERROR(VLOOKUP(DAY($AZ1306)&amp;MONTH($AZ1306),Sheet1!$C:$E,3,0),"")</f>
        <v/>
      </c>
    </row>
    <row r="1307" spans="6:55">
      <c r="F1307" s="481" t="str">
        <f>+IFERROR(VLOOKUP(DAY($C1307)&amp;MONTH($C1307),Sheet1!$C:$E,3,0),"")</f>
        <v/>
      </c>
      <c r="M1307" s="481" t="str">
        <f>+IFERROR(VLOOKUP(DAY($J1307)&amp;MONTH($J1307),Sheet1!$C:$E,3,0),"")</f>
        <v/>
      </c>
      <c r="T1307" s="481" t="str">
        <f>+IFERROR(VLOOKUP(DAY($Q1307)&amp;MONTH($Q1307),Sheet1!$C:$E,3,0),"")</f>
        <v/>
      </c>
      <c r="AA1307" s="481" t="str">
        <f>+IFERROR(VLOOKUP(DAY($X1307)&amp;MONTH($X1307),Sheet1!$C:$E,3,0),"")</f>
        <v/>
      </c>
      <c r="AH1307" s="481" t="str">
        <f>+IFERROR(VLOOKUP(DAY($AE1307)&amp;MONTH($AE1307),Sheet1!$C:$E,3,0),"")</f>
        <v/>
      </c>
      <c r="AO1307" s="481" t="str">
        <f>+IFERROR(VLOOKUP(DAY($AL1307)&amp;MONTH($AL1307),Sheet1!$C:$E,3,0),"")</f>
        <v/>
      </c>
      <c r="AV1307" s="481" t="str">
        <f>+IFERROR(VLOOKUP(DAY($AS1307)&amp;MONTH($AS1307),Sheet1!$C:$E,3,0),"")</f>
        <v/>
      </c>
      <c r="BC1307" s="481" t="str">
        <f>+IFERROR(VLOOKUP(DAY($AZ1307)&amp;MONTH($AZ1307),Sheet1!$C:$E,3,0),"")</f>
        <v/>
      </c>
    </row>
    <row r="1308" spans="6:55">
      <c r="F1308" s="481" t="str">
        <f>+IFERROR(VLOOKUP(DAY($C1308)&amp;MONTH($C1308),Sheet1!$C:$E,3,0),"")</f>
        <v/>
      </c>
      <c r="M1308" s="481" t="str">
        <f>+IFERROR(VLOOKUP(DAY($J1308)&amp;MONTH($J1308),Sheet1!$C:$E,3,0),"")</f>
        <v/>
      </c>
      <c r="T1308" s="481" t="str">
        <f>+IFERROR(VLOOKUP(DAY($Q1308)&amp;MONTH($Q1308),Sheet1!$C:$E,3,0),"")</f>
        <v/>
      </c>
      <c r="AA1308" s="481" t="str">
        <f>+IFERROR(VLOOKUP(DAY($X1308)&amp;MONTH($X1308),Sheet1!$C:$E,3,0),"")</f>
        <v/>
      </c>
      <c r="AH1308" s="481" t="str">
        <f>+IFERROR(VLOOKUP(DAY($AE1308)&amp;MONTH($AE1308),Sheet1!$C:$E,3,0),"")</f>
        <v/>
      </c>
      <c r="AO1308" s="481" t="str">
        <f>+IFERROR(VLOOKUP(DAY($AL1308)&amp;MONTH($AL1308),Sheet1!$C:$E,3,0),"")</f>
        <v/>
      </c>
      <c r="AV1308" s="481" t="str">
        <f>+IFERROR(VLOOKUP(DAY($AS1308)&amp;MONTH($AS1308),Sheet1!$C:$E,3,0),"")</f>
        <v/>
      </c>
      <c r="BC1308" s="481" t="str">
        <f>+IFERROR(VLOOKUP(DAY($AZ1308)&amp;MONTH($AZ1308),Sheet1!$C:$E,3,0),"")</f>
        <v/>
      </c>
    </row>
    <row r="1309" spans="6:55">
      <c r="F1309" s="481" t="str">
        <f>+IFERROR(VLOOKUP(DAY($C1309)&amp;MONTH($C1309),Sheet1!$C:$E,3,0),"")</f>
        <v/>
      </c>
      <c r="M1309" s="481" t="str">
        <f>+IFERROR(VLOOKUP(DAY($J1309)&amp;MONTH($J1309),Sheet1!$C:$E,3,0),"")</f>
        <v/>
      </c>
      <c r="T1309" s="481" t="str">
        <f>+IFERROR(VLOOKUP(DAY($Q1309)&amp;MONTH($Q1309),Sheet1!$C:$E,3,0),"")</f>
        <v/>
      </c>
      <c r="AA1309" s="481" t="str">
        <f>+IFERROR(VLOOKUP(DAY($X1309)&amp;MONTH($X1309),Sheet1!$C:$E,3,0),"")</f>
        <v/>
      </c>
      <c r="AH1309" s="481" t="str">
        <f>+IFERROR(VLOOKUP(DAY($AE1309)&amp;MONTH($AE1309),Sheet1!$C:$E,3,0),"")</f>
        <v/>
      </c>
      <c r="AO1309" s="481" t="str">
        <f>+IFERROR(VLOOKUP(DAY($AL1309)&amp;MONTH($AL1309),Sheet1!$C:$E,3,0),"")</f>
        <v/>
      </c>
      <c r="AV1309" s="481" t="str">
        <f>+IFERROR(VLOOKUP(DAY($AS1309)&amp;MONTH($AS1309),Sheet1!$C:$E,3,0),"")</f>
        <v/>
      </c>
      <c r="BC1309" s="481" t="str">
        <f>+IFERROR(VLOOKUP(DAY($AZ1309)&amp;MONTH($AZ1309),Sheet1!$C:$E,3,0),"")</f>
        <v/>
      </c>
    </row>
    <row r="1310" spans="6:55">
      <c r="F1310" s="481" t="str">
        <f>+IFERROR(VLOOKUP(DAY($C1310)&amp;MONTH($C1310),Sheet1!$C:$E,3,0),"")</f>
        <v/>
      </c>
      <c r="M1310" s="481" t="str">
        <f>+IFERROR(VLOOKUP(DAY($J1310)&amp;MONTH($J1310),Sheet1!$C:$E,3,0),"")</f>
        <v/>
      </c>
      <c r="T1310" s="481" t="str">
        <f>+IFERROR(VLOOKUP(DAY($Q1310)&amp;MONTH($Q1310),Sheet1!$C:$E,3,0),"")</f>
        <v/>
      </c>
      <c r="AA1310" s="481" t="str">
        <f>+IFERROR(VLOOKUP(DAY($X1310)&amp;MONTH($X1310),Sheet1!$C:$E,3,0),"")</f>
        <v/>
      </c>
      <c r="AH1310" s="481" t="str">
        <f>+IFERROR(VLOOKUP(DAY($AE1310)&amp;MONTH($AE1310),Sheet1!$C:$E,3,0),"")</f>
        <v/>
      </c>
      <c r="AO1310" s="481" t="str">
        <f>+IFERROR(VLOOKUP(DAY($AL1310)&amp;MONTH($AL1310),Sheet1!$C:$E,3,0),"")</f>
        <v/>
      </c>
      <c r="AV1310" s="481" t="str">
        <f>+IFERROR(VLOOKUP(DAY($AS1310)&amp;MONTH($AS1310),Sheet1!$C:$E,3,0),"")</f>
        <v/>
      </c>
      <c r="BC1310" s="481" t="str">
        <f>+IFERROR(VLOOKUP(DAY($AZ1310)&amp;MONTH($AZ1310),Sheet1!$C:$E,3,0),"")</f>
        <v/>
      </c>
    </row>
    <row r="1311" spans="6:55">
      <c r="F1311" s="481" t="str">
        <f>+IFERROR(VLOOKUP(DAY($C1311)&amp;MONTH($C1311),Sheet1!$C:$E,3,0),"")</f>
        <v/>
      </c>
      <c r="M1311" s="481" t="str">
        <f>+IFERROR(VLOOKUP(DAY($J1311)&amp;MONTH($J1311),Sheet1!$C:$E,3,0),"")</f>
        <v/>
      </c>
      <c r="T1311" s="481" t="str">
        <f>+IFERROR(VLOOKUP(DAY($Q1311)&amp;MONTH($Q1311),Sheet1!$C:$E,3,0),"")</f>
        <v/>
      </c>
      <c r="AA1311" s="481" t="str">
        <f>+IFERROR(VLOOKUP(DAY($X1311)&amp;MONTH($X1311),Sheet1!$C:$E,3,0),"")</f>
        <v/>
      </c>
      <c r="AH1311" s="481" t="str">
        <f>+IFERROR(VLOOKUP(DAY($AE1311)&amp;MONTH($AE1311),Sheet1!$C:$E,3,0),"")</f>
        <v/>
      </c>
      <c r="AO1311" s="481" t="str">
        <f>+IFERROR(VLOOKUP(DAY($AL1311)&amp;MONTH($AL1311),Sheet1!$C:$E,3,0),"")</f>
        <v/>
      </c>
      <c r="AV1311" s="481" t="str">
        <f>+IFERROR(VLOOKUP(DAY($AS1311)&amp;MONTH($AS1311),Sheet1!$C:$E,3,0),"")</f>
        <v/>
      </c>
      <c r="BC1311" s="481" t="str">
        <f>+IFERROR(VLOOKUP(DAY($AZ1311)&amp;MONTH($AZ1311),Sheet1!$C:$E,3,0),"")</f>
        <v/>
      </c>
    </row>
    <row r="1312" spans="6:55">
      <c r="F1312" s="481" t="str">
        <f>+IFERROR(VLOOKUP(DAY($C1312)&amp;MONTH($C1312),Sheet1!$C:$E,3,0),"")</f>
        <v/>
      </c>
      <c r="M1312" s="481" t="str">
        <f>+IFERROR(VLOOKUP(DAY($J1312)&amp;MONTH($J1312),Sheet1!$C:$E,3,0),"")</f>
        <v/>
      </c>
      <c r="T1312" s="481" t="str">
        <f>+IFERROR(VLOOKUP(DAY($Q1312)&amp;MONTH($Q1312),Sheet1!$C:$E,3,0),"")</f>
        <v/>
      </c>
      <c r="AA1312" s="481" t="str">
        <f>+IFERROR(VLOOKUP(DAY($X1312)&amp;MONTH($X1312),Sheet1!$C:$E,3,0),"")</f>
        <v/>
      </c>
      <c r="AH1312" s="481" t="str">
        <f>+IFERROR(VLOOKUP(DAY($AE1312)&amp;MONTH($AE1312),Sheet1!$C:$E,3,0),"")</f>
        <v/>
      </c>
      <c r="AO1312" s="481" t="str">
        <f>+IFERROR(VLOOKUP(DAY($AL1312)&amp;MONTH($AL1312),Sheet1!$C:$E,3,0),"")</f>
        <v/>
      </c>
      <c r="AV1312" s="481" t="str">
        <f>+IFERROR(VLOOKUP(DAY($AS1312)&amp;MONTH($AS1312),Sheet1!$C:$E,3,0),"")</f>
        <v/>
      </c>
      <c r="BC1312" s="481" t="str">
        <f>+IFERROR(VLOOKUP(DAY($AZ1312)&amp;MONTH($AZ1312),Sheet1!$C:$E,3,0),"")</f>
        <v/>
      </c>
    </row>
    <row r="1313" spans="6:55">
      <c r="F1313" s="481" t="str">
        <f>+IFERROR(VLOOKUP(DAY($C1313)&amp;MONTH($C1313),Sheet1!$C:$E,3,0),"")</f>
        <v/>
      </c>
      <c r="M1313" s="481" t="str">
        <f>+IFERROR(VLOOKUP(DAY($J1313)&amp;MONTH($J1313),Sheet1!$C:$E,3,0),"")</f>
        <v/>
      </c>
      <c r="T1313" s="481" t="str">
        <f>+IFERROR(VLOOKUP(DAY($Q1313)&amp;MONTH($Q1313),Sheet1!$C:$E,3,0),"")</f>
        <v/>
      </c>
      <c r="AA1313" s="481" t="str">
        <f>+IFERROR(VLOOKUP(DAY($X1313)&amp;MONTH($X1313),Sheet1!$C:$E,3,0),"")</f>
        <v/>
      </c>
      <c r="AH1313" s="481" t="str">
        <f>+IFERROR(VLOOKUP(DAY($AE1313)&amp;MONTH($AE1313),Sheet1!$C:$E,3,0),"")</f>
        <v/>
      </c>
      <c r="AO1313" s="481" t="str">
        <f>+IFERROR(VLOOKUP(DAY($AL1313)&amp;MONTH($AL1313),Sheet1!$C:$E,3,0),"")</f>
        <v/>
      </c>
      <c r="AV1313" s="481" t="str">
        <f>+IFERROR(VLOOKUP(DAY($AS1313)&amp;MONTH($AS1313),Sheet1!$C:$E,3,0),"")</f>
        <v/>
      </c>
      <c r="BC1313" s="481" t="str">
        <f>+IFERROR(VLOOKUP(DAY($AZ1313)&amp;MONTH($AZ1313),Sheet1!$C:$E,3,0),"")</f>
        <v/>
      </c>
    </row>
    <row r="1314" spans="6:55">
      <c r="F1314" s="481" t="str">
        <f>+IFERROR(VLOOKUP(DAY($C1314)&amp;MONTH($C1314),Sheet1!$C:$E,3,0),"")</f>
        <v/>
      </c>
      <c r="M1314" s="481" t="str">
        <f>+IFERROR(VLOOKUP(DAY($J1314)&amp;MONTH($J1314),Sheet1!$C:$E,3,0),"")</f>
        <v/>
      </c>
      <c r="T1314" s="481" t="str">
        <f>+IFERROR(VLOOKUP(DAY($Q1314)&amp;MONTH($Q1314),Sheet1!$C:$E,3,0),"")</f>
        <v/>
      </c>
      <c r="AA1314" s="481" t="str">
        <f>+IFERROR(VLOOKUP(DAY($X1314)&amp;MONTH($X1314),Sheet1!$C:$E,3,0),"")</f>
        <v/>
      </c>
      <c r="AH1314" s="481" t="str">
        <f>+IFERROR(VLOOKUP(DAY($AE1314)&amp;MONTH($AE1314),Sheet1!$C:$E,3,0),"")</f>
        <v/>
      </c>
      <c r="AO1314" s="481" t="str">
        <f>+IFERROR(VLOOKUP(DAY($AL1314)&amp;MONTH($AL1314),Sheet1!$C:$E,3,0),"")</f>
        <v/>
      </c>
      <c r="AV1314" s="481" t="str">
        <f>+IFERROR(VLOOKUP(DAY($AS1314)&amp;MONTH($AS1314),Sheet1!$C:$E,3,0),"")</f>
        <v/>
      </c>
      <c r="BC1314" s="481" t="str">
        <f>+IFERROR(VLOOKUP(DAY($AZ1314)&amp;MONTH($AZ1314),Sheet1!$C:$E,3,0),"")</f>
        <v/>
      </c>
    </row>
    <row r="1315" spans="6:55">
      <c r="F1315" s="481" t="str">
        <f>+IFERROR(VLOOKUP(DAY($C1315)&amp;MONTH($C1315),Sheet1!$C:$E,3,0),"")</f>
        <v/>
      </c>
      <c r="M1315" s="481" t="str">
        <f>+IFERROR(VLOOKUP(DAY($J1315)&amp;MONTH($J1315),Sheet1!$C:$E,3,0),"")</f>
        <v/>
      </c>
      <c r="T1315" s="481" t="str">
        <f>+IFERROR(VLOOKUP(DAY($Q1315)&amp;MONTH($Q1315),Sheet1!$C:$E,3,0),"")</f>
        <v/>
      </c>
      <c r="AA1315" s="481" t="str">
        <f>+IFERROR(VLOOKUP(DAY($X1315)&amp;MONTH($X1315),Sheet1!$C:$E,3,0),"")</f>
        <v/>
      </c>
      <c r="AH1315" s="481" t="str">
        <f>+IFERROR(VLOOKUP(DAY($AE1315)&amp;MONTH($AE1315),Sheet1!$C:$E,3,0),"")</f>
        <v/>
      </c>
      <c r="AO1315" s="481" t="str">
        <f>+IFERROR(VLOOKUP(DAY($AL1315)&amp;MONTH($AL1315),Sheet1!$C:$E,3,0),"")</f>
        <v/>
      </c>
      <c r="AV1315" s="481" t="str">
        <f>+IFERROR(VLOOKUP(DAY($AS1315)&amp;MONTH($AS1315),Sheet1!$C:$E,3,0),"")</f>
        <v/>
      </c>
      <c r="BC1315" s="481" t="str">
        <f>+IFERROR(VLOOKUP(DAY($AZ1315)&amp;MONTH($AZ1315),Sheet1!$C:$E,3,0),"")</f>
        <v/>
      </c>
    </row>
    <row r="1316" spans="6:55">
      <c r="F1316" s="481" t="str">
        <f>+IFERROR(VLOOKUP(DAY($C1316)&amp;MONTH($C1316),Sheet1!$C:$E,3,0),"")</f>
        <v/>
      </c>
      <c r="M1316" s="481" t="str">
        <f>+IFERROR(VLOOKUP(DAY($J1316)&amp;MONTH($J1316),Sheet1!$C:$E,3,0),"")</f>
        <v/>
      </c>
      <c r="T1316" s="481" t="str">
        <f>+IFERROR(VLOOKUP(DAY($Q1316)&amp;MONTH($Q1316),Sheet1!$C:$E,3,0),"")</f>
        <v/>
      </c>
      <c r="AA1316" s="481" t="str">
        <f>+IFERROR(VLOOKUP(DAY($X1316)&amp;MONTH($X1316),Sheet1!$C:$E,3,0),"")</f>
        <v/>
      </c>
      <c r="AH1316" s="481" t="str">
        <f>+IFERROR(VLOOKUP(DAY($AE1316)&amp;MONTH($AE1316),Sheet1!$C:$E,3,0),"")</f>
        <v/>
      </c>
      <c r="AO1316" s="481" t="str">
        <f>+IFERROR(VLOOKUP(DAY($AL1316)&amp;MONTH($AL1316),Sheet1!$C:$E,3,0),"")</f>
        <v/>
      </c>
      <c r="AV1316" s="481" t="str">
        <f>+IFERROR(VLOOKUP(DAY($AS1316)&amp;MONTH($AS1316),Sheet1!$C:$E,3,0),"")</f>
        <v/>
      </c>
      <c r="BC1316" s="481" t="str">
        <f>+IFERROR(VLOOKUP(DAY($AZ1316)&amp;MONTH($AZ1316),Sheet1!$C:$E,3,0),"")</f>
        <v/>
      </c>
    </row>
    <row r="1317" spans="6:55">
      <c r="F1317" s="481" t="str">
        <f>+IFERROR(VLOOKUP(DAY($C1317)&amp;MONTH($C1317),Sheet1!$C:$E,3,0),"")</f>
        <v/>
      </c>
      <c r="M1317" s="481" t="str">
        <f>+IFERROR(VLOOKUP(DAY($J1317)&amp;MONTH($J1317),Sheet1!$C:$E,3,0),"")</f>
        <v/>
      </c>
      <c r="T1317" s="481" t="str">
        <f>+IFERROR(VLOOKUP(DAY($Q1317)&amp;MONTH($Q1317),Sheet1!$C:$E,3,0),"")</f>
        <v/>
      </c>
      <c r="AA1317" s="481" t="str">
        <f>+IFERROR(VLOOKUP(DAY($X1317)&amp;MONTH($X1317),Sheet1!$C:$E,3,0),"")</f>
        <v/>
      </c>
      <c r="AH1317" s="481" t="str">
        <f>+IFERROR(VLOOKUP(DAY($AE1317)&amp;MONTH($AE1317),Sheet1!$C:$E,3,0),"")</f>
        <v/>
      </c>
      <c r="AO1317" s="481" t="str">
        <f>+IFERROR(VLOOKUP(DAY($AL1317)&amp;MONTH($AL1317),Sheet1!$C:$E,3,0),"")</f>
        <v/>
      </c>
      <c r="AV1317" s="481" t="str">
        <f>+IFERROR(VLOOKUP(DAY($AS1317)&amp;MONTH($AS1317),Sheet1!$C:$E,3,0),"")</f>
        <v/>
      </c>
      <c r="BC1317" s="481" t="str">
        <f>+IFERROR(VLOOKUP(DAY($AZ1317)&amp;MONTH($AZ1317),Sheet1!$C:$E,3,0),"")</f>
        <v/>
      </c>
    </row>
    <row r="1318" spans="6:55">
      <c r="F1318" s="481" t="str">
        <f>+IFERROR(VLOOKUP(DAY($C1318)&amp;MONTH($C1318),Sheet1!$C:$E,3,0),"")</f>
        <v/>
      </c>
      <c r="M1318" s="481" t="str">
        <f>+IFERROR(VLOOKUP(DAY($J1318)&amp;MONTH($J1318),Sheet1!$C:$E,3,0),"")</f>
        <v/>
      </c>
      <c r="T1318" s="481" t="str">
        <f>+IFERROR(VLOOKUP(DAY($Q1318)&amp;MONTH($Q1318),Sheet1!$C:$E,3,0),"")</f>
        <v/>
      </c>
      <c r="AA1318" s="481" t="str">
        <f>+IFERROR(VLOOKUP(DAY($X1318)&amp;MONTH($X1318),Sheet1!$C:$E,3,0),"")</f>
        <v/>
      </c>
      <c r="AH1318" s="481" t="str">
        <f>+IFERROR(VLOOKUP(DAY($AE1318)&amp;MONTH($AE1318),Sheet1!$C:$E,3,0),"")</f>
        <v/>
      </c>
      <c r="AO1318" s="481" t="str">
        <f>+IFERROR(VLOOKUP(DAY($AL1318)&amp;MONTH($AL1318),Sheet1!$C:$E,3,0),"")</f>
        <v/>
      </c>
      <c r="AV1318" s="481" t="str">
        <f>+IFERROR(VLOOKUP(DAY($AS1318)&amp;MONTH($AS1318),Sheet1!$C:$E,3,0),"")</f>
        <v/>
      </c>
      <c r="BC1318" s="481" t="str">
        <f>+IFERROR(VLOOKUP(DAY($AZ1318)&amp;MONTH($AZ1318),Sheet1!$C:$E,3,0),"")</f>
        <v/>
      </c>
    </row>
    <row r="1319" spans="6:55">
      <c r="F1319" s="481" t="str">
        <f>+IFERROR(VLOOKUP(DAY($C1319)&amp;MONTH($C1319),Sheet1!$C:$E,3,0),"")</f>
        <v/>
      </c>
      <c r="M1319" s="481" t="str">
        <f>+IFERROR(VLOOKUP(DAY($J1319)&amp;MONTH($J1319),Sheet1!$C:$E,3,0),"")</f>
        <v/>
      </c>
      <c r="T1319" s="481" t="str">
        <f>+IFERROR(VLOOKUP(DAY($Q1319)&amp;MONTH($Q1319),Sheet1!$C:$E,3,0),"")</f>
        <v/>
      </c>
      <c r="AA1319" s="481" t="str">
        <f>+IFERROR(VLOOKUP(DAY($X1319)&amp;MONTH($X1319),Sheet1!$C:$E,3,0),"")</f>
        <v/>
      </c>
      <c r="AH1319" s="481" t="str">
        <f>+IFERROR(VLOOKUP(DAY($AE1319)&amp;MONTH($AE1319),Sheet1!$C:$E,3,0),"")</f>
        <v/>
      </c>
      <c r="AO1319" s="481" t="str">
        <f>+IFERROR(VLOOKUP(DAY($AL1319)&amp;MONTH($AL1319),Sheet1!$C:$E,3,0),"")</f>
        <v/>
      </c>
      <c r="AV1319" s="481" t="str">
        <f>+IFERROR(VLOOKUP(DAY($AS1319)&amp;MONTH($AS1319),Sheet1!$C:$E,3,0),"")</f>
        <v/>
      </c>
      <c r="BC1319" s="481" t="str">
        <f>+IFERROR(VLOOKUP(DAY($AZ1319)&amp;MONTH($AZ1319),Sheet1!$C:$E,3,0),"")</f>
        <v/>
      </c>
    </row>
    <row r="1320" spans="6:55">
      <c r="F1320" s="481" t="str">
        <f>+IFERROR(VLOOKUP(DAY($C1320)&amp;MONTH($C1320),Sheet1!$C:$E,3,0),"")</f>
        <v/>
      </c>
      <c r="M1320" s="481" t="str">
        <f>+IFERROR(VLOOKUP(DAY($J1320)&amp;MONTH($J1320),Sheet1!$C:$E,3,0),"")</f>
        <v/>
      </c>
      <c r="T1320" s="481" t="str">
        <f>+IFERROR(VLOOKUP(DAY($Q1320)&amp;MONTH($Q1320),Sheet1!$C:$E,3,0),"")</f>
        <v/>
      </c>
      <c r="AA1320" s="481" t="str">
        <f>+IFERROR(VLOOKUP(DAY($X1320)&amp;MONTH($X1320),Sheet1!$C:$E,3,0),"")</f>
        <v/>
      </c>
      <c r="AH1320" s="481" t="str">
        <f>+IFERROR(VLOOKUP(DAY($AE1320)&amp;MONTH($AE1320),Sheet1!$C:$E,3,0),"")</f>
        <v/>
      </c>
      <c r="AO1320" s="481" t="str">
        <f>+IFERROR(VLOOKUP(DAY($AL1320)&amp;MONTH($AL1320),Sheet1!$C:$E,3,0),"")</f>
        <v/>
      </c>
      <c r="AV1320" s="481" t="str">
        <f>+IFERROR(VLOOKUP(DAY($AS1320)&amp;MONTH($AS1320),Sheet1!$C:$E,3,0),"")</f>
        <v/>
      </c>
      <c r="BC1320" s="481" t="str">
        <f>+IFERROR(VLOOKUP(DAY($AZ1320)&amp;MONTH($AZ1320),Sheet1!$C:$E,3,0),"")</f>
        <v/>
      </c>
    </row>
    <row r="1321" spans="6:55">
      <c r="F1321" s="481" t="str">
        <f>+IFERROR(VLOOKUP(DAY($C1321)&amp;MONTH($C1321),Sheet1!$C:$E,3,0),"")</f>
        <v/>
      </c>
      <c r="M1321" s="481" t="str">
        <f>+IFERROR(VLOOKUP(DAY($J1321)&amp;MONTH($J1321),Sheet1!$C:$E,3,0),"")</f>
        <v/>
      </c>
      <c r="T1321" s="481" t="str">
        <f>+IFERROR(VLOOKUP(DAY($Q1321)&amp;MONTH($Q1321),Sheet1!$C:$E,3,0),"")</f>
        <v/>
      </c>
      <c r="AA1321" s="481" t="str">
        <f>+IFERROR(VLOOKUP(DAY($X1321)&amp;MONTH($X1321),Sheet1!$C:$E,3,0),"")</f>
        <v/>
      </c>
      <c r="AH1321" s="481" t="str">
        <f>+IFERROR(VLOOKUP(DAY($AE1321)&amp;MONTH($AE1321),Sheet1!$C:$E,3,0),"")</f>
        <v/>
      </c>
      <c r="AO1321" s="481" t="str">
        <f>+IFERROR(VLOOKUP(DAY($AL1321)&amp;MONTH($AL1321),Sheet1!$C:$E,3,0),"")</f>
        <v/>
      </c>
      <c r="AV1321" s="481" t="str">
        <f>+IFERROR(VLOOKUP(DAY($AS1321)&amp;MONTH($AS1321),Sheet1!$C:$E,3,0),"")</f>
        <v/>
      </c>
      <c r="BC1321" s="481" t="str">
        <f>+IFERROR(VLOOKUP(DAY($AZ1321)&amp;MONTH($AZ1321),Sheet1!$C:$E,3,0),"")</f>
        <v/>
      </c>
    </row>
    <row r="1322" spans="6:55">
      <c r="F1322" s="481" t="str">
        <f>+IFERROR(VLOOKUP(DAY($C1322)&amp;MONTH($C1322),Sheet1!$C:$E,3,0),"")</f>
        <v/>
      </c>
      <c r="M1322" s="481" t="str">
        <f>+IFERROR(VLOOKUP(DAY($J1322)&amp;MONTH($J1322),Sheet1!$C:$E,3,0),"")</f>
        <v/>
      </c>
      <c r="T1322" s="481" t="str">
        <f>+IFERROR(VLOOKUP(DAY($Q1322)&amp;MONTH($Q1322),Sheet1!$C:$E,3,0),"")</f>
        <v/>
      </c>
      <c r="AA1322" s="481" t="str">
        <f>+IFERROR(VLOOKUP(DAY($X1322)&amp;MONTH($X1322),Sheet1!$C:$E,3,0),"")</f>
        <v/>
      </c>
      <c r="AH1322" s="481" t="str">
        <f>+IFERROR(VLOOKUP(DAY($AE1322)&amp;MONTH($AE1322),Sheet1!$C:$E,3,0),"")</f>
        <v/>
      </c>
      <c r="AO1322" s="481" t="str">
        <f>+IFERROR(VLOOKUP(DAY($AL1322)&amp;MONTH($AL1322),Sheet1!$C:$E,3,0),"")</f>
        <v/>
      </c>
      <c r="AV1322" s="481" t="str">
        <f>+IFERROR(VLOOKUP(DAY($AS1322)&amp;MONTH($AS1322),Sheet1!$C:$E,3,0),"")</f>
        <v/>
      </c>
      <c r="BC1322" s="481" t="str">
        <f>+IFERROR(VLOOKUP(DAY($AZ1322)&amp;MONTH($AZ1322),Sheet1!$C:$E,3,0),"")</f>
        <v/>
      </c>
    </row>
    <row r="1323" spans="6:55">
      <c r="F1323" s="481" t="str">
        <f>+IFERROR(VLOOKUP(DAY($C1323)&amp;MONTH($C1323),Sheet1!$C:$E,3,0),"")</f>
        <v/>
      </c>
      <c r="M1323" s="481" t="str">
        <f>+IFERROR(VLOOKUP(DAY($J1323)&amp;MONTH($J1323),Sheet1!$C:$E,3,0),"")</f>
        <v/>
      </c>
      <c r="T1323" s="481" t="str">
        <f>+IFERROR(VLOOKUP(DAY($Q1323)&amp;MONTH($Q1323),Sheet1!$C:$E,3,0),"")</f>
        <v/>
      </c>
      <c r="AA1323" s="481" t="str">
        <f>+IFERROR(VLOOKUP(DAY($X1323)&amp;MONTH($X1323),Sheet1!$C:$E,3,0),"")</f>
        <v/>
      </c>
      <c r="AH1323" s="481" t="str">
        <f>+IFERROR(VLOOKUP(DAY($AE1323)&amp;MONTH($AE1323),Sheet1!$C:$E,3,0),"")</f>
        <v/>
      </c>
      <c r="AO1323" s="481" t="str">
        <f>+IFERROR(VLOOKUP(DAY($AL1323)&amp;MONTH($AL1323),Sheet1!$C:$E,3,0),"")</f>
        <v/>
      </c>
      <c r="AV1323" s="481" t="str">
        <f>+IFERROR(VLOOKUP(DAY($AS1323)&amp;MONTH($AS1323),Sheet1!$C:$E,3,0),"")</f>
        <v/>
      </c>
      <c r="BC1323" s="481" t="str">
        <f>+IFERROR(VLOOKUP(DAY($AZ1323)&amp;MONTH($AZ1323),Sheet1!$C:$E,3,0),"")</f>
        <v/>
      </c>
    </row>
    <row r="1324" spans="6:55">
      <c r="F1324" s="481" t="str">
        <f>+IFERROR(VLOOKUP(DAY($C1324)&amp;MONTH($C1324),Sheet1!$C:$E,3,0),"")</f>
        <v/>
      </c>
      <c r="M1324" s="481" t="str">
        <f>+IFERROR(VLOOKUP(DAY($J1324)&amp;MONTH($J1324),Sheet1!$C:$E,3,0),"")</f>
        <v/>
      </c>
      <c r="T1324" s="481" t="str">
        <f>+IFERROR(VLOOKUP(DAY($Q1324)&amp;MONTH($Q1324),Sheet1!$C:$E,3,0),"")</f>
        <v/>
      </c>
      <c r="AA1324" s="481" t="str">
        <f>+IFERROR(VLOOKUP(DAY($X1324)&amp;MONTH($X1324),Sheet1!$C:$E,3,0),"")</f>
        <v/>
      </c>
      <c r="AH1324" s="481" t="str">
        <f>+IFERROR(VLOOKUP(DAY($AE1324)&amp;MONTH($AE1324),Sheet1!$C:$E,3,0),"")</f>
        <v/>
      </c>
      <c r="AO1324" s="481" t="str">
        <f>+IFERROR(VLOOKUP(DAY($AL1324)&amp;MONTH($AL1324),Sheet1!$C:$E,3,0),"")</f>
        <v/>
      </c>
      <c r="AV1324" s="481" t="str">
        <f>+IFERROR(VLOOKUP(DAY($AS1324)&amp;MONTH($AS1324),Sheet1!$C:$E,3,0),"")</f>
        <v/>
      </c>
      <c r="BC1324" s="481" t="str">
        <f>+IFERROR(VLOOKUP(DAY($AZ1324)&amp;MONTH($AZ1324),Sheet1!$C:$E,3,0),"")</f>
        <v/>
      </c>
    </row>
    <row r="1325" spans="6:55">
      <c r="F1325" s="481" t="str">
        <f>+IFERROR(VLOOKUP(DAY($C1325)&amp;MONTH($C1325),Sheet1!$C:$E,3,0),"")</f>
        <v/>
      </c>
      <c r="M1325" s="481" t="str">
        <f>+IFERROR(VLOOKUP(DAY($J1325)&amp;MONTH($J1325),Sheet1!$C:$E,3,0),"")</f>
        <v/>
      </c>
      <c r="T1325" s="481" t="str">
        <f>+IFERROR(VLOOKUP(DAY($Q1325)&amp;MONTH($Q1325),Sheet1!$C:$E,3,0),"")</f>
        <v/>
      </c>
      <c r="AA1325" s="481" t="str">
        <f>+IFERROR(VLOOKUP(DAY($X1325)&amp;MONTH($X1325),Sheet1!$C:$E,3,0),"")</f>
        <v/>
      </c>
      <c r="AH1325" s="481" t="str">
        <f>+IFERROR(VLOOKUP(DAY($AE1325)&amp;MONTH($AE1325),Sheet1!$C:$E,3,0),"")</f>
        <v/>
      </c>
      <c r="AO1325" s="481" t="str">
        <f>+IFERROR(VLOOKUP(DAY($AL1325)&amp;MONTH($AL1325),Sheet1!$C:$E,3,0),"")</f>
        <v/>
      </c>
      <c r="AV1325" s="481" t="str">
        <f>+IFERROR(VLOOKUP(DAY($AS1325)&amp;MONTH($AS1325),Sheet1!$C:$E,3,0),"")</f>
        <v/>
      </c>
      <c r="BC1325" s="481" t="str">
        <f>+IFERROR(VLOOKUP(DAY($AZ1325)&amp;MONTH($AZ1325),Sheet1!$C:$E,3,0),"")</f>
        <v/>
      </c>
    </row>
    <row r="1326" spans="6:55">
      <c r="F1326" s="481" t="str">
        <f>+IFERROR(VLOOKUP(DAY($C1326)&amp;MONTH($C1326),Sheet1!$C:$E,3,0),"")</f>
        <v/>
      </c>
      <c r="M1326" s="481" t="str">
        <f>+IFERROR(VLOOKUP(DAY($J1326)&amp;MONTH($J1326),Sheet1!$C:$E,3,0),"")</f>
        <v/>
      </c>
      <c r="T1326" s="481" t="str">
        <f>+IFERROR(VLOOKUP(DAY($Q1326)&amp;MONTH($Q1326),Sheet1!$C:$E,3,0),"")</f>
        <v/>
      </c>
      <c r="AA1326" s="481" t="str">
        <f>+IFERROR(VLOOKUP(DAY($X1326)&amp;MONTH($X1326),Sheet1!$C:$E,3,0),"")</f>
        <v/>
      </c>
      <c r="AH1326" s="481" t="str">
        <f>+IFERROR(VLOOKUP(DAY($AE1326)&amp;MONTH($AE1326),Sheet1!$C:$E,3,0),"")</f>
        <v/>
      </c>
      <c r="AO1326" s="481" t="str">
        <f>+IFERROR(VLOOKUP(DAY($AL1326)&amp;MONTH($AL1326),Sheet1!$C:$E,3,0),"")</f>
        <v/>
      </c>
      <c r="AV1326" s="481" t="str">
        <f>+IFERROR(VLOOKUP(DAY($AS1326)&amp;MONTH($AS1326),Sheet1!$C:$E,3,0),"")</f>
        <v/>
      </c>
      <c r="BC1326" s="481" t="str">
        <f>+IFERROR(VLOOKUP(DAY($AZ1326)&amp;MONTH($AZ1326),Sheet1!$C:$E,3,0),"")</f>
        <v/>
      </c>
    </row>
    <row r="1327" spans="6:55">
      <c r="F1327" s="481" t="str">
        <f>+IFERROR(VLOOKUP(DAY($C1327)&amp;MONTH($C1327),Sheet1!$C:$E,3,0),"")</f>
        <v/>
      </c>
      <c r="M1327" s="481" t="str">
        <f>+IFERROR(VLOOKUP(DAY($J1327)&amp;MONTH($J1327),Sheet1!$C:$E,3,0),"")</f>
        <v/>
      </c>
      <c r="T1327" s="481" t="str">
        <f>+IFERROR(VLOOKUP(DAY($Q1327)&amp;MONTH($Q1327),Sheet1!$C:$E,3,0),"")</f>
        <v/>
      </c>
      <c r="AA1327" s="481" t="str">
        <f>+IFERROR(VLOOKUP(DAY($X1327)&amp;MONTH($X1327),Sheet1!$C:$E,3,0),"")</f>
        <v/>
      </c>
      <c r="AH1327" s="481" t="str">
        <f>+IFERROR(VLOOKUP(DAY($AE1327)&amp;MONTH($AE1327),Sheet1!$C:$E,3,0),"")</f>
        <v/>
      </c>
      <c r="AO1327" s="481" t="str">
        <f>+IFERROR(VLOOKUP(DAY($AL1327)&amp;MONTH($AL1327),Sheet1!$C:$E,3,0),"")</f>
        <v/>
      </c>
      <c r="AV1327" s="481" t="str">
        <f>+IFERROR(VLOOKUP(DAY($AS1327)&amp;MONTH($AS1327),Sheet1!$C:$E,3,0),"")</f>
        <v/>
      </c>
      <c r="BC1327" s="481" t="str">
        <f>+IFERROR(VLOOKUP(DAY($AZ1327)&amp;MONTH($AZ1327),Sheet1!$C:$E,3,0),"")</f>
        <v/>
      </c>
    </row>
    <row r="1328" spans="6:55">
      <c r="F1328" s="481" t="str">
        <f>+IFERROR(VLOOKUP(DAY($C1328)&amp;MONTH($C1328),Sheet1!$C:$E,3,0),"")</f>
        <v/>
      </c>
      <c r="M1328" s="481" t="str">
        <f>+IFERROR(VLOOKUP(DAY($J1328)&amp;MONTH($J1328),Sheet1!$C:$E,3,0),"")</f>
        <v/>
      </c>
      <c r="T1328" s="481" t="str">
        <f>+IFERROR(VLOOKUP(DAY($Q1328)&amp;MONTH($Q1328),Sheet1!$C:$E,3,0),"")</f>
        <v/>
      </c>
      <c r="AA1328" s="481" t="str">
        <f>+IFERROR(VLOOKUP(DAY($X1328)&amp;MONTH($X1328),Sheet1!$C:$E,3,0),"")</f>
        <v/>
      </c>
      <c r="AH1328" s="481" t="str">
        <f>+IFERROR(VLOOKUP(DAY($AE1328)&amp;MONTH($AE1328),Sheet1!$C:$E,3,0),"")</f>
        <v/>
      </c>
      <c r="AO1328" s="481" t="str">
        <f>+IFERROR(VLOOKUP(DAY($AL1328)&amp;MONTH($AL1328),Sheet1!$C:$E,3,0),"")</f>
        <v/>
      </c>
      <c r="AV1328" s="481" t="str">
        <f>+IFERROR(VLOOKUP(DAY($AS1328)&amp;MONTH($AS1328),Sheet1!$C:$E,3,0),"")</f>
        <v/>
      </c>
      <c r="BC1328" s="481" t="str">
        <f>+IFERROR(VLOOKUP(DAY($AZ1328)&amp;MONTH($AZ1328),Sheet1!$C:$E,3,0),"")</f>
        <v/>
      </c>
    </row>
    <row r="1329" spans="6:55">
      <c r="F1329" s="481" t="str">
        <f>+IFERROR(VLOOKUP(DAY($C1329)&amp;MONTH($C1329),Sheet1!$C:$E,3,0),"")</f>
        <v/>
      </c>
      <c r="M1329" s="481" t="str">
        <f>+IFERROR(VLOOKUP(DAY($J1329)&amp;MONTH($J1329),Sheet1!$C:$E,3,0),"")</f>
        <v/>
      </c>
      <c r="T1329" s="481" t="str">
        <f>+IFERROR(VLOOKUP(DAY($Q1329)&amp;MONTH($Q1329),Sheet1!$C:$E,3,0),"")</f>
        <v/>
      </c>
      <c r="AA1329" s="481" t="str">
        <f>+IFERROR(VLOOKUP(DAY($X1329)&amp;MONTH($X1329),Sheet1!$C:$E,3,0),"")</f>
        <v/>
      </c>
      <c r="AH1329" s="481" t="str">
        <f>+IFERROR(VLOOKUP(DAY($AE1329)&amp;MONTH($AE1329),Sheet1!$C:$E,3,0),"")</f>
        <v/>
      </c>
      <c r="AO1329" s="481" t="str">
        <f>+IFERROR(VLOOKUP(DAY($AL1329)&amp;MONTH($AL1329),Sheet1!$C:$E,3,0),"")</f>
        <v/>
      </c>
      <c r="AV1329" s="481" t="str">
        <f>+IFERROR(VLOOKUP(DAY($AS1329)&amp;MONTH($AS1329),Sheet1!$C:$E,3,0),"")</f>
        <v/>
      </c>
      <c r="BC1329" s="481" t="str">
        <f>+IFERROR(VLOOKUP(DAY($AZ1329)&amp;MONTH($AZ1329),Sheet1!$C:$E,3,0),"")</f>
        <v/>
      </c>
    </row>
    <row r="1330" spans="6:55">
      <c r="F1330" s="481" t="str">
        <f>+IFERROR(VLOOKUP(DAY($C1330)&amp;MONTH($C1330),Sheet1!$C:$E,3,0),"")</f>
        <v/>
      </c>
      <c r="M1330" s="481" t="str">
        <f>+IFERROR(VLOOKUP(DAY($J1330)&amp;MONTH($J1330),Sheet1!$C:$E,3,0),"")</f>
        <v/>
      </c>
      <c r="T1330" s="481" t="str">
        <f>+IFERROR(VLOOKUP(DAY($Q1330)&amp;MONTH($Q1330),Sheet1!$C:$E,3,0),"")</f>
        <v/>
      </c>
      <c r="AA1330" s="481" t="str">
        <f>+IFERROR(VLOOKUP(DAY($X1330)&amp;MONTH($X1330),Sheet1!$C:$E,3,0),"")</f>
        <v/>
      </c>
      <c r="AH1330" s="481" t="str">
        <f>+IFERROR(VLOOKUP(DAY($AE1330)&amp;MONTH($AE1330),Sheet1!$C:$E,3,0),"")</f>
        <v/>
      </c>
      <c r="AO1330" s="481" t="str">
        <f>+IFERROR(VLOOKUP(DAY($AL1330)&amp;MONTH($AL1330),Sheet1!$C:$E,3,0),"")</f>
        <v/>
      </c>
      <c r="AV1330" s="481" t="str">
        <f>+IFERROR(VLOOKUP(DAY($AS1330)&amp;MONTH($AS1330),Sheet1!$C:$E,3,0),"")</f>
        <v/>
      </c>
      <c r="BC1330" s="481" t="str">
        <f>+IFERROR(VLOOKUP(DAY($AZ1330)&amp;MONTH($AZ1330),Sheet1!$C:$E,3,0),"")</f>
        <v/>
      </c>
    </row>
    <row r="1331" spans="6:55">
      <c r="F1331" s="481" t="str">
        <f>+IFERROR(VLOOKUP(DAY($C1331)&amp;MONTH($C1331),Sheet1!$C:$E,3,0),"")</f>
        <v/>
      </c>
      <c r="M1331" s="481" t="str">
        <f>+IFERROR(VLOOKUP(DAY($J1331)&amp;MONTH($J1331),Sheet1!$C:$E,3,0),"")</f>
        <v/>
      </c>
      <c r="T1331" s="481" t="str">
        <f>+IFERROR(VLOOKUP(DAY($Q1331)&amp;MONTH($Q1331),Sheet1!$C:$E,3,0),"")</f>
        <v/>
      </c>
      <c r="AA1331" s="481" t="str">
        <f>+IFERROR(VLOOKUP(DAY($X1331)&amp;MONTH($X1331),Sheet1!$C:$E,3,0),"")</f>
        <v/>
      </c>
      <c r="AH1331" s="481" t="str">
        <f>+IFERROR(VLOOKUP(DAY($AE1331)&amp;MONTH($AE1331),Sheet1!$C:$E,3,0),"")</f>
        <v/>
      </c>
      <c r="AO1331" s="481" t="str">
        <f>+IFERROR(VLOOKUP(DAY($AL1331)&amp;MONTH($AL1331),Sheet1!$C:$E,3,0),"")</f>
        <v/>
      </c>
      <c r="AV1331" s="481" t="str">
        <f>+IFERROR(VLOOKUP(DAY($AS1331)&amp;MONTH($AS1331),Sheet1!$C:$E,3,0),"")</f>
        <v/>
      </c>
      <c r="BC1331" s="481" t="str">
        <f>+IFERROR(VLOOKUP(DAY($AZ1331)&amp;MONTH($AZ1331),Sheet1!$C:$E,3,0),"")</f>
        <v/>
      </c>
    </row>
    <row r="1332" spans="6:55">
      <c r="F1332" s="481" t="str">
        <f>+IFERROR(VLOOKUP(DAY($C1332)&amp;MONTH($C1332),Sheet1!$C:$E,3,0),"")</f>
        <v/>
      </c>
      <c r="M1332" s="481" t="str">
        <f>+IFERROR(VLOOKUP(DAY($J1332)&amp;MONTH($J1332),Sheet1!$C:$E,3,0),"")</f>
        <v/>
      </c>
      <c r="T1332" s="481" t="str">
        <f>+IFERROR(VLOOKUP(DAY($Q1332)&amp;MONTH($Q1332),Sheet1!$C:$E,3,0),"")</f>
        <v/>
      </c>
      <c r="AA1332" s="481" t="str">
        <f>+IFERROR(VLOOKUP(DAY($X1332)&amp;MONTH($X1332),Sheet1!$C:$E,3,0),"")</f>
        <v/>
      </c>
      <c r="AH1332" s="481" t="str">
        <f>+IFERROR(VLOOKUP(DAY($AE1332)&amp;MONTH($AE1332),Sheet1!$C:$E,3,0),"")</f>
        <v/>
      </c>
      <c r="AO1332" s="481" t="str">
        <f>+IFERROR(VLOOKUP(DAY($AL1332)&amp;MONTH($AL1332),Sheet1!$C:$E,3,0),"")</f>
        <v/>
      </c>
      <c r="AV1332" s="481" t="str">
        <f>+IFERROR(VLOOKUP(DAY($AS1332)&amp;MONTH($AS1332),Sheet1!$C:$E,3,0),"")</f>
        <v/>
      </c>
      <c r="BC1332" s="481" t="str">
        <f>+IFERROR(VLOOKUP(DAY($AZ1332)&amp;MONTH($AZ1332),Sheet1!$C:$E,3,0),"")</f>
        <v/>
      </c>
    </row>
    <row r="1333" spans="6:55">
      <c r="F1333" s="481" t="str">
        <f>+IFERROR(VLOOKUP(DAY($C1333)&amp;MONTH($C1333),Sheet1!$C:$E,3,0),"")</f>
        <v/>
      </c>
      <c r="M1333" s="481" t="str">
        <f>+IFERROR(VLOOKUP(DAY($J1333)&amp;MONTH($J1333),Sheet1!$C:$E,3,0),"")</f>
        <v/>
      </c>
      <c r="T1333" s="481" t="str">
        <f>+IFERROR(VLOOKUP(DAY($Q1333)&amp;MONTH($Q1333),Sheet1!$C:$E,3,0),"")</f>
        <v/>
      </c>
      <c r="AA1333" s="481" t="str">
        <f>+IFERROR(VLOOKUP(DAY($X1333)&amp;MONTH($X1333),Sheet1!$C:$E,3,0),"")</f>
        <v/>
      </c>
      <c r="AH1333" s="481" t="str">
        <f>+IFERROR(VLOOKUP(DAY($AE1333)&amp;MONTH($AE1333),Sheet1!$C:$E,3,0),"")</f>
        <v/>
      </c>
      <c r="AO1333" s="481" t="str">
        <f>+IFERROR(VLOOKUP(DAY($AL1333)&amp;MONTH($AL1333),Sheet1!$C:$E,3,0),"")</f>
        <v/>
      </c>
      <c r="AV1333" s="481" t="str">
        <f>+IFERROR(VLOOKUP(DAY($AS1333)&amp;MONTH($AS1333),Sheet1!$C:$E,3,0),"")</f>
        <v/>
      </c>
      <c r="BC1333" s="481" t="str">
        <f>+IFERROR(VLOOKUP(DAY($AZ1333)&amp;MONTH($AZ1333),Sheet1!$C:$E,3,0),"")</f>
        <v/>
      </c>
    </row>
    <row r="1334" spans="6:55">
      <c r="F1334" s="481" t="str">
        <f>+IFERROR(VLOOKUP(DAY($C1334)&amp;MONTH($C1334),Sheet1!$C:$E,3,0),"")</f>
        <v/>
      </c>
      <c r="M1334" s="481" t="str">
        <f>+IFERROR(VLOOKUP(DAY($J1334)&amp;MONTH($J1334),Sheet1!$C:$E,3,0),"")</f>
        <v/>
      </c>
      <c r="T1334" s="481" t="str">
        <f>+IFERROR(VLOOKUP(DAY($Q1334)&amp;MONTH($Q1334),Sheet1!$C:$E,3,0),"")</f>
        <v/>
      </c>
      <c r="AA1334" s="481" t="str">
        <f>+IFERROR(VLOOKUP(DAY($X1334)&amp;MONTH($X1334),Sheet1!$C:$E,3,0),"")</f>
        <v/>
      </c>
      <c r="AH1334" s="481" t="str">
        <f>+IFERROR(VLOOKUP(DAY($AE1334)&amp;MONTH($AE1334),Sheet1!$C:$E,3,0),"")</f>
        <v/>
      </c>
      <c r="AO1334" s="481" t="str">
        <f>+IFERROR(VLOOKUP(DAY($AL1334)&amp;MONTH($AL1334),Sheet1!$C:$E,3,0),"")</f>
        <v/>
      </c>
      <c r="AV1334" s="481" t="str">
        <f>+IFERROR(VLOOKUP(DAY($AS1334)&amp;MONTH($AS1334),Sheet1!$C:$E,3,0),"")</f>
        <v/>
      </c>
      <c r="BC1334" s="481" t="str">
        <f>+IFERROR(VLOOKUP(DAY($AZ1334)&amp;MONTH($AZ1334),Sheet1!$C:$E,3,0),"")</f>
        <v/>
      </c>
    </row>
    <row r="1335" spans="6:55">
      <c r="F1335" s="481" t="str">
        <f>+IFERROR(VLOOKUP(DAY($C1335)&amp;MONTH($C1335),Sheet1!$C:$E,3,0),"")</f>
        <v/>
      </c>
      <c r="M1335" s="481" t="str">
        <f>+IFERROR(VLOOKUP(DAY($J1335)&amp;MONTH($J1335),Sheet1!$C:$E,3,0),"")</f>
        <v/>
      </c>
      <c r="T1335" s="481" t="str">
        <f>+IFERROR(VLOOKUP(DAY($Q1335)&amp;MONTH($Q1335),Sheet1!$C:$E,3,0),"")</f>
        <v/>
      </c>
      <c r="AA1335" s="481" t="str">
        <f>+IFERROR(VLOOKUP(DAY($X1335)&amp;MONTH($X1335),Sheet1!$C:$E,3,0),"")</f>
        <v/>
      </c>
      <c r="AH1335" s="481" t="str">
        <f>+IFERROR(VLOOKUP(DAY($AE1335)&amp;MONTH($AE1335),Sheet1!$C:$E,3,0),"")</f>
        <v/>
      </c>
      <c r="AO1335" s="481" t="str">
        <f>+IFERROR(VLOOKUP(DAY($AL1335)&amp;MONTH($AL1335),Sheet1!$C:$E,3,0),"")</f>
        <v/>
      </c>
      <c r="AV1335" s="481" t="str">
        <f>+IFERROR(VLOOKUP(DAY($AS1335)&amp;MONTH($AS1335),Sheet1!$C:$E,3,0),"")</f>
        <v/>
      </c>
      <c r="BC1335" s="481" t="str">
        <f>+IFERROR(VLOOKUP(DAY($AZ1335)&amp;MONTH($AZ1335),Sheet1!$C:$E,3,0),"")</f>
        <v/>
      </c>
    </row>
    <row r="1336" spans="6:55">
      <c r="F1336" s="481" t="str">
        <f>+IFERROR(VLOOKUP(DAY($C1336)&amp;MONTH($C1336),Sheet1!$C:$E,3,0),"")</f>
        <v/>
      </c>
      <c r="M1336" s="481" t="str">
        <f>+IFERROR(VLOOKUP(DAY($J1336)&amp;MONTH($J1336),Sheet1!$C:$E,3,0),"")</f>
        <v/>
      </c>
      <c r="T1336" s="481" t="str">
        <f>+IFERROR(VLOOKUP(DAY($Q1336)&amp;MONTH($Q1336),Sheet1!$C:$E,3,0),"")</f>
        <v/>
      </c>
      <c r="AA1336" s="481" t="str">
        <f>+IFERROR(VLOOKUP(DAY($X1336)&amp;MONTH($X1336),Sheet1!$C:$E,3,0),"")</f>
        <v/>
      </c>
      <c r="AH1336" s="481" t="str">
        <f>+IFERROR(VLOOKUP(DAY($AE1336)&amp;MONTH($AE1336),Sheet1!$C:$E,3,0),"")</f>
        <v/>
      </c>
      <c r="AO1336" s="481" t="str">
        <f>+IFERROR(VLOOKUP(DAY($AL1336)&amp;MONTH($AL1336),Sheet1!$C:$E,3,0),"")</f>
        <v/>
      </c>
      <c r="AV1336" s="481" t="str">
        <f>+IFERROR(VLOOKUP(DAY($AS1336)&amp;MONTH($AS1336),Sheet1!$C:$E,3,0),"")</f>
        <v/>
      </c>
      <c r="BC1336" s="481" t="str">
        <f>+IFERROR(VLOOKUP(DAY($AZ1336)&amp;MONTH($AZ1336),Sheet1!$C:$E,3,0),"")</f>
        <v/>
      </c>
    </row>
    <row r="1337" spans="6:55">
      <c r="F1337" s="481" t="str">
        <f>+IFERROR(VLOOKUP(DAY($C1337)&amp;MONTH($C1337),Sheet1!$C:$E,3,0),"")</f>
        <v/>
      </c>
      <c r="M1337" s="481" t="str">
        <f>+IFERROR(VLOOKUP(DAY($J1337)&amp;MONTH($J1337),Sheet1!$C:$E,3,0),"")</f>
        <v/>
      </c>
      <c r="T1337" s="481" t="str">
        <f>+IFERROR(VLOOKUP(DAY($Q1337)&amp;MONTH($Q1337),Sheet1!$C:$E,3,0),"")</f>
        <v/>
      </c>
      <c r="AA1337" s="481" t="str">
        <f>+IFERROR(VLOOKUP(DAY($X1337)&amp;MONTH($X1337),Sheet1!$C:$E,3,0),"")</f>
        <v/>
      </c>
      <c r="AH1337" s="481" t="str">
        <f>+IFERROR(VLOOKUP(DAY($AE1337)&amp;MONTH($AE1337),Sheet1!$C:$E,3,0),"")</f>
        <v/>
      </c>
      <c r="AO1337" s="481" t="str">
        <f>+IFERROR(VLOOKUP(DAY($AL1337)&amp;MONTH($AL1337),Sheet1!$C:$E,3,0),"")</f>
        <v/>
      </c>
      <c r="AV1337" s="481" t="str">
        <f>+IFERROR(VLOOKUP(DAY($AS1337)&amp;MONTH($AS1337),Sheet1!$C:$E,3,0),"")</f>
        <v/>
      </c>
      <c r="BC1337" s="481" t="str">
        <f>+IFERROR(VLOOKUP(DAY($AZ1337)&amp;MONTH($AZ1337),Sheet1!$C:$E,3,0),"")</f>
        <v/>
      </c>
    </row>
    <row r="1338" spans="6:55">
      <c r="F1338" s="481" t="str">
        <f>+IFERROR(VLOOKUP(DAY($C1338)&amp;MONTH($C1338),Sheet1!$C:$E,3,0),"")</f>
        <v/>
      </c>
      <c r="M1338" s="481" t="str">
        <f>+IFERROR(VLOOKUP(DAY($J1338)&amp;MONTH($J1338),Sheet1!$C:$E,3,0),"")</f>
        <v/>
      </c>
      <c r="T1338" s="481" t="str">
        <f>+IFERROR(VLOOKUP(DAY($Q1338)&amp;MONTH($Q1338),Sheet1!$C:$E,3,0),"")</f>
        <v/>
      </c>
      <c r="AA1338" s="481" t="str">
        <f>+IFERROR(VLOOKUP(DAY($X1338)&amp;MONTH($X1338),Sheet1!$C:$E,3,0),"")</f>
        <v/>
      </c>
      <c r="AH1338" s="481" t="str">
        <f>+IFERROR(VLOOKUP(DAY($AE1338)&amp;MONTH($AE1338),Sheet1!$C:$E,3,0),"")</f>
        <v/>
      </c>
      <c r="AO1338" s="481" t="str">
        <f>+IFERROR(VLOOKUP(DAY($AL1338)&amp;MONTH($AL1338),Sheet1!$C:$E,3,0),"")</f>
        <v/>
      </c>
      <c r="AV1338" s="481" t="str">
        <f>+IFERROR(VLOOKUP(DAY($AS1338)&amp;MONTH($AS1338),Sheet1!$C:$E,3,0),"")</f>
        <v/>
      </c>
      <c r="BC1338" s="481" t="str">
        <f>+IFERROR(VLOOKUP(DAY($AZ1338)&amp;MONTH($AZ1338),Sheet1!$C:$E,3,0),"")</f>
        <v/>
      </c>
    </row>
    <row r="1339" spans="6:55">
      <c r="F1339" s="481" t="str">
        <f>+IFERROR(VLOOKUP(DAY($C1339)&amp;MONTH($C1339),Sheet1!$C:$E,3,0),"")</f>
        <v/>
      </c>
      <c r="M1339" s="481" t="str">
        <f>+IFERROR(VLOOKUP(DAY($J1339)&amp;MONTH($J1339),Sheet1!$C:$E,3,0),"")</f>
        <v/>
      </c>
      <c r="T1339" s="481" t="str">
        <f>+IFERROR(VLOOKUP(DAY($Q1339)&amp;MONTH($Q1339),Sheet1!$C:$E,3,0),"")</f>
        <v/>
      </c>
      <c r="AA1339" s="481" t="str">
        <f>+IFERROR(VLOOKUP(DAY($X1339)&amp;MONTH($X1339),Sheet1!$C:$E,3,0),"")</f>
        <v/>
      </c>
      <c r="AH1339" s="481" t="str">
        <f>+IFERROR(VLOOKUP(DAY($AE1339)&amp;MONTH($AE1339),Sheet1!$C:$E,3,0),"")</f>
        <v/>
      </c>
      <c r="AO1339" s="481" t="str">
        <f>+IFERROR(VLOOKUP(DAY($AL1339)&amp;MONTH($AL1339),Sheet1!$C:$E,3,0),"")</f>
        <v/>
      </c>
      <c r="AV1339" s="481" t="str">
        <f>+IFERROR(VLOOKUP(DAY($AS1339)&amp;MONTH($AS1339),Sheet1!$C:$E,3,0),"")</f>
        <v/>
      </c>
      <c r="BC1339" s="481" t="str">
        <f>+IFERROR(VLOOKUP(DAY($AZ1339)&amp;MONTH($AZ1339),Sheet1!$C:$E,3,0),"")</f>
        <v/>
      </c>
    </row>
    <row r="1340" spans="6:55">
      <c r="F1340" s="481" t="str">
        <f>+IFERROR(VLOOKUP(DAY($C1340)&amp;MONTH($C1340),Sheet1!$C:$E,3,0),"")</f>
        <v/>
      </c>
      <c r="M1340" s="481" t="str">
        <f>+IFERROR(VLOOKUP(DAY($J1340)&amp;MONTH($J1340),Sheet1!$C:$E,3,0),"")</f>
        <v/>
      </c>
      <c r="T1340" s="481" t="str">
        <f>+IFERROR(VLOOKUP(DAY($Q1340)&amp;MONTH($Q1340),Sheet1!$C:$E,3,0),"")</f>
        <v/>
      </c>
      <c r="AA1340" s="481" t="str">
        <f>+IFERROR(VLOOKUP(DAY($X1340)&amp;MONTH($X1340),Sheet1!$C:$E,3,0),"")</f>
        <v/>
      </c>
      <c r="AH1340" s="481" t="str">
        <f>+IFERROR(VLOOKUP(DAY($AE1340)&amp;MONTH($AE1340),Sheet1!$C:$E,3,0),"")</f>
        <v/>
      </c>
      <c r="AO1340" s="481" t="str">
        <f>+IFERROR(VLOOKUP(DAY($AL1340)&amp;MONTH($AL1340),Sheet1!$C:$E,3,0),"")</f>
        <v/>
      </c>
      <c r="AV1340" s="481" t="str">
        <f>+IFERROR(VLOOKUP(DAY($AS1340)&amp;MONTH($AS1340),Sheet1!$C:$E,3,0),"")</f>
        <v/>
      </c>
      <c r="BC1340" s="481" t="str">
        <f>+IFERROR(VLOOKUP(DAY($AZ1340)&amp;MONTH($AZ1340),Sheet1!$C:$E,3,0),"")</f>
        <v/>
      </c>
    </row>
    <row r="1341" spans="6:55">
      <c r="F1341" s="481" t="str">
        <f>+IFERROR(VLOOKUP(DAY($C1341)&amp;MONTH($C1341),Sheet1!$C:$E,3,0),"")</f>
        <v/>
      </c>
      <c r="M1341" s="481" t="str">
        <f>+IFERROR(VLOOKUP(DAY($J1341)&amp;MONTH($J1341),Sheet1!$C:$E,3,0),"")</f>
        <v/>
      </c>
      <c r="T1341" s="481" t="str">
        <f>+IFERROR(VLOOKUP(DAY($Q1341)&amp;MONTH($Q1341),Sheet1!$C:$E,3,0),"")</f>
        <v/>
      </c>
      <c r="AA1341" s="481" t="str">
        <f>+IFERROR(VLOOKUP(DAY($X1341)&amp;MONTH($X1341),Sheet1!$C:$E,3,0),"")</f>
        <v/>
      </c>
      <c r="AH1341" s="481" t="str">
        <f>+IFERROR(VLOOKUP(DAY($AE1341)&amp;MONTH($AE1341),Sheet1!$C:$E,3,0),"")</f>
        <v/>
      </c>
      <c r="AO1341" s="481" t="str">
        <f>+IFERROR(VLOOKUP(DAY($AL1341)&amp;MONTH($AL1341),Sheet1!$C:$E,3,0),"")</f>
        <v/>
      </c>
      <c r="AV1341" s="481" t="str">
        <f>+IFERROR(VLOOKUP(DAY($AS1341)&amp;MONTH($AS1341),Sheet1!$C:$E,3,0),"")</f>
        <v/>
      </c>
      <c r="BC1341" s="481" t="str">
        <f>+IFERROR(VLOOKUP(DAY($AZ1341)&amp;MONTH($AZ1341),Sheet1!$C:$E,3,0),"")</f>
        <v/>
      </c>
    </row>
    <row r="1342" spans="6:55">
      <c r="F1342" s="481" t="str">
        <f>+IFERROR(VLOOKUP(DAY($C1342)&amp;MONTH($C1342),Sheet1!$C:$E,3,0),"")</f>
        <v/>
      </c>
      <c r="M1342" s="481" t="str">
        <f>+IFERROR(VLOOKUP(DAY($J1342)&amp;MONTH($J1342),Sheet1!$C:$E,3,0),"")</f>
        <v/>
      </c>
      <c r="T1342" s="481" t="str">
        <f>+IFERROR(VLOOKUP(DAY($Q1342)&amp;MONTH($Q1342),Sheet1!$C:$E,3,0),"")</f>
        <v/>
      </c>
      <c r="AA1342" s="481" t="str">
        <f>+IFERROR(VLOOKUP(DAY($X1342)&amp;MONTH($X1342),Sheet1!$C:$E,3,0),"")</f>
        <v/>
      </c>
      <c r="AH1342" s="481" t="str">
        <f>+IFERROR(VLOOKUP(DAY($AE1342)&amp;MONTH($AE1342),Sheet1!$C:$E,3,0),"")</f>
        <v/>
      </c>
      <c r="AO1342" s="481" t="str">
        <f>+IFERROR(VLOOKUP(DAY($AL1342)&amp;MONTH($AL1342),Sheet1!$C:$E,3,0),"")</f>
        <v/>
      </c>
      <c r="AV1342" s="481" t="str">
        <f>+IFERROR(VLOOKUP(DAY($AS1342)&amp;MONTH($AS1342),Sheet1!$C:$E,3,0),"")</f>
        <v/>
      </c>
      <c r="BC1342" s="481" t="str">
        <f>+IFERROR(VLOOKUP(DAY($AZ1342)&amp;MONTH($AZ1342),Sheet1!$C:$E,3,0),"")</f>
        <v/>
      </c>
    </row>
    <row r="1343" spans="6:55">
      <c r="F1343" s="481" t="str">
        <f>+IFERROR(VLOOKUP(DAY($C1343)&amp;MONTH($C1343),Sheet1!$C:$E,3,0),"")</f>
        <v/>
      </c>
      <c r="M1343" s="481" t="str">
        <f>+IFERROR(VLOOKUP(DAY($J1343)&amp;MONTH($J1343),Sheet1!$C:$E,3,0),"")</f>
        <v/>
      </c>
      <c r="T1343" s="481" t="str">
        <f>+IFERROR(VLOOKUP(DAY($Q1343)&amp;MONTH($Q1343),Sheet1!$C:$E,3,0),"")</f>
        <v/>
      </c>
      <c r="AA1343" s="481" t="str">
        <f>+IFERROR(VLOOKUP(DAY($X1343)&amp;MONTH($X1343),Sheet1!$C:$E,3,0),"")</f>
        <v/>
      </c>
      <c r="AH1343" s="481" t="str">
        <f>+IFERROR(VLOOKUP(DAY($AE1343)&amp;MONTH($AE1343),Sheet1!$C:$E,3,0),"")</f>
        <v/>
      </c>
      <c r="AO1343" s="481" t="str">
        <f>+IFERROR(VLOOKUP(DAY($AL1343)&amp;MONTH($AL1343),Sheet1!$C:$E,3,0),"")</f>
        <v/>
      </c>
      <c r="AV1343" s="481" t="str">
        <f>+IFERROR(VLOOKUP(DAY($AS1343)&amp;MONTH($AS1343),Sheet1!$C:$E,3,0),"")</f>
        <v/>
      </c>
      <c r="BC1343" s="481" t="str">
        <f>+IFERROR(VLOOKUP(DAY($AZ1343)&amp;MONTH($AZ1343),Sheet1!$C:$E,3,0),"")</f>
        <v/>
      </c>
    </row>
    <row r="1344" spans="6:55">
      <c r="F1344" s="481" t="str">
        <f>+IFERROR(VLOOKUP(DAY($C1344)&amp;MONTH($C1344),Sheet1!$C:$E,3,0),"")</f>
        <v/>
      </c>
      <c r="M1344" s="481" t="str">
        <f>+IFERROR(VLOOKUP(DAY($J1344)&amp;MONTH($J1344),Sheet1!$C:$E,3,0),"")</f>
        <v/>
      </c>
      <c r="T1344" s="481" t="str">
        <f>+IFERROR(VLOOKUP(DAY($Q1344)&amp;MONTH($Q1344),Sheet1!$C:$E,3,0),"")</f>
        <v/>
      </c>
      <c r="AA1344" s="481" t="str">
        <f>+IFERROR(VLOOKUP(DAY($X1344)&amp;MONTH($X1344),Sheet1!$C:$E,3,0),"")</f>
        <v/>
      </c>
      <c r="AH1344" s="481" t="str">
        <f>+IFERROR(VLOOKUP(DAY($AE1344)&amp;MONTH($AE1344),Sheet1!$C:$E,3,0),"")</f>
        <v/>
      </c>
      <c r="AO1344" s="481" t="str">
        <f>+IFERROR(VLOOKUP(DAY($AL1344)&amp;MONTH($AL1344),Sheet1!$C:$E,3,0),"")</f>
        <v/>
      </c>
      <c r="AV1344" s="481" t="str">
        <f>+IFERROR(VLOOKUP(DAY($AS1344)&amp;MONTH($AS1344),Sheet1!$C:$E,3,0),"")</f>
        <v/>
      </c>
      <c r="BC1344" s="481" t="str">
        <f>+IFERROR(VLOOKUP(DAY($AZ1344)&amp;MONTH($AZ1344),Sheet1!$C:$E,3,0),"")</f>
        <v/>
      </c>
    </row>
    <row r="1345" spans="6:55">
      <c r="F1345" s="481" t="str">
        <f>+IFERROR(VLOOKUP(DAY($C1345)&amp;MONTH($C1345),Sheet1!$C:$E,3,0),"")</f>
        <v/>
      </c>
      <c r="M1345" s="481" t="str">
        <f>+IFERROR(VLOOKUP(DAY($J1345)&amp;MONTH($J1345),Sheet1!$C:$E,3,0),"")</f>
        <v/>
      </c>
      <c r="T1345" s="481" t="str">
        <f>+IFERROR(VLOOKUP(DAY($Q1345)&amp;MONTH($Q1345),Sheet1!$C:$E,3,0),"")</f>
        <v/>
      </c>
      <c r="AA1345" s="481" t="str">
        <f>+IFERROR(VLOOKUP(DAY($X1345)&amp;MONTH($X1345),Sheet1!$C:$E,3,0),"")</f>
        <v/>
      </c>
      <c r="AH1345" s="481" t="str">
        <f>+IFERROR(VLOOKUP(DAY($AE1345)&amp;MONTH($AE1345),Sheet1!$C:$E,3,0),"")</f>
        <v/>
      </c>
      <c r="AO1345" s="481" t="str">
        <f>+IFERROR(VLOOKUP(DAY($AL1345)&amp;MONTH($AL1345),Sheet1!$C:$E,3,0),"")</f>
        <v/>
      </c>
      <c r="AV1345" s="481" t="str">
        <f>+IFERROR(VLOOKUP(DAY($AS1345)&amp;MONTH($AS1345),Sheet1!$C:$E,3,0),"")</f>
        <v/>
      </c>
      <c r="BC1345" s="481" t="str">
        <f>+IFERROR(VLOOKUP(DAY($AZ1345)&amp;MONTH($AZ1345),Sheet1!$C:$E,3,0),"")</f>
        <v/>
      </c>
    </row>
    <row r="1346" spans="6:55">
      <c r="F1346" s="481" t="str">
        <f>+IFERROR(VLOOKUP(DAY($C1346)&amp;MONTH($C1346),Sheet1!$C:$E,3,0),"")</f>
        <v/>
      </c>
      <c r="M1346" s="481" t="str">
        <f>+IFERROR(VLOOKUP(DAY($J1346)&amp;MONTH($J1346),Sheet1!$C:$E,3,0),"")</f>
        <v/>
      </c>
      <c r="T1346" s="481" t="str">
        <f>+IFERROR(VLOOKUP(DAY($Q1346)&amp;MONTH($Q1346),Sheet1!$C:$E,3,0),"")</f>
        <v/>
      </c>
      <c r="AA1346" s="481" t="str">
        <f>+IFERROR(VLOOKUP(DAY($X1346)&amp;MONTH($X1346),Sheet1!$C:$E,3,0),"")</f>
        <v/>
      </c>
      <c r="AH1346" s="481" t="str">
        <f>+IFERROR(VLOOKUP(DAY($AE1346)&amp;MONTH($AE1346),Sheet1!$C:$E,3,0),"")</f>
        <v/>
      </c>
      <c r="AO1346" s="481" t="str">
        <f>+IFERROR(VLOOKUP(DAY($AL1346)&amp;MONTH($AL1346),Sheet1!$C:$E,3,0),"")</f>
        <v/>
      </c>
      <c r="AV1346" s="481" t="str">
        <f>+IFERROR(VLOOKUP(DAY($AS1346)&amp;MONTH($AS1346),Sheet1!$C:$E,3,0),"")</f>
        <v/>
      </c>
      <c r="BC1346" s="481" t="str">
        <f>+IFERROR(VLOOKUP(DAY($AZ1346)&amp;MONTH($AZ1346),Sheet1!$C:$E,3,0),"")</f>
        <v/>
      </c>
    </row>
    <row r="1347" spans="6:55">
      <c r="F1347" s="481" t="str">
        <f>+IFERROR(VLOOKUP(DAY($C1347)&amp;MONTH($C1347),Sheet1!$C:$E,3,0),"")</f>
        <v/>
      </c>
      <c r="M1347" s="481" t="str">
        <f>+IFERROR(VLOOKUP(DAY($J1347)&amp;MONTH($J1347),Sheet1!$C:$E,3,0),"")</f>
        <v/>
      </c>
      <c r="T1347" s="481" t="str">
        <f>+IFERROR(VLOOKUP(DAY($Q1347)&amp;MONTH($Q1347),Sheet1!$C:$E,3,0),"")</f>
        <v/>
      </c>
      <c r="AA1347" s="481" t="str">
        <f>+IFERROR(VLOOKUP(DAY($X1347)&amp;MONTH($X1347),Sheet1!$C:$E,3,0),"")</f>
        <v/>
      </c>
      <c r="AH1347" s="481" t="str">
        <f>+IFERROR(VLOOKUP(DAY($AE1347)&amp;MONTH($AE1347),Sheet1!$C:$E,3,0),"")</f>
        <v/>
      </c>
      <c r="AO1347" s="481" t="str">
        <f>+IFERROR(VLOOKUP(DAY($AL1347)&amp;MONTH($AL1347),Sheet1!$C:$E,3,0),"")</f>
        <v/>
      </c>
      <c r="AV1347" s="481" t="str">
        <f>+IFERROR(VLOOKUP(DAY($AS1347)&amp;MONTH($AS1347),Sheet1!$C:$E,3,0),"")</f>
        <v/>
      </c>
      <c r="BC1347" s="481" t="str">
        <f>+IFERROR(VLOOKUP(DAY($AZ1347)&amp;MONTH($AZ1347),Sheet1!$C:$E,3,0),"")</f>
        <v/>
      </c>
    </row>
    <row r="1348" spans="6:55">
      <c r="F1348" s="481" t="str">
        <f>+IFERROR(VLOOKUP(DAY($C1348)&amp;MONTH($C1348),Sheet1!$C:$E,3,0),"")</f>
        <v/>
      </c>
      <c r="M1348" s="481" t="str">
        <f>+IFERROR(VLOOKUP(DAY($J1348)&amp;MONTH($J1348),Sheet1!$C:$E,3,0),"")</f>
        <v/>
      </c>
      <c r="T1348" s="481" t="str">
        <f>+IFERROR(VLOOKUP(DAY($Q1348)&amp;MONTH($Q1348),Sheet1!$C:$E,3,0),"")</f>
        <v/>
      </c>
      <c r="AA1348" s="481" t="str">
        <f>+IFERROR(VLOOKUP(DAY($X1348)&amp;MONTH($X1348),Sheet1!$C:$E,3,0),"")</f>
        <v/>
      </c>
      <c r="AH1348" s="481" t="str">
        <f>+IFERROR(VLOOKUP(DAY($AE1348)&amp;MONTH($AE1348),Sheet1!$C:$E,3,0),"")</f>
        <v/>
      </c>
      <c r="AO1348" s="481" t="str">
        <f>+IFERROR(VLOOKUP(DAY($AL1348)&amp;MONTH($AL1348),Sheet1!$C:$E,3,0),"")</f>
        <v/>
      </c>
      <c r="AV1348" s="481" t="str">
        <f>+IFERROR(VLOOKUP(DAY($AS1348)&amp;MONTH($AS1348),Sheet1!$C:$E,3,0),"")</f>
        <v/>
      </c>
      <c r="BC1348" s="481" t="str">
        <f>+IFERROR(VLOOKUP(DAY($AZ1348)&amp;MONTH($AZ1348),Sheet1!$C:$E,3,0),"")</f>
        <v/>
      </c>
    </row>
    <row r="1349" spans="6:55">
      <c r="F1349" s="481" t="str">
        <f>+IFERROR(VLOOKUP(DAY($C1349)&amp;MONTH($C1349),Sheet1!$C:$E,3,0),"")</f>
        <v/>
      </c>
      <c r="M1349" s="481" t="str">
        <f>+IFERROR(VLOOKUP(DAY($J1349)&amp;MONTH($J1349),Sheet1!$C:$E,3,0),"")</f>
        <v/>
      </c>
      <c r="T1349" s="481" t="str">
        <f>+IFERROR(VLOOKUP(DAY($Q1349)&amp;MONTH($Q1349),Sheet1!$C:$E,3,0),"")</f>
        <v/>
      </c>
      <c r="AA1349" s="481" t="str">
        <f>+IFERROR(VLOOKUP(DAY($X1349)&amp;MONTH($X1349),Sheet1!$C:$E,3,0),"")</f>
        <v/>
      </c>
      <c r="AH1349" s="481" t="str">
        <f>+IFERROR(VLOOKUP(DAY($AE1349)&amp;MONTH($AE1349),Sheet1!$C:$E,3,0),"")</f>
        <v/>
      </c>
      <c r="AO1349" s="481" t="str">
        <f>+IFERROR(VLOOKUP(DAY($AL1349)&amp;MONTH($AL1349),Sheet1!$C:$E,3,0),"")</f>
        <v/>
      </c>
      <c r="AV1349" s="481" t="str">
        <f>+IFERROR(VLOOKUP(DAY($AS1349)&amp;MONTH($AS1349),Sheet1!$C:$E,3,0),"")</f>
        <v/>
      </c>
      <c r="BC1349" s="481" t="str">
        <f>+IFERROR(VLOOKUP(DAY($AZ1349)&amp;MONTH($AZ1349),Sheet1!$C:$E,3,0),"")</f>
        <v/>
      </c>
    </row>
    <row r="1350" spans="6:55">
      <c r="F1350" s="481" t="str">
        <f>+IFERROR(VLOOKUP(DAY($C1350)&amp;MONTH($C1350),Sheet1!$C:$E,3,0),"")</f>
        <v/>
      </c>
      <c r="M1350" s="481" t="str">
        <f>+IFERROR(VLOOKUP(DAY($J1350)&amp;MONTH($J1350),Sheet1!$C:$E,3,0),"")</f>
        <v/>
      </c>
      <c r="T1350" s="481" t="str">
        <f>+IFERROR(VLOOKUP(DAY($Q1350)&amp;MONTH($Q1350),Sheet1!$C:$E,3,0),"")</f>
        <v/>
      </c>
      <c r="AA1350" s="481" t="str">
        <f>+IFERROR(VLOOKUP(DAY($X1350)&amp;MONTH($X1350),Sheet1!$C:$E,3,0),"")</f>
        <v/>
      </c>
      <c r="AH1350" s="481" t="str">
        <f>+IFERROR(VLOOKUP(DAY($AE1350)&amp;MONTH($AE1350),Sheet1!$C:$E,3,0),"")</f>
        <v/>
      </c>
      <c r="AO1350" s="481" t="str">
        <f>+IFERROR(VLOOKUP(DAY($AL1350)&amp;MONTH($AL1350),Sheet1!$C:$E,3,0),"")</f>
        <v/>
      </c>
      <c r="AV1350" s="481" t="str">
        <f>+IFERROR(VLOOKUP(DAY($AS1350)&amp;MONTH($AS1350),Sheet1!$C:$E,3,0),"")</f>
        <v/>
      </c>
      <c r="BC1350" s="481" t="str">
        <f>+IFERROR(VLOOKUP(DAY($AZ1350)&amp;MONTH($AZ1350),Sheet1!$C:$E,3,0),"")</f>
        <v/>
      </c>
    </row>
    <row r="1351" spans="6:55">
      <c r="F1351" s="481" t="str">
        <f>+IFERROR(VLOOKUP(DAY($C1351)&amp;MONTH($C1351),Sheet1!$C:$E,3,0),"")</f>
        <v/>
      </c>
      <c r="M1351" s="481" t="str">
        <f>+IFERROR(VLOOKUP(DAY($J1351)&amp;MONTH($J1351),Sheet1!$C:$E,3,0),"")</f>
        <v/>
      </c>
      <c r="T1351" s="481" t="str">
        <f>+IFERROR(VLOOKUP(DAY($Q1351)&amp;MONTH($Q1351),Sheet1!$C:$E,3,0),"")</f>
        <v/>
      </c>
      <c r="AA1351" s="481" t="str">
        <f>+IFERROR(VLOOKUP(DAY($X1351)&amp;MONTH($X1351),Sheet1!$C:$E,3,0),"")</f>
        <v/>
      </c>
      <c r="AH1351" s="481" t="str">
        <f>+IFERROR(VLOOKUP(DAY($AE1351)&amp;MONTH($AE1351),Sheet1!$C:$E,3,0),"")</f>
        <v/>
      </c>
      <c r="AO1351" s="481" t="str">
        <f>+IFERROR(VLOOKUP(DAY($AL1351)&amp;MONTH($AL1351),Sheet1!$C:$E,3,0),"")</f>
        <v/>
      </c>
      <c r="AV1351" s="481" t="str">
        <f>+IFERROR(VLOOKUP(DAY($AS1351)&amp;MONTH($AS1351),Sheet1!$C:$E,3,0),"")</f>
        <v/>
      </c>
      <c r="BC1351" s="481" t="str">
        <f>+IFERROR(VLOOKUP(DAY($AZ1351)&amp;MONTH($AZ1351),Sheet1!$C:$E,3,0),"")</f>
        <v/>
      </c>
    </row>
    <row r="1352" spans="6:55">
      <c r="F1352" s="481" t="str">
        <f>+IFERROR(VLOOKUP(DAY($C1352)&amp;MONTH($C1352),Sheet1!$C:$E,3,0),"")</f>
        <v/>
      </c>
      <c r="M1352" s="481" t="str">
        <f>+IFERROR(VLOOKUP(DAY($J1352)&amp;MONTH($J1352),Sheet1!$C:$E,3,0),"")</f>
        <v/>
      </c>
      <c r="T1352" s="481" t="str">
        <f>+IFERROR(VLOOKUP(DAY($Q1352)&amp;MONTH($Q1352),Sheet1!$C:$E,3,0),"")</f>
        <v/>
      </c>
      <c r="AA1352" s="481" t="str">
        <f>+IFERROR(VLOOKUP(DAY($X1352)&amp;MONTH($X1352),Sheet1!$C:$E,3,0),"")</f>
        <v/>
      </c>
      <c r="AH1352" s="481" t="str">
        <f>+IFERROR(VLOOKUP(DAY($AE1352)&amp;MONTH($AE1352),Sheet1!$C:$E,3,0),"")</f>
        <v/>
      </c>
      <c r="AO1352" s="481" t="str">
        <f>+IFERROR(VLOOKUP(DAY($AL1352)&amp;MONTH($AL1352),Sheet1!$C:$E,3,0),"")</f>
        <v/>
      </c>
      <c r="AV1352" s="481" t="str">
        <f>+IFERROR(VLOOKUP(DAY($AS1352)&amp;MONTH($AS1352),Sheet1!$C:$E,3,0),"")</f>
        <v/>
      </c>
      <c r="BC1352" s="481" t="str">
        <f>+IFERROR(VLOOKUP(DAY($AZ1352)&amp;MONTH($AZ1352),Sheet1!$C:$E,3,0),"")</f>
        <v/>
      </c>
    </row>
    <row r="1353" spans="6:55">
      <c r="F1353" s="481" t="str">
        <f>+IFERROR(VLOOKUP(DAY($C1353)&amp;MONTH($C1353),Sheet1!$C:$E,3,0),"")</f>
        <v/>
      </c>
      <c r="M1353" s="481" t="str">
        <f>+IFERROR(VLOOKUP(DAY($J1353)&amp;MONTH($J1353),Sheet1!$C:$E,3,0),"")</f>
        <v/>
      </c>
      <c r="T1353" s="481" t="str">
        <f>+IFERROR(VLOOKUP(DAY($Q1353)&amp;MONTH($Q1353),Sheet1!$C:$E,3,0),"")</f>
        <v/>
      </c>
      <c r="AA1353" s="481" t="str">
        <f>+IFERROR(VLOOKUP(DAY($X1353)&amp;MONTH($X1353),Sheet1!$C:$E,3,0),"")</f>
        <v/>
      </c>
      <c r="AH1353" s="481" t="str">
        <f>+IFERROR(VLOOKUP(DAY($AE1353)&amp;MONTH($AE1353),Sheet1!$C:$E,3,0),"")</f>
        <v/>
      </c>
      <c r="AO1353" s="481" t="str">
        <f>+IFERROR(VLOOKUP(DAY($AL1353)&amp;MONTH($AL1353),Sheet1!$C:$E,3,0),"")</f>
        <v/>
      </c>
      <c r="AV1353" s="481" t="str">
        <f>+IFERROR(VLOOKUP(DAY($AS1353)&amp;MONTH($AS1353),Sheet1!$C:$E,3,0),"")</f>
        <v/>
      </c>
      <c r="BC1353" s="481" t="str">
        <f>+IFERROR(VLOOKUP(DAY($AZ1353)&amp;MONTH($AZ1353),Sheet1!$C:$E,3,0),"")</f>
        <v/>
      </c>
    </row>
    <row r="1354" spans="6:55">
      <c r="F1354" s="481" t="str">
        <f>+IFERROR(VLOOKUP(DAY($C1354)&amp;MONTH($C1354),Sheet1!$C:$E,3,0),"")</f>
        <v/>
      </c>
      <c r="M1354" s="481" t="str">
        <f>+IFERROR(VLOOKUP(DAY($J1354)&amp;MONTH($J1354),Sheet1!$C:$E,3,0),"")</f>
        <v/>
      </c>
      <c r="T1354" s="481" t="str">
        <f>+IFERROR(VLOOKUP(DAY($Q1354)&amp;MONTH($Q1354),Sheet1!$C:$E,3,0),"")</f>
        <v/>
      </c>
      <c r="AA1354" s="481" t="str">
        <f>+IFERROR(VLOOKUP(DAY($X1354)&amp;MONTH($X1354),Sheet1!$C:$E,3,0),"")</f>
        <v/>
      </c>
      <c r="AH1354" s="481" t="str">
        <f>+IFERROR(VLOOKUP(DAY($AE1354)&amp;MONTH($AE1354),Sheet1!$C:$E,3,0),"")</f>
        <v/>
      </c>
      <c r="AO1354" s="481" t="str">
        <f>+IFERROR(VLOOKUP(DAY($AL1354)&amp;MONTH($AL1354),Sheet1!$C:$E,3,0),"")</f>
        <v/>
      </c>
      <c r="AV1354" s="481" t="str">
        <f>+IFERROR(VLOOKUP(DAY($AS1354)&amp;MONTH($AS1354),Sheet1!$C:$E,3,0),"")</f>
        <v/>
      </c>
      <c r="BC1354" s="481" t="str">
        <f>+IFERROR(VLOOKUP(DAY($AZ1354)&amp;MONTH($AZ1354),Sheet1!$C:$E,3,0),"")</f>
        <v/>
      </c>
    </row>
    <row r="1355" spans="6:55">
      <c r="F1355" s="481" t="str">
        <f>+IFERROR(VLOOKUP(DAY($C1355)&amp;MONTH($C1355),Sheet1!$C:$E,3,0),"")</f>
        <v/>
      </c>
      <c r="M1355" s="481" t="str">
        <f>+IFERROR(VLOOKUP(DAY($J1355)&amp;MONTH($J1355),Sheet1!$C:$E,3,0),"")</f>
        <v/>
      </c>
      <c r="T1355" s="481" t="str">
        <f>+IFERROR(VLOOKUP(DAY($Q1355)&amp;MONTH($Q1355),Sheet1!$C:$E,3,0),"")</f>
        <v/>
      </c>
      <c r="AA1355" s="481" t="str">
        <f>+IFERROR(VLOOKUP(DAY($X1355)&amp;MONTH($X1355),Sheet1!$C:$E,3,0),"")</f>
        <v/>
      </c>
      <c r="AH1355" s="481" t="str">
        <f>+IFERROR(VLOOKUP(DAY($AE1355)&amp;MONTH($AE1355),Sheet1!$C:$E,3,0),"")</f>
        <v/>
      </c>
      <c r="AO1355" s="481" t="str">
        <f>+IFERROR(VLOOKUP(DAY($AL1355)&amp;MONTH($AL1355),Sheet1!$C:$E,3,0),"")</f>
        <v/>
      </c>
      <c r="AV1355" s="481" t="str">
        <f>+IFERROR(VLOOKUP(DAY($AS1355)&amp;MONTH($AS1355),Sheet1!$C:$E,3,0),"")</f>
        <v/>
      </c>
      <c r="BC1355" s="481" t="str">
        <f>+IFERROR(VLOOKUP(DAY($AZ1355)&amp;MONTH($AZ1355),Sheet1!$C:$E,3,0),"")</f>
        <v/>
      </c>
    </row>
    <row r="1356" spans="6:55">
      <c r="F1356" s="481" t="str">
        <f>+IFERROR(VLOOKUP(DAY($C1356)&amp;MONTH($C1356),Sheet1!$C:$E,3,0),"")</f>
        <v/>
      </c>
      <c r="M1356" s="481" t="str">
        <f>+IFERROR(VLOOKUP(DAY($J1356)&amp;MONTH($J1356),Sheet1!$C:$E,3,0),"")</f>
        <v/>
      </c>
      <c r="T1356" s="481" t="str">
        <f>+IFERROR(VLOOKUP(DAY($Q1356)&amp;MONTH($Q1356),Sheet1!$C:$E,3,0),"")</f>
        <v/>
      </c>
      <c r="AA1356" s="481" t="str">
        <f>+IFERROR(VLOOKUP(DAY($X1356)&amp;MONTH($X1356),Sheet1!$C:$E,3,0),"")</f>
        <v/>
      </c>
      <c r="AH1356" s="481" t="str">
        <f>+IFERROR(VLOOKUP(DAY($AE1356)&amp;MONTH($AE1356),Sheet1!$C:$E,3,0),"")</f>
        <v/>
      </c>
      <c r="AO1356" s="481" t="str">
        <f>+IFERROR(VLOOKUP(DAY($AL1356)&amp;MONTH($AL1356),Sheet1!$C:$E,3,0),"")</f>
        <v/>
      </c>
      <c r="AV1356" s="481" t="str">
        <f>+IFERROR(VLOOKUP(DAY($AS1356)&amp;MONTH($AS1356),Sheet1!$C:$E,3,0),"")</f>
        <v/>
      </c>
      <c r="BC1356" s="481" t="str">
        <f>+IFERROR(VLOOKUP(DAY($AZ1356)&amp;MONTH($AZ1356),Sheet1!$C:$E,3,0),"")</f>
        <v/>
      </c>
    </row>
    <row r="1357" spans="6:55">
      <c r="F1357" s="481" t="str">
        <f>+IFERROR(VLOOKUP(DAY($C1357)&amp;MONTH($C1357),Sheet1!$C:$E,3,0),"")</f>
        <v/>
      </c>
      <c r="M1357" s="481" t="str">
        <f>+IFERROR(VLOOKUP(DAY($J1357)&amp;MONTH($J1357),Sheet1!$C:$E,3,0),"")</f>
        <v/>
      </c>
      <c r="T1357" s="481" t="str">
        <f>+IFERROR(VLOOKUP(DAY($Q1357)&amp;MONTH($Q1357),Sheet1!$C:$E,3,0),"")</f>
        <v/>
      </c>
      <c r="AA1357" s="481" t="str">
        <f>+IFERROR(VLOOKUP(DAY($X1357)&amp;MONTH($X1357),Sheet1!$C:$E,3,0),"")</f>
        <v/>
      </c>
      <c r="AH1357" s="481" t="str">
        <f>+IFERROR(VLOOKUP(DAY($AE1357)&amp;MONTH($AE1357),Sheet1!$C:$E,3,0),"")</f>
        <v/>
      </c>
      <c r="AO1357" s="481" t="str">
        <f>+IFERROR(VLOOKUP(DAY($AL1357)&amp;MONTH($AL1357),Sheet1!$C:$E,3,0),"")</f>
        <v/>
      </c>
      <c r="AV1357" s="481" t="str">
        <f>+IFERROR(VLOOKUP(DAY($AS1357)&amp;MONTH($AS1357),Sheet1!$C:$E,3,0),"")</f>
        <v/>
      </c>
      <c r="BC1357" s="481" t="str">
        <f>+IFERROR(VLOOKUP(DAY($AZ1357)&amp;MONTH($AZ1357),Sheet1!$C:$E,3,0),"")</f>
        <v/>
      </c>
    </row>
    <row r="1358" spans="6:55">
      <c r="F1358" s="481" t="str">
        <f>+IFERROR(VLOOKUP(DAY($C1358)&amp;MONTH($C1358),Sheet1!$C:$E,3,0),"")</f>
        <v/>
      </c>
      <c r="M1358" s="481" t="str">
        <f>+IFERROR(VLOOKUP(DAY($J1358)&amp;MONTH($J1358),Sheet1!$C:$E,3,0),"")</f>
        <v/>
      </c>
      <c r="T1358" s="481" t="str">
        <f>+IFERROR(VLOOKUP(DAY($Q1358)&amp;MONTH($Q1358),Sheet1!$C:$E,3,0),"")</f>
        <v/>
      </c>
      <c r="AA1358" s="481" t="str">
        <f>+IFERROR(VLOOKUP(DAY($X1358)&amp;MONTH($X1358),Sheet1!$C:$E,3,0),"")</f>
        <v/>
      </c>
      <c r="AH1358" s="481" t="str">
        <f>+IFERROR(VLOOKUP(DAY($AE1358)&amp;MONTH($AE1358),Sheet1!$C:$E,3,0),"")</f>
        <v/>
      </c>
      <c r="AO1358" s="481" t="str">
        <f>+IFERROR(VLOOKUP(DAY($AL1358)&amp;MONTH($AL1358),Sheet1!$C:$E,3,0),"")</f>
        <v/>
      </c>
      <c r="AV1358" s="481" t="str">
        <f>+IFERROR(VLOOKUP(DAY($AS1358)&amp;MONTH($AS1358),Sheet1!$C:$E,3,0),"")</f>
        <v/>
      </c>
      <c r="BC1358" s="481" t="str">
        <f>+IFERROR(VLOOKUP(DAY($AZ1358)&amp;MONTH($AZ1358),Sheet1!$C:$E,3,0),"")</f>
        <v/>
      </c>
    </row>
    <row r="1359" spans="6:55">
      <c r="F1359" s="481" t="str">
        <f>+IFERROR(VLOOKUP(DAY($C1359)&amp;MONTH($C1359),Sheet1!$C:$E,3,0),"")</f>
        <v/>
      </c>
      <c r="M1359" s="481" t="str">
        <f>+IFERROR(VLOOKUP(DAY($J1359)&amp;MONTH($J1359),Sheet1!$C:$E,3,0),"")</f>
        <v/>
      </c>
      <c r="T1359" s="481" t="str">
        <f>+IFERROR(VLOOKUP(DAY($Q1359)&amp;MONTH($Q1359),Sheet1!$C:$E,3,0),"")</f>
        <v/>
      </c>
      <c r="AA1359" s="481" t="str">
        <f>+IFERROR(VLOOKUP(DAY($X1359)&amp;MONTH($X1359),Sheet1!$C:$E,3,0),"")</f>
        <v/>
      </c>
      <c r="AH1359" s="481" t="str">
        <f>+IFERROR(VLOOKUP(DAY($AE1359)&amp;MONTH($AE1359),Sheet1!$C:$E,3,0),"")</f>
        <v/>
      </c>
      <c r="AO1359" s="481" t="str">
        <f>+IFERROR(VLOOKUP(DAY($AL1359)&amp;MONTH($AL1359),Sheet1!$C:$E,3,0),"")</f>
        <v/>
      </c>
      <c r="AV1359" s="481" t="str">
        <f>+IFERROR(VLOOKUP(DAY($AS1359)&amp;MONTH($AS1359),Sheet1!$C:$E,3,0),"")</f>
        <v/>
      </c>
      <c r="BC1359" s="481" t="str">
        <f>+IFERROR(VLOOKUP(DAY($AZ1359)&amp;MONTH($AZ1359),Sheet1!$C:$E,3,0),"")</f>
        <v/>
      </c>
    </row>
    <row r="1360" spans="6:55">
      <c r="F1360" s="481" t="str">
        <f>+IFERROR(VLOOKUP(DAY($C1360)&amp;MONTH($C1360),Sheet1!$C:$E,3,0),"")</f>
        <v/>
      </c>
      <c r="M1360" s="481" t="str">
        <f>+IFERROR(VLOOKUP(DAY($J1360)&amp;MONTH($J1360),Sheet1!$C:$E,3,0),"")</f>
        <v/>
      </c>
      <c r="T1360" s="481" t="str">
        <f>+IFERROR(VLOOKUP(DAY($Q1360)&amp;MONTH($Q1360),Sheet1!$C:$E,3,0),"")</f>
        <v/>
      </c>
      <c r="AA1360" s="481" t="str">
        <f>+IFERROR(VLOOKUP(DAY($X1360)&amp;MONTH($X1360),Sheet1!$C:$E,3,0),"")</f>
        <v/>
      </c>
      <c r="AH1360" s="481" t="str">
        <f>+IFERROR(VLOOKUP(DAY($AE1360)&amp;MONTH($AE1360),Sheet1!$C:$E,3,0),"")</f>
        <v/>
      </c>
      <c r="AO1360" s="481" t="str">
        <f>+IFERROR(VLOOKUP(DAY($AL1360)&amp;MONTH($AL1360),Sheet1!$C:$E,3,0),"")</f>
        <v/>
      </c>
      <c r="AV1360" s="481" t="str">
        <f>+IFERROR(VLOOKUP(DAY($AS1360)&amp;MONTH($AS1360),Sheet1!$C:$E,3,0),"")</f>
        <v/>
      </c>
      <c r="BC1360" s="481" t="str">
        <f>+IFERROR(VLOOKUP(DAY($AZ1360)&amp;MONTH($AZ1360),Sheet1!$C:$E,3,0),"")</f>
        <v/>
      </c>
    </row>
    <row r="1361" spans="6:55">
      <c r="F1361" s="481" t="str">
        <f>+IFERROR(VLOOKUP(DAY($C1361)&amp;MONTH($C1361),Sheet1!$C:$E,3,0),"")</f>
        <v/>
      </c>
      <c r="M1361" s="481" t="str">
        <f>+IFERROR(VLOOKUP(DAY($J1361)&amp;MONTH($J1361),Sheet1!$C:$E,3,0),"")</f>
        <v/>
      </c>
      <c r="T1361" s="481" t="str">
        <f>+IFERROR(VLOOKUP(DAY($Q1361)&amp;MONTH($Q1361),Sheet1!$C:$E,3,0),"")</f>
        <v/>
      </c>
      <c r="AA1361" s="481" t="str">
        <f>+IFERROR(VLOOKUP(DAY($X1361)&amp;MONTH($X1361),Sheet1!$C:$E,3,0),"")</f>
        <v/>
      </c>
      <c r="AH1361" s="481" t="str">
        <f>+IFERROR(VLOOKUP(DAY($AE1361)&amp;MONTH($AE1361),Sheet1!$C:$E,3,0),"")</f>
        <v/>
      </c>
      <c r="AO1361" s="481" t="str">
        <f>+IFERROR(VLOOKUP(DAY($AL1361)&amp;MONTH($AL1361),Sheet1!$C:$E,3,0),"")</f>
        <v/>
      </c>
      <c r="AV1361" s="481" t="str">
        <f>+IFERROR(VLOOKUP(DAY($AS1361)&amp;MONTH($AS1361),Sheet1!$C:$E,3,0),"")</f>
        <v/>
      </c>
      <c r="BC1361" s="481" t="str">
        <f>+IFERROR(VLOOKUP(DAY($AZ1361)&amp;MONTH($AZ1361),Sheet1!$C:$E,3,0),"")</f>
        <v/>
      </c>
    </row>
    <row r="1362" spans="6:55">
      <c r="F1362" s="481" t="str">
        <f>+IFERROR(VLOOKUP(DAY($C1362)&amp;MONTH($C1362),Sheet1!$C:$E,3,0),"")</f>
        <v/>
      </c>
      <c r="M1362" s="481" t="str">
        <f>+IFERROR(VLOOKUP(DAY($J1362)&amp;MONTH($J1362),Sheet1!$C:$E,3,0),"")</f>
        <v/>
      </c>
      <c r="T1362" s="481" t="str">
        <f>+IFERROR(VLOOKUP(DAY($Q1362)&amp;MONTH($Q1362),Sheet1!$C:$E,3,0),"")</f>
        <v/>
      </c>
      <c r="AA1362" s="481" t="str">
        <f>+IFERROR(VLOOKUP(DAY($X1362)&amp;MONTH($X1362),Sheet1!$C:$E,3,0),"")</f>
        <v/>
      </c>
      <c r="AH1362" s="481" t="str">
        <f>+IFERROR(VLOOKUP(DAY($AE1362)&amp;MONTH($AE1362),Sheet1!$C:$E,3,0),"")</f>
        <v/>
      </c>
      <c r="AO1362" s="481" t="str">
        <f>+IFERROR(VLOOKUP(DAY($AL1362)&amp;MONTH($AL1362),Sheet1!$C:$E,3,0),"")</f>
        <v/>
      </c>
      <c r="AV1362" s="481" t="str">
        <f>+IFERROR(VLOOKUP(DAY($AS1362)&amp;MONTH($AS1362),Sheet1!$C:$E,3,0),"")</f>
        <v/>
      </c>
      <c r="BC1362" s="481" t="str">
        <f>+IFERROR(VLOOKUP(DAY($AZ1362)&amp;MONTH($AZ1362),Sheet1!$C:$E,3,0),"")</f>
        <v/>
      </c>
    </row>
    <row r="1363" spans="6:55">
      <c r="F1363" s="481" t="str">
        <f>+IFERROR(VLOOKUP(DAY($C1363)&amp;MONTH($C1363),Sheet1!$C:$E,3,0),"")</f>
        <v/>
      </c>
      <c r="M1363" s="481" t="str">
        <f>+IFERROR(VLOOKUP(DAY($J1363)&amp;MONTH($J1363),Sheet1!$C:$E,3,0),"")</f>
        <v/>
      </c>
      <c r="T1363" s="481" t="str">
        <f>+IFERROR(VLOOKUP(DAY($Q1363)&amp;MONTH($Q1363),Sheet1!$C:$E,3,0),"")</f>
        <v/>
      </c>
      <c r="AA1363" s="481" t="str">
        <f>+IFERROR(VLOOKUP(DAY($X1363)&amp;MONTH($X1363),Sheet1!$C:$E,3,0),"")</f>
        <v/>
      </c>
      <c r="AH1363" s="481" t="str">
        <f>+IFERROR(VLOOKUP(DAY($AE1363)&amp;MONTH($AE1363),Sheet1!$C:$E,3,0),"")</f>
        <v/>
      </c>
      <c r="AO1363" s="481" t="str">
        <f>+IFERROR(VLOOKUP(DAY($AL1363)&amp;MONTH($AL1363),Sheet1!$C:$E,3,0),"")</f>
        <v/>
      </c>
      <c r="AV1363" s="481" t="str">
        <f>+IFERROR(VLOOKUP(DAY($AS1363)&amp;MONTH($AS1363),Sheet1!$C:$E,3,0),"")</f>
        <v/>
      </c>
      <c r="BC1363" s="481" t="str">
        <f>+IFERROR(VLOOKUP(DAY($AZ1363)&amp;MONTH($AZ1363),Sheet1!$C:$E,3,0),"")</f>
        <v/>
      </c>
    </row>
    <row r="1364" spans="6:55">
      <c r="F1364" s="481" t="str">
        <f>+IFERROR(VLOOKUP(DAY($C1364)&amp;MONTH($C1364),Sheet1!$C:$E,3,0),"")</f>
        <v/>
      </c>
      <c r="M1364" s="481" t="str">
        <f>+IFERROR(VLOOKUP(DAY($J1364)&amp;MONTH($J1364),Sheet1!$C:$E,3,0),"")</f>
        <v/>
      </c>
      <c r="T1364" s="481" t="str">
        <f>+IFERROR(VLOOKUP(DAY($Q1364)&amp;MONTH($Q1364),Sheet1!$C:$E,3,0),"")</f>
        <v/>
      </c>
      <c r="AA1364" s="481" t="str">
        <f>+IFERROR(VLOOKUP(DAY($X1364)&amp;MONTH($X1364),Sheet1!$C:$E,3,0),"")</f>
        <v/>
      </c>
      <c r="AH1364" s="481" t="str">
        <f>+IFERROR(VLOOKUP(DAY($AE1364)&amp;MONTH($AE1364),Sheet1!$C:$E,3,0),"")</f>
        <v/>
      </c>
      <c r="AO1364" s="481" t="str">
        <f>+IFERROR(VLOOKUP(DAY($AL1364)&amp;MONTH($AL1364),Sheet1!$C:$E,3,0),"")</f>
        <v/>
      </c>
      <c r="AV1364" s="481" t="str">
        <f>+IFERROR(VLOOKUP(DAY($AS1364)&amp;MONTH($AS1364),Sheet1!$C:$E,3,0),"")</f>
        <v/>
      </c>
      <c r="BC1364" s="481" t="str">
        <f>+IFERROR(VLOOKUP(DAY($AZ1364)&amp;MONTH($AZ1364),Sheet1!$C:$E,3,0),"")</f>
        <v/>
      </c>
    </row>
    <row r="1365" spans="6:55">
      <c r="F1365" s="481" t="str">
        <f>+IFERROR(VLOOKUP(DAY($C1365)&amp;MONTH($C1365),Sheet1!$C:$E,3,0),"")</f>
        <v/>
      </c>
      <c r="M1365" s="481" t="str">
        <f>+IFERROR(VLOOKUP(DAY($J1365)&amp;MONTH($J1365),Sheet1!$C:$E,3,0),"")</f>
        <v/>
      </c>
      <c r="T1365" s="481" t="str">
        <f>+IFERROR(VLOOKUP(DAY($Q1365)&amp;MONTH($Q1365),Sheet1!$C:$E,3,0),"")</f>
        <v/>
      </c>
      <c r="AA1365" s="481" t="str">
        <f>+IFERROR(VLOOKUP(DAY($X1365)&amp;MONTH($X1365),Sheet1!$C:$E,3,0),"")</f>
        <v/>
      </c>
      <c r="AH1365" s="481" t="str">
        <f>+IFERROR(VLOOKUP(DAY($AE1365)&amp;MONTH($AE1365),Sheet1!$C:$E,3,0),"")</f>
        <v/>
      </c>
      <c r="AO1365" s="481" t="str">
        <f>+IFERROR(VLOOKUP(DAY($AL1365)&amp;MONTH($AL1365),Sheet1!$C:$E,3,0),"")</f>
        <v/>
      </c>
      <c r="AV1365" s="481" t="str">
        <f>+IFERROR(VLOOKUP(DAY($AS1365)&amp;MONTH($AS1365),Sheet1!$C:$E,3,0),"")</f>
        <v/>
      </c>
      <c r="BC1365" s="481" t="str">
        <f>+IFERROR(VLOOKUP(DAY($AZ1365)&amp;MONTH($AZ1365),Sheet1!$C:$E,3,0),"")</f>
        <v/>
      </c>
    </row>
    <row r="1366" spans="6:55">
      <c r="F1366" s="481" t="str">
        <f>+IFERROR(VLOOKUP(DAY($C1366)&amp;MONTH($C1366),Sheet1!$C:$E,3,0),"")</f>
        <v/>
      </c>
      <c r="M1366" s="481" t="str">
        <f>+IFERROR(VLOOKUP(DAY($J1366)&amp;MONTH($J1366),Sheet1!$C:$E,3,0),"")</f>
        <v/>
      </c>
      <c r="T1366" s="481" t="str">
        <f>+IFERROR(VLOOKUP(DAY($Q1366)&amp;MONTH($Q1366),Sheet1!$C:$E,3,0),"")</f>
        <v/>
      </c>
      <c r="AA1366" s="481" t="str">
        <f>+IFERROR(VLOOKUP(DAY($X1366)&amp;MONTH($X1366),Sheet1!$C:$E,3,0),"")</f>
        <v/>
      </c>
      <c r="AH1366" s="481" t="str">
        <f>+IFERROR(VLOOKUP(DAY($AE1366)&amp;MONTH($AE1366),Sheet1!$C:$E,3,0),"")</f>
        <v/>
      </c>
      <c r="AO1366" s="481" t="str">
        <f>+IFERROR(VLOOKUP(DAY($AL1366)&amp;MONTH($AL1366),Sheet1!$C:$E,3,0),"")</f>
        <v/>
      </c>
      <c r="AV1366" s="481" t="str">
        <f>+IFERROR(VLOOKUP(DAY($AS1366)&amp;MONTH($AS1366),Sheet1!$C:$E,3,0),"")</f>
        <v/>
      </c>
      <c r="BC1366" s="481" t="str">
        <f>+IFERROR(VLOOKUP(DAY($AZ1366)&amp;MONTH($AZ1366),Sheet1!$C:$E,3,0),"")</f>
        <v/>
      </c>
    </row>
    <row r="1367" spans="6:55">
      <c r="F1367" s="481" t="str">
        <f>+IFERROR(VLOOKUP(DAY($C1367)&amp;MONTH($C1367),Sheet1!$C:$E,3,0),"")</f>
        <v/>
      </c>
      <c r="M1367" s="481" t="str">
        <f>+IFERROR(VLOOKUP(DAY($J1367)&amp;MONTH($J1367),Sheet1!$C:$E,3,0),"")</f>
        <v/>
      </c>
      <c r="T1367" s="481" t="str">
        <f>+IFERROR(VLOOKUP(DAY($Q1367)&amp;MONTH($Q1367),Sheet1!$C:$E,3,0),"")</f>
        <v/>
      </c>
      <c r="AA1367" s="481" t="str">
        <f>+IFERROR(VLOOKUP(DAY($X1367)&amp;MONTH($X1367),Sheet1!$C:$E,3,0),"")</f>
        <v/>
      </c>
      <c r="AH1367" s="481" t="str">
        <f>+IFERROR(VLOOKUP(DAY($AE1367)&amp;MONTH($AE1367),Sheet1!$C:$E,3,0),"")</f>
        <v/>
      </c>
      <c r="AO1367" s="481" t="str">
        <f>+IFERROR(VLOOKUP(DAY($AL1367)&amp;MONTH($AL1367),Sheet1!$C:$E,3,0),"")</f>
        <v/>
      </c>
      <c r="AV1367" s="481" t="str">
        <f>+IFERROR(VLOOKUP(DAY($AS1367)&amp;MONTH($AS1367),Sheet1!$C:$E,3,0),"")</f>
        <v/>
      </c>
      <c r="BC1367" s="481" t="str">
        <f>+IFERROR(VLOOKUP(DAY($AZ1367)&amp;MONTH($AZ1367),Sheet1!$C:$E,3,0),"")</f>
        <v/>
      </c>
    </row>
    <row r="1368" spans="6:55">
      <c r="F1368" s="481" t="str">
        <f>+IFERROR(VLOOKUP(DAY($C1368)&amp;MONTH($C1368),Sheet1!$C:$E,3,0),"")</f>
        <v/>
      </c>
      <c r="M1368" s="481" t="str">
        <f>+IFERROR(VLOOKUP(DAY($J1368)&amp;MONTH($J1368),Sheet1!$C:$E,3,0),"")</f>
        <v/>
      </c>
      <c r="T1368" s="481" t="str">
        <f>+IFERROR(VLOOKUP(DAY($Q1368)&amp;MONTH($Q1368),Sheet1!$C:$E,3,0),"")</f>
        <v/>
      </c>
      <c r="AA1368" s="481" t="str">
        <f>+IFERROR(VLOOKUP(DAY($X1368)&amp;MONTH($X1368),Sheet1!$C:$E,3,0),"")</f>
        <v/>
      </c>
      <c r="AH1368" s="481" t="str">
        <f>+IFERROR(VLOOKUP(DAY($AE1368)&amp;MONTH($AE1368),Sheet1!$C:$E,3,0),"")</f>
        <v/>
      </c>
      <c r="AO1368" s="481" t="str">
        <f>+IFERROR(VLOOKUP(DAY($AL1368)&amp;MONTH($AL1368),Sheet1!$C:$E,3,0),"")</f>
        <v/>
      </c>
      <c r="AV1368" s="481" t="str">
        <f>+IFERROR(VLOOKUP(DAY($AS1368)&amp;MONTH($AS1368),Sheet1!$C:$E,3,0),"")</f>
        <v/>
      </c>
      <c r="BC1368" s="481" t="str">
        <f>+IFERROR(VLOOKUP(DAY($AZ1368)&amp;MONTH($AZ1368),Sheet1!$C:$E,3,0),"")</f>
        <v/>
      </c>
    </row>
    <row r="1369" spans="6:55">
      <c r="F1369" s="481" t="str">
        <f>+IFERROR(VLOOKUP(DAY($C1369)&amp;MONTH($C1369),Sheet1!$C:$E,3,0),"")</f>
        <v/>
      </c>
      <c r="M1369" s="481" t="str">
        <f>+IFERROR(VLOOKUP(DAY($J1369)&amp;MONTH($J1369),Sheet1!$C:$E,3,0),"")</f>
        <v/>
      </c>
      <c r="T1369" s="481" t="str">
        <f>+IFERROR(VLOOKUP(DAY($Q1369)&amp;MONTH($Q1369),Sheet1!$C:$E,3,0),"")</f>
        <v/>
      </c>
      <c r="AA1369" s="481" t="str">
        <f>+IFERROR(VLOOKUP(DAY($X1369)&amp;MONTH($X1369),Sheet1!$C:$E,3,0),"")</f>
        <v/>
      </c>
      <c r="AH1369" s="481" t="str">
        <f>+IFERROR(VLOOKUP(DAY($AE1369)&amp;MONTH($AE1369),Sheet1!$C:$E,3,0),"")</f>
        <v/>
      </c>
      <c r="AO1369" s="481" t="str">
        <f>+IFERROR(VLOOKUP(DAY($AL1369)&amp;MONTH($AL1369),Sheet1!$C:$E,3,0),"")</f>
        <v/>
      </c>
      <c r="AV1369" s="481" t="str">
        <f>+IFERROR(VLOOKUP(DAY($AS1369)&amp;MONTH($AS1369),Sheet1!$C:$E,3,0),"")</f>
        <v/>
      </c>
      <c r="BC1369" s="481" t="str">
        <f>+IFERROR(VLOOKUP(DAY($AZ1369)&amp;MONTH($AZ1369),Sheet1!$C:$E,3,0),"")</f>
        <v/>
      </c>
    </row>
    <row r="1370" spans="6:55">
      <c r="F1370" s="481" t="str">
        <f>+IFERROR(VLOOKUP(DAY($C1370)&amp;MONTH($C1370),Sheet1!$C:$E,3,0),"")</f>
        <v/>
      </c>
      <c r="M1370" s="481" t="str">
        <f>+IFERROR(VLOOKUP(DAY($J1370)&amp;MONTH($J1370),Sheet1!$C:$E,3,0),"")</f>
        <v/>
      </c>
      <c r="T1370" s="481" t="str">
        <f>+IFERROR(VLOOKUP(DAY($Q1370)&amp;MONTH($Q1370),Sheet1!$C:$E,3,0),"")</f>
        <v/>
      </c>
      <c r="AA1370" s="481" t="str">
        <f>+IFERROR(VLOOKUP(DAY($X1370)&amp;MONTH($X1370),Sheet1!$C:$E,3,0),"")</f>
        <v/>
      </c>
      <c r="AH1370" s="481" t="str">
        <f>+IFERROR(VLOOKUP(DAY($AE1370)&amp;MONTH($AE1370),Sheet1!$C:$E,3,0),"")</f>
        <v/>
      </c>
      <c r="AO1370" s="481" t="str">
        <f>+IFERROR(VLOOKUP(DAY($AL1370)&amp;MONTH($AL1370),Sheet1!$C:$E,3,0),"")</f>
        <v/>
      </c>
      <c r="AV1370" s="481" t="str">
        <f>+IFERROR(VLOOKUP(DAY($AS1370)&amp;MONTH($AS1370),Sheet1!$C:$E,3,0),"")</f>
        <v/>
      </c>
      <c r="BC1370" s="481" t="str">
        <f>+IFERROR(VLOOKUP(DAY($AZ1370)&amp;MONTH($AZ1370),Sheet1!$C:$E,3,0),"")</f>
        <v/>
      </c>
    </row>
    <row r="1371" spans="6:55">
      <c r="F1371" s="481" t="str">
        <f>+IFERROR(VLOOKUP(DAY($C1371)&amp;MONTH($C1371),Sheet1!$C:$E,3,0),"")</f>
        <v/>
      </c>
      <c r="M1371" s="481" t="str">
        <f>+IFERROR(VLOOKUP(DAY($J1371)&amp;MONTH($J1371),Sheet1!$C:$E,3,0),"")</f>
        <v/>
      </c>
      <c r="T1371" s="481" t="str">
        <f>+IFERROR(VLOOKUP(DAY($Q1371)&amp;MONTH($Q1371),Sheet1!$C:$E,3,0),"")</f>
        <v/>
      </c>
      <c r="AA1371" s="481" t="str">
        <f>+IFERROR(VLOOKUP(DAY($X1371)&amp;MONTH($X1371),Sheet1!$C:$E,3,0),"")</f>
        <v/>
      </c>
      <c r="AH1371" s="481" t="str">
        <f>+IFERROR(VLOOKUP(DAY($AE1371)&amp;MONTH($AE1371),Sheet1!$C:$E,3,0),"")</f>
        <v/>
      </c>
      <c r="AO1371" s="481" t="str">
        <f>+IFERROR(VLOOKUP(DAY($AL1371)&amp;MONTH($AL1371),Sheet1!$C:$E,3,0),"")</f>
        <v/>
      </c>
      <c r="AV1371" s="481" t="str">
        <f>+IFERROR(VLOOKUP(DAY($AS1371)&amp;MONTH($AS1371),Sheet1!$C:$E,3,0),"")</f>
        <v/>
      </c>
      <c r="BC1371" s="481" t="str">
        <f>+IFERROR(VLOOKUP(DAY($AZ1371)&amp;MONTH($AZ1371),Sheet1!$C:$E,3,0),"")</f>
        <v/>
      </c>
    </row>
    <row r="1372" spans="6:55">
      <c r="F1372" s="481" t="str">
        <f>+IFERROR(VLOOKUP(DAY($C1372)&amp;MONTH($C1372),Sheet1!$C:$E,3,0),"")</f>
        <v/>
      </c>
      <c r="M1372" s="481" t="str">
        <f>+IFERROR(VLOOKUP(DAY($J1372)&amp;MONTH($J1372),Sheet1!$C:$E,3,0),"")</f>
        <v/>
      </c>
      <c r="T1372" s="481" t="str">
        <f>+IFERROR(VLOOKUP(DAY($Q1372)&amp;MONTH($Q1372),Sheet1!$C:$E,3,0),"")</f>
        <v/>
      </c>
      <c r="AA1372" s="481" t="str">
        <f>+IFERROR(VLOOKUP(DAY($X1372)&amp;MONTH($X1372),Sheet1!$C:$E,3,0),"")</f>
        <v/>
      </c>
      <c r="AH1372" s="481" t="str">
        <f>+IFERROR(VLOOKUP(DAY($AE1372)&amp;MONTH($AE1372),Sheet1!$C:$E,3,0),"")</f>
        <v/>
      </c>
      <c r="AO1372" s="481" t="str">
        <f>+IFERROR(VLOOKUP(DAY($AL1372)&amp;MONTH($AL1372),Sheet1!$C:$E,3,0),"")</f>
        <v/>
      </c>
      <c r="AV1372" s="481" t="str">
        <f>+IFERROR(VLOOKUP(DAY($AS1372)&amp;MONTH($AS1372),Sheet1!$C:$E,3,0),"")</f>
        <v/>
      </c>
      <c r="BC1372" s="481" t="str">
        <f>+IFERROR(VLOOKUP(DAY($AZ1372)&amp;MONTH($AZ1372),Sheet1!$C:$E,3,0),"")</f>
        <v/>
      </c>
    </row>
    <row r="1373" spans="6:55">
      <c r="F1373" s="481" t="str">
        <f>+IFERROR(VLOOKUP(DAY($C1373)&amp;MONTH($C1373),Sheet1!$C:$E,3,0),"")</f>
        <v/>
      </c>
      <c r="M1373" s="481" t="str">
        <f>+IFERROR(VLOOKUP(DAY($J1373)&amp;MONTH($J1373),Sheet1!$C:$E,3,0),"")</f>
        <v/>
      </c>
      <c r="T1373" s="481" t="str">
        <f>+IFERROR(VLOOKUP(DAY($Q1373)&amp;MONTH($Q1373),Sheet1!$C:$E,3,0),"")</f>
        <v/>
      </c>
      <c r="AA1373" s="481" t="str">
        <f>+IFERROR(VLOOKUP(DAY($X1373)&amp;MONTH($X1373),Sheet1!$C:$E,3,0),"")</f>
        <v/>
      </c>
      <c r="AH1373" s="481" t="str">
        <f>+IFERROR(VLOOKUP(DAY($AE1373)&amp;MONTH($AE1373),Sheet1!$C:$E,3,0),"")</f>
        <v/>
      </c>
      <c r="AO1373" s="481" t="str">
        <f>+IFERROR(VLOOKUP(DAY($AL1373)&amp;MONTH($AL1373),Sheet1!$C:$E,3,0),"")</f>
        <v/>
      </c>
      <c r="AV1373" s="481" t="str">
        <f>+IFERROR(VLOOKUP(DAY($AS1373)&amp;MONTH($AS1373),Sheet1!$C:$E,3,0),"")</f>
        <v/>
      </c>
      <c r="BC1373" s="481" t="str">
        <f>+IFERROR(VLOOKUP(DAY($AZ1373)&amp;MONTH($AZ1373),Sheet1!$C:$E,3,0),"")</f>
        <v/>
      </c>
    </row>
    <row r="1374" spans="6:55">
      <c r="F1374" s="481" t="str">
        <f>+IFERROR(VLOOKUP(DAY($C1374)&amp;MONTH($C1374),Sheet1!$C:$E,3,0),"")</f>
        <v/>
      </c>
      <c r="M1374" s="481" t="str">
        <f>+IFERROR(VLOOKUP(DAY($J1374)&amp;MONTH($J1374),Sheet1!$C:$E,3,0),"")</f>
        <v/>
      </c>
      <c r="T1374" s="481" t="str">
        <f>+IFERROR(VLOOKUP(DAY($Q1374)&amp;MONTH($Q1374),Sheet1!$C:$E,3,0),"")</f>
        <v/>
      </c>
      <c r="AA1374" s="481" t="str">
        <f>+IFERROR(VLOOKUP(DAY($X1374)&amp;MONTH($X1374),Sheet1!$C:$E,3,0),"")</f>
        <v/>
      </c>
      <c r="AH1374" s="481" t="str">
        <f>+IFERROR(VLOOKUP(DAY($AE1374)&amp;MONTH($AE1374),Sheet1!$C:$E,3,0),"")</f>
        <v/>
      </c>
      <c r="AO1374" s="481" t="str">
        <f>+IFERROR(VLOOKUP(DAY($AL1374)&amp;MONTH($AL1374),Sheet1!$C:$E,3,0),"")</f>
        <v/>
      </c>
      <c r="AV1374" s="481" t="str">
        <f>+IFERROR(VLOOKUP(DAY($AS1374)&amp;MONTH($AS1374),Sheet1!$C:$E,3,0),"")</f>
        <v/>
      </c>
      <c r="BC1374" s="481" t="str">
        <f>+IFERROR(VLOOKUP(DAY($AZ1374)&amp;MONTH($AZ1374),Sheet1!$C:$E,3,0),"")</f>
        <v/>
      </c>
    </row>
    <row r="1375" spans="6:55">
      <c r="F1375" s="481" t="str">
        <f>+IFERROR(VLOOKUP(DAY($C1375)&amp;MONTH($C1375),Sheet1!$C:$E,3,0),"")</f>
        <v/>
      </c>
      <c r="M1375" s="481" t="str">
        <f>+IFERROR(VLOOKUP(DAY($J1375)&amp;MONTH($J1375),Sheet1!$C:$E,3,0),"")</f>
        <v/>
      </c>
      <c r="T1375" s="481" t="str">
        <f>+IFERROR(VLOOKUP(DAY($Q1375)&amp;MONTH($Q1375),Sheet1!$C:$E,3,0),"")</f>
        <v/>
      </c>
      <c r="AA1375" s="481" t="str">
        <f>+IFERROR(VLOOKUP(DAY($X1375)&amp;MONTH($X1375),Sheet1!$C:$E,3,0),"")</f>
        <v/>
      </c>
      <c r="AH1375" s="481" t="str">
        <f>+IFERROR(VLOOKUP(DAY($AE1375)&amp;MONTH($AE1375),Sheet1!$C:$E,3,0),"")</f>
        <v/>
      </c>
      <c r="AO1375" s="481" t="str">
        <f>+IFERROR(VLOOKUP(DAY($AL1375)&amp;MONTH($AL1375),Sheet1!$C:$E,3,0),"")</f>
        <v/>
      </c>
      <c r="AV1375" s="481" t="str">
        <f>+IFERROR(VLOOKUP(DAY($AS1375)&amp;MONTH($AS1375),Sheet1!$C:$E,3,0),"")</f>
        <v/>
      </c>
      <c r="BC1375" s="481" t="str">
        <f>+IFERROR(VLOOKUP(DAY($AZ1375)&amp;MONTH($AZ1375),Sheet1!$C:$E,3,0),"")</f>
        <v/>
      </c>
    </row>
    <row r="1376" spans="6:55">
      <c r="F1376" s="481" t="str">
        <f>+IFERROR(VLOOKUP(DAY($C1376)&amp;MONTH($C1376),Sheet1!$C:$E,3,0),"")</f>
        <v/>
      </c>
      <c r="M1376" s="481" t="str">
        <f>+IFERROR(VLOOKUP(DAY($J1376)&amp;MONTH($J1376),Sheet1!$C:$E,3,0),"")</f>
        <v/>
      </c>
      <c r="T1376" s="481" t="str">
        <f>+IFERROR(VLOOKUP(DAY($Q1376)&amp;MONTH($Q1376),Sheet1!$C:$E,3,0),"")</f>
        <v/>
      </c>
      <c r="AA1376" s="481" t="str">
        <f>+IFERROR(VLOOKUP(DAY($X1376)&amp;MONTH($X1376),Sheet1!$C:$E,3,0),"")</f>
        <v/>
      </c>
      <c r="AH1376" s="481" t="str">
        <f>+IFERROR(VLOOKUP(DAY($AE1376)&amp;MONTH($AE1376),Sheet1!$C:$E,3,0),"")</f>
        <v/>
      </c>
      <c r="AO1376" s="481" t="str">
        <f>+IFERROR(VLOOKUP(DAY($AL1376)&amp;MONTH($AL1376),Sheet1!$C:$E,3,0),"")</f>
        <v/>
      </c>
      <c r="AV1376" s="481" t="str">
        <f>+IFERROR(VLOOKUP(DAY($AS1376)&amp;MONTH($AS1376),Sheet1!$C:$E,3,0),"")</f>
        <v/>
      </c>
      <c r="BC1376" s="481" t="str">
        <f>+IFERROR(VLOOKUP(DAY($AZ1376)&amp;MONTH($AZ1376),Sheet1!$C:$E,3,0),"")</f>
        <v/>
      </c>
    </row>
    <row r="1377" spans="6:55">
      <c r="F1377" s="481" t="str">
        <f>+IFERROR(VLOOKUP(DAY($C1377)&amp;MONTH($C1377),Sheet1!$C:$E,3,0),"")</f>
        <v/>
      </c>
      <c r="M1377" s="481" t="str">
        <f>+IFERROR(VLOOKUP(DAY($J1377)&amp;MONTH($J1377),Sheet1!$C:$E,3,0),"")</f>
        <v/>
      </c>
      <c r="T1377" s="481" t="str">
        <f>+IFERROR(VLOOKUP(DAY($Q1377)&amp;MONTH($Q1377),Sheet1!$C:$E,3,0),"")</f>
        <v/>
      </c>
      <c r="AA1377" s="481" t="str">
        <f>+IFERROR(VLOOKUP(DAY($X1377)&amp;MONTH($X1377),Sheet1!$C:$E,3,0),"")</f>
        <v/>
      </c>
      <c r="AH1377" s="481" t="str">
        <f>+IFERROR(VLOOKUP(DAY($AE1377)&amp;MONTH($AE1377),Sheet1!$C:$E,3,0),"")</f>
        <v/>
      </c>
      <c r="AO1377" s="481" t="str">
        <f>+IFERROR(VLOOKUP(DAY($AL1377)&amp;MONTH($AL1377),Sheet1!$C:$E,3,0),"")</f>
        <v/>
      </c>
      <c r="AV1377" s="481" t="str">
        <f>+IFERROR(VLOOKUP(DAY($AS1377)&amp;MONTH($AS1377),Sheet1!$C:$E,3,0),"")</f>
        <v/>
      </c>
      <c r="BC1377" s="481" t="str">
        <f>+IFERROR(VLOOKUP(DAY($AZ1377)&amp;MONTH($AZ1377),Sheet1!$C:$E,3,0),"")</f>
        <v/>
      </c>
    </row>
    <row r="1378" spans="6:55">
      <c r="F1378" s="481" t="str">
        <f>+IFERROR(VLOOKUP(DAY($C1378)&amp;MONTH($C1378),Sheet1!$C:$E,3,0),"")</f>
        <v/>
      </c>
      <c r="M1378" s="481" t="str">
        <f>+IFERROR(VLOOKUP(DAY($J1378)&amp;MONTH($J1378),Sheet1!$C:$E,3,0),"")</f>
        <v/>
      </c>
      <c r="T1378" s="481" t="str">
        <f>+IFERROR(VLOOKUP(DAY($Q1378)&amp;MONTH($Q1378),Sheet1!$C:$E,3,0),"")</f>
        <v/>
      </c>
      <c r="AA1378" s="481" t="str">
        <f>+IFERROR(VLOOKUP(DAY($X1378)&amp;MONTH($X1378),Sheet1!$C:$E,3,0),"")</f>
        <v/>
      </c>
      <c r="AH1378" s="481" t="str">
        <f>+IFERROR(VLOOKUP(DAY($AE1378)&amp;MONTH($AE1378),Sheet1!$C:$E,3,0),"")</f>
        <v/>
      </c>
      <c r="AO1378" s="481" t="str">
        <f>+IFERROR(VLOOKUP(DAY($AL1378)&amp;MONTH($AL1378),Sheet1!$C:$E,3,0),"")</f>
        <v/>
      </c>
      <c r="AV1378" s="481" t="str">
        <f>+IFERROR(VLOOKUP(DAY($AS1378)&amp;MONTH($AS1378),Sheet1!$C:$E,3,0),"")</f>
        <v/>
      </c>
      <c r="BC1378" s="481" t="str">
        <f>+IFERROR(VLOOKUP(DAY($AZ1378)&amp;MONTH($AZ1378),Sheet1!$C:$E,3,0),"")</f>
        <v/>
      </c>
    </row>
    <row r="1379" spans="6:55">
      <c r="F1379" s="481" t="str">
        <f>+IFERROR(VLOOKUP(DAY($C1379)&amp;MONTH($C1379),Sheet1!$C:$E,3,0),"")</f>
        <v/>
      </c>
      <c r="M1379" s="481" t="str">
        <f>+IFERROR(VLOOKUP(DAY($J1379)&amp;MONTH($J1379),Sheet1!$C:$E,3,0),"")</f>
        <v/>
      </c>
      <c r="T1379" s="481" t="str">
        <f>+IFERROR(VLOOKUP(DAY($Q1379)&amp;MONTH($Q1379),Sheet1!$C:$E,3,0),"")</f>
        <v/>
      </c>
      <c r="AA1379" s="481" t="str">
        <f>+IFERROR(VLOOKUP(DAY($X1379)&amp;MONTH($X1379),Sheet1!$C:$E,3,0),"")</f>
        <v/>
      </c>
      <c r="AH1379" s="481" t="str">
        <f>+IFERROR(VLOOKUP(DAY($AE1379)&amp;MONTH($AE1379),Sheet1!$C:$E,3,0),"")</f>
        <v/>
      </c>
      <c r="AO1379" s="481" t="str">
        <f>+IFERROR(VLOOKUP(DAY($AL1379)&amp;MONTH($AL1379),Sheet1!$C:$E,3,0),"")</f>
        <v/>
      </c>
      <c r="AV1379" s="481" t="str">
        <f>+IFERROR(VLOOKUP(DAY($AS1379)&amp;MONTH($AS1379),Sheet1!$C:$E,3,0),"")</f>
        <v/>
      </c>
      <c r="BC1379" s="481" t="str">
        <f>+IFERROR(VLOOKUP(DAY($AZ1379)&amp;MONTH($AZ1379),Sheet1!$C:$E,3,0),"")</f>
        <v/>
      </c>
    </row>
    <row r="1380" spans="6:55">
      <c r="F1380" s="481" t="str">
        <f>+IFERROR(VLOOKUP(DAY($C1380)&amp;MONTH($C1380),Sheet1!$C:$E,3,0),"")</f>
        <v/>
      </c>
      <c r="M1380" s="481" t="str">
        <f>+IFERROR(VLOOKUP(DAY($J1380)&amp;MONTH($J1380),Sheet1!$C:$E,3,0),"")</f>
        <v/>
      </c>
      <c r="T1380" s="481" t="str">
        <f>+IFERROR(VLOOKUP(DAY($Q1380)&amp;MONTH($Q1380),Sheet1!$C:$E,3,0),"")</f>
        <v/>
      </c>
      <c r="AA1380" s="481" t="str">
        <f>+IFERROR(VLOOKUP(DAY($X1380)&amp;MONTH($X1380),Sheet1!$C:$E,3,0),"")</f>
        <v/>
      </c>
      <c r="AH1380" s="481" t="str">
        <f>+IFERROR(VLOOKUP(DAY($AE1380)&amp;MONTH($AE1380),Sheet1!$C:$E,3,0),"")</f>
        <v/>
      </c>
      <c r="AO1380" s="481" t="str">
        <f>+IFERROR(VLOOKUP(DAY($AL1380)&amp;MONTH($AL1380),Sheet1!$C:$E,3,0),"")</f>
        <v/>
      </c>
      <c r="AV1380" s="481" t="str">
        <f>+IFERROR(VLOOKUP(DAY($AS1380)&amp;MONTH($AS1380),Sheet1!$C:$E,3,0),"")</f>
        <v/>
      </c>
      <c r="BC1380" s="481" t="str">
        <f>+IFERROR(VLOOKUP(DAY($AZ1380)&amp;MONTH($AZ1380),Sheet1!$C:$E,3,0),"")</f>
        <v/>
      </c>
    </row>
    <row r="1381" spans="6:55">
      <c r="F1381" s="481" t="str">
        <f>+IFERROR(VLOOKUP(DAY($C1381)&amp;MONTH($C1381),Sheet1!$C:$E,3,0),"")</f>
        <v/>
      </c>
      <c r="M1381" s="481" t="str">
        <f>+IFERROR(VLOOKUP(DAY($J1381)&amp;MONTH($J1381),Sheet1!$C:$E,3,0),"")</f>
        <v/>
      </c>
      <c r="T1381" s="481" t="str">
        <f>+IFERROR(VLOOKUP(DAY($Q1381)&amp;MONTH($Q1381),Sheet1!$C:$E,3,0),"")</f>
        <v/>
      </c>
      <c r="AA1381" s="481" t="str">
        <f>+IFERROR(VLOOKUP(DAY($X1381)&amp;MONTH($X1381),Sheet1!$C:$E,3,0),"")</f>
        <v/>
      </c>
      <c r="AH1381" s="481" t="str">
        <f>+IFERROR(VLOOKUP(DAY($AE1381)&amp;MONTH($AE1381),Sheet1!$C:$E,3,0),"")</f>
        <v/>
      </c>
      <c r="AO1381" s="481" t="str">
        <f>+IFERROR(VLOOKUP(DAY($AL1381)&amp;MONTH($AL1381),Sheet1!$C:$E,3,0),"")</f>
        <v/>
      </c>
      <c r="AV1381" s="481" t="str">
        <f>+IFERROR(VLOOKUP(DAY($AS1381)&amp;MONTH($AS1381),Sheet1!$C:$E,3,0),"")</f>
        <v/>
      </c>
      <c r="BC1381" s="481" t="str">
        <f>+IFERROR(VLOOKUP(DAY($AZ1381)&amp;MONTH($AZ1381),Sheet1!$C:$E,3,0),"")</f>
        <v/>
      </c>
    </row>
    <row r="1382" spans="6:55">
      <c r="F1382" s="481" t="str">
        <f>+IFERROR(VLOOKUP(DAY($C1382)&amp;MONTH($C1382),Sheet1!$C:$E,3,0),"")</f>
        <v/>
      </c>
      <c r="M1382" s="481" t="str">
        <f>+IFERROR(VLOOKUP(DAY($J1382)&amp;MONTH($J1382),Sheet1!$C:$E,3,0),"")</f>
        <v/>
      </c>
      <c r="T1382" s="481" t="str">
        <f>+IFERROR(VLOOKUP(DAY($Q1382)&amp;MONTH($Q1382),Sheet1!$C:$E,3,0),"")</f>
        <v/>
      </c>
      <c r="AA1382" s="481" t="str">
        <f>+IFERROR(VLOOKUP(DAY($X1382)&amp;MONTH($X1382),Sheet1!$C:$E,3,0),"")</f>
        <v/>
      </c>
      <c r="AH1382" s="481" t="str">
        <f>+IFERROR(VLOOKUP(DAY($AE1382)&amp;MONTH($AE1382),Sheet1!$C:$E,3,0),"")</f>
        <v/>
      </c>
      <c r="AO1382" s="481" t="str">
        <f>+IFERROR(VLOOKUP(DAY($AL1382)&amp;MONTH($AL1382),Sheet1!$C:$E,3,0),"")</f>
        <v/>
      </c>
      <c r="AV1382" s="481" t="str">
        <f>+IFERROR(VLOOKUP(DAY($AS1382)&amp;MONTH($AS1382),Sheet1!$C:$E,3,0),"")</f>
        <v/>
      </c>
      <c r="BC1382" s="481" t="str">
        <f>+IFERROR(VLOOKUP(DAY($AZ1382)&amp;MONTH($AZ1382),Sheet1!$C:$E,3,0),"")</f>
        <v/>
      </c>
    </row>
    <row r="1383" spans="6:55">
      <c r="F1383" s="481" t="str">
        <f>+IFERROR(VLOOKUP(DAY($C1383)&amp;MONTH($C1383),Sheet1!$C:$E,3,0),"")</f>
        <v/>
      </c>
      <c r="M1383" s="481" t="str">
        <f>+IFERROR(VLOOKUP(DAY($J1383)&amp;MONTH($J1383),Sheet1!$C:$E,3,0),"")</f>
        <v/>
      </c>
      <c r="T1383" s="481" t="str">
        <f>+IFERROR(VLOOKUP(DAY($Q1383)&amp;MONTH($Q1383),Sheet1!$C:$E,3,0),"")</f>
        <v/>
      </c>
      <c r="AA1383" s="481" t="str">
        <f>+IFERROR(VLOOKUP(DAY($X1383)&amp;MONTH($X1383),Sheet1!$C:$E,3,0),"")</f>
        <v/>
      </c>
      <c r="AH1383" s="481" t="str">
        <f>+IFERROR(VLOOKUP(DAY($AE1383)&amp;MONTH($AE1383),Sheet1!$C:$E,3,0),"")</f>
        <v/>
      </c>
      <c r="AO1383" s="481" t="str">
        <f>+IFERROR(VLOOKUP(DAY($AL1383)&amp;MONTH($AL1383),Sheet1!$C:$E,3,0),"")</f>
        <v/>
      </c>
      <c r="AV1383" s="481" t="str">
        <f>+IFERROR(VLOOKUP(DAY($AS1383)&amp;MONTH($AS1383),Sheet1!$C:$E,3,0),"")</f>
        <v/>
      </c>
      <c r="BC1383" s="481" t="str">
        <f>+IFERROR(VLOOKUP(DAY($AZ1383)&amp;MONTH($AZ1383),Sheet1!$C:$E,3,0),"")</f>
        <v/>
      </c>
    </row>
    <row r="1384" spans="6:55">
      <c r="F1384" s="481" t="str">
        <f>+IFERROR(VLOOKUP(DAY($C1384)&amp;MONTH($C1384),Sheet1!$C:$E,3,0),"")</f>
        <v/>
      </c>
      <c r="M1384" s="481" t="str">
        <f>+IFERROR(VLOOKUP(DAY($J1384)&amp;MONTH($J1384),Sheet1!$C:$E,3,0),"")</f>
        <v/>
      </c>
      <c r="T1384" s="481" t="str">
        <f>+IFERROR(VLOOKUP(DAY($Q1384)&amp;MONTH($Q1384),Sheet1!$C:$E,3,0),"")</f>
        <v/>
      </c>
      <c r="AA1384" s="481" t="str">
        <f>+IFERROR(VLOOKUP(DAY($X1384)&amp;MONTH($X1384),Sheet1!$C:$E,3,0),"")</f>
        <v/>
      </c>
      <c r="AH1384" s="481" t="str">
        <f>+IFERROR(VLOOKUP(DAY($AE1384)&amp;MONTH($AE1384),Sheet1!$C:$E,3,0),"")</f>
        <v/>
      </c>
      <c r="AO1384" s="481" t="str">
        <f>+IFERROR(VLOOKUP(DAY($AL1384)&amp;MONTH($AL1384),Sheet1!$C:$E,3,0),"")</f>
        <v/>
      </c>
      <c r="AV1384" s="481" t="str">
        <f>+IFERROR(VLOOKUP(DAY($AS1384)&amp;MONTH($AS1384),Sheet1!$C:$E,3,0),"")</f>
        <v/>
      </c>
      <c r="BC1384" s="481" t="str">
        <f>+IFERROR(VLOOKUP(DAY($AZ1384)&amp;MONTH($AZ1384),Sheet1!$C:$E,3,0),"")</f>
        <v/>
      </c>
    </row>
    <row r="1385" spans="6:55">
      <c r="F1385" s="481" t="str">
        <f>+IFERROR(VLOOKUP(DAY($C1385)&amp;MONTH($C1385),Sheet1!$C:$E,3,0),"")</f>
        <v/>
      </c>
      <c r="M1385" s="481" t="str">
        <f>+IFERROR(VLOOKUP(DAY($J1385)&amp;MONTH($J1385),Sheet1!$C:$E,3,0),"")</f>
        <v/>
      </c>
      <c r="T1385" s="481" t="str">
        <f>+IFERROR(VLOOKUP(DAY($Q1385)&amp;MONTH($Q1385),Sheet1!$C:$E,3,0),"")</f>
        <v/>
      </c>
      <c r="AA1385" s="481" t="str">
        <f>+IFERROR(VLOOKUP(DAY($X1385)&amp;MONTH($X1385),Sheet1!$C:$E,3,0),"")</f>
        <v/>
      </c>
      <c r="AH1385" s="481" t="str">
        <f>+IFERROR(VLOOKUP(DAY($AE1385)&amp;MONTH($AE1385),Sheet1!$C:$E,3,0),"")</f>
        <v/>
      </c>
      <c r="AO1385" s="481" t="str">
        <f>+IFERROR(VLOOKUP(DAY($AL1385)&amp;MONTH($AL1385),Sheet1!$C:$E,3,0),"")</f>
        <v/>
      </c>
      <c r="AV1385" s="481" t="str">
        <f>+IFERROR(VLOOKUP(DAY($AS1385)&amp;MONTH($AS1385),Sheet1!$C:$E,3,0),"")</f>
        <v/>
      </c>
      <c r="BC1385" s="481" t="str">
        <f>+IFERROR(VLOOKUP(DAY($AZ1385)&amp;MONTH($AZ1385),Sheet1!$C:$E,3,0),"")</f>
        <v/>
      </c>
    </row>
    <row r="1386" spans="6:55">
      <c r="F1386" s="481" t="str">
        <f>+IFERROR(VLOOKUP(DAY($C1386)&amp;MONTH($C1386),Sheet1!$C:$E,3,0),"")</f>
        <v/>
      </c>
      <c r="M1386" s="481" t="str">
        <f>+IFERROR(VLOOKUP(DAY($J1386)&amp;MONTH($J1386),Sheet1!$C:$E,3,0),"")</f>
        <v/>
      </c>
      <c r="T1386" s="481" t="str">
        <f>+IFERROR(VLOOKUP(DAY($Q1386)&amp;MONTH($Q1386),Sheet1!$C:$E,3,0),"")</f>
        <v/>
      </c>
      <c r="AA1386" s="481" t="str">
        <f>+IFERROR(VLOOKUP(DAY($X1386)&amp;MONTH($X1386),Sheet1!$C:$E,3,0),"")</f>
        <v/>
      </c>
      <c r="AH1386" s="481" t="str">
        <f>+IFERROR(VLOOKUP(DAY($AE1386)&amp;MONTH($AE1386),Sheet1!$C:$E,3,0),"")</f>
        <v/>
      </c>
      <c r="AO1386" s="481" t="str">
        <f>+IFERROR(VLOOKUP(DAY($AL1386)&amp;MONTH($AL1386),Sheet1!$C:$E,3,0),"")</f>
        <v/>
      </c>
      <c r="AV1386" s="481" t="str">
        <f>+IFERROR(VLOOKUP(DAY($AS1386)&amp;MONTH($AS1386),Sheet1!$C:$E,3,0),"")</f>
        <v/>
      </c>
      <c r="BC1386" s="481" t="str">
        <f>+IFERROR(VLOOKUP(DAY($AZ1386)&amp;MONTH($AZ1386),Sheet1!$C:$E,3,0),"")</f>
        <v/>
      </c>
    </row>
    <row r="1387" spans="6:55">
      <c r="F1387" s="481" t="str">
        <f>+IFERROR(VLOOKUP(DAY($C1387)&amp;MONTH($C1387),Sheet1!$C:$E,3,0),"")</f>
        <v/>
      </c>
      <c r="M1387" s="481" t="str">
        <f>+IFERROR(VLOOKUP(DAY($J1387)&amp;MONTH($J1387),Sheet1!$C:$E,3,0),"")</f>
        <v/>
      </c>
      <c r="T1387" s="481" t="str">
        <f>+IFERROR(VLOOKUP(DAY($Q1387)&amp;MONTH($Q1387),Sheet1!$C:$E,3,0),"")</f>
        <v/>
      </c>
      <c r="AA1387" s="481" t="str">
        <f>+IFERROR(VLOOKUP(DAY($X1387)&amp;MONTH($X1387),Sheet1!$C:$E,3,0),"")</f>
        <v/>
      </c>
      <c r="AH1387" s="481" t="str">
        <f>+IFERROR(VLOOKUP(DAY($AE1387)&amp;MONTH($AE1387),Sheet1!$C:$E,3,0),"")</f>
        <v/>
      </c>
      <c r="AO1387" s="481" t="str">
        <f>+IFERROR(VLOOKUP(DAY($AL1387)&amp;MONTH($AL1387),Sheet1!$C:$E,3,0),"")</f>
        <v/>
      </c>
      <c r="AV1387" s="481" t="str">
        <f>+IFERROR(VLOOKUP(DAY($AS1387)&amp;MONTH($AS1387),Sheet1!$C:$E,3,0),"")</f>
        <v/>
      </c>
      <c r="BC1387" s="481" t="str">
        <f>+IFERROR(VLOOKUP(DAY($AZ1387)&amp;MONTH($AZ1387),Sheet1!$C:$E,3,0),"")</f>
        <v/>
      </c>
    </row>
    <row r="1388" spans="6:55">
      <c r="F1388" s="481" t="str">
        <f>+IFERROR(VLOOKUP(DAY($C1388)&amp;MONTH($C1388),Sheet1!$C:$E,3,0),"")</f>
        <v/>
      </c>
      <c r="M1388" s="481" t="str">
        <f>+IFERROR(VLOOKUP(DAY($J1388)&amp;MONTH($J1388),Sheet1!$C:$E,3,0),"")</f>
        <v/>
      </c>
      <c r="T1388" s="481" t="str">
        <f>+IFERROR(VLOOKUP(DAY($Q1388)&amp;MONTH($Q1388),Sheet1!$C:$E,3,0),"")</f>
        <v/>
      </c>
      <c r="AA1388" s="481" t="str">
        <f>+IFERROR(VLOOKUP(DAY($X1388)&amp;MONTH($X1388),Sheet1!$C:$E,3,0),"")</f>
        <v/>
      </c>
      <c r="AH1388" s="481" t="str">
        <f>+IFERROR(VLOOKUP(DAY($AE1388)&amp;MONTH($AE1388),Sheet1!$C:$E,3,0),"")</f>
        <v/>
      </c>
      <c r="AO1388" s="481" t="str">
        <f>+IFERROR(VLOOKUP(DAY($AL1388)&amp;MONTH($AL1388),Sheet1!$C:$E,3,0),"")</f>
        <v/>
      </c>
      <c r="AV1388" s="481" t="str">
        <f>+IFERROR(VLOOKUP(DAY($AS1388)&amp;MONTH($AS1388),Sheet1!$C:$E,3,0),"")</f>
        <v/>
      </c>
      <c r="BC1388" s="481" t="str">
        <f>+IFERROR(VLOOKUP(DAY($AZ1388)&amp;MONTH($AZ1388),Sheet1!$C:$E,3,0),"")</f>
        <v/>
      </c>
    </row>
    <row r="1389" spans="6:55">
      <c r="F1389" s="481" t="str">
        <f>+IFERROR(VLOOKUP(DAY($C1389)&amp;MONTH($C1389),Sheet1!$C:$E,3,0),"")</f>
        <v/>
      </c>
      <c r="M1389" s="481" t="str">
        <f>+IFERROR(VLOOKUP(DAY($J1389)&amp;MONTH($J1389),Sheet1!$C:$E,3,0),"")</f>
        <v/>
      </c>
      <c r="T1389" s="481" t="str">
        <f>+IFERROR(VLOOKUP(DAY($Q1389)&amp;MONTH($Q1389),Sheet1!$C:$E,3,0),"")</f>
        <v/>
      </c>
      <c r="AA1389" s="481" t="str">
        <f>+IFERROR(VLOOKUP(DAY($X1389)&amp;MONTH($X1389),Sheet1!$C:$E,3,0),"")</f>
        <v/>
      </c>
      <c r="AH1389" s="481" t="str">
        <f>+IFERROR(VLOOKUP(DAY($AE1389)&amp;MONTH($AE1389),Sheet1!$C:$E,3,0),"")</f>
        <v/>
      </c>
      <c r="AO1389" s="481" t="str">
        <f>+IFERROR(VLOOKUP(DAY($AL1389)&amp;MONTH($AL1389),Sheet1!$C:$E,3,0),"")</f>
        <v/>
      </c>
      <c r="AV1389" s="481" t="str">
        <f>+IFERROR(VLOOKUP(DAY($AS1389)&amp;MONTH($AS1389),Sheet1!$C:$E,3,0),"")</f>
        <v/>
      </c>
      <c r="BC1389" s="481" t="str">
        <f>+IFERROR(VLOOKUP(DAY($AZ1389)&amp;MONTH($AZ1389),Sheet1!$C:$E,3,0),"")</f>
        <v/>
      </c>
    </row>
    <row r="1390" spans="6:55">
      <c r="F1390" s="481" t="str">
        <f>+IFERROR(VLOOKUP(DAY($C1390)&amp;MONTH($C1390),Sheet1!$C:$E,3,0),"")</f>
        <v/>
      </c>
      <c r="M1390" s="481" t="str">
        <f>+IFERROR(VLOOKUP(DAY($J1390)&amp;MONTH($J1390),Sheet1!$C:$E,3,0),"")</f>
        <v/>
      </c>
      <c r="T1390" s="481" t="str">
        <f>+IFERROR(VLOOKUP(DAY($Q1390)&amp;MONTH($Q1390),Sheet1!$C:$E,3,0),"")</f>
        <v/>
      </c>
      <c r="AA1390" s="481" t="str">
        <f>+IFERROR(VLOOKUP(DAY($X1390)&amp;MONTH($X1390),Sheet1!$C:$E,3,0),"")</f>
        <v/>
      </c>
      <c r="AH1390" s="481" t="str">
        <f>+IFERROR(VLOOKUP(DAY($AE1390)&amp;MONTH($AE1390),Sheet1!$C:$E,3,0),"")</f>
        <v/>
      </c>
      <c r="AO1390" s="481" t="str">
        <f>+IFERROR(VLOOKUP(DAY($AL1390)&amp;MONTH($AL1390),Sheet1!$C:$E,3,0),"")</f>
        <v/>
      </c>
      <c r="AV1390" s="481" t="str">
        <f>+IFERROR(VLOOKUP(DAY($AS1390)&amp;MONTH($AS1390),Sheet1!$C:$E,3,0),"")</f>
        <v/>
      </c>
      <c r="BC1390" s="481" t="str">
        <f>+IFERROR(VLOOKUP(DAY($AZ1390)&amp;MONTH($AZ1390),Sheet1!$C:$E,3,0),"")</f>
        <v/>
      </c>
    </row>
    <row r="1391" spans="6:55">
      <c r="F1391" s="481" t="str">
        <f>+IFERROR(VLOOKUP(DAY($C1391)&amp;MONTH($C1391),Sheet1!$C:$E,3,0),"")</f>
        <v/>
      </c>
      <c r="M1391" s="481" t="str">
        <f>+IFERROR(VLOOKUP(DAY($J1391)&amp;MONTH($J1391),Sheet1!$C:$E,3,0),"")</f>
        <v/>
      </c>
      <c r="T1391" s="481" t="str">
        <f>+IFERROR(VLOOKUP(DAY($Q1391)&amp;MONTH($Q1391),Sheet1!$C:$E,3,0),"")</f>
        <v/>
      </c>
      <c r="AA1391" s="481" t="str">
        <f>+IFERROR(VLOOKUP(DAY($X1391)&amp;MONTH($X1391),Sheet1!$C:$E,3,0),"")</f>
        <v/>
      </c>
      <c r="AH1391" s="481" t="str">
        <f>+IFERROR(VLOOKUP(DAY($AE1391)&amp;MONTH($AE1391),Sheet1!$C:$E,3,0),"")</f>
        <v/>
      </c>
      <c r="AO1391" s="481" t="str">
        <f>+IFERROR(VLOOKUP(DAY($AL1391)&amp;MONTH($AL1391),Sheet1!$C:$E,3,0),"")</f>
        <v/>
      </c>
      <c r="AV1391" s="481" t="str">
        <f>+IFERROR(VLOOKUP(DAY($AS1391)&amp;MONTH($AS1391),Sheet1!$C:$E,3,0),"")</f>
        <v/>
      </c>
      <c r="BC1391" s="481" t="str">
        <f>+IFERROR(VLOOKUP(DAY($AZ1391)&amp;MONTH($AZ1391),Sheet1!$C:$E,3,0),"")</f>
        <v/>
      </c>
    </row>
    <row r="1392" spans="6:55">
      <c r="F1392" s="481" t="str">
        <f>+IFERROR(VLOOKUP(DAY($C1392)&amp;MONTH($C1392),Sheet1!$C:$E,3,0),"")</f>
        <v/>
      </c>
      <c r="M1392" s="481" t="str">
        <f>+IFERROR(VLOOKUP(DAY($J1392)&amp;MONTH($J1392),Sheet1!$C:$E,3,0),"")</f>
        <v/>
      </c>
      <c r="T1392" s="481" t="str">
        <f>+IFERROR(VLOOKUP(DAY($Q1392)&amp;MONTH($Q1392),Sheet1!$C:$E,3,0),"")</f>
        <v/>
      </c>
      <c r="AA1392" s="481" t="str">
        <f>+IFERROR(VLOOKUP(DAY($X1392)&amp;MONTH($X1392),Sheet1!$C:$E,3,0),"")</f>
        <v/>
      </c>
      <c r="AH1392" s="481" t="str">
        <f>+IFERROR(VLOOKUP(DAY($AE1392)&amp;MONTH($AE1392),Sheet1!$C:$E,3,0),"")</f>
        <v/>
      </c>
      <c r="AO1392" s="481" t="str">
        <f>+IFERROR(VLOOKUP(DAY($AL1392)&amp;MONTH($AL1392),Sheet1!$C:$E,3,0),"")</f>
        <v/>
      </c>
      <c r="AV1392" s="481" t="str">
        <f>+IFERROR(VLOOKUP(DAY($AS1392)&amp;MONTH($AS1392),Sheet1!$C:$E,3,0),"")</f>
        <v/>
      </c>
      <c r="BC1392" s="481" t="str">
        <f>+IFERROR(VLOOKUP(DAY($AZ1392)&amp;MONTH($AZ1392),Sheet1!$C:$E,3,0),"")</f>
        <v/>
      </c>
    </row>
    <row r="1393" spans="6:55">
      <c r="F1393" s="481" t="str">
        <f>+IFERROR(VLOOKUP(DAY($C1393)&amp;MONTH($C1393),Sheet1!$C:$E,3,0),"")</f>
        <v/>
      </c>
      <c r="M1393" s="481" t="str">
        <f>+IFERROR(VLOOKUP(DAY($J1393)&amp;MONTH($J1393),Sheet1!$C:$E,3,0),"")</f>
        <v/>
      </c>
      <c r="T1393" s="481" t="str">
        <f>+IFERROR(VLOOKUP(DAY($Q1393)&amp;MONTH($Q1393),Sheet1!$C:$E,3,0),"")</f>
        <v/>
      </c>
      <c r="AA1393" s="481" t="str">
        <f>+IFERROR(VLOOKUP(DAY($X1393)&amp;MONTH($X1393),Sheet1!$C:$E,3,0),"")</f>
        <v/>
      </c>
      <c r="AH1393" s="481" t="str">
        <f>+IFERROR(VLOOKUP(DAY($AE1393)&amp;MONTH($AE1393),Sheet1!$C:$E,3,0),"")</f>
        <v/>
      </c>
      <c r="AO1393" s="481" t="str">
        <f>+IFERROR(VLOOKUP(DAY($AL1393)&amp;MONTH($AL1393),Sheet1!$C:$E,3,0),"")</f>
        <v/>
      </c>
      <c r="AV1393" s="481" t="str">
        <f>+IFERROR(VLOOKUP(DAY($AS1393)&amp;MONTH($AS1393),Sheet1!$C:$E,3,0),"")</f>
        <v/>
      </c>
      <c r="BC1393" s="481" t="str">
        <f>+IFERROR(VLOOKUP(DAY($AZ1393)&amp;MONTH($AZ1393),Sheet1!$C:$E,3,0),"")</f>
        <v/>
      </c>
    </row>
    <row r="1394" spans="6:55">
      <c r="F1394" s="481" t="str">
        <f>+IFERROR(VLOOKUP(DAY($C1394)&amp;MONTH($C1394),Sheet1!$C:$E,3,0),"")</f>
        <v/>
      </c>
      <c r="M1394" s="481" t="str">
        <f>+IFERROR(VLOOKUP(DAY($J1394)&amp;MONTH($J1394),Sheet1!$C:$E,3,0),"")</f>
        <v/>
      </c>
      <c r="T1394" s="481" t="str">
        <f>+IFERROR(VLOOKUP(DAY($Q1394)&amp;MONTH($Q1394),Sheet1!$C:$E,3,0),"")</f>
        <v/>
      </c>
      <c r="AA1394" s="481" t="str">
        <f>+IFERROR(VLOOKUP(DAY($X1394)&amp;MONTH($X1394),Sheet1!$C:$E,3,0),"")</f>
        <v/>
      </c>
      <c r="AH1394" s="481" t="str">
        <f>+IFERROR(VLOOKUP(DAY($AE1394)&amp;MONTH($AE1394),Sheet1!$C:$E,3,0),"")</f>
        <v/>
      </c>
      <c r="AO1394" s="481" t="str">
        <f>+IFERROR(VLOOKUP(DAY($AL1394)&amp;MONTH($AL1394),Sheet1!$C:$E,3,0),"")</f>
        <v/>
      </c>
      <c r="AV1394" s="481" t="str">
        <f>+IFERROR(VLOOKUP(DAY($AS1394)&amp;MONTH($AS1394),Sheet1!$C:$E,3,0),"")</f>
        <v/>
      </c>
      <c r="BC1394" s="481" t="str">
        <f>+IFERROR(VLOOKUP(DAY($AZ1394)&amp;MONTH($AZ1394),Sheet1!$C:$E,3,0),"")</f>
        <v/>
      </c>
    </row>
    <row r="1395" spans="6:55">
      <c r="F1395" s="481" t="str">
        <f>+IFERROR(VLOOKUP(DAY($C1395)&amp;MONTH($C1395),Sheet1!$C:$E,3,0),"")</f>
        <v/>
      </c>
      <c r="M1395" s="481" t="str">
        <f>+IFERROR(VLOOKUP(DAY($J1395)&amp;MONTH($J1395),Sheet1!$C:$E,3,0),"")</f>
        <v/>
      </c>
      <c r="T1395" s="481" t="str">
        <f>+IFERROR(VLOOKUP(DAY($Q1395)&amp;MONTH($Q1395),Sheet1!$C:$E,3,0),"")</f>
        <v/>
      </c>
      <c r="AA1395" s="481" t="str">
        <f>+IFERROR(VLOOKUP(DAY($X1395)&amp;MONTH($X1395),Sheet1!$C:$E,3,0),"")</f>
        <v/>
      </c>
      <c r="AH1395" s="481" t="str">
        <f>+IFERROR(VLOOKUP(DAY($AE1395)&amp;MONTH($AE1395),Sheet1!$C:$E,3,0),"")</f>
        <v/>
      </c>
      <c r="AO1395" s="481" t="str">
        <f>+IFERROR(VLOOKUP(DAY($AL1395)&amp;MONTH($AL1395),Sheet1!$C:$E,3,0),"")</f>
        <v/>
      </c>
      <c r="AV1395" s="481" t="str">
        <f>+IFERROR(VLOOKUP(DAY($AS1395)&amp;MONTH($AS1395),Sheet1!$C:$E,3,0),"")</f>
        <v/>
      </c>
      <c r="BC1395" s="481" t="str">
        <f>+IFERROR(VLOOKUP(DAY($AZ1395)&amp;MONTH($AZ1395),Sheet1!$C:$E,3,0),"")</f>
        <v/>
      </c>
    </row>
    <row r="1396" spans="6:55">
      <c r="F1396" s="481" t="str">
        <f>+IFERROR(VLOOKUP(DAY($C1396)&amp;MONTH($C1396),Sheet1!$C:$E,3,0),"")</f>
        <v/>
      </c>
      <c r="M1396" s="481" t="str">
        <f>+IFERROR(VLOOKUP(DAY($J1396)&amp;MONTH($J1396),Sheet1!$C:$E,3,0),"")</f>
        <v/>
      </c>
      <c r="T1396" s="481" t="str">
        <f>+IFERROR(VLOOKUP(DAY($Q1396)&amp;MONTH($Q1396),Sheet1!$C:$E,3,0),"")</f>
        <v/>
      </c>
      <c r="AA1396" s="481" t="str">
        <f>+IFERROR(VLOOKUP(DAY($X1396)&amp;MONTH($X1396),Sheet1!$C:$E,3,0),"")</f>
        <v/>
      </c>
      <c r="AH1396" s="481" t="str">
        <f>+IFERROR(VLOOKUP(DAY($AE1396)&amp;MONTH($AE1396),Sheet1!$C:$E,3,0),"")</f>
        <v/>
      </c>
      <c r="AO1396" s="481" t="str">
        <f>+IFERROR(VLOOKUP(DAY($AL1396)&amp;MONTH($AL1396),Sheet1!$C:$E,3,0),"")</f>
        <v/>
      </c>
      <c r="AV1396" s="481" t="str">
        <f>+IFERROR(VLOOKUP(DAY($AS1396)&amp;MONTH($AS1396),Sheet1!$C:$E,3,0),"")</f>
        <v/>
      </c>
      <c r="BC1396" s="481" t="str">
        <f>+IFERROR(VLOOKUP(DAY($AZ1396)&amp;MONTH($AZ1396),Sheet1!$C:$E,3,0),"")</f>
        <v/>
      </c>
    </row>
    <row r="1397" spans="6:55">
      <c r="F1397" s="481" t="str">
        <f>+IFERROR(VLOOKUP(DAY($C1397)&amp;MONTH($C1397),Sheet1!$C:$E,3,0),"")</f>
        <v/>
      </c>
      <c r="M1397" s="481" t="str">
        <f>+IFERROR(VLOOKUP(DAY($J1397)&amp;MONTH($J1397),Sheet1!$C:$E,3,0),"")</f>
        <v/>
      </c>
      <c r="T1397" s="481" t="str">
        <f>+IFERROR(VLOOKUP(DAY($Q1397)&amp;MONTH($Q1397),Sheet1!$C:$E,3,0),"")</f>
        <v/>
      </c>
      <c r="AA1397" s="481" t="str">
        <f>+IFERROR(VLOOKUP(DAY($X1397)&amp;MONTH($X1397),Sheet1!$C:$E,3,0),"")</f>
        <v/>
      </c>
      <c r="AH1397" s="481" t="str">
        <f>+IFERROR(VLOOKUP(DAY($AE1397)&amp;MONTH($AE1397),Sheet1!$C:$E,3,0),"")</f>
        <v/>
      </c>
      <c r="AO1397" s="481" t="str">
        <f>+IFERROR(VLOOKUP(DAY($AL1397)&amp;MONTH($AL1397),Sheet1!$C:$E,3,0),"")</f>
        <v/>
      </c>
      <c r="AV1397" s="481" t="str">
        <f>+IFERROR(VLOOKUP(DAY($AS1397)&amp;MONTH($AS1397),Sheet1!$C:$E,3,0),"")</f>
        <v/>
      </c>
      <c r="BC1397" s="481" t="str">
        <f>+IFERROR(VLOOKUP(DAY($AZ1397)&amp;MONTH($AZ1397),Sheet1!$C:$E,3,0),"")</f>
        <v/>
      </c>
    </row>
    <row r="1398" spans="6:55">
      <c r="F1398" s="481" t="str">
        <f>+IFERROR(VLOOKUP(DAY($C1398)&amp;MONTH($C1398),Sheet1!$C:$E,3,0),"")</f>
        <v/>
      </c>
      <c r="M1398" s="481" t="str">
        <f>+IFERROR(VLOOKUP(DAY($J1398)&amp;MONTH($J1398),Sheet1!$C:$E,3,0),"")</f>
        <v/>
      </c>
      <c r="T1398" s="481" t="str">
        <f>+IFERROR(VLOOKUP(DAY($Q1398)&amp;MONTH($Q1398),Sheet1!$C:$E,3,0),"")</f>
        <v/>
      </c>
      <c r="AA1398" s="481" t="str">
        <f>+IFERROR(VLOOKUP(DAY($X1398)&amp;MONTH($X1398),Sheet1!$C:$E,3,0),"")</f>
        <v/>
      </c>
      <c r="AH1398" s="481" t="str">
        <f>+IFERROR(VLOOKUP(DAY($AE1398)&amp;MONTH($AE1398),Sheet1!$C:$E,3,0),"")</f>
        <v/>
      </c>
      <c r="AO1398" s="481" t="str">
        <f>+IFERROR(VLOOKUP(DAY($AL1398)&amp;MONTH($AL1398),Sheet1!$C:$E,3,0),"")</f>
        <v/>
      </c>
      <c r="AV1398" s="481" t="str">
        <f>+IFERROR(VLOOKUP(DAY($AS1398)&amp;MONTH($AS1398),Sheet1!$C:$E,3,0),"")</f>
        <v/>
      </c>
      <c r="BC1398" s="481" t="str">
        <f>+IFERROR(VLOOKUP(DAY($AZ1398)&amp;MONTH($AZ1398),Sheet1!$C:$E,3,0),"")</f>
        <v/>
      </c>
    </row>
    <row r="1399" spans="6:55">
      <c r="F1399" s="481" t="str">
        <f>+IFERROR(VLOOKUP(DAY($C1399)&amp;MONTH($C1399),Sheet1!$C:$E,3,0),"")</f>
        <v/>
      </c>
      <c r="M1399" s="481" t="str">
        <f>+IFERROR(VLOOKUP(DAY($J1399)&amp;MONTH($J1399),Sheet1!$C:$E,3,0),"")</f>
        <v/>
      </c>
      <c r="T1399" s="481" t="str">
        <f>+IFERROR(VLOOKUP(DAY($Q1399)&amp;MONTH($Q1399),Sheet1!$C:$E,3,0),"")</f>
        <v/>
      </c>
      <c r="AA1399" s="481" t="str">
        <f>+IFERROR(VLOOKUP(DAY($X1399)&amp;MONTH($X1399),Sheet1!$C:$E,3,0),"")</f>
        <v/>
      </c>
      <c r="AH1399" s="481" t="str">
        <f>+IFERROR(VLOOKUP(DAY($AE1399)&amp;MONTH($AE1399),Sheet1!$C:$E,3,0),"")</f>
        <v/>
      </c>
      <c r="AO1399" s="481" t="str">
        <f>+IFERROR(VLOOKUP(DAY($AL1399)&amp;MONTH($AL1399),Sheet1!$C:$E,3,0),"")</f>
        <v/>
      </c>
      <c r="AV1399" s="481" t="str">
        <f>+IFERROR(VLOOKUP(DAY($AS1399)&amp;MONTH($AS1399),Sheet1!$C:$E,3,0),"")</f>
        <v/>
      </c>
      <c r="BC1399" s="481" t="str">
        <f>+IFERROR(VLOOKUP(DAY($AZ1399)&amp;MONTH($AZ1399),Sheet1!$C:$E,3,0),"")</f>
        <v/>
      </c>
    </row>
    <row r="1400" spans="6:55">
      <c r="F1400" s="481" t="str">
        <f>+IFERROR(VLOOKUP(DAY($C1400)&amp;MONTH($C1400),Sheet1!$C:$E,3,0),"")</f>
        <v/>
      </c>
      <c r="M1400" s="481" t="str">
        <f>+IFERROR(VLOOKUP(DAY($J1400)&amp;MONTH($J1400),Sheet1!$C:$E,3,0),"")</f>
        <v/>
      </c>
      <c r="T1400" s="481" t="str">
        <f>+IFERROR(VLOOKUP(DAY($Q1400)&amp;MONTH($Q1400),Sheet1!$C:$E,3,0),"")</f>
        <v/>
      </c>
      <c r="AA1400" s="481" t="str">
        <f>+IFERROR(VLOOKUP(DAY($X1400)&amp;MONTH($X1400),Sheet1!$C:$E,3,0),"")</f>
        <v/>
      </c>
      <c r="AH1400" s="481" t="str">
        <f>+IFERROR(VLOOKUP(DAY($AE1400)&amp;MONTH($AE1400),Sheet1!$C:$E,3,0),"")</f>
        <v/>
      </c>
      <c r="AO1400" s="481" t="str">
        <f>+IFERROR(VLOOKUP(DAY($AL1400)&amp;MONTH($AL1400),Sheet1!$C:$E,3,0),"")</f>
        <v/>
      </c>
      <c r="AV1400" s="481" t="str">
        <f>+IFERROR(VLOOKUP(DAY($AS1400)&amp;MONTH($AS1400),Sheet1!$C:$E,3,0),"")</f>
        <v/>
      </c>
      <c r="BC1400" s="481" t="str">
        <f>+IFERROR(VLOOKUP(DAY($AZ1400)&amp;MONTH($AZ1400),Sheet1!$C:$E,3,0),"")</f>
        <v/>
      </c>
    </row>
    <row r="1401" spans="6:55">
      <c r="F1401" s="481" t="str">
        <f>+IFERROR(VLOOKUP(DAY($C1401)&amp;MONTH($C1401),Sheet1!$C:$E,3,0),"")</f>
        <v/>
      </c>
      <c r="M1401" s="481" t="str">
        <f>+IFERROR(VLOOKUP(DAY($J1401)&amp;MONTH($J1401),Sheet1!$C:$E,3,0),"")</f>
        <v/>
      </c>
      <c r="T1401" s="481" t="str">
        <f>+IFERROR(VLOOKUP(DAY($Q1401)&amp;MONTH($Q1401),Sheet1!$C:$E,3,0),"")</f>
        <v/>
      </c>
      <c r="AA1401" s="481" t="str">
        <f>+IFERROR(VLOOKUP(DAY($X1401)&amp;MONTH($X1401),Sheet1!$C:$E,3,0),"")</f>
        <v/>
      </c>
      <c r="AH1401" s="481" t="str">
        <f>+IFERROR(VLOOKUP(DAY($AE1401)&amp;MONTH($AE1401),Sheet1!$C:$E,3,0),"")</f>
        <v/>
      </c>
      <c r="AO1401" s="481" t="str">
        <f>+IFERROR(VLOOKUP(DAY($AL1401)&amp;MONTH($AL1401),Sheet1!$C:$E,3,0),"")</f>
        <v/>
      </c>
      <c r="AV1401" s="481" t="str">
        <f>+IFERROR(VLOOKUP(DAY($AS1401)&amp;MONTH($AS1401),Sheet1!$C:$E,3,0),"")</f>
        <v/>
      </c>
      <c r="BC1401" s="481" t="str">
        <f>+IFERROR(VLOOKUP(DAY($AZ1401)&amp;MONTH($AZ1401),Sheet1!$C:$E,3,0),"")</f>
        <v/>
      </c>
    </row>
    <row r="1402" spans="6:55">
      <c r="F1402" s="481" t="str">
        <f>+IFERROR(VLOOKUP(DAY($C1402)&amp;MONTH($C1402),Sheet1!$C:$E,3,0),"")</f>
        <v/>
      </c>
      <c r="M1402" s="481" t="str">
        <f>+IFERROR(VLOOKUP(DAY($J1402)&amp;MONTH($J1402),Sheet1!$C:$E,3,0),"")</f>
        <v/>
      </c>
      <c r="T1402" s="481" t="str">
        <f>+IFERROR(VLOOKUP(DAY($Q1402)&amp;MONTH($Q1402),Sheet1!$C:$E,3,0),"")</f>
        <v/>
      </c>
      <c r="AA1402" s="481" t="str">
        <f>+IFERROR(VLOOKUP(DAY($X1402)&amp;MONTH($X1402),Sheet1!$C:$E,3,0),"")</f>
        <v/>
      </c>
      <c r="AH1402" s="481" t="str">
        <f>+IFERROR(VLOOKUP(DAY($AE1402)&amp;MONTH($AE1402),Sheet1!$C:$E,3,0),"")</f>
        <v/>
      </c>
      <c r="AO1402" s="481" t="str">
        <f>+IFERROR(VLOOKUP(DAY($AL1402)&amp;MONTH($AL1402),Sheet1!$C:$E,3,0),"")</f>
        <v/>
      </c>
      <c r="AV1402" s="481" t="str">
        <f>+IFERROR(VLOOKUP(DAY($AS1402)&amp;MONTH($AS1402),Sheet1!$C:$E,3,0),"")</f>
        <v/>
      </c>
      <c r="BC1402" s="481" t="str">
        <f>+IFERROR(VLOOKUP(DAY($AZ1402)&amp;MONTH($AZ1402),Sheet1!$C:$E,3,0),"")</f>
        <v/>
      </c>
    </row>
    <row r="1403" spans="6:55">
      <c r="F1403" s="481" t="str">
        <f>+IFERROR(VLOOKUP(DAY($C1403)&amp;MONTH($C1403),Sheet1!$C:$E,3,0),"")</f>
        <v/>
      </c>
      <c r="M1403" s="481" t="str">
        <f>+IFERROR(VLOOKUP(DAY($J1403)&amp;MONTH($J1403),Sheet1!$C:$E,3,0),"")</f>
        <v/>
      </c>
      <c r="T1403" s="481" t="str">
        <f>+IFERROR(VLOOKUP(DAY($Q1403)&amp;MONTH($Q1403),Sheet1!$C:$E,3,0),"")</f>
        <v/>
      </c>
      <c r="AA1403" s="481" t="str">
        <f>+IFERROR(VLOOKUP(DAY($X1403)&amp;MONTH($X1403),Sheet1!$C:$E,3,0),"")</f>
        <v/>
      </c>
      <c r="AH1403" s="481" t="str">
        <f>+IFERROR(VLOOKUP(DAY($AE1403)&amp;MONTH($AE1403),Sheet1!$C:$E,3,0),"")</f>
        <v/>
      </c>
      <c r="AO1403" s="481" t="str">
        <f>+IFERROR(VLOOKUP(DAY($AL1403)&amp;MONTH($AL1403),Sheet1!$C:$E,3,0),"")</f>
        <v/>
      </c>
      <c r="AV1403" s="481" t="str">
        <f>+IFERROR(VLOOKUP(DAY($AS1403)&amp;MONTH($AS1403),Sheet1!$C:$E,3,0),"")</f>
        <v/>
      </c>
      <c r="BC1403" s="481" t="str">
        <f>+IFERROR(VLOOKUP(DAY($AZ1403)&amp;MONTH($AZ1403),Sheet1!$C:$E,3,0),"")</f>
        <v/>
      </c>
    </row>
    <row r="1404" spans="6:55">
      <c r="F1404" s="481" t="str">
        <f>+IFERROR(VLOOKUP(DAY($C1404)&amp;MONTH($C1404),Sheet1!$C:$E,3,0),"")</f>
        <v/>
      </c>
      <c r="M1404" s="481" t="str">
        <f>+IFERROR(VLOOKUP(DAY($J1404)&amp;MONTH($J1404),Sheet1!$C:$E,3,0),"")</f>
        <v/>
      </c>
      <c r="T1404" s="481" t="str">
        <f>+IFERROR(VLOOKUP(DAY($Q1404)&amp;MONTH($Q1404),Sheet1!$C:$E,3,0),"")</f>
        <v/>
      </c>
      <c r="AA1404" s="481" t="str">
        <f>+IFERROR(VLOOKUP(DAY($X1404)&amp;MONTH($X1404),Sheet1!$C:$E,3,0),"")</f>
        <v/>
      </c>
      <c r="AH1404" s="481" t="str">
        <f>+IFERROR(VLOOKUP(DAY($AE1404)&amp;MONTH($AE1404),Sheet1!$C:$E,3,0),"")</f>
        <v/>
      </c>
      <c r="AO1404" s="481" t="str">
        <f>+IFERROR(VLOOKUP(DAY($AL1404)&amp;MONTH($AL1404),Sheet1!$C:$E,3,0),"")</f>
        <v/>
      </c>
      <c r="AV1404" s="481" t="str">
        <f>+IFERROR(VLOOKUP(DAY($AS1404)&amp;MONTH($AS1404),Sheet1!$C:$E,3,0),"")</f>
        <v/>
      </c>
      <c r="BC1404" s="481" t="str">
        <f>+IFERROR(VLOOKUP(DAY($AZ1404)&amp;MONTH($AZ1404),Sheet1!$C:$E,3,0),"")</f>
        <v/>
      </c>
    </row>
    <row r="1405" spans="6:55">
      <c r="F1405" s="481" t="str">
        <f>+IFERROR(VLOOKUP(DAY($C1405)&amp;MONTH($C1405),Sheet1!$C:$E,3,0),"")</f>
        <v/>
      </c>
      <c r="M1405" s="481" t="str">
        <f>+IFERROR(VLOOKUP(DAY($J1405)&amp;MONTH($J1405),Sheet1!$C:$E,3,0),"")</f>
        <v/>
      </c>
      <c r="T1405" s="481" t="str">
        <f>+IFERROR(VLOOKUP(DAY($Q1405)&amp;MONTH($Q1405),Sheet1!$C:$E,3,0),"")</f>
        <v/>
      </c>
      <c r="AA1405" s="481" t="str">
        <f>+IFERROR(VLOOKUP(DAY($X1405)&amp;MONTH($X1405),Sheet1!$C:$E,3,0),"")</f>
        <v/>
      </c>
      <c r="AH1405" s="481" t="str">
        <f>+IFERROR(VLOOKUP(DAY($AE1405)&amp;MONTH($AE1405),Sheet1!$C:$E,3,0),"")</f>
        <v/>
      </c>
      <c r="AO1405" s="481" t="str">
        <f>+IFERROR(VLOOKUP(DAY($AL1405)&amp;MONTH($AL1405),Sheet1!$C:$E,3,0),"")</f>
        <v/>
      </c>
      <c r="AV1405" s="481" t="str">
        <f>+IFERROR(VLOOKUP(DAY($AS1405)&amp;MONTH($AS1405),Sheet1!$C:$E,3,0),"")</f>
        <v/>
      </c>
      <c r="BC1405" s="481" t="str">
        <f>+IFERROR(VLOOKUP(DAY($AZ1405)&amp;MONTH($AZ1405),Sheet1!$C:$E,3,0),"")</f>
        <v/>
      </c>
    </row>
    <row r="1406" spans="6:55">
      <c r="F1406" s="481" t="str">
        <f>+IFERROR(VLOOKUP(DAY($C1406)&amp;MONTH($C1406),Sheet1!$C:$E,3,0),"")</f>
        <v/>
      </c>
      <c r="M1406" s="481" t="str">
        <f>+IFERROR(VLOOKUP(DAY($J1406)&amp;MONTH($J1406),Sheet1!$C:$E,3,0),"")</f>
        <v/>
      </c>
      <c r="T1406" s="481" t="str">
        <f>+IFERROR(VLOOKUP(DAY($Q1406)&amp;MONTH($Q1406),Sheet1!$C:$E,3,0),"")</f>
        <v/>
      </c>
      <c r="AA1406" s="481" t="str">
        <f>+IFERROR(VLOOKUP(DAY($X1406)&amp;MONTH($X1406),Sheet1!$C:$E,3,0),"")</f>
        <v/>
      </c>
      <c r="AH1406" s="481" t="str">
        <f>+IFERROR(VLOOKUP(DAY($AE1406)&amp;MONTH($AE1406),Sheet1!$C:$E,3,0),"")</f>
        <v/>
      </c>
      <c r="AO1406" s="481" t="str">
        <f>+IFERROR(VLOOKUP(DAY($AL1406)&amp;MONTH($AL1406),Sheet1!$C:$E,3,0),"")</f>
        <v/>
      </c>
      <c r="AV1406" s="481" t="str">
        <f>+IFERROR(VLOOKUP(DAY($AS1406)&amp;MONTH($AS1406),Sheet1!$C:$E,3,0),"")</f>
        <v/>
      </c>
      <c r="BC1406" s="481" t="str">
        <f>+IFERROR(VLOOKUP(DAY($AZ1406)&amp;MONTH($AZ1406),Sheet1!$C:$E,3,0),"")</f>
        <v/>
      </c>
    </row>
    <row r="1407" spans="6:55">
      <c r="F1407" s="481" t="str">
        <f>+IFERROR(VLOOKUP(DAY($C1407)&amp;MONTH($C1407),Sheet1!$C:$E,3,0),"")</f>
        <v/>
      </c>
      <c r="M1407" s="481" t="str">
        <f>+IFERROR(VLOOKUP(DAY($J1407)&amp;MONTH($J1407),Sheet1!$C:$E,3,0),"")</f>
        <v/>
      </c>
      <c r="T1407" s="481" t="str">
        <f>+IFERROR(VLOOKUP(DAY($Q1407)&amp;MONTH($Q1407),Sheet1!$C:$E,3,0),"")</f>
        <v/>
      </c>
      <c r="AA1407" s="481" t="str">
        <f>+IFERROR(VLOOKUP(DAY($X1407)&amp;MONTH($X1407),Sheet1!$C:$E,3,0),"")</f>
        <v/>
      </c>
      <c r="AH1407" s="481" t="str">
        <f>+IFERROR(VLOOKUP(DAY($AE1407)&amp;MONTH($AE1407),Sheet1!$C:$E,3,0),"")</f>
        <v/>
      </c>
      <c r="AO1407" s="481" t="str">
        <f>+IFERROR(VLOOKUP(DAY($AL1407)&amp;MONTH($AL1407),Sheet1!$C:$E,3,0),"")</f>
        <v/>
      </c>
      <c r="AV1407" s="481" t="str">
        <f>+IFERROR(VLOOKUP(DAY($AS1407)&amp;MONTH($AS1407),Sheet1!$C:$E,3,0),"")</f>
        <v/>
      </c>
      <c r="BC1407" s="481" t="str">
        <f>+IFERROR(VLOOKUP(DAY($AZ1407)&amp;MONTH($AZ1407),Sheet1!$C:$E,3,0),"")</f>
        <v/>
      </c>
    </row>
    <row r="1408" spans="6:55">
      <c r="F1408" s="481" t="str">
        <f>+IFERROR(VLOOKUP(DAY($C1408)&amp;MONTH($C1408),Sheet1!$C:$E,3,0),"")</f>
        <v/>
      </c>
      <c r="M1408" s="481" t="str">
        <f>+IFERROR(VLOOKUP(DAY($J1408)&amp;MONTH($J1408),Sheet1!$C:$E,3,0),"")</f>
        <v/>
      </c>
      <c r="T1408" s="481" t="str">
        <f>+IFERROR(VLOOKUP(DAY($Q1408)&amp;MONTH($Q1408),Sheet1!$C:$E,3,0),"")</f>
        <v/>
      </c>
      <c r="AA1408" s="481" t="str">
        <f>+IFERROR(VLOOKUP(DAY($X1408)&amp;MONTH($X1408),Sheet1!$C:$E,3,0),"")</f>
        <v/>
      </c>
      <c r="AH1408" s="481" t="str">
        <f>+IFERROR(VLOOKUP(DAY($AE1408)&amp;MONTH($AE1408),Sheet1!$C:$E,3,0),"")</f>
        <v/>
      </c>
      <c r="AO1408" s="481" t="str">
        <f>+IFERROR(VLOOKUP(DAY($AL1408)&amp;MONTH($AL1408),Sheet1!$C:$E,3,0),"")</f>
        <v/>
      </c>
      <c r="AV1408" s="481" t="str">
        <f>+IFERROR(VLOOKUP(DAY($AS1408)&amp;MONTH($AS1408),Sheet1!$C:$E,3,0),"")</f>
        <v/>
      </c>
      <c r="BC1408" s="481" t="str">
        <f>+IFERROR(VLOOKUP(DAY($AZ1408)&amp;MONTH($AZ1408),Sheet1!$C:$E,3,0),"")</f>
        <v/>
      </c>
    </row>
    <row r="1409" spans="6:55">
      <c r="F1409" s="481" t="str">
        <f>+IFERROR(VLOOKUP(DAY($C1409)&amp;MONTH($C1409),Sheet1!$C:$E,3,0),"")</f>
        <v/>
      </c>
      <c r="M1409" s="481" t="str">
        <f>+IFERROR(VLOOKUP(DAY($J1409)&amp;MONTH($J1409),Sheet1!$C:$E,3,0),"")</f>
        <v/>
      </c>
      <c r="T1409" s="481" t="str">
        <f>+IFERROR(VLOOKUP(DAY($Q1409)&amp;MONTH($Q1409),Sheet1!$C:$E,3,0),"")</f>
        <v/>
      </c>
      <c r="AA1409" s="481" t="str">
        <f>+IFERROR(VLOOKUP(DAY($X1409)&amp;MONTH($X1409),Sheet1!$C:$E,3,0),"")</f>
        <v/>
      </c>
      <c r="AH1409" s="481" t="str">
        <f>+IFERROR(VLOOKUP(DAY($AE1409)&amp;MONTH($AE1409),Sheet1!$C:$E,3,0),"")</f>
        <v/>
      </c>
      <c r="AO1409" s="481" t="str">
        <f>+IFERROR(VLOOKUP(DAY($AL1409)&amp;MONTH($AL1409),Sheet1!$C:$E,3,0),"")</f>
        <v/>
      </c>
      <c r="AV1409" s="481" t="str">
        <f>+IFERROR(VLOOKUP(DAY($AS1409)&amp;MONTH($AS1409),Sheet1!$C:$E,3,0),"")</f>
        <v/>
      </c>
      <c r="BC1409" s="481" t="str">
        <f>+IFERROR(VLOOKUP(DAY($AZ1409)&amp;MONTH($AZ1409),Sheet1!$C:$E,3,0),"")</f>
        <v/>
      </c>
    </row>
    <row r="1410" spans="6:55">
      <c r="F1410" s="481" t="str">
        <f>+IFERROR(VLOOKUP(DAY($C1410)&amp;MONTH($C1410),Sheet1!$C:$E,3,0),"")</f>
        <v/>
      </c>
      <c r="M1410" s="481" t="str">
        <f>+IFERROR(VLOOKUP(DAY($J1410)&amp;MONTH($J1410),Sheet1!$C:$E,3,0),"")</f>
        <v/>
      </c>
      <c r="T1410" s="481" t="str">
        <f>+IFERROR(VLOOKUP(DAY($Q1410)&amp;MONTH($Q1410),Sheet1!$C:$E,3,0),"")</f>
        <v/>
      </c>
      <c r="AA1410" s="481" t="str">
        <f>+IFERROR(VLOOKUP(DAY($X1410)&amp;MONTH($X1410),Sheet1!$C:$E,3,0),"")</f>
        <v/>
      </c>
      <c r="AH1410" s="481" t="str">
        <f>+IFERROR(VLOOKUP(DAY($AE1410)&amp;MONTH($AE1410),Sheet1!$C:$E,3,0),"")</f>
        <v/>
      </c>
      <c r="AO1410" s="481" t="str">
        <f>+IFERROR(VLOOKUP(DAY($AL1410)&amp;MONTH($AL1410),Sheet1!$C:$E,3,0),"")</f>
        <v/>
      </c>
      <c r="AV1410" s="481" t="str">
        <f>+IFERROR(VLOOKUP(DAY($AS1410)&amp;MONTH($AS1410),Sheet1!$C:$E,3,0),"")</f>
        <v/>
      </c>
      <c r="BC1410" s="481" t="str">
        <f>+IFERROR(VLOOKUP(DAY($AZ1410)&amp;MONTH($AZ1410),Sheet1!$C:$E,3,0),"")</f>
        <v/>
      </c>
    </row>
    <row r="1411" spans="6:55">
      <c r="F1411" s="481" t="str">
        <f>+IFERROR(VLOOKUP(DAY($C1411)&amp;MONTH($C1411),Sheet1!$C:$E,3,0),"")</f>
        <v/>
      </c>
      <c r="M1411" s="481" t="str">
        <f>+IFERROR(VLOOKUP(DAY($J1411)&amp;MONTH($J1411),Sheet1!$C:$E,3,0),"")</f>
        <v/>
      </c>
      <c r="T1411" s="481" t="str">
        <f>+IFERROR(VLOOKUP(DAY($Q1411)&amp;MONTH($Q1411),Sheet1!$C:$E,3,0),"")</f>
        <v/>
      </c>
      <c r="AA1411" s="481" t="str">
        <f>+IFERROR(VLOOKUP(DAY($X1411)&amp;MONTH($X1411),Sheet1!$C:$E,3,0),"")</f>
        <v/>
      </c>
      <c r="AH1411" s="481" t="str">
        <f>+IFERROR(VLOOKUP(DAY($AE1411)&amp;MONTH($AE1411),Sheet1!$C:$E,3,0),"")</f>
        <v/>
      </c>
      <c r="AO1411" s="481" t="str">
        <f>+IFERROR(VLOOKUP(DAY($AL1411)&amp;MONTH($AL1411),Sheet1!$C:$E,3,0),"")</f>
        <v/>
      </c>
      <c r="AV1411" s="481" t="str">
        <f>+IFERROR(VLOOKUP(DAY($AS1411)&amp;MONTH($AS1411),Sheet1!$C:$E,3,0),"")</f>
        <v/>
      </c>
      <c r="BC1411" s="481" t="str">
        <f>+IFERROR(VLOOKUP(DAY($AZ1411)&amp;MONTH($AZ1411),Sheet1!$C:$E,3,0),"")</f>
        <v/>
      </c>
    </row>
    <row r="1412" spans="6:55">
      <c r="F1412" s="481" t="str">
        <f>+IFERROR(VLOOKUP(DAY($C1412)&amp;MONTH($C1412),Sheet1!$C:$E,3,0),"")</f>
        <v/>
      </c>
      <c r="M1412" s="481" t="str">
        <f>+IFERROR(VLOOKUP(DAY($J1412)&amp;MONTH($J1412),Sheet1!$C:$E,3,0),"")</f>
        <v/>
      </c>
      <c r="T1412" s="481" t="str">
        <f>+IFERROR(VLOOKUP(DAY($Q1412)&amp;MONTH($Q1412),Sheet1!$C:$E,3,0),"")</f>
        <v/>
      </c>
      <c r="AA1412" s="481" t="str">
        <f>+IFERROR(VLOOKUP(DAY($X1412)&amp;MONTH($X1412),Sheet1!$C:$E,3,0),"")</f>
        <v/>
      </c>
      <c r="AH1412" s="481" t="str">
        <f>+IFERROR(VLOOKUP(DAY($AE1412)&amp;MONTH($AE1412),Sheet1!$C:$E,3,0),"")</f>
        <v/>
      </c>
      <c r="AO1412" s="481" t="str">
        <f>+IFERROR(VLOOKUP(DAY($AL1412)&amp;MONTH($AL1412),Sheet1!$C:$E,3,0),"")</f>
        <v/>
      </c>
      <c r="AV1412" s="481" t="str">
        <f>+IFERROR(VLOOKUP(DAY($AS1412)&amp;MONTH($AS1412),Sheet1!$C:$E,3,0),"")</f>
        <v/>
      </c>
      <c r="BC1412" s="481" t="str">
        <f>+IFERROR(VLOOKUP(DAY($AZ1412)&amp;MONTH($AZ1412),Sheet1!$C:$E,3,0),"")</f>
        <v/>
      </c>
    </row>
    <row r="1413" spans="6:55">
      <c r="F1413" s="481" t="str">
        <f>+IFERROR(VLOOKUP(DAY($C1413)&amp;MONTH($C1413),Sheet1!$C:$E,3,0),"")</f>
        <v/>
      </c>
      <c r="M1413" s="481" t="str">
        <f>+IFERROR(VLOOKUP(DAY($J1413)&amp;MONTH($J1413),Sheet1!$C:$E,3,0),"")</f>
        <v/>
      </c>
      <c r="T1413" s="481" t="str">
        <f>+IFERROR(VLOOKUP(DAY($Q1413)&amp;MONTH($Q1413),Sheet1!$C:$E,3,0),"")</f>
        <v/>
      </c>
      <c r="AA1413" s="481" t="str">
        <f>+IFERROR(VLOOKUP(DAY($X1413)&amp;MONTH($X1413),Sheet1!$C:$E,3,0),"")</f>
        <v/>
      </c>
      <c r="AH1413" s="481" t="str">
        <f>+IFERROR(VLOOKUP(DAY($AE1413)&amp;MONTH($AE1413),Sheet1!$C:$E,3,0),"")</f>
        <v/>
      </c>
      <c r="AO1413" s="481" t="str">
        <f>+IFERROR(VLOOKUP(DAY($AL1413)&amp;MONTH($AL1413),Sheet1!$C:$E,3,0),"")</f>
        <v/>
      </c>
      <c r="AV1413" s="481" t="str">
        <f>+IFERROR(VLOOKUP(DAY($AS1413)&amp;MONTH($AS1413),Sheet1!$C:$E,3,0),"")</f>
        <v/>
      </c>
      <c r="BC1413" s="481" t="str">
        <f>+IFERROR(VLOOKUP(DAY($AZ1413)&amp;MONTH($AZ1413),Sheet1!$C:$E,3,0),"")</f>
        <v/>
      </c>
    </row>
    <row r="1414" spans="6:55">
      <c r="F1414" s="481" t="str">
        <f>+IFERROR(VLOOKUP(DAY($C1414)&amp;MONTH($C1414),Sheet1!$C:$E,3,0),"")</f>
        <v/>
      </c>
      <c r="M1414" s="481" t="str">
        <f>+IFERROR(VLOOKUP(DAY($J1414)&amp;MONTH($J1414),Sheet1!$C:$E,3,0),"")</f>
        <v/>
      </c>
      <c r="T1414" s="481" t="str">
        <f>+IFERROR(VLOOKUP(DAY($Q1414)&amp;MONTH($Q1414),Sheet1!$C:$E,3,0),"")</f>
        <v/>
      </c>
      <c r="AA1414" s="481" t="str">
        <f>+IFERROR(VLOOKUP(DAY($X1414)&amp;MONTH($X1414),Sheet1!$C:$E,3,0),"")</f>
        <v/>
      </c>
      <c r="AH1414" s="481" t="str">
        <f>+IFERROR(VLOOKUP(DAY($AE1414)&amp;MONTH($AE1414),Sheet1!$C:$E,3,0),"")</f>
        <v/>
      </c>
      <c r="AO1414" s="481" t="str">
        <f>+IFERROR(VLOOKUP(DAY($AL1414)&amp;MONTH($AL1414),Sheet1!$C:$E,3,0),"")</f>
        <v/>
      </c>
      <c r="AV1414" s="481" t="str">
        <f>+IFERROR(VLOOKUP(DAY($AS1414)&amp;MONTH($AS1414),Sheet1!$C:$E,3,0),"")</f>
        <v/>
      </c>
      <c r="BC1414" s="481" t="str">
        <f>+IFERROR(VLOOKUP(DAY($AZ1414)&amp;MONTH($AZ1414),Sheet1!$C:$E,3,0),"")</f>
        <v/>
      </c>
    </row>
    <row r="1415" spans="6:55">
      <c r="F1415" s="481" t="str">
        <f>+IFERROR(VLOOKUP(DAY($C1415)&amp;MONTH($C1415),Sheet1!$C:$E,3,0),"")</f>
        <v/>
      </c>
      <c r="M1415" s="481" t="str">
        <f>+IFERROR(VLOOKUP(DAY($J1415)&amp;MONTH($J1415),Sheet1!$C:$E,3,0),"")</f>
        <v/>
      </c>
      <c r="T1415" s="481" t="str">
        <f>+IFERROR(VLOOKUP(DAY($Q1415)&amp;MONTH($Q1415),Sheet1!$C:$E,3,0),"")</f>
        <v/>
      </c>
      <c r="AA1415" s="481" t="str">
        <f>+IFERROR(VLOOKUP(DAY($X1415)&amp;MONTH($X1415),Sheet1!$C:$E,3,0),"")</f>
        <v/>
      </c>
      <c r="AH1415" s="481" t="str">
        <f>+IFERROR(VLOOKUP(DAY($AE1415)&amp;MONTH($AE1415),Sheet1!$C:$E,3,0),"")</f>
        <v/>
      </c>
      <c r="AO1415" s="481" t="str">
        <f>+IFERROR(VLOOKUP(DAY($AL1415)&amp;MONTH($AL1415),Sheet1!$C:$E,3,0),"")</f>
        <v/>
      </c>
      <c r="AV1415" s="481" t="str">
        <f>+IFERROR(VLOOKUP(DAY($AS1415)&amp;MONTH($AS1415),Sheet1!$C:$E,3,0),"")</f>
        <v/>
      </c>
      <c r="BC1415" s="481" t="str">
        <f>+IFERROR(VLOOKUP(DAY($AZ1415)&amp;MONTH($AZ1415),Sheet1!$C:$E,3,0),"")</f>
        <v/>
      </c>
    </row>
    <row r="1416" spans="6:55">
      <c r="F1416" s="481" t="str">
        <f>+IFERROR(VLOOKUP(DAY($C1416)&amp;MONTH($C1416),Sheet1!$C:$E,3,0),"")</f>
        <v/>
      </c>
      <c r="M1416" s="481" t="str">
        <f>+IFERROR(VLOOKUP(DAY($J1416)&amp;MONTH($J1416),Sheet1!$C:$E,3,0),"")</f>
        <v/>
      </c>
      <c r="T1416" s="481" t="str">
        <f>+IFERROR(VLOOKUP(DAY($Q1416)&amp;MONTH($Q1416),Sheet1!$C:$E,3,0),"")</f>
        <v/>
      </c>
      <c r="AA1416" s="481" t="str">
        <f>+IFERROR(VLOOKUP(DAY($X1416)&amp;MONTH($X1416),Sheet1!$C:$E,3,0),"")</f>
        <v/>
      </c>
      <c r="AH1416" s="481" t="str">
        <f>+IFERROR(VLOOKUP(DAY($AE1416)&amp;MONTH($AE1416),Sheet1!$C:$E,3,0),"")</f>
        <v/>
      </c>
      <c r="AO1416" s="481" t="str">
        <f>+IFERROR(VLOOKUP(DAY($AL1416)&amp;MONTH($AL1416),Sheet1!$C:$E,3,0),"")</f>
        <v/>
      </c>
      <c r="AV1416" s="481" t="str">
        <f>+IFERROR(VLOOKUP(DAY($AS1416)&amp;MONTH($AS1416),Sheet1!$C:$E,3,0),"")</f>
        <v/>
      </c>
      <c r="BC1416" s="481" t="str">
        <f>+IFERROR(VLOOKUP(DAY($AZ1416)&amp;MONTH($AZ1416),Sheet1!$C:$E,3,0),"")</f>
        <v/>
      </c>
    </row>
    <row r="1417" spans="6:55">
      <c r="F1417" s="481" t="str">
        <f>+IFERROR(VLOOKUP(DAY($C1417)&amp;MONTH($C1417),Sheet1!$C:$E,3,0),"")</f>
        <v/>
      </c>
      <c r="M1417" s="481" t="str">
        <f>+IFERROR(VLOOKUP(DAY($J1417)&amp;MONTH($J1417),Sheet1!$C:$E,3,0),"")</f>
        <v/>
      </c>
      <c r="T1417" s="481" t="str">
        <f>+IFERROR(VLOOKUP(DAY($Q1417)&amp;MONTH($Q1417),Sheet1!$C:$E,3,0),"")</f>
        <v/>
      </c>
      <c r="AA1417" s="481" t="str">
        <f>+IFERROR(VLOOKUP(DAY($X1417)&amp;MONTH($X1417),Sheet1!$C:$E,3,0),"")</f>
        <v/>
      </c>
      <c r="AH1417" s="481" t="str">
        <f>+IFERROR(VLOOKUP(DAY($AE1417)&amp;MONTH($AE1417),Sheet1!$C:$E,3,0),"")</f>
        <v/>
      </c>
      <c r="AO1417" s="481" t="str">
        <f>+IFERROR(VLOOKUP(DAY($AL1417)&amp;MONTH($AL1417),Sheet1!$C:$E,3,0),"")</f>
        <v/>
      </c>
      <c r="AV1417" s="481" t="str">
        <f>+IFERROR(VLOOKUP(DAY($AS1417)&amp;MONTH($AS1417),Sheet1!$C:$E,3,0),"")</f>
        <v/>
      </c>
      <c r="BC1417" s="481" t="str">
        <f>+IFERROR(VLOOKUP(DAY($AZ1417)&amp;MONTH($AZ1417),Sheet1!$C:$E,3,0),"")</f>
        <v/>
      </c>
    </row>
    <row r="1418" spans="6:55">
      <c r="F1418" s="481" t="str">
        <f>+IFERROR(VLOOKUP(DAY($C1418)&amp;MONTH($C1418),Sheet1!$C:$E,3,0),"")</f>
        <v/>
      </c>
      <c r="M1418" s="481" t="str">
        <f>+IFERROR(VLOOKUP(DAY($J1418)&amp;MONTH($J1418),Sheet1!$C:$E,3,0),"")</f>
        <v/>
      </c>
      <c r="T1418" s="481" t="str">
        <f>+IFERROR(VLOOKUP(DAY($Q1418)&amp;MONTH($Q1418),Sheet1!$C:$E,3,0),"")</f>
        <v/>
      </c>
      <c r="AA1418" s="481" t="str">
        <f>+IFERROR(VLOOKUP(DAY($X1418)&amp;MONTH($X1418),Sheet1!$C:$E,3,0),"")</f>
        <v/>
      </c>
      <c r="AH1418" s="481" t="str">
        <f>+IFERROR(VLOOKUP(DAY($AE1418)&amp;MONTH($AE1418),Sheet1!$C:$E,3,0),"")</f>
        <v/>
      </c>
      <c r="AO1418" s="481" t="str">
        <f>+IFERROR(VLOOKUP(DAY($AL1418)&amp;MONTH($AL1418),Sheet1!$C:$E,3,0),"")</f>
        <v/>
      </c>
      <c r="AV1418" s="481" t="str">
        <f>+IFERROR(VLOOKUP(DAY($AS1418)&amp;MONTH($AS1418),Sheet1!$C:$E,3,0),"")</f>
        <v/>
      </c>
      <c r="BC1418" s="481" t="str">
        <f>+IFERROR(VLOOKUP(DAY($AZ1418)&amp;MONTH($AZ1418),Sheet1!$C:$E,3,0),"")</f>
        <v/>
      </c>
    </row>
    <row r="1419" spans="6:55">
      <c r="F1419" s="481" t="str">
        <f>+IFERROR(VLOOKUP(DAY($C1419)&amp;MONTH($C1419),Sheet1!$C:$E,3,0),"")</f>
        <v/>
      </c>
      <c r="M1419" s="481" t="str">
        <f>+IFERROR(VLOOKUP(DAY($J1419)&amp;MONTH($J1419),Sheet1!$C:$E,3,0),"")</f>
        <v/>
      </c>
      <c r="T1419" s="481" t="str">
        <f>+IFERROR(VLOOKUP(DAY($Q1419)&amp;MONTH($Q1419),Sheet1!$C:$E,3,0),"")</f>
        <v/>
      </c>
      <c r="AA1419" s="481" t="str">
        <f>+IFERROR(VLOOKUP(DAY($X1419)&amp;MONTH($X1419),Sheet1!$C:$E,3,0),"")</f>
        <v/>
      </c>
      <c r="AH1419" s="481" t="str">
        <f>+IFERROR(VLOOKUP(DAY($AE1419)&amp;MONTH($AE1419),Sheet1!$C:$E,3,0),"")</f>
        <v/>
      </c>
      <c r="AO1419" s="481" t="str">
        <f>+IFERROR(VLOOKUP(DAY($AL1419)&amp;MONTH($AL1419),Sheet1!$C:$E,3,0),"")</f>
        <v/>
      </c>
      <c r="AV1419" s="481" t="str">
        <f>+IFERROR(VLOOKUP(DAY($AS1419)&amp;MONTH($AS1419),Sheet1!$C:$E,3,0),"")</f>
        <v/>
      </c>
      <c r="BC1419" s="481" t="str">
        <f>+IFERROR(VLOOKUP(DAY($AZ1419)&amp;MONTH($AZ1419),Sheet1!$C:$E,3,0),"")</f>
        <v/>
      </c>
    </row>
    <row r="1420" spans="6:55">
      <c r="F1420" s="481" t="str">
        <f>+IFERROR(VLOOKUP(DAY($C1420)&amp;MONTH($C1420),Sheet1!$C:$E,3,0),"")</f>
        <v/>
      </c>
      <c r="M1420" s="481" t="str">
        <f>+IFERROR(VLOOKUP(DAY($J1420)&amp;MONTH($J1420),Sheet1!$C:$E,3,0),"")</f>
        <v/>
      </c>
      <c r="T1420" s="481" t="str">
        <f>+IFERROR(VLOOKUP(DAY($Q1420)&amp;MONTH($Q1420),Sheet1!$C:$E,3,0),"")</f>
        <v/>
      </c>
      <c r="AA1420" s="481" t="str">
        <f>+IFERROR(VLOOKUP(DAY($X1420)&amp;MONTH($X1420),Sheet1!$C:$E,3,0),"")</f>
        <v/>
      </c>
      <c r="AH1420" s="481" t="str">
        <f>+IFERROR(VLOOKUP(DAY($AE1420)&amp;MONTH($AE1420),Sheet1!$C:$E,3,0),"")</f>
        <v/>
      </c>
      <c r="AO1420" s="481" t="str">
        <f>+IFERROR(VLOOKUP(DAY($AL1420)&amp;MONTH($AL1420),Sheet1!$C:$E,3,0),"")</f>
        <v/>
      </c>
      <c r="AV1420" s="481" t="str">
        <f>+IFERROR(VLOOKUP(DAY($AS1420)&amp;MONTH($AS1420),Sheet1!$C:$E,3,0),"")</f>
        <v/>
      </c>
      <c r="BC1420" s="481" t="str">
        <f>+IFERROR(VLOOKUP(DAY($AZ1420)&amp;MONTH($AZ1420),Sheet1!$C:$E,3,0),"")</f>
        <v/>
      </c>
    </row>
    <row r="1421" spans="6:55">
      <c r="F1421" s="481" t="str">
        <f>+IFERROR(VLOOKUP(DAY($C1421)&amp;MONTH($C1421),Sheet1!$C:$E,3,0),"")</f>
        <v/>
      </c>
      <c r="M1421" s="481" t="str">
        <f>+IFERROR(VLOOKUP(DAY($J1421)&amp;MONTH($J1421),Sheet1!$C:$E,3,0),"")</f>
        <v/>
      </c>
      <c r="T1421" s="481" t="str">
        <f>+IFERROR(VLOOKUP(DAY($Q1421)&amp;MONTH($Q1421),Sheet1!$C:$E,3,0),"")</f>
        <v/>
      </c>
      <c r="AA1421" s="481" t="str">
        <f>+IFERROR(VLOOKUP(DAY($X1421)&amp;MONTH($X1421),Sheet1!$C:$E,3,0),"")</f>
        <v/>
      </c>
      <c r="AH1421" s="481" t="str">
        <f>+IFERROR(VLOOKUP(DAY($AE1421)&amp;MONTH($AE1421),Sheet1!$C:$E,3,0),"")</f>
        <v/>
      </c>
      <c r="AO1421" s="481" t="str">
        <f>+IFERROR(VLOOKUP(DAY($AL1421)&amp;MONTH($AL1421),Sheet1!$C:$E,3,0),"")</f>
        <v/>
      </c>
      <c r="AV1421" s="481" t="str">
        <f>+IFERROR(VLOOKUP(DAY($AS1421)&amp;MONTH($AS1421),Sheet1!$C:$E,3,0),"")</f>
        <v/>
      </c>
      <c r="BC1421" s="481" t="str">
        <f>+IFERROR(VLOOKUP(DAY($AZ1421)&amp;MONTH($AZ1421),Sheet1!$C:$E,3,0),"")</f>
        <v/>
      </c>
    </row>
    <row r="1422" spans="6:55">
      <c r="F1422" s="481" t="str">
        <f>+IFERROR(VLOOKUP(DAY($C1422)&amp;MONTH($C1422),Sheet1!$C:$E,3,0),"")</f>
        <v/>
      </c>
      <c r="M1422" s="481" t="str">
        <f>+IFERROR(VLOOKUP(DAY($J1422)&amp;MONTH($J1422),Sheet1!$C:$E,3,0),"")</f>
        <v/>
      </c>
      <c r="T1422" s="481" t="str">
        <f>+IFERROR(VLOOKUP(DAY($Q1422)&amp;MONTH($Q1422),Sheet1!$C:$E,3,0),"")</f>
        <v/>
      </c>
      <c r="AA1422" s="481" t="str">
        <f>+IFERROR(VLOOKUP(DAY($X1422)&amp;MONTH($X1422),Sheet1!$C:$E,3,0),"")</f>
        <v/>
      </c>
      <c r="AH1422" s="481" t="str">
        <f>+IFERROR(VLOOKUP(DAY($AE1422)&amp;MONTH($AE1422),Sheet1!$C:$E,3,0),"")</f>
        <v/>
      </c>
      <c r="AO1422" s="481" t="str">
        <f>+IFERROR(VLOOKUP(DAY($AL1422)&amp;MONTH($AL1422),Sheet1!$C:$E,3,0),"")</f>
        <v/>
      </c>
      <c r="AV1422" s="481" t="str">
        <f>+IFERROR(VLOOKUP(DAY($AS1422)&amp;MONTH($AS1422),Sheet1!$C:$E,3,0),"")</f>
        <v/>
      </c>
      <c r="BC1422" s="481" t="str">
        <f>+IFERROR(VLOOKUP(DAY($AZ1422)&amp;MONTH($AZ1422),Sheet1!$C:$E,3,0),"")</f>
        <v/>
      </c>
    </row>
    <row r="1423" spans="6:55">
      <c r="F1423" s="481" t="str">
        <f>+IFERROR(VLOOKUP(DAY($C1423)&amp;MONTH($C1423),Sheet1!$C:$E,3,0),"")</f>
        <v/>
      </c>
      <c r="M1423" s="481" t="str">
        <f>+IFERROR(VLOOKUP(DAY($J1423)&amp;MONTH($J1423),Sheet1!$C:$E,3,0),"")</f>
        <v/>
      </c>
      <c r="T1423" s="481" t="str">
        <f>+IFERROR(VLOOKUP(DAY($Q1423)&amp;MONTH($Q1423),Sheet1!$C:$E,3,0),"")</f>
        <v/>
      </c>
      <c r="AA1423" s="481" t="str">
        <f>+IFERROR(VLOOKUP(DAY($X1423)&amp;MONTH($X1423),Sheet1!$C:$E,3,0),"")</f>
        <v/>
      </c>
      <c r="AH1423" s="481" t="str">
        <f>+IFERROR(VLOOKUP(DAY($AE1423)&amp;MONTH($AE1423),Sheet1!$C:$E,3,0),"")</f>
        <v/>
      </c>
      <c r="AO1423" s="481" t="str">
        <f>+IFERROR(VLOOKUP(DAY($AL1423)&amp;MONTH($AL1423),Sheet1!$C:$E,3,0),"")</f>
        <v/>
      </c>
      <c r="AV1423" s="481" t="str">
        <f>+IFERROR(VLOOKUP(DAY($AS1423)&amp;MONTH($AS1423),Sheet1!$C:$E,3,0),"")</f>
        <v/>
      </c>
      <c r="BC1423" s="481" t="str">
        <f>+IFERROR(VLOOKUP(DAY($AZ1423)&amp;MONTH($AZ1423),Sheet1!$C:$E,3,0),"")</f>
        <v/>
      </c>
    </row>
    <row r="1424" spans="6:55">
      <c r="F1424" s="481" t="str">
        <f>+IFERROR(VLOOKUP(DAY($C1424)&amp;MONTH($C1424),Sheet1!$C:$E,3,0),"")</f>
        <v/>
      </c>
      <c r="M1424" s="481" t="str">
        <f>+IFERROR(VLOOKUP(DAY($J1424)&amp;MONTH($J1424),Sheet1!$C:$E,3,0),"")</f>
        <v/>
      </c>
      <c r="T1424" s="481" t="str">
        <f>+IFERROR(VLOOKUP(DAY($Q1424)&amp;MONTH($Q1424),Sheet1!$C:$E,3,0),"")</f>
        <v/>
      </c>
      <c r="AA1424" s="481" t="str">
        <f>+IFERROR(VLOOKUP(DAY($X1424)&amp;MONTH($X1424),Sheet1!$C:$E,3,0),"")</f>
        <v/>
      </c>
      <c r="AH1424" s="481" t="str">
        <f>+IFERROR(VLOOKUP(DAY($AE1424)&amp;MONTH($AE1424),Sheet1!$C:$E,3,0),"")</f>
        <v/>
      </c>
      <c r="AO1424" s="481" t="str">
        <f>+IFERROR(VLOOKUP(DAY($AL1424)&amp;MONTH($AL1424),Sheet1!$C:$E,3,0),"")</f>
        <v/>
      </c>
      <c r="AV1424" s="481" t="str">
        <f>+IFERROR(VLOOKUP(DAY($AS1424)&amp;MONTH($AS1424),Sheet1!$C:$E,3,0),"")</f>
        <v/>
      </c>
      <c r="BC1424" s="481" t="str">
        <f>+IFERROR(VLOOKUP(DAY($AZ1424)&amp;MONTH($AZ1424),Sheet1!$C:$E,3,0),"")</f>
        <v/>
      </c>
    </row>
    <row r="1425" spans="6:55">
      <c r="F1425" s="481" t="str">
        <f>+IFERROR(VLOOKUP(DAY($C1425)&amp;MONTH($C1425),Sheet1!$C:$E,3,0),"")</f>
        <v/>
      </c>
      <c r="M1425" s="481" t="str">
        <f>+IFERROR(VLOOKUP(DAY($J1425)&amp;MONTH($J1425),Sheet1!$C:$E,3,0),"")</f>
        <v/>
      </c>
      <c r="T1425" s="481" t="str">
        <f>+IFERROR(VLOOKUP(DAY($Q1425)&amp;MONTH($Q1425),Sheet1!$C:$E,3,0),"")</f>
        <v/>
      </c>
      <c r="AA1425" s="481" t="str">
        <f>+IFERROR(VLOOKUP(DAY($X1425)&amp;MONTH($X1425),Sheet1!$C:$E,3,0),"")</f>
        <v/>
      </c>
      <c r="AH1425" s="481" t="str">
        <f>+IFERROR(VLOOKUP(DAY($AE1425)&amp;MONTH($AE1425),Sheet1!$C:$E,3,0),"")</f>
        <v/>
      </c>
      <c r="AO1425" s="481" t="str">
        <f>+IFERROR(VLOOKUP(DAY($AL1425)&amp;MONTH($AL1425),Sheet1!$C:$E,3,0),"")</f>
        <v/>
      </c>
      <c r="AV1425" s="481" t="str">
        <f>+IFERROR(VLOOKUP(DAY($AS1425)&amp;MONTH($AS1425),Sheet1!$C:$E,3,0),"")</f>
        <v/>
      </c>
      <c r="BC1425" s="481" t="str">
        <f>+IFERROR(VLOOKUP(DAY($AZ1425)&amp;MONTH($AZ1425),Sheet1!$C:$E,3,0),"")</f>
        <v/>
      </c>
    </row>
    <row r="1426" spans="6:55">
      <c r="F1426" s="481" t="str">
        <f>+IFERROR(VLOOKUP(DAY($C1426)&amp;MONTH($C1426),Sheet1!$C:$E,3,0),"")</f>
        <v/>
      </c>
      <c r="M1426" s="481" t="str">
        <f>+IFERROR(VLOOKUP(DAY($J1426)&amp;MONTH($J1426),Sheet1!$C:$E,3,0),"")</f>
        <v/>
      </c>
      <c r="T1426" s="481" t="str">
        <f>+IFERROR(VLOOKUP(DAY($Q1426)&amp;MONTH($Q1426),Sheet1!$C:$E,3,0),"")</f>
        <v/>
      </c>
      <c r="AA1426" s="481" t="str">
        <f>+IFERROR(VLOOKUP(DAY($X1426)&amp;MONTH($X1426),Sheet1!$C:$E,3,0),"")</f>
        <v/>
      </c>
      <c r="AH1426" s="481" t="str">
        <f>+IFERROR(VLOOKUP(DAY($AE1426)&amp;MONTH($AE1426),Sheet1!$C:$E,3,0),"")</f>
        <v/>
      </c>
      <c r="AO1426" s="481" t="str">
        <f>+IFERROR(VLOOKUP(DAY($AL1426)&amp;MONTH($AL1426),Sheet1!$C:$E,3,0),"")</f>
        <v/>
      </c>
      <c r="AV1426" s="481" t="str">
        <f>+IFERROR(VLOOKUP(DAY($AS1426)&amp;MONTH($AS1426),Sheet1!$C:$E,3,0),"")</f>
        <v/>
      </c>
      <c r="BC1426" s="481" t="str">
        <f>+IFERROR(VLOOKUP(DAY($AZ1426)&amp;MONTH($AZ1426),Sheet1!$C:$E,3,0),"")</f>
        <v/>
      </c>
    </row>
    <row r="1427" spans="6:55">
      <c r="F1427" s="481" t="str">
        <f>+IFERROR(VLOOKUP(DAY($C1427)&amp;MONTH($C1427),Sheet1!$C:$E,3,0),"")</f>
        <v/>
      </c>
      <c r="M1427" s="481" t="str">
        <f>+IFERROR(VLOOKUP(DAY($J1427)&amp;MONTH($J1427),Sheet1!$C:$E,3,0),"")</f>
        <v/>
      </c>
      <c r="T1427" s="481" t="str">
        <f>+IFERROR(VLOOKUP(DAY($Q1427)&amp;MONTH($Q1427),Sheet1!$C:$E,3,0),"")</f>
        <v/>
      </c>
      <c r="AA1427" s="481" t="str">
        <f>+IFERROR(VLOOKUP(DAY($X1427)&amp;MONTH($X1427),Sheet1!$C:$E,3,0),"")</f>
        <v/>
      </c>
      <c r="AH1427" s="481" t="str">
        <f>+IFERROR(VLOOKUP(DAY($AE1427)&amp;MONTH($AE1427),Sheet1!$C:$E,3,0),"")</f>
        <v/>
      </c>
      <c r="AO1427" s="481" t="str">
        <f>+IFERROR(VLOOKUP(DAY($AL1427)&amp;MONTH($AL1427),Sheet1!$C:$E,3,0),"")</f>
        <v/>
      </c>
      <c r="AV1427" s="481" t="str">
        <f>+IFERROR(VLOOKUP(DAY($AS1427)&amp;MONTH($AS1427),Sheet1!$C:$E,3,0),"")</f>
        <v/>
      </c>
      <c r="BC1427" s="481" t="str">
        <f>+IFERROR(VLOOKUP(DAY($AZ1427)&amp;MONTH($AZ1427),Sheet1!$C:$E,3,0),"")</f>
        <v/>
      </c>
    </row>
    <row r="1428" spans="6:55">
      <c r="F1428" s="481" t="str">
        <f>+IFERROR(VLOOKUP(DAY($C1428)&amp;MONTH($C1428),Sheet1!$C:$E,3,0),"")</f>
        <v/>
      </c>
      <c r="M1428" s="481" t="str">
        <f>+IFERROR(VLOOKUP(DAY($J1428)&amp;MONTH($J1428),Sheet1!$C:$E,3,0),"")</f>
        <v/>
      </c>
      <c r="T1428" s="481" t="str">
        <f>+IFERROR(VLOOKUP(DAY($Q1428)&amp;MONTH($Q1428),Sheet1!$C:$E,3,0),"")</f>
        <v/>
      </c>
      <c r="AA1428" s="481" t="str">
        <f>+IFERROR(VLOOKUP(DAY($X1428)&amp;MONTH($X1428),Sheet1!$C:$E,3,0),"")</f>
        <v/>
      </c>
      <c r="AH1428" s="481" t="str">
        <f>+IFERROR(VLOOKUP(DAY($AE1428)&amp;MONTH($AE1428),Sheet1!$C:$E,3,0),"")</f>
        <v/>
      </c>
      <c r="AO1428" s="481" t="str">
        <f>+IFERROR(VLOOKUP(DAY($AL1428)&amp;MONTH($AL1428),Sheet1!$C:$E,3,0),"")</f>
        <v/>
      </c>
      <c r="AV1428" s="481" t="str">
        <f>+IFERROR(VLOOKUP(DAY($AS1428)&amp;MONTH($AS1428),Sheet1!$C:$E,3,0),"")</f>
        <v/>
      </c>
      <c r="BC1428" s="481" t="str">
        <f>+IFERROR(VLOOKUP(DAY($AZ1428)&amp;MONTH($AZ1428),Sheet1!$C:$E,3,0),"")</f>
        <v/>
      </c>
    </row>
    <row r="1429" spans="6:55">
      <c r="F1429" s="481" t="str">
        <f>+IFERROR(VLOOKUP(DAY($C1429)&amp;MONTH($C1429),Sheet1!$C:$E,3,0),"")</f>
        <v/>
      </c>
      <c r="M1429" s="481" t="str">
        <f>+IFERROR(VLOOKUP(DAY($J1429)&amp;MONTH($J1429),Sheet1!$C:$E,3,0),"")</f>
        <v/>
      </c>
      <c r="T1429" s="481" t="str">
        <f>+IFERROR(VLOOKUP(DAY($Q1429)&amp;MONTH($Q1429),Sheet1!$C:$E,3,0),"")</f>
        <v/>
      </c>
      <c r="AA1429" s="481" t="str">
        <f>+IFERROR(VLOOKUP(DAY($X1429)&amp;MONTH($X1429),Sheet1!$C:$E,3,0),"")</f>
        <v/>
      </c>
      <c r="AH1429" s="481" t="str">
        <f>+IFERROR(VLOOKUP(DAY($AE1429)&amp;MONTH($AE1429),Sheet1!$C:$E,3,0),"")</f>
        <v/>
      </c>
      <c r="AO1429" s="481" t="str">
        <f>+IFERROR(VLOOKUP(DAY($AL1429)&amp;MONTH($AL1429),Sheet1!$C:$E,3,0),"")</f>
        <v/>
      </c>
      <c r="AV1429" s="481" t="str">
        <f>+IFERROR(VLOOKUP(DAY($AS1429)&amp;MONTH($AS1429),Sheet1!$C:$E,3,0),"")</f>
        <v/>
      </c>
      <c r="BC1429" s="481" t="str">
        <f>+IFERROR(VLOOKUP(DAY($AZ1429)&amp;MONTH($AZ1429),Sheet1!$C:$E,3,0),"")</f>
        <v/>
      </c>
    </row>
    <row r="1430" spans="6:55">
      <c r="F1430" s="481" t="str">
        <f>+IFERROR(VLOOKUP(DAY($C1430)&amp;MONTH($C1430),Sheet1!$C:$E,3,0),"")</f>
        <v/>
      </c>
      <c r="M1430" s="481" t="str">
        <f>+IFERROR(VLOOKUP(DAY($J1430)&amp;MONTH($J1430),Sheet1!$C:$E,3,0),"")</f>
        <v/>
      </c>
      <c r="T1430" s="481" t="str">
        <f>+IFERROR(VLOOKUP(DAY($Q1430)&amp;MONTH($Q1430),Sheet1!$C:$E,3,0),"")</f>
        <v/>
      </c>
      <c r="AA1430" s="481" t="str">
        <f>+IFERROR(VLOOKUP(DAY($X1430)&amp;MONTH($X1430),Sheet1!$C:$E,3,0),"")</f>
        <v/>
      </c>
      <c r="AH1430" s="481" t="str">
        <f>+IFERROR(VLOOKUP(DAY($AE1430)&amp;MONTH($AE1430),Sheet1!$C:$E,3,0),"")</f>
        <v/>
      </c>
      <c r="AO1430" s="481" t="str">
        <f>+IFERROR(VLOOKUP(DAY($AL1430)&amp;MONTH($AL1430),Sheet1!$C:$E,3,0),"")</f>
        <v/>
      </c>
      <c r="AV1430" s="481" t="str">
        <f>+IFERROR(VLOOKUP(DAY($AS1430)&amp;MONTH($AS1430),Sheet1!$C:$E,3,0),"")</f>
        <v/>
      </c>
      <c r="BC1430" s="481" t="str">
        <f>+IFERROR(VLOOKUP(DAY($AZ1430)&amp;MONTH($AZ1430),Sheet1!$C:$E,3,0),"")</f>
        <v/>
      </c>
    </row>
    <row r="1431" spans="6:55">
      <c r="F1431" s="481" t="str">
        <f>+IFERROR(VLOOKUP(DAY($C1431)&amp;MONTH($C1431),Sheet1!$C:$E,3,0),"")</f>
        <v/>
      </c>
      <c r="M1431" s="481" t="str">
        <f>+IFERROR(VLOOKUP(DAY($J1431)&amp;MONTH($J1431),Sheet1!$C:$E,3,0),"")</f>
        <v/>
      </c>
      <c r="T1431" s="481" t="str">
        <f>+IFERROR(VLOOKUP(DAY($Q1431)&amp;MONTH($Q1431),Sheet1!$C:$E,3,0),"")</f>
        <v/>
      </c>
      <c r="AA1431" s="481" t="str">
        <f>+IFERROR(VLOOKUP(DAY($X1431)&amp;MONTH($X1431),Sheet1!$C:$E,3,0),"")</f>
        <v/>
      </c>
      <c r="AH1431" s="481" t="str">
        <f>+IFERROR(VLOOKUP(DAY($AE1431)&amp;MONTH($AE1431),Sheet1!$C:$E,3,0),"")</f>
        <v/>
      </c>
      <c r="AO1431" s="481" t="str">
        <f>+IFERROR(VLOOKUP(DAY($AL1431)&amp;MONTH($AL1431),Sheet1!$C:$E,3,0),"")</f>
        <v/>
      </c>
      <c r="AV1431" s="481" t="str">
        <f>+IFERROR(VLOOKUP(DAY($AS1431)&amp;MONTH($AS1431),Sheet1!$C:$E,3,0),"")</f>
        <v/>
      </c>
      <c r="BC1431" s="481" t="str">
        <f>+IFERROR(VLOOKUP(DAY($AZ1431)&amp;MONTH($AZ1431),Sheet1!$C:$E,3,0),"")</f>
        <v/>
      </c>
    </row>
    <row r="1432" spans="6:55">
      <c r="F1432" s="481" t="str">
        <f>+IFERROR(VLOOKUP(DAY($C1432)&amp;MONTH($C1432),Sheet1!$C:$E,3,0),"")</f>
        <v/>
      </c>
      <c r="M1432" s="481" t="str">
        <f>+IFERROR(VLOOKUP(DAY($J1432)&amp;MONTH($J1432),Sheet1!$C:$E,3,0),"")</f>
        <v/>
      </c>
      <c r="T1432" s="481" t="str">
        <f>+IFERROR(VLOOKUP(DAY($Q1432)&amp;MONTH($Q1432),Sheet1!$C:$E,3,0),"")</f>
        <v/>
      </c>
      <c r="AA1432" s="481" t="str">
        <f>+IFERROR(VLOOKUP(DAY($X1432)&amp;MONTH($X1432),Sheet1!$C:$E,3,0),"")</f>
        <v/>
      </c>
      <c r="AH1432" s="481" t="str">
        <f>+IFERROR(VLOOKUP(DAY($AE1432)&amp;MONTH($AE1432),Sheet1!$C:$E,3,0),"")</f>
        <v/>
      </c>
      <c r="AO1432" s="481" t="str">
        <f>+IFERROR(VLOOKUP(DAY($AL1432)&amp;MONTH($AL1432),Sheet1!$C:$E,3,0),"")</f>
        <v/>
      </c>
      <c r="AV1432" s="481" t="str">
        <f>+IFERROR(VLOOKUP(DAY($AS1432)&amp;MONTH($AS1432),Sheet1!$C:$E,3,0),"")</f>
        <v/>
      </c>
      <c r="BC1432" s="481" t="str">
        <f>+IFERROR(VLOOKUP(DAY($AZ1432)&amp;MONTH($AZ1432),Sheet1!$C:$E,3,0),"")</f>
        <v/>
      </c>
    </row>
    <row r="1433" spans="6:55">
      <c r="F1433" s="481" t="str">
        <f>+IFERROR(VLOOKUP(DAY($C1433)&amp;MONTH($C1433),Sheet1!$C:$E,3,0),"")</f>
        <v/>
      </c>
      <c r="M1433" s="481" t="str">
        <f>+IFERROR(VLOOKUP(DAY($J1433)&amp;MONTH($J1433),Sheet1!$C:$E,3,0),"")</f>
        <v/>
      </c>
      <c r="T1433" s="481" t="str">
        <f>+IFERROR(VLOOKUP(DAY($Q1433)&amp;MONTH($Q1433),Sheet1!$C:$E,3,0),"")</f>
        <v/>
      </c>
      <c r="AA1433" s="481" t="str">
        <f>+IFERROR(VLOOKUP(DAY($X1433)&amp;MONTH($X1433),Sheet1!$C:$E,3,0),"")</f>
        <v/>
      </c>
      <c r="AH1433" s="481" t="str">
        <f>+IFERROR(VLOOKUP(DAY($AE1433)&amp;MONTH($AE1433),Sheet1!$C:$E,3,0),"")</f>
        <v/>
      </c>
      <c r="AO1433" s="481" t="str">
        <f>+IFERROR(VLOOKUP(DAY($AL1433)&amp;MONTH($AL1433),Sheet1!$C:$E,3,0),"")</f>
        <v/>
      </c>
      <c r="AV1433" s="481" t="str">
        <f>+IFERROR(VLOOKUP(DAY($AS1433)&amp;MONTH($AS1433),Sheet1!$C:$E,3,0),"")</f>
        <v/>
      </c>
      <c r="BC1433" s="481" t="str">
        <f>+IFERROR(VLOOKUP(DAY($AZ1433)&amp;MONTH($AZ1433),Sheet1!$C:$E,3,0),"")</f>
        <v/>
      </c>
    </row>
    <row r="1434" spans="6:55">
      <c r="F1434" s="481" t="str">
        <f>+IFERROR(VLOOKUP(DAY($C1434)&amp;MONTH($C1434),Sheet1!$C:$E,3,0),"")</f>
        <v/>
      </c>
      <c r="M1434" s="481" t="str">
        <f>+IFERROR(VLOOKUP(DAY($J1434)&amp;MONTH($J1434),Sheet1!$C:$E,3,0),"")</f>
        <v/>
      </c>
      <c r="T1434" s="481" t="str">
        <f>+IFERROR(VLOOKUP(DAY($Q1434)&amp;MONTH($Q1434),Sheet1!$C:$E,3,0),"")</f>
        <v/>
      </c>
      <c r="AA1434" s="481" t="str">
        <f>+IFERROR(VLOOKUP(DAY($X1434)&amp;MONTH($X1434),Sheet1!$C:$E,3,0),"")</f>
        <v/>
      </c>
      <c r="AH1434" s="481" t="str">
        <f>+IFERROR(VLOOKUP(DAY($AE1434)&amp;MONTH($AE1434),Sheet1!$C:$E,3,0),"")</f>
        <v/>
      </c>
      <c r="AO1434" s="481" t="str">
        <f>+IFERROR(VLOOKUP(DAY($AL1434)&amp;MONTH($AL1434),Sheet1!$C:$E,3,0),"")</f>
        <v/>
      </c>
      <c r="AV1434" s="481" t="str">
        <f>+IFERROR(VLOOKUP(DAY($AS1434)&amp;MONTH($AS1434),Sheet1!$C:$E,3,0),"")</f>
        <v/>
      </c>
      <c r="BC1434" s="481" t="str">
        <f>+IFERROR(VLOOKUP(DAY($AZ1434)&amp;MONTH($AZ1434),Sheet1!$C:$E,3,0),"")</f>
        <v/>
      </c>
    </row>
    <row r="1435" spans="6:55">
      <c r="F1435" s="481" t="str">
        <f>+IFERROR(VLOOKUP(DAY($C1435)&amp;MONTH($C1435),Sheet1!$C:$E,3,0),"")</f>
        <v/>
      </c>
      <c r="M1435" s="481" t="str">
        <f>+IFERROR(VLOOKUP(DAY($J1435)&amp;MONTH($J1435),Sheet1!$C:$E,3,0),"")</f>
        <v/>
      </c>
      <c r="T1435" s="481" t="str">
        <f>+IFERROR(VLOOKUP(DAY($Q1435)&amp;MONTH($Q1435),Sheet1!$C:$E,3,0),"")</f>
        <v/>
      </c>
      <c r="AA1435" s="481" t="str">
        <f>+IFERROR(VLOOKUP(DAY($X1435)&amp;MONTH($X1435),Sheet1!$C:$E,3,0),"")</f>
        <v/>
      </c>
      <c r="AH1435" s="481" t="str">
        <f>+IFERROR(VLOOKUP(DAY($AE1435)&amp;MONTH($AE1435),Sheet1!$C:$E,3,0),"")</f>
        <v/>
      </c>
      <c r="AO1435" s="481" t="str">
        <f>+IFERROR(VLOOKUP(DAY($AL1435)&amp;MONTH($AL1435),Sheet1!$C:$E,3,0),"")</f>
        <v/>
      </c>
      <c r="AV1435" s="481" t="str">
        <f>+IFERROR(VLOOKUP(DAY($AS1435)&amp;MONTH($AS1435),Sheet1!$C:$E,3,0),"")</f>
        <v/>
      </c>
      <c r="BC1435" s="481" t="str">
        <f>+IFERROR(VLOOKUP(DAY($AZ1435)&amp;MONTH($AZ1435),Sheet1!$C:$E,3,0),"")</f>
        <v/>
      </c>
    </row>
    <row r="1436" spans="6:55">
      <c r="F1436" s="481" t="str">
        <f>+IFERROR(VLOOKUP(DAY($C1436)&amp;MONTH($C1436),Sheet1!$C:$E,3,0),"")</f>
        <v/>
      </c>
      <c r="M1436" s="481" t="str">
        <f>+IFERROR(VLOOKUP(DAY($J1436)&amp;MONTH($J1436),Sheet1!$C:$E,3,0),"")</f>
        <v/>
      </c>
      <c r="T1436" s="481" t="str">
        <f>+IFERROR(VLOOKUP(DAY($Q1436)&amp;MONTH($Q1436),Sheet1!$C:$E,3,0),"")</f>
        <v/>
      </c>
      <c r="AA1436" s="481" t="str">
        <f>+IFERROR(VLOOKUP(DAY($X1436)&amp;MONTH($X1436),Sheet1!$C:$E,3,0),"")</f>
        <v/>
      </c>
      <c r="AH1436" s="481" t="str">
        <f>+IFERROR(VLOOKUP(DAY($AE1436)&amp;MONTH($AE1436),Sheet1!$C:$E,3,0),"")</f>
        <v/>
      </c>
      <c r="AO1436" s="481" t="str">
        <f>+IFERROR(VLOOKUP(DAY($AL1436)&amp;MONTH($AL1436),Sheet1!$C:$E,3,0),"")</f>
        <v/>
      </c>
      <c r="AV1436" s="481" t="str">
        <f>+IFERROR(VLOOKUP(DAY($AS1436)&amp;MONTH($AS1436),Sheet1!$C:$E,3,0),"")</f>
        <v/>
      </c>
      <c r="BC1436" s="481" t="str">
        <f>+IFERROR(VLOOKUP(DAY($AZ1436)&amp;MONTH($AZ1436),Sheet1!$C:$E,3,0),"")</f>
        <v/>
      </c>
    </row>
    <row r="1437" spans="6:55">
      <c r="F1437" s="481" t="str">
        <f>+IFERROR(VLOOKUP(DAY($C1437)&amp;MONTH($C1437),Sheet1!$C:$E,3,0),"")</f>
        <v/>
      </c>
      <c r="M1437" s="481" t="str">
        <f>+IFERROR(VLOOKUP(DAY($J1437)&amp;MONTH($J1437),Sheet1!$C:$E,3,0),"")</f>
        <v/>
      </c>
      <c r="T1437" s="481" t="str">
        <f>+IFERROR(VLOOKUP(DAY($Q1437)&amp;MONTH($Q1437),Sheet1!$C:$E,3,0),"")</f>
        <v/>
      </c>
      <c r="AA1437" s="481" t="str">
        <f>+IFERROR(VLOOKUP(DAY($X1437)&amp;MONTH($X1437),Sheet1!$C:$E,3,0),"")</f>
        <v/>
      </c>
      <c r="AH1437" s="481" t="str">
        <f>+IFERROR(VLOOKUP(DAY($AE1437)&amp;MONTH($AE1437),Sheet1!$C:$E,3,0),"")</f>
        <v/>
      </c>
      <c r="AO1437" s="481" t="str">
        <f>+IFERROR(VLOOKUP(DAY($AL1437)&amp;MONTH($AL1437),Sheet1!$C:$E,3,0),"")</f>
        <v/>
      </c>
      <c r="AV1437" s="481" t="str">
        <f>+IFERROR(VLOOKUP(DAY($AS1437)&amp;MONTH($AS1437),Sheet1!$C:$E,3,0),"")</f>
        <v/>
      </c>
      <c r="BC1437" s="481" t="str">
        <f>+IFERROR(VLOOKUP(DAY($AZ1437)&amp;MONTH($AZ1437),Sheet1!$C:$E,3,0),"")</f>
        <v/>
      </c>
    </row>
    <row r="1438" spans="6:55">
      <c r="F1438" s="481" t="str">
        <f>+IFERROR(VLOOKUP(DAY($C1438)&amp;MONTH($C1438),Sheet1!$C:$E,3,0),"")</f>
        <v/>
      </c>
      <c r="M1438" s="481" t="str">
        <f>+IFERROR(VLOOKUP(DAY($J1438)&amp;MONTH($J1438),Sheet1!$C:$E,3,0),"")</f>
        <v/>
      </c>
      <c r="T1438" s="481" t="str">
        <f>+IFERROR(VLOOKUP(DAY($Q1438)&amp;MONTH($Q1438),Sheet1!$C:$E,3,0),"")</f>
        <v/>
      </c>
      <c r="AA1438" s="481" t="str">
        <f>+IFERROR(VLOOKUP(DAY($X1438)&amp;MONTH($X1438),Sheet1!$C:$E,3,0),"")</f>
        <v/>
      </c>
      <c r="AH1438" s="481" t="str">
        <f>+IFERROR(VLOOKUP(DAY($AE1438)&amp;MONTH($AE1438),Sheet1!$C:$E,3,0),"")</f>
        <v/>
      </c>
      <c r="AO1438" s="481" t="str">
        <f>+IFERROR(VLOOKUP(DAY($AL1438)&amp;MONTH($AL1438),Sheet1!$C:$E,3,0),"")</f>
        <v/>
      </c>
      <c r="AV1438" s="481" t="str">
        <f>+IFERROR(VLOOKUP(DAY($AS1438)&amp;MONTH($AS1438),Sheet1!$C:$E,3,0),"")</f>
        <v/>
      </c>
      <c r="BC1438" s="481" t="str">
        <f>+IFERROR(VLOOKUP(DAY($AZ1438)&amp;MONTH($AZ1438),Sheet1!$C:$E,3,0),"")</f>
        <v/>
      </c>
    </row>
    <row r="1439" spans="6:55">
      <c r="F1439" s="481" t="str">
        <f>+IFERROR(VLOOKUP(DAY($C1439)&amp;MONTH($C1439),Sheet1!$C:$E,3,0),"")</f>
        <v/>
      </c>
      <c r="M1439" s="481" t="str">
        <f>+IFERROR(VLOOKUP(DAY($J1439)&amp;MONTH($J1439),Sheet1!$C:$E,3,0),"")</f>
        <v/>
      </c>
      <c r="T1439" s="481" t="str">
        <f>+IFERROR(VLOOKUP(DAY($Q1439)&amp;MONTH($Q1439),Sheet1!$C:$E,3,0),"")</f>
        <v/>
      </c>
      <c r="AA1439" s="481" t="str">
        <f>+IFERROR(VLOOKUP(DAY($X1439)&amp;MONTH($X1439),Sheet1!$C:$E,3,0),"")</f>
        <v/>
      </c>
      <c r="AH1439" s="481" t="str">
        <f>+IFERROR(VLOOKUP(DAY($AE1439)&amp;MONTH($AE1439),Sheet1!$C:$E,3,0),"")</f>
        <v/>
      </c>
      <c r="AO1439" s="481" t="str">
        <f>+IFERROR(VLOOKUP(DAY($AL1439)&amp;MONTH($AL1439),Sheet1!$C:$E,3,0),"")</f>
        <v/>
      </c>
      <c r="AV1439" s="481" t="str">
        <f>+IFERROR(VLOOKUP(DAY($AS1439)&amp;MONTH($AS1439),Sheet1!$C:$E,3,0),"")</f>
        <v/>
      </c>
      <c r="BC1439" s="481" t="str">
        <f>+IFERROR(VLOOKUP(DAY($AZ1439)&amp;MONTH($AZ1439),Sheet1!$C:$E,3,0),"")</f>
        <v/>
      </c>
    </row>
    <row r="1440" spans="6:55">
      <c r="F1440" s="481" t="str">
        <f>+IFERROR(VLOOKUP(DAY($C1440)&amp;MONTH($C1440),Sheet1!$C:$E,3,0),"")</f>
        <v/>
      </c>
      <c r="M1440" s="481" t="str">
        <f>+IFERROR(VLOOKUP(DAY($J1440)&amp;MONTH($J1440),Sheet1!$C:$E,3,0),"")</f>
        <v/>
      </c>
      <c r="T1440" s="481" t="str">
        <f>+IFERROR(VLOOKUP(DAY($Q1440)&amp;MONTH($Q1440),Sheet1!$C:$E,3,0),"")</f>
        <v/>
      </c>
      <c r="AA1440" s="481" t="str">
        <f>+IFERROR(VLOOKUP(DAY($X1440)&amp;MONTH($X1440),Sheet1!$C:$E,3,0),"")</f>
        <v/>
      </c>
      <c r="AH1440" s="481" t="str">
        <f>+IFERROR(VLOOKUP(DAY($AE1440)&amp;MONTH($AE1440),Sheet1!$C:$E,3,0),"")</f>
        <v/>
      </c>
      <c r="AO1440" s="481" t="str">
        <f>+IFERROR(VLOOKUP(DAY($AL1440)&amp;MONTH($AL1440),Sheet1!$C:$E,3,0),"")</f>
        <v/>
      </c>
      <c r="AV1440" s="481" t="str">
        <f>+IFERROR(VLOOKUP(DAY($AS1440)&amp;MONTH($AS1440),Sheet1!$C:$E,3,0),"")</f>
        <v/>
      </c>
      <c r="BC1440" s="481" t="str">
        <f>+IFERROR(VLOOKUP(DAY($AZ1440)&amp;MONTH($AZ1440),Sheet1!$C:$E,3,0),"")</f>
        <v/>
      </c>
    </row>
    <row r="1441" spans="6:55">
      <c r="F1441" s="481" t="str">
        <f>+IFERROR(VLOOKUP(DAY($C1441)&amp;MONTH($C1441),Sheet1!$C:$E,3,0),"")</f>
        <v/>
      </c>
      <c r="M1441" s="481" t="str">
        <f>+IFERROR(VLOOKUP(DAY($J1441)&amp;MONTH($J1441),Sheet1!$C:$E,3,0),"")</f>
        <v/>
      </c>
      <c r="T1441" s="481" t="str">
        <f>+IFERROR(VLOOKUP(DAY($Q1441)&amp;MONTH($Q1441),Sheet1!$C:$E,3,0),"")</f>
        <v/>
      </c>
      <c r="AA1441" s="481" t="str">
        <f>+IFERROR(VLOOKUP(DAY($X1441)&amp;MONTH($X1441),Sheet1!$C:$E,3,0),"")</f>
        <v/>
      </c>
      <c r="AH1441" s="481" t="str">
        <f>+IFERROR(VLOOKUP(DAY($AE1441)&amp;MONTH($AE1441),Sheet1!$C:$E,3,0),"")</f>
        <v/>
      </c>
      <c r="AO1441" s="481" t="str">
        <f>+IFERROR(VLOOKUP(DAY($AL1441)&amp;MONTH($AL1441),Sheet1!$C:$E,3,0),"")</f>
        <v/>
      </c>
      <c r="AV1441" s="481" t="str">
        <f>+IFERROR(VLOOKUP(DAY($AS1441)&amp;MONTH($AS1441),Sheet1!$C:$E,3,0),"")</f>
        <v/>
      </c>
      <c r="BC1441" s="481" t="str">
        <f>+IFERROR(VLOOKUP(DAY($AZ1441)&amp;MONTH($AZ1441),Sheet1!$C:$E,3,0),"")</f>
        <v/>
      </c>
    </row>
    <row r="1442" spans="6:55">
      <c r="F1442" s="481" t="str">
        <f>+IFERROR(VLOOKUP(DAY($C1442)&amp;MONTH($C1442),Sheet1!$C:$E,3,0),"")</f>
        <v/>
      </c>
      <c r="M1442" s="481" t="str">
        <f>+IFERROR(VLOOKUP(DAY($J1442)&amp;MONTH($J1442),Sheet1!$C:$E,3,0),"")</f>
        <v/>
      </c>
      <c r="T1442" s="481" t="str">
        <f>+IFERROR(VLOOKUP(DAY($Q1442)&amp;MONTH($Q1442),Sheet1!$C:$E,3,0),"")</f>
        <v/>
      </c>
      <c r="AA1442" s="481" t="str">
        <f>+IFERROR(VLOOKUP(DAY($X1442)&amp;MONTH($X1442),Sheet1!$C:$E,3,0),"")</f>
        <v/>
      </c>
      <c r="AH1442" s="481" t="str">
        <f>+IFERROR(VLOOKUP(DAY($AE1442)&amp;MONTH($AE1442),Sheet1!$C:$E,3,0),"")</f>
        <v/>
      </c>
      <c r="AO1442" s="481" t="str">
        <f>+IFERROR(VLOOKUP(DAY($AL1442)&amp;MONTH($AL1442),Sheet1!$C:$E,3,0),"")</f>
        <v/>
      </c>
      <c r="AV1442" s="481" t="str">
        <f>+IFERROR(VLOOKUP(DAY($AS1442)&amp;MONTH($AS1442),Sheet1!$C:$E,3,0),"")</f>
        <v/>
      </c>
      <c r="BC1442" s="481" t="str">
        <f>+IFERROR(VLOOKUP(DAY($AZ1442)&amp;MONTH($AZ1442),Sheet1!$C:$E,3,0),"")</f>
        <v/>
      </c>
    </row>
    <row r="1443" spans="6:55">
      <c r="F1443" s="481" t="str">
        <f>+IFERROR(VLOOKUP(DAY($C1443)&amp;MONTH($C1443),Sheet1!$C:$E,3,0),"")</f>
        <v/>
      </c>
      <c r="M1443" s="481" t="str">
        <f>+IFERROR(VLOOKUP(DAY($J1443)&amp;MONTH($J1443),Sheet1!$C:$E,3,0),"")</f>
        <v/>
      </c>
      <c r="T1443" s="481" t="str">
        <f>+IFERROR(VLOOKUP(DAY($Q1443)&amp;MONTH($Q1443),Sheet1!$C:$E,3,0),"")</f>
        <v/>
      </c>
      <c r="AA1443" s="481" t="str">
        <f>+IFERROR(VLOOKUP(DAY($X1443)&amp;MONTH($X1443),Sheet1!$C:$E,3,0),"")</f>
        <v/>
      </c>
      <c r="AH1443" s="481" t="str">
        <f>+IFERROR(VLOOKUP(DAY($AE1443)&amp;MONTH($AE1443),Sheet1!$C:$E,3,0),"")</f>
        <v/>
      </c>
      <c r="AO1443" s="481" t="str">
        <f>+IFERROR(VLOOKUP(DAY($AL1443)&amp;MONTH($AL1443),Sheet1!$C:$E,3,0),"")</f>
        <v/>
      </c>
      <c r="AV1443" s="481" t="str">
        <f>+IFERROR(VLOOKUP(DAY($AS1443)&amp;MONTH($AS1443),Sheet1!$C:$E,3,0),"")</f>
        <v/>
      </c>
      <c r="BC1443" s="481" t="str">
        <f>+IFERROR(VLOOKUP(DAY($AZ1443)&amp;MONTH($AZ1443),Sheet1!$C:$E,3,0),"")</f>
        <v/>
      </c>
    </row>
    <row r="1444" spans="6:55">
      <c r="F1444" s="481" t="str">
        <f>+IFERROR(VLOOKUP(DAY($C1444)&amp;MONTH($C1444),Sheet1!$C:$E,3,0),"")</f>
        <v/>
      </c>
      <c r="M1444" s="481" t="str">
        <f>+IFERROR(VLOOKUP(DAY($J1444)&amp;MONTH($J1444),Sheet1!$C:$E,3,0),"")</f>
        <v/>
      </c>
      <c r="T1444" s="481" t="str">
        <f>+IFERROR(VLOOKUP(DAY($Q1444)&amp;MONTH($Q1444),Sheet1!$C:$E,3,0),"")</f>
        <v/>
      </c>
      <c r="AA1444" s="481" t="str">
        <f>+IFERROR(VLOOKUP(DAY($X1444)&amp;MONTH($X1444),Sheet1!$C:$E,3,0),"")</f>
        <v/>
      </c>
      <c r="AH1444" s="481" t="str">
        <f>+IFERROR(VLOOKUP(DAY($AE1444)&amp;MONTH($AE1444),Sheet1!$C:$E,3,0),"")</f>
        <v/>
      </c>
      <c r="AO1444" s="481" t="str">
        <f>+IFERROR(VLOOKUP(DAY($AL1444)&amp;MONTH($AL1444),Sheet1!$C:$E,3,0),"")</f>
        <v/>
      </c>
      <c r="AV1444" s="481" t="str">
        <f>+IFERROR(VLOOKUP(DAY($AS1444)&amp;MONTH($AS1444),Sheet1!$C:$E,3,0),"")</f>
        <v/>
      </c>
      <c r="BC1444" s="481" t="str">
        <f>+IFERROR(VLOOKUP(DAY($AZ1444)&amp;MONTH($AZ1444),Sheet1!$C:$E,3,0),"")</f>
        <v/>
      </c>
    </row>
    <row r="1445" spans="6:55">
      <c r="F1445" s="481" t="str">
        <f>+IFERROR(VLOOKUP(DAY($C1445)&amp;MONTH($C1445),Sheet1!$C:$E,3,0),"")</f>
        <v/>
      </c>
      <c r="M1445" s="481" t="str">
        <f>+IFERROR(VLOOKUP(DAY($J1445)&amp;MONTH($J1445),Sheet1!$C:$E,3,0),"")</f>
        <v/>
      </c>
      <c r="T1445" s="481" t="str">
        <f>+IFERROR(VLOOKUP(DAY($Q1445)&amp;MONTH($Q1445),Sheet1!$C:$E,3,0),"")</f>
        <v/>
      </c>
      <c r="AA1445" s="481" t="str">
        <f>+IFERROR(VLOOKUP(DAY($X1445)&amp;MONTH($X1445),Sheet1!$C:$E,3,0),"")</f>
        <v/>
      </c>
      <c r="AH1445" s="481" t="str">
        <f>+IFERROR(VLOOKUP(DAY($AE1445)&amp;MONTH($AE1445),Sheet1!$C:$E,3,0),"")</f>
        <v/>
      </c>
      <c r="AO1445" s="481" t="str">
        <f>+IFERROR(VLOOKUP(DAY($AL1445)&amp;MONTH($AL1445),Sheet1!$C:$E,3,0),"")</f>
        <v/>
      </c>
      <c r="AV1445" s="481" t="str">
        <f>+IFERROR(VLOOKUP(DAY($AS1445)&amp;MONTH($AS1445),Sheet1!$C:$E,3,0),"")</f>
        <v/>
      </c>
      <c r="BC1445" s="481" t="str">
        <f>+IFERROR(VLOOKUP(DAY($AZ1445)&amp;MONTH($AZ1445),Sheet1!$C:$E,3,0),"")</f>
        <v/>
      </c>
    </row>
    <row r="1446" spans="6:55">
      <c r="F1446" s="481" t="str">
        <f>+IFERROR(VLOOKUP(DAY($C1446)&amp;MONTH($C1446),Sheet1!$C:$E,3,0),"")</f>
        <v/>
      </c>
      <c r="M1446" s="481" t="str">
        <f>+IFERROR(VLOOKUP(DAY($J1446)&amp;MONTH($J1446),Sheet1!$C:$E,3,0),"")</f>
        <v/>
      </c>
      <c r="T1446" s="481" t="str">
        <f>+IFERROR(VLOOKUP(DAY($Q1446)&amp;MONTH($Q1446),Sheet1!$C:$E,3,0),"")</f>
        <v/>
      </c>
      <c r="AA1446" s="481" t="str">
        <f>+IFERROR(VLOOKUP(DAY($X1446)&amp;MONTH($X1446),Sheet1!$C:$E,3,0),"")</f>
        <v/>
      </c>
      <c r="AH1446" s="481" t="str">
        <f>+IFERROR(VLOOKUP(DAY($AE1446)&amp;MONTH($AE1446),Sheet1!$C:$E,3,0),"")</f>
        <v/>
      </c>
      <c r="AO1446" s="481" t="str">
        <f>+IFERROR(VLOOKUP(DAY($AL1446)&amp;MONTH($AL1446),Sheet1!$C:$E,3,0),"")</f>
        <v/>
      </c>
      <c r="AV1446" s="481" t="str">
        <f>+IFERROR(VLOOKUP(DAY($AS1446)&amp;MONTH($AS1446),Sheet1!$C:$E,3,0),"")</f>
        <v/>
      </c>
      <c r="BC1446" s="481" t="str">
        <f>+IFERROR(VLOOKUP(DAY($AZ1446)&amp;MONTH($AZ1446),Sheet1!$C:$E,3,0),"")</f>
        <v/>
      </c>
    </row>
    <row r="1447" spans="6:55">
      <c r="F1447" s="481" t="str">
        <f>+IFERROR(VLOOKUP(DAY($C1447)&amp;MONTH($C1447),Sheet1!$C:$E,3,0),"")</f>
        <v/>
      </c>
      <c r="M1447" s="481" t="str">
        <f>+IFERROR(VLOOKUP(DAY($J1447)&amp;MONTH($J1447),Sheet1!$C:$E,3,0),"")</f>
        <v/>
      </c>
      <c r="T1447" s="481" t="str">
        <f>+IFERROR(VLOOKUP(DAY($Q1447)&amp;MONTH($Q1447),Sheet1!$C:$E,3,0),"")</f>
        <v/>
      </c>
      <c r="AA1447" s="481" t="str">
        <f>+IFERROR(VLOOKUP(DAY($X1447)&amp;MONTH($X1447),Sheet1!$C:$E,3,0),"")</f>
        <v/>
      </c>
      <c r="AH1447" s="481" t="str">
        <f>+IFERROR(VLOOKUP(DAY($AE1447)&amp;MONTH($AE1447),Sheet1!$C:$E,3,0),"")</f>
        <v/>
      </c>
      <c r="AO1447" s="481" t="str">
        <f>+IFERROR(VLOOKUP(DAY($AL1447)&amp;MONTH($AL1447),Sheet1!$C:$E,3,0),"")</f>
        <v/>
      </c>
      <c r="AV1447" s="481" t="str">
        <f>+IFERROR(VLOOKUP(DAY($AS1447)&amp;MONTH($AS1447),Sheet1!$C:$E,3,0),"")</f>
        <v/>
      </c>
      <c r="BC1447" s="481" t="str">
        <f>+IFERROR(VLOOKUP(DAY($AZ1447)&amp;MONTH($AZ1447),Sheet1!$C:$E,3,0),"")</f>
        <v/>
      </c>
    </row>
    <row r="1448" spans="6:55">
      <c r="F1448" s="481" t="str">
        <f>+IFERROR(VLOOKUP(DAY($C1448)&amp;MONTH($C1448),Sheet1!$C:$E,3,0),"")</f>
        <v/>
      </c>
      <c r="M1448" s="481" t="str">
        <f>+IFERROR(VLOOKUP(DAY($J1448)&amp;MONTH($J1448),Sheet1!$C:$E,3,0),"")</f>
        <v/>
      </c>
      <c r="T1448" s="481" t="str">
        <f>+IFERROR(VLOOKUP(DAY($Q1448)&amp;MONTH($Q1448),Sheet1!$C:$E,3,0),"")</f>
        <v/>
      </c>
      <c r="AA1448" s="481" t="str">
        <f>+IFERROR(VLOOKUP(DAY($X1448)&amp;MONTH($X1448),Sheet1!$C:$E,3,0),"")</f>
        <v/>
      </c>
      <c r="AH1448" s="481" t="str">
        <f>+IFERROR(VLOOKUP(DAY($AE1448)&amp;MONTH($AE1448),Sheet1!$C:$E,3,0),"")</f>
        <v/>
      </c>
      <c r="AO1448" s="481" t="str">
        <f>+IFERROR(VLOOKUP(DAY($AL1448)&amp;MONTH($AL1448),Sheet1!$C:$E,3,0),"")</f>
        <v/>
      </c>
      <c r="AV1448" s="481" t="str">
        <f>+IFERROR(VLOOKUP(DAY($AS1448)&amp;MONTH($AS1448),Sheet1!$C:$E,3,0),"")</f>
        <v/>
      </c>
      <c r="BC1448" s="481" t="str">
        <f>+IFERROR(VLOOKUP(DAY($AZ1448)&amp;MONTH($AZ1448),Sheet1!$C:$E,3,0),"")</f>
        <v/>
      </c>
    </row>
    <row r="1449" spans="6:55">
      <c r="F1449" s="481" t="str">
        <f>+IFERROR(VLOOKUP(DAY($C1449)&amp;MONTH($C1449),Sheet1!$C:$E,3,0),"")</f>
        <v/>
      </c>
      <c r="M1449" s="481" t="str">
        <f>+IFERROR(VLOOKUP(DAY($J1449)&amp;MONTH($J1449),Sheet1!$C:$E,3,0),"")</f>
        <v/>
      </c>
      <c r="T1449" s="481" t="str">
        <f>+IFERROR(VLOOKUP(DAY($Q1449)&amp;MONTH($Q1449),Sheet1!$C:$E,3,0),"")</f>
        <v/>
      </c>
      <c r="AA1449" s="481" t="str">
        <f>+IFERROR(VLOOKUP(DAY($X1449)&amp;MONTH($X1449),Sheet1!$C:$E,3,0),"")</f>
        <v/>
      </c>
      <c r="AH1449" s="481" t="str">
        <f>+IFERROR(VLOOKUP(DAY($AE1449)&amp;MONTH($AE1449),Sheet1!$C:$E,3,0),"")</f>
        <v/>
      </c>
      <c r="AO1449" s="481" t="str">
        <f>+IFERROR(VLOOKUP(DAY($AL1449)&amp;MONTH($AL1449),Sheet1!$C:$E,3,0),"")</f>
        <v/>
      </c>
      <c r="AV1449" s="481" t="str">
        <f>+IFERROR(VLOOKUP(DAY($AS1449)&amp;MONTH($AS1449),Sheet1!$C:$E,3,0),"")</f>
        <v/>
      </c>
      <c r="BC1449" s="481" t="str">
        <f>+IFERROR(VLOOKUP(DAY($AZ1449)&amp;MONTH($AZ1449),Sheet1!$C:$E,3,0),"")</f>
        <v/>
      </c>
    </row>
    <row r="1450" spans="6:55">
      <c r="F1450" s="481" t="str">
        <f>+IFERROR(VLOOKUP(DAY($C1450)&amp;MONTH($C1450),Sheet1!$C:$E,3,0),"")</f>
        <v/>
      </c>
      <c r="M1450" s="481" t="str">
        <f>+IFERROR(VLOOKUP(DAY($J1450)&amp;MONTH($J1450),Sheet1!$C:$E,3,0),"")</f>
        <v/>
      </c>
      <c r="T1450" s="481" t="str">
        <f>+IFERROR(VLOOKUP(DAY($Q1450)&amp;MONTH($Q1450),Sheet1!$C:$E,3,0),"")</f>
        <v/>
      </c>
      <c r="AA1450" s="481" t="str">
        <f>+IFERROR(VLOOKUP(DAY($X1450)&amp;MONTH($X1450),Sheet1!$C:$E,3,0),"")</f>
        <v/>
      </c>
      <c r="AH1450" s="481" t="str">
        <f>+IFERROR(VLOOKUP(DAY($AE1450)&amp;MONTH($AE1450),Sheet1!$C:$E,3,0),"")</f>
        <v/>
      </c>
      <c r="AO1450" s="481" t="str">
        <f>+IFERROR(VLOOKUP(DAY($AL1450)&amp;MONTH($AL1450),Sheet1!$C:$E,3,0),"")</f>
        <v/>
      </c>
      <c r="AV1450" s="481" t="str">
        <f>+IFERROR(VLOOKUP(DAY($AS1450)&amp;MONTH($AS1450),Sheet1!$C:$E,3,0),"")</f>
        <v/>
      </c>
      <c r="BC1450" s="481" t="str">
        <f>+IFERROR(VLOOKUP(DAY($AZ1450)&amp;MONTH($AZ1450),Sheet1!$C:$E,3,0),"")</f>
        <v/>
      </c>
    </row>
    <row r="1451" spans="6:55">
      <c r="F1451" s="481" t="str">
        <f>+IFERROR(VLOOKUP(DAY($C1451)&amp;MONTH($C1451),Sheet1!$C:$E,3,0),"")</f>
        <v/>
      </c>
      <c r="M1451" s="481" t="str">
        <f>+IFERROR(VLOOKUP(DAY($J1451)&amp;MONTH($J1451),Sheet1!$C:$E,3,0),"")</f>
        <v/>
      </c>
      <c r="T1451" s="481" t="str">
        <f>+IFERROR(VLOOKUP(DAY($Q1451)&amp;MONTH($Q1451),Sheet1!$C:$E,3,0),"")</f>
        <v/>
      </c>
      <c r="AA1451" s="481" t="str">
        <f>+IFERROR(VLOOKUP(DAY($X1451)&amp;MONTH($X1451),Sheet1!$C:$E,3,0),"")</f>
        <v/>
      </c>
      <c r="AH1451" s="481" t="str">
        <f>+IFERROR(VLOOKUP(DAY($AE1451)&amp;MONTH($AE1451),Sheet1!$C:$E,3,0),"")</f>
        <v/>
      </c>
      <c r="AO1451" s="481" t="str">
        <f>+IFERROR(VLOOKUP(DAY($AL1451)&amp;MONTH($AL1451),Sheet1!$C:$E,3,0),"")</f>
        <v/>
      </c>
      <c r="AV1451" s="481" t="str">
        <f>+IFERROR(VLOOKUP(DAY($AS1451)&amp;MONTH($AS1451),Sheet1!$C:$E,3,0),"")</f>
        <v/>
      </c>
      <c r="BC1451" s="481" t="str">
        <f>+IFERROR(VLOOKUP(DAY($AZ1451)&amp;MONTH($AZ1451),Sheet1!$C:$E,3,0),"")</f>
        <v/>
      </c>
    </row>
    <row r="1452" spans="6:55">
      <c r="F1452" s="481" t="str">
        <f>+IFERROR(VLOOKUP(DAY($C1452)&amp;MONTH($C1452),Sheet1!$C:$E,3,0),"")</f>
        <v/>
      </c>
      <c r="M1452" s="481" t="str">
        <f>+IFERROR(VLOOKUP(DAY($J1452)&amp;MONTH($J1452),Sheet1!$C:$E,3,0),"")</f>
        <v/>
      </c>
      <c r="T1452" s="481" t="str">
        <f>+IFERROR(VLOOKUP(DAY($Q1452)&amp;MONTH($Q1452),Sheet1!$C:$E,3,0),"")</f>
        <v/>
      </c>
      <c r="AA1452" s="481" t="str">
        <f>+IFERROR(VLOOKUP(DAY($X1452)&amp;MONTH($X1452),Sheet1!$C:$E,3,0),"")</f>
        <v/>
      </c>
      <c r="AH1452" s="481" t="str">
        <f>+IFERROR(VLOOKUP(DAY($AE1452)&amp;MONTH($AE1452),Sheet1!$C:$E,3,0),"")</f>
        <v/>
      </c>
      <c r="AO1452" s="481" t="str">
        <f>+IFERROR(VLOOKUP(DAY($AL1452)&amp;MONTH($AL1452),Sheet1!$C:$E,3,0),"")</f>
        <v/>
      </c>
      <c r="AV1452" s="481" t="str">
        <f>+IFERROR(VLOOKUP(DAY($AS1452)&amp;MONTH($AS1452),Sheet1!$C:$E,3,0),"")</f>
        <v/>
      </c>
      <c r="BC1452" s="481" t="str">
        <f>+IFERROR(VLOOKUP(DAY($AZ1452)&amp;MONTH($AZ1452),Sheet1!$C:$E,3,0),"")</f>
        <v/>
      </c>
    </row>
    <row r="1453" spans="6:55">
      <c r="F1453" s="481" t="str">
        <f>+IFERROR(VLOOKUP(DAY($C1453)&amp;MONTH($C1453),Sheet1!$C:$E,3,0),"")</f>
        <v/>
      </c>
      <c r="M1453" s="481" t="str">
        <f>+IFERROR(VLOOKUP(DAY($J1453)&amp;MONTH($J1453),Sheet1!$C:$E,3,0),"")</f>
        <v/>
      </c>
      <c r="T1453" s="481" t="str">
        <f>+IFERROR(VLOOKUP(DAY($Q1453)&amp;MONTH($Q1453),Sheet1!$C:$E,3,0),"")</f>
        <v/>
      </c>
      <c r="AA1453" s="481" t="str">
        <f>+IFERROR(VLOOKUP(DAY($X1453)&amp;MONTH($X1453),Sheet1!$C:$E,3,0),"")</f>
        <v/>
      </c>
      <c r="AH1453" s="481" t="str">
        <f>+IFERROR(VLOOKUP(DAY($AE1453)&amp;MONTH($AE1453),Sheet1!$C:$E,3,0),"")</f>
        <v/>
      </c>
      <c r="AO1453" s="481" t="str">
        <f>+IFERROR(VLOOKUP(DAY($AL1453)&amp;MONTH($AL1453),Sheet1!$C:$E,3,0),"")</f>
        <v/>
      </c>
      <c r="AV1453" s="481" t="str">
        <f>+IFERROR(VLOOKUP(DAY($AS1453)&amp;MONTH($AS1453),Sheet1!$C:$E,3,0),"")</f>
        <v/>
      </c>
      <c r="BC1453" s="481" t="str">
        <f>+IFERROR(VLOOKUP(DAY($AZ1453)&amp;MONTH($AZ1453),Sheet1!$C:$E,3,0),"")</f>
        <v/>
      </c>
    </row>
    <row r="1454" spans="6:55">
      <c r="F1454" s="481" t="str">
        <f>+IFERROR(VLOOKUP(DAY($C1454)&amp;MONTH($C1454),Sheet1!$C:$E,3,0),"")</f>
        <v/>
      </c>
      <c r="M1454" s="481" t="str">
        <f>+IFERROR(VLOOKUP(DAY($J1454)&amp;MONTH($J1454),Sheet1!$C:$E,3,0),"")</f>
        <v/>
      </c>
      <c r="T1454" s="481" t="str">
        <f>+IFERROR(VLOOKUP(DAY($Q1454)&amp;MONTH($Q1454),Sheet1!$C:$E,3,0),"")</f>
        <v/>
      </c>
      <c r="AA1454" s="481" t="str">
        <f>+IFERROR(VLOOKUP(DAY($X1454)&amp;MONTH($X1454),Sheet1!$C:$E,3,0),"")</f>
        <v/>
      </c>
      <c r="AH1454" s="481" t="str">
        <f>+IFERROR(VLOOKUP(DAY($AE1454)&amp;MONTH($AE1454),Sheet1!$C:$E,3,0),"")</f>
        <v/>
      </c>
      <c r="AO1454" s="481" t="str">
        <f>+IFERROR(VLOOKUP(DAY($AL1454)&amp;MONTH($AL1454),Sheet1!$C:$E,3,0),"")</f>
        <v/>
      </c>
      <c r="AV1454" s="481" t="str">
        <f>+IFERROR(VLOOKUP(DAY($AS1454)&amp;MONTH($AS1454),Sheet1!$C:$E,3,0),"")</f>
        <v/>
      </c>
      <c r="BC1454" s="481" t="str">
        <f>+IFERROR(VLOOKUP(DAY($AZ1454)&amp;MONTH($AZ1454),Sheet1!$C:$E,3,0),"")</f>
        <v/>
      </c>
    </row>
    <row r="1455" spans="6:55">
      <c r="F1455" s="481" t="str">
        <f>+IFERROR(VLOOKUP(DAY($C1455)&amp;MONTH($C1455),Sheet1!$C:$E,3,0),"")</f>
        <v/>
      </c>
      <c r="M1455" s="481" t="str">
        <f>+IFERROR(VLOOKUP(DAY($J1455)&amp;MONTH($J1455),Sheet1!$C:$E,3,0),"")</f>
        <v/>
      </c>
      <c r="T1455" s="481" t="str">
        <f>+IFERROR(VLOOKUP(DAY($Q1455)&amp;MONTH($Q1455),Sheet1!$C:$E,3,0),"")</f>
        <v/>
      </c>
      <c r="AA1455" s="481" t="str">
        <f>+IFERROR(VLOOKUP(DAY($X1455)&amp;MONTH($X1455),Sheet1!$C:$E,3,0),"")</f>
        <v/>
      </c>
      <c r="AH1455" s="481" t="str">
        <f>+IFERROR(VLOOKUP(DAY($AE1455)&amp;MONTH($AE1455),Sheet1!$C:$E,3,0),"")</f>
        <v/>
      </c>
      <c r="AO1455" s="481" t="str">
        <f>+IFERROR(VLOOKUP(DAY($AL1455)&amp;MONTH($AL1455),Sheet1!$C:$E,3,0),"")</f>
        <v/>
      </c>
      <c r="AV1455" s="481" t="str">
        <f>+IFERROR(VLOOKUP(DAY($AS1455)&amp;MONTH($AS1455),Sheet1!$C:$E,3,0),"")</f>
        <v/>
      </c>
      <c r="BC1455" s="481" t="str">
        <f>+IFERROR(VLOOKUP(DAY($AZ1455)&amp;MONTH($AZ1455),Sheet1!$C:$E,3,0),"")</f>
        <v/>
      </c>
    </row>
    <row r="1456" spans="6:55">
      <c r="F1456" s="481" t="str">
        <f>+IFERROR(VLOOKUP(DAY($C1456)&amp;MONTH($C1456),Sheet1!$C:$E,3,0),"")</f>
        <v/>
      </c>
      <c r="M1456" s="481" t="str">
        <f>+IFERROR(VLOOKUP(DAY($J1456)&amp;MONTH($J1456),Sheet1!$C:$E,3,0),"")</f>
        <v/>
      </c>
      <c r="T1456" s="481" t="str">
        <f>+IFERROR(VLOOKUP(DAY($Q1456)&amp;MONTH($Q1456),Sheet1!$C:$E,3,0),"")</f>
        <v/>
      </c>
      <c r="AA1456" s="481" t="str">
        <f>+IFERROR(VLOOKUP(DAY($X1456)&amp;MONTH($X1456),Sheet1!$C:$E,3,0),"")</f>
        <v/>
      </c>
      <c r="AH1456" s="481" t="str">
        <f>+IFERROR(VLOOKUP(DAY($AE1456)&amp;MONTH($AE1456),Sheet1!$C:$E,3,0),"")</f>
        <v/>
      </c>
      <c r="AO1456" s="481" t="str">
        <f>+IFERROR(VLOOKUP(DAY($AL1456)&amp;MONTH($AL1456),Sheet1!$C:$E,3,0),"")</f>
        <v/>
      </c>
      <c r="AV1456" s="481" t="str">
        <f>+IFERROR(VLOOKUP(DAY($AS1456)&amp;MONTH($AS1456),Sheet1!$C:$E,3,0),"")</f>
        <v/>
      </c>
      <c r="BC1456" s="481" t="str">
        <f>+IFERROR(VLOOKUP(DAY($AZ1456)&amp;MONTH($AZ1456),Sheet1!$C:$E,3,0),"")</f>
        <v/>
      </c>
    </row>
    <row r="1457" spans="6:55">
      <c r="F1457" s="481" t="str">
        <f>+IFERROR(VLOOKUP(DAY($C1457)&amp;MONTH($C1457),Sheet1!$C:$E,3,0),"")</f>
        <v/>
      </c>
      <c r="M1457" s="481" t="str">
        <f>+IFERROR(VLOOKUP(DAY($J1457)&amp;MONTH($J1457),Sheet1!$C:$E,3,0),"")</f>
        <v/>
      </c>
      <c r="T1457" s="481" t="str">
        <f>+IFERROR(VLOOKUP(DAY($Q1457)&amp;MONTH($Q1457),Sheet1!$C:$E,3,0),"")</f>
        <v/>
      </c>
      <c r="AA1457" s="481" t="str">
        <f>+IFERROR(VLOOKUP(DAY($X1457)&amp;MONTH($X1457),Sheet1!$C:$E,3,0),"")</f>
        <v/>
      </c>
      <c r="AH1457" s="481" t="str">
        <f>+IFERROR(VLOOKUP(DAY($AE1457)&amp;MONTH($AE1457),Sheet1!$C:$E,3,0),"")</f>
        <v/>
      </c>
      <c r="AO1457" s="481" t="str">
        <f>+IFERROR(VLOOKUP(DAY($AL1457)&amp;MONTH($AL1457),Sheet1!$C:$E,3,0),"")</f>
        <v/>
      </c>
      <c r="AV1457" s="481" t="str">
        <f>+IFERROR(VLOOKUP(DAY($AS1457)&amp;MONTH($AS1457),Sheet1!$C:$E,3,0),"")</f>
        <v/>
      </c>
      <c r="BC1457" s="481" t="str">
        <f>+IFERROR(VLOOKUP(DAY($AZ1457)&amp;MONTH($AZ1457),Sheet1!$C:$E,3,0),"")</f>
        <v/>
      </c>
    </row>
    <row r="1458" spans="6:55">
      <c r="F1458" s="481" t="str">
        <f>+IFERROR(VLOOKUP(DAY($C1458)&amp;MONTH($C1458),Sheet1!$C:$E,3,0),"")</f>
        <v/>
      </c>
      <c r="M1458" s="481" t="str">
        <f>+IFERROR(VLOOKUP(DAY($J1458)&amp;MONTH($J1458),Sheet1!$C:$E,3,0),"")</f>
        <v/>
      </c>
      <c r="T1458" s="481" t="str">
        <f>+IFERROR(VLOOKUP(DAY($Q1458)&amp;MONTH($Q1458),Sheet1!$C:$E,3,0),"")</f>
        <v/>
      </c>
      <c r="AA1458" s="481" t="str">
        <f>+IFERROR(VLOOKUP(DAY($X1458)&amp;MONTH($X1458),Sheet1!$C:$E,3,0),"")</f>
        <v/>
      </c>
      <c r="AH1458" s="481" t="str">
        <f>+IFERROR(VLOOKUP(DAY($AE1458)&amp;MONTH($AE1458),Sheet1!$C:$E,3,0),"")</f>
        <v/>
      </c>
      <c r="AO1458" s="481" t="str">
        <f>+IFERROR(VLOOKUP(DAY($AL1458)&amp;MONTH($AL1458),Sheet1!$C:$E,3,0),"")</f>
        <v/>
      </c>
      <c r="AV1458" s="481" t="str">
        <f>+IFERROR(VLOOKUP(DAY($AS1458)&amp;MONTH($AS1458),Sheet1!$C:$E,3,0),"")</f>
        <v/>
      </c>
      <c r="BC1458" s="481" t="str">
        <f>+IFERROR(VLOOKUP(DAY($AZ1458)&amp;MONTH($AZ1458),Sheet1!$C:$E,3,0),"")</f>
        <v/>
      </c>
    </row>
    <row r="1459" spans="6:55">
      <c r="F1459" s="481" t="str">
        <f>+IFERROR(VLOOKUP(DAY($C1459)&amp;MONTH($C1459),Sheet1!$C:$E,3,0),"")</f>
        <v/>
      </c>
      <c r="M1459" s="481" t="str">
        <f>+IFERROR(VLOOKUP(DAY($J1459)&amp;MONTH($J1459),Sheet1!$C:$E,3,0),"")</f>
        <v/>
      </c>
      <c r="T1459" s="481" t="str">
        <f>+IFERROR(VLOOKUP(DAY($Q1459)&amp;MONTH($Q1459),Sheet1!$C:$E,3,0),"")</f>
        <v/>
      </c>
      <c r="AA1459" s="481" t="str">
        <f>+IFERROR(VLOOKUP(DAY($X1459)&amp;MONTH($X1459),Sheet1!$C:$E,3,0),"")</f>
        <v/>
      </c>
      <c r="AH1459" s="481" t="str">
        <f>+IFERROR(VLOOKUP(DAY($AE1459)&amp;MONTH($AE1459),Sheet1!$C:$E,3,0),"")</f>
        <v/>
      </c>
      <c r="AO1459" s="481" t="str">
        <f>+IFERROR(VLOOKUP(DAY($AL1459)&amp;MONTH($AL1459),Sheet1!$C:$E,3,0),"")</f>
        <v/>
      </c>
      <c r="AV1459" s="481" t="str">
        <f>+IFERROR(VLOOKUP(DAY($AS1459)&amp;MONTH($AS1459),Sheet1!$C:$E,3,0),"")</f>
        <v/>
      </c>
      <c r="BC1459" s="481" t="str">
        <f>+IFERROR(VLOOKUP(DAY($AZ1459)&amp;MONTH($AZ1459),Sheet1!$C:$E,3,0),"")</f>
        <v/>
      </c>
    </row>
    <row r="1460" spans="6:55">
      <c r="F1460" s="481" t="str">
        <f>+IFERROR(VLOOKUP(DAY($C1460)&amp;MONTH($C1460),Sheet1!$C:$E,3,0),"")</f>
        <v/>
      </c>
      <c r="M1460" s="481" t="str">
        <f>+IFERROR(VLOOKUP(DAY($J1460)&amp;MONTH($J1460),Sheet1!$C:$E,3,0),"")</f>
        <v/>
      </c>
      <c r="T1460" s="481" t="str">
        <f>+IFERROR(VLOOKUP(DAY($Q1460)&amp;MONTH($Q1460),Sheet1!$C:$E,3,0),"")</f>
        <v/>
      </c>
      <c r="AA1460" s="481" t="str">
        <f>+IFERROR(VLOOKUP(DAY($X1460)&amp;MONTH($X1460),Sheet1!$C:$E,3,0),"")</f>
        <v/>
      </c>
      <c r="AH1460" s="481" t="str">
        <f>+IFERROR(VLOOKUP(DAY($AE1460)&amp;MONTH($AE1460),Sheet1!$C:$E,3,0),"")</f>
        <v/>
      </c>
      <c r="AO1460" s="481" t="str">
        <f>+IFERROR(VLOOKUP(DAY($AL1460)&amp;MONTH($AL1460),Sheet1!$C:$E,3,0),"")</f>
        <v/>
      </c>
      <c r="AV1460" s="481" t="str">
        <f>+IFERROR(VLOOKUP(DAY($AS1460)&amp;MONTH($AS1460),Sheet1!$C:$E,3,0),"")</f>
        <v/>
      </c>
      <c r="BC1460" s="481" t="str">
        <f>+IFERROR(VLOOKUP(DAY($AZ1460)&amp;MONTH($AZ1460),Sheet1!$C:$E,3,0),"")</f>
        <v/>
      </c>
    </row>
    <row r="1461" spans="6:55">
      <c r="F1461" s="481" t="str">
        <f>+IFERROR(VLOOKUP(DAY($C1461)&amp;MONTH($C1461),Sheet1!$C:$E,3,0),"")</f>
        <v/>
      </c>
      <c r="M1461" s="481" t="str">
        <f>+IFERROR(VLOOKUP(DAY($J1461)&amp;MONTH($J1461),Sheet1!$C:$E,3,0),"")</f>
        <v/>
      </c>
      <c r="T1461" s="481" t="str">
        <f>+IFERROR(VLOOKUP(DAY($Q1461)&amp;MONTH($Q1461),Sheet1!$C:$E,3,0),"")</f>
        <v/>
      </c>
      <c r="AA1461" s="481" t="str">
        <f>+IFERROR(VLOOKUP(DAY($X1461)&amp;MONTH($X1461),Sheet1!$C:$E,3,0),"")</f>
        <v/>
      </c>
      <c r="AH1461" s="481" t="str">
        <f>+IFERROR(VLOOKUP(DAY($AE1461)&amp;MONTH($AE1461),Sheet1!$C:$E,3,0),"")</f>
        <v/>
      </c>
      <c r="AO1461" s="481" t="str">
        <f>+IFERROR(VLOOKUP(DAY($AL1461)&amp;MONTH($AL1461),Sheet1!$C:$E,3,0),"")</f>
        <v/>
      </c>
      <c r="AV1461" s="481" t="str">
        <f>+IFERROR(VLOOKUP(DAY($AS1461)&amp;MONTH($AS1461),Sheet1!$C:$E,3,0),"")</f>
        <v/>
      </c>
      <c r="BC1461" s="481" t="str">
        <f>+IFERROR(VLOOKUP(DAY($AZ1461)&amp;MONTH($AZ1461),Sheet1!$C:$E,3,0),"")</f>
        <v/>
      </c>
    </row>
    <row r="1462" spans="6:55">
      <c r="F1462" s="481" t="str">
        <f>+IFERROR(VLOOKUP(DAY($C1462)&amp;MONTH($C1462),Sheet1!$C:$E,3,0),"")</f>
        <v/>
      </c>
      <c r="M1462" s="481" t="str">
        <f>+IFERROR(VLOOKUP(DAY($J1462)&amp;MONTH($J1462),Sheet1!$C:$E,3,0),"")</f>
        <v/>
      </c>
      <c r="T1462" s="481" t="str">
        <f>+IFERROR(VLOOKUP(DAY($Q1462)&amp;MONTH($Q1462),Sheet1!$C:$E,3,0),"")</f>
        <v/>
      </c>
      <c r="AA1462" s="481" t="str">
        <f>+IFERROR(VLOOKUP(DAY($X1462)&amp;MONTH($X1462),Sheet1!$C:$E,3,0),"")</f>
        <v/>
      </c>
      <c r="AH1462" s="481" t="str">
        <f>+IFERROR(VLOOKUP(DAY($AE1462)&amp;MONTH($AE1462),Sheet1!$C:$E,3,0),"")</f>
        <v/>
      </c>
      <c r="AO1462" s="481" t="str">
        <f>+IFERROR(VLOOKUP(DAY($AL1462)&amp;MONTH($AL1462),Sheet1!$C:$E,3,0),"")</f>
        <v/>
      </c>
      <c r="AV1462" s="481" t="str">
        <f>+IFERROR(VLOOKUP(DAY($AS1462)&amp;MONTH($AS1462),Sheet1!$C:$E,3,0),"")</f>
        <v/>
      </c>
      <c r="BC1462" s="481" t="str">
        <f>+IFERROR(VLOOKUP(DAY($AZ1462)&amp;MONTH($AZ1462),Sheet1!$C:$E,3,0),"")</f>
        <v/>
      </c>
    </row>
    <row r="1463" spans="6:55">
      <c r="F1463" s="481" t="str">
        <f>+IFERROR(VLOOKUP(DAY($C1463)&amp;MONTH($C1463),Sheet1!$C:$E,3,0),"")</f>
        <v/>
      </c>
      <c r="M1463" s="481" t="str">
        <f>+IFERROR(VLOOKUP(DAY($J1463)&amp;MONTH($J1463),Sheet1!$C:$E,3,0),"")</f>
        <v/>
      </c>
      <c r="T1463" s="481" t="str">
        <f>+IFERROR(VLOOKUP(DAY($Q1463)&amp;MONTH($Q1463),Sheet1!$C:$E,3,0),"")</f>
        <v/>
      </c>
      <c r="AA1463" s="481" t="str">
        <f>+IFERROR(VLOOKUP(DAY($X1463)&amp;MONTH($X1463),Sheet1!$C:$E,3,0),"")</f>
        <v/>
      </c>
      <c r="AH1463" s="481" t="str">
        <f>+IFERROR(VLOOKUP(DAY($AE1463)&amp;MONTH($AE1463),Sheet1!$C:$E,3,0),"")</f>
        <v/>
      </c>
      <c r="AO1463" s="481" t="str">
        <f>+IFERROR(VLOOKUP(DAY($AL1463)&amp;MONTH($AL1463),Sheet1!$C:$E,3,0),"")</f>
        <v/>
      </c>
      <c r="AV1463" s="481" t="str">
        <f>+IFERROR(VLOOKUP(DAY($AS1463)&amp;MONTH($AS1463),Sheet1!$C:$E,3,0),"")</f>
        <v/>
      </c>
      <c r="BC1463" s="481" t="str">
        <f>+IFERROR(VLOOKUP(DAY($AZ1463)&amp;MONTH($AZ1463),Sheet1!$C:$E,3,0),"")</f>
        <v/>
      </c>
    </row>
    <row r="1464" spans="6:55">
      <c r="F1464" s="481" t="str">
        <f>+IFERROR(VLOOKUP(DAY($C1464)&amp;MONTH($C1464),Sheet1!$C:$E,3,0),"")</f>
        <v/>
      </c>
      <c r="M1464" s="481" t="str">
        <f>+IFERROR(VLOOKUP(DAY($J1464)&amp;MONTH($J1464),Sheet1!$C:$E,3,0),"")</f>
        <v/>
      </c>
      <c r="T1464" s="481" t="str">
        <f>+IFERROR(VLOOKUP(DAY($Q1464)&amp;MONTH($Q1464),Sheet1!$C:$E,3,0),"")</f>
        <v/>
      </c>
      <c r="AA1464" s="481" t="str">
        <f>+IFERROR(VLOOKUP(DAY($X1464)&amp;MONTH($X1464),Sheet1!$C:$E,3,0),"")</f>
        <v/>
      </c>
      <c r="AH1464" s="481" t="str">
        <f>+IFERROR(VLOOKUP(DAY($AE1464)&amp;MONTH($AE1464),Sheet1!$C:$E,3,0),"")</f>
        <v/>
      </c>
      <c r="AO1464" s="481" t="str">
        <f>+IFERROR(VLOOKUP(DAY($AL1464)&amp;MONTH($AL1464),Sheet1!$C:$E,3,0),"")</f>
        <v/>
      </c>
      <c r="AV1464" s="481" t="str">
        <f>+IFERROR(VLOOKUP(DAY($AS1464)&amp;MONTH($AS1464),Sheet1!$C:$E,3,0),"")</f>
        <v/>
      </c>
      <c r="BC1464" s="481" t="str">
        <f>+IFERROR(VLOOKUP(DAY($AZ1464)&amp;MONTH($AZ1464),Sheet1!$C:$E,3,0),"")</f>
        <v/>
      </c>
    </row>
    <row r="1465" spans="6:55">
      <c r="F1465" s="481" t="str">
        <f>+IFERROR(VLOOKUP(DAY($C1465)&amp;MONTH($C1465),Sheet1!$C:$E,3,0),"")</f>
        <v/>
      </c>
      <c r="M1465" s="481" t="str">
        <f>+IFERROR(VLOOKUP(DAY($J1465)&amp;MONTH($J1465),Sheet1!$C:$E,3,0),"")</f>
        <v/>
      </c>
      <c r="T1465" s="481" t="str">
        <f>+IFERROR(VLOOKUP(DAY($Q1465)&amp;MONTH($Q1465),Sheet1!$C:$E,3,0),"")</f>
        <v/>
      </c>
      <c r="AA1465" s="481" t="str">
        <f>+IFERROR(VLOOKUP(DAY($X1465)&amp;MONTH($X1465),Sheet1!$C:$E,3,0),"")</f>
        <v/>
      </c>
      <c r="AH1465" s="481" t="str">
        <f>+IFERROR(VLOOKUP(DAY($AE1465)&amp;MONTH($AE1465),Sheet1!$C:$E,3,0),"")</f>
        <v/>
      </c>
      <c r="AO1465" s="481" t="str">
        <f>+IFERROR(VLOOKUP(DAY($AL1465)&amp;MONTH($AL1465),Sheet1!$C:$E,3,0),"")</f>
        <v/>
      </c>
      <c r="AV1465" s="481" t="str">
        <f>+IFERROR(VLOOKUP(DAY($AS1465)&amp;MONTH($AS1465),Sheet1!$C:$E,3,0),"")</f>
        <v/>
      </c>
      <c r="BC1465" s="481" t="str">
        <f>+IFERROR(VLOOKUP(DAY($AZ1465)&amp;MONTH($AZ1465),Sheet1!$C:$E,3,0),"")</f>
        <v/>
      </c>
    </row>
    <row r="1466" spans="6:55">
      <c r="F1466" s="481" t="str">
        <f>+IFERROR(VLOOKUP(DAY($C1466)&amp;MONTH($C1466),Sheet1!$C:$E,3,0),"")</f>
        <v/>
      </c>
      <c r="M1466" s="481" t="str">
        <f>+IFERROR(VLOOKUP(DAY($J1466)&amp;MONTH($J1466),Sheet1!$C:$E,3,0),"")</f>
        <v/>
      </c>
      <c r="T1466" s="481" t="str">
        <f>+IFERROR(VLOOKUP(DAY($Q1466)&amp;MONTH($Q1466),Sheet1!$C:$E,3,0),"")</f>
        <v/>
      </c>
      <c r="AA1466" s="481" t="str">
        <f>+IFERROR(VLOOKUP(DAY($X1466)&amp;MONTH($X1466),Sheet1!$C:$E,3,0),"")</f>
        <v/>
      </c>
      <c r="AH1466" s="481" t="str">
        <f>+IFERROR(VLOOKUP(DAY($AE1466)&amp;MONTH($AE1466),Sheet1!$C:$E,3,0),"")</f>
        <v/>
      </c>
      <c r="AO1466" s="481" t="str">
        <f>+IFERROR(VLOOKUP(DAY($AL1466)&amp;MONTH($AL1466),Sheet1!$C:$E,3,0),"")</f>
        <v/>
      </c>
      <c r="AV1466" s="481" t="str">
        <f>+IFERROR(VLOOKUP(DAY($AS1466)&amp;MONTH($AS1466),Sheet1!$C:$E,3,0),"")</f>
        <v/>
      </c>
      <c r="BC1466" s="481" t="str">
        <f>+IFERROR(VLOOKUP(DAY($AZ1466)&amp;MONTH($AZ1466),Sheet1!$C:$E,3,0),"")</f>
        <v/>
      </c>
    </row>
    <row r="1467" spans="6:55">
      <c r="F1467" s="481" t="str">
        <f>+IFERROR(VLOOKUP(DAY($C1467)&amp;MONTH($C1467),Sheet1!$C:$E,3,0),"")</f>
        <v/>
      </c>
      <c r="M1467" s="481" t="str">
        <f>+IFERROR(VLOOKUP(DAY($J1467)&amp;MONTH($J1467),Sheet1!$C:$E,3,0),"")</f>
        <v/>
      </c>
      <c r="T1467" s="481" t="str">
        <f>+IFERROR(VLOOKUP(DAY($Q1467)&amp;MONTH($Q1467),Sheet1!$C:$E,3,0),"")</f>
        <v/>
      </c>
      <c r="AA1467" s="481" t="str">
        <f>+IFERROR(VLOOKUP(DAY($X1467)&amp;MONTH($X1467),Sheet1!$C:$E,3,0),"")</f>
        <v/>
      </c>
      <c r="AH1467" s="481" t="str">
        <f>+IFERROR(VLOOKUP(DAY($AE1467)&amp;MONTH($AE1467),Sheet1!$C:$E,3,0),"")</f>
        <v/>
      </c>
      <c r="AO1467" s="481" t="str">
        <f>+IFERROR(VLOOKUP(DAY($AL1467)&amp;MONTH($AL1467),Sheet1!$C:$E,3,0),"")</f>
        <v/>
      </c>
      <c r="AV1467" s="481" t="str">
        <f>+IFERROR(VLOOKUP(DAY($AS1467)&amp;MONTH($AS1467),Sheet1!$C:$E,3,0),"")</f>
        <v/>
      </c>
      <c r="BC1467" s="481" t="str">
        <f>+IFERROR(VLOOKUP(DAY($AZ1467)&amp;MONTH($AZ1467),Sheet1!$C:$E,3,0),"")</f>
        <v/>
      </c>
    </row>
    <row r="1468" spans="6:55">
      <c r="F1468" s="481" t="str">
        <f>+IFERROR(VLOOKUP(DAY($C1468)&amp;MONTH($C1468),Sheet1!$C:$E,3,0),"")</f>
        <v/>
      </c>
      <c r="M1468" s="481" t="str">
        <f>+IFERROR(VLOOKUP(DAY($J1468)&amp;MONTH($J1468),Sheet1!$C:$E,3,0),"")</f>
        <v/>
      </c>
      <c r="T1468" s="481" t="str">
        <f>+IFERROR(VLOOKUP(DAY($Q1468)&amp;MONTH($Q1468),Sheet1!$C:$E,3,0),"")</f>
        <v/>
      </c>
      <c r="AA1468" s="481" t="str">
        <f>+IFERROR(VLOOKUP(DAY($X1468)&amp;MONTH($X1468),Sheet1!$C:$E,3,0),"")</f>
        <v/>
      </c>
      <c r="AH1468" s="481" t="str">
        <f>+IFERROR(VLOOKUP(DAY($AE1468)&amp;MONTH($AE1468),Sheet1!$C:$E,3,0),"")</f>
        <v/>
      </c>
      <c r="AO1468" s="481" t="str">
        <f>+IFERROR(VLOOKUP(DAY($AL1468)&amp;MONTH($AL1468),Sheet1!$C:$E,3,0),"")</f>
        <v/>
      </c>
      <c r="AV1468" s="481" t="str">
        <f>+IFERROR(VLOOKUP(DAY($AS1468)&amp;MONTH($AS1468),Sheet1!$C:$E,3,0),"")</f>
        <v/>
      </c>
      <c r="BC1468" s="481" t="str">
        <f>+IFERROR(VLOOKUP(DAY($AZ1468)&amp;MONTH($AZ1468),Sheet1!$C:$E,3,0),"")</f>
        <v/>
      </c>
    </row>
    <row r="1469" spans="6:55">
      <c r="F1469" s="481" t="str">
        <f>+IFERROR(VLOOKUP(DAY($C1469)&amp;MONTH($C1469),Sheet1!$C:$E,3,0),"")</f>
        <v/>
      </c>
      <c r="M1469" s="481" t="str">
        <f>+IFERROR(VLOOKUP(DAY($J1469)&amp;MONTH($J1469),Sheet1!$C:$E,3,0),"")</f>
        <v/>
      </c>
      <c r="T1469" s="481" t="str">
        <f>+IFERROR(VLOOKUP(DAY($Q1469)&amp;MONTH($Q1469),Sheet1!$C:$E,3,0),"")</f>
        <v/>
      </c>
      <c r="AA1469" s="481" t="str">
        <f>+IFERROR(VLOOKUP(DAY($X1469)&amp;MONTH($X1469),Sheet1!$C:$E,3,0),"")</f>
        <v/>
      </c>
      <c r="AH1469" s="481" t="str">
        <f>+IFERROR(VLOOKUP(DAY($AE1469)&amp;MONTH($AE1469),Sheet1!$C:$E,3,0),"")</f>
        <v/>
      </c>
      <c r="AO1469" s="481" t="str">
        <f>+IFERROR(VLOOKUP(DAY($AL1469)&amp;MONTH($AL1469),Sheet1!$C:$E,3,0),"")</f>
        <v/>
      </c>
      <c r="AV1469" s="481" t="str">
        <f>+IFERROR(VLOOKUP(DAY($AS1469)&amp;MONTH($AS1469),Sheet1!$C:$E,3,0),"")</f>
        <v/>
      </c>
      <c r="BC1469" s="481" t="str">
        <f>+IFERROR(VLOOKUP(DAY($AZ1469)&amp;MONTH($AZ1469),Sheet1!$C:$E,3,0),"")</f>
        <v/>
      </c>
    </row>
    <row r="1470" spans="6:55">
      <c r="F1470" s="481" t="str">
        <f>+IFERROR(VLOOKUP(DAY($C1470)&amp;MONTH($C1470),Sheet1!$C:$E,3,0),"")</f>
        <v/>
      </c>
      <c r="M1470" s="481" t="str">
        <f>+IFERROR(VLOOKUP(DAY($J1470)&amp;MONTH($J1470),Sheet1!$C:$E,3,0),"")</f>
        <v/>
      </c>
      <c r="T1470" s="481" t="str">
        <f>+IFERROR(VLOOKUP(DAY($Q1470)&amp;MONTH($Q1470),Sheet1!$C:$E,3,0),"")</f>
        <v/>
      </c>
      <c r="AA1470" s="481" t="str">
        <f>+IFERROR(VLOOKUP(DAY($X1470)&amp;MONTH($X1470),Sheet1!$C:$E,3,0),"")</f>
        <v/>
      </c>
      <c r="AH1470" s="481" t="str">
        <f>+IFERROR(VLOOKUP(DAY($AE1470)&amp;MONTH($AE1470),Sheet1!$C:$E,3,0),"")</f>
        <v/>
      </c>
      <c r="AO1470" s="481" t="str">
        <f>+IFERROR(VLOOKUP(DAY($AL1470)&amp;MONTH($AL1470),Sheet1!$C:$E,3,0),"")</f>
        <v/>
      </c>
      <c r="AV1470" s="481" t="str">
        <f>+IFERROR(VLOOKUP(DAY($AS1470)&amp;MONTH($AS1470),Sheet1!$C:$E,3,0),"")</f>
        <v/>
      </c>
      <c r="BC1470" s="481" t="str">
        <f>+IFERROR(VLOOKUP(DAY($AZ1470)&amp;MONTH($AZ1470),Sheet1!$C:$E,3,0),"")</f>
        <v/>
      </c>
    </row>
    <row r="1471" spans="6:55">
      <c r="F1471" s="481" t="str">
        <f>+IFERROR(VLOOKUP(DAY($C1471)&amp;MONTH($C1471),Sheet1!$C:$E,3,0),"")</f>
        <v/>
      </c>
      <c r="M1471" s="481" t="str">
        <f>+IFERROR(VLOOKUP(DAY($J1471)&amp;MONTH($J1471),Sheet1!$C:$E,3,0),"")</f>
        <v/>
      </c>
      <c r="T1471" s="481" t="str">
        <f>+IFERROR(VLOOKUP(DAY($Q1471)&amp;MONTH($Q1471),Sheet1!$C:$E,3,0),"")</f>
        <v/>
      </c>
      <c r="AA1471" s="481" t="str">
        <f>+IFERROR(VLOOKUP(DAY($X1471)&amp;MONTH($X1471),Sheet1!$C:$E,3,0),"")</f>
        <v/>
      </c>
      <c r="AH1471" s="481" t="str">
        <f>+IFERROR(VLOOKUP(DAY($AE1471)&amp;MONTH($AE1471),Sheet1!$C:$E,3,0),"")</f>
        <v/>
      </c>
      <c r="AO1471" s="481" t="str">
        <f>+IFERROR(VLOOKUP(DAY($AL1471)&amp;MONTH($AL1471),Sheet1!$C:$E,3,0),"")</f>
        <v/>
      </c>
      <c r="AV1471" s="481" t="str">
        <f>+IFERROR(VLOOKUP(DAY($AS1471)&amp;MONTH($AS1471),Sheet1!$C:$E,3,0),"")</f>
        <v/>
      </c>
      <c r="BC1471" s="481" t="str">
        <f>+IFERROR(VLOOKUP(DAY($AZ1471)&amp;MONTH($AZ1471),Sheet1!$C:$E,3,0),"")</f>
        <v/>
      </c>
    </row>
    <row r="1472" spans="6:55">
      <c r="F1472" s="481" t="str">
        <f>+IFERROR(VLOOKUP(DAY($C1472)&amp;MONTH($C1472),Sheet1!$C:$E,3,0),"")</f>
        <v/>
      </c>
      <c r="M1472" s="481" t="str">
        <f>+IFERROR(VLOOKUP(DAY($J1472)&amp;MONTH($J1472),Sheet1!$C:$E,3,0),"")</f>
        <v/>
      </c>
      <c r="T1472" s="481" t="str">
        <f>+IFERROR(VLOOKUP(DAY($Q1472)&amp;MONTH($Q1472),Sheet1!$C:$E,3,0),"")</f>
        <v/>
      </c>
      <c r="AA1472" s="481" t="str">
        <f>+IFERROR(VLOOKUP(DAY($X1472)&amp;MONTH($X1472),Sheet1!$C:$E,3,0),"")</f>
        <v/>
      </c>
      <c r="AH1472" s="481" t="str">
        <f>+IFERROR(VLOOKUP(DAY($AE1472)&amp;MONTH($AE1472),Sheet1!$C:$E,3,0),"")</f>
        <v/>
      </c>
      <c r="AO1472" s="481" t="str">
        <f>+IFERROR(VLOOKUP(DAY($AL1472)&amp;MONTH($AL1472),Sheet1!$C:$E,3,0),"")</f>
        <v/>
      </c>
      <c r="AV1472" s="481" t="str">
        <f>+IFERROR(VLOOKUP(DAY($AS1472)&amp;MONTH($AS1472),Sheet1!$C:$E,3,0),"")</f>
        <v/>
      </c>
      <c r="BC1472" s="481" t="str">
        <f>+IFERROR(VLOOKUP(DAY($AZ1472)&amp;MONTH($AZ1472),Sheet1!$C:$E,3,0),"")</f>
        <v/>
      </c>
    </row>
    <row r="1473" spans="6:55">
      <c r="F1473" s="481" t="str">
        <f>+IFERROR(VLOOKUP(DAY($C1473)&amp;MONTH($C1473),Sheet1!$C:$E,3,0),"")</f>
        <v/>
      </c>
      <c r="M1473" s="481" t="str">
        <f>+IFERROR(VLOOKUP(DAY($J1473)&amp;MONTH($J1473),Sheet1!$C:$E,3,0),"")</f>
        <v/>
      </c>
      <c r="T1473" s="481" t="str">
        <f>+IFERROR(VLOOKUP(DAY($Q1473)&amp;MONTH($Q1473),Sheet1!$C:$E,3,0),"")</f>
        <v/>
      </c>
      <c r="AA1473" s="481" t="str">
        <f>+IFERROR(VLOOKUP(DAY($X1473)&amp;MONTH($X1473),Sheet1!$C:$E,3,0),"")</f>
        <v/>
      </c>
      <c r="AH1473" s="481" t="str">
        <f>+IFERROR(VLOOKUP(DAY($AE1473)&amp;MONTH($AE1473),Sheet1!$C:$E,3,0),"")</f>
        <v/>
      </c>
      <c r="AO1473" s="481" t="str">
        <f>+IFERROR(VLOOKUP(DAY($AL1473)&amp;MONTH($AL1473),Sheet1!$C:$E,3,0),"")</f>
        <v/>
      </c>
      <c r="AV1473" s="481" t="str">
        <f>+IFERROR(VLOOKUP(DAY($AS1473)&amp;MONTH($AS1473),Sheet1!$C:$E,3,0),"")</f>
        <v/>
      </c>
      <c r="BC1473" s="481" t="str">
        <f>+IFERROR(VLOOKUP(DAY($AZ1473)&amp;MONTH($AZ1473),Sheet1!$C:$E,3,0),"")</f>
        <v/>
      </c>
    </row>
    <row r="1474" spans="6:55">
      <c r="F1474" s="481" t="str">
        <f>+IFERROR(VLOOKUP(DAY($C1474)&amp;MONTH($C1474),Sheet1!$C:$E,3,0),"")</f>
        <v/>
      </c>
      <c r="M1474" s="481" t="str">
        <f>+IFERROR(VLOOKUP(DAY($J1474)&amp;MONTH($J1474),Sheet1!$C:$E,3,0),"")</f>
        <v/>
      </c>
      <c r="T1474" s="481" t="str">
        <f>+IFERROR(VLOOKUP(DAY($Q1474)&amp;MONTH($Q1474),Sheet1!$C:$E,3,0),"")</f>
        <v/>
      </c>
      <c r="AA1474" s="481" t="str">
        <f>+IFERROR(VLOOKUP(DAY($X1474)&amp;MONTH($X1474),Sheet1!$C:$E,3,0),"")</f>
        <v/>
      </c>
      <c r="AH1474" s="481" t="str">
        <f>+IFERROR(VLOOKUP(DAY($AE1474)&amp;MONTH($AE1474),Sheet1!$C:$E,3,0),"")</f>
        <v/>
      </c>
      <c r="AO1474" s="481" t="str">
        <f>+IFERROR(VLOOKUP(DAY($AL1474)&amp;MONTH($AL1474),Sheet1!$C:$E,3,0),"")</f>
        <v/>
      </c>
      <c r="AV1474" s="481" t="str">
        <f>+IFERROR(VLOOKUP(DAY($AS1474)&amp;MONTH($AS1474),Sheet1!$C:$E,3,0),"")</f>
        <v/>
      </c>
      <c r="BC1474" s="481" t="str">
        <f>+IFERROR(VLOOKUP(DAY($AZ1474)&amp;MONTH($AZ1474),Sheet1!$C:$E,3,0),"")</f>
        <v/>
      </c>
    </row>
    <row r="1475" spans="6:55">
      <c r="F1475" s="481" t="str">
        <f>+IFERROR(VLOOKUP(DAY($C1475)&amp;MONTH($C1475),Sheet1!$C:$E,3,0),"")</f>
        <v/>
      </c>
      <c r="M1475" s="481" t="str">
        <f>+IFERROR(VLOOKUP(DAY($J1475)&amp;MONTH($J1475),Sheet1!$C:$E,3,0),"")</f>
        <v/>
      </c>
      <c r="T1475" s="481" t="str">
        <f>+IFERROR(VLOOKUP(DAY($Q1475)&amp;MONTH($Q1475),Sheet1!$C:$E,3,0),"")</f>
        <v/>
      </c>
      <c r="AA1475" s="481" t="str">
        <f>+IFERROR(VLOOKUP(DAY($X1475)&amp;MONTH($X1475),Sheet1!$C:$E,3,0),"")</f>
        <v/>
      </c>
      <c r="AH1475" s="481" t="str">
        <f>+IFERROR(VLOOKUP(DAY($AE1475)&amp;MONTH($AE1475),Sheet1!$C:$E,3,0),"")</f>
        <v/>
      </c>
      <c r="AO1475" s="481" t="str">
        <f>+IFERROR(VLOOKUP(DAY($AL1475)&amp;MONTH($AL1475),Sheet1!$C:$E,3,0),"")</f>
        <v/>
      </c>
      <c r="AV1475" s="481" t="str">
        <f>+IFERROR(VLOOKUP(DAY($AS1475)&amp;MONTH($AS1475),Sheet1!$C:$E,3,0),"")</f>
        <v/>
      </c>
      <c r="BC1475" s="481" t="str">
        <f>+IFERROR(VLOOKUP(DAY($AZ1475)&amp;MONTH($AZ1475),Sheet1!$C:$E,3,0),"")</f>
        <v/>
      </c>
    </row>
    <row r="1476" spans="6:55">
      <c r="F1476" s="481" t="str">
        <f>+IFERROR(VLOOKUP(DAY($C1476)&amp;MONTH($C1476),Sheet1!$C:$E,3,0),"")</f>
        <v/>
      </c>
      <c r="M1476" s="481" t="str">
        <f>+IFERROR(VLOOKUP(DAY($J1476)&amp;MONTH($J1476),Sheet1!$C:$E,3,0),"")</f>
        <v/>
      </c>
      <c r="T1476" s="481" t="str">
        <f>+IFERROR(VLOOKUP(DAY($Q1476)&amp;MONTH($Q1476),Sheet1!$C:$E,3,0),"")</f>
        <v/>
      </c>
      <c r="AA1476" s="481" t="str">
        <f>+IFERROR(VLOOKUP(DAY($X1476)&amp;MONTH($X1476),Sheet1!$C:$E,3,0),"")</f>
        <v/>
      </c>
      <c r="AH1476" s="481" t="str">
        <f>+IFERROR(VLOOKUP(DAY($AE1476)&amp;MONTH($AE1476),Sheet1!$C:$E,3,0),"")</f>
        <v/>
      </c>
      <c r="AO1476" s="481" t="str">
        <f>+IFERROR(VLOOKUP(DAY($AL1476)&amp;MONTH($AL1476),Sheet1!$C:$E,3,0),"")</f>
        <v/>
      </c>
      <c r="AV1476" s="481" t="str">
        <f>+IFERROR(VLOOKUP(DAY($AS1476)&amp;MONTH($AS1476),Sheet1!$C:$E,3,0),"")</f>
        <v/>
      </c>
      <c r="BC1476" s="481" t="str">
        <f>+IFERROR(VLOOKUP(DAY($AZ1476)&amp;MONTH($AZ1476),Sheet1!$C:$E,3,0),"")</f>
        <v/>
      </c>
    </row>
    <row r="1477" spans="6:55">
      <c r="F1477" s="481" t="str">
        <f>+IFERROR(VLOOKUP(DAY($C1477)&amp;MONTH($C1477),Sheet1!$C:$E,3,0),"")</f>
        <v/>
      </c>
      <c r="M1477" s="481" t="str">
        <f>+IFERROR(VLOOKUP(DAY($J1477)&amp;MONTH($J1477),Sheet1!$C:$E,3,0),"")</f>
        <v/>
      </c>
      <c r="T1477" s="481" t="str">
        <f>+IFERROR(VLOOKUP(DAY($Q1477)&amp;MONTH($Q1477),Sheet1!$C:$E,3,0),"")</f>
        <v/>
      </c>
      <c r="AA1477" s="481" t="str">
        <f>+IFERROR(VLOOKUP(DAY($X1477)&amp;MONTH($X1477),Sheet1!$C:$E,3,0),"")</f>
        <v/>
      </c>
      <c r="AH1477" s="481" t="str">
        <f>+IFERROR(VLOOKUP(DAY($AE1477)&amp;MONTH($AE1477),Sheet1!$C:$E,3,0),"")</f>
        <v/>
      </c>
      <c r="AO1477" s="481" t="str">
        <f>+IFERROR(VLOOKUP(DAY($AL1477)&amp;MONTH($AL1477),Sheet1!$C:$E,3,0),"")</f>
        <v/>
      </c>
      <c r="AV1477" s="481" t="str">
        <f>+IFERROR(VLOOKUP(DAY($AS1477)&amp;MONTH($AS1477),Sheet1!$C:$E,3,0),"")</f>
        <v/>
      </c>
      <c r="BC1477" s="481" t="str">
        <f>+IFERROR(VLOOKUP(DAY($AZ1477)&amp;MONTH($AZ1477),Sheet1!$C:$E,3,0),"")</f>
        <v/>
      </c>
    </row>
    <row r="1478" spans="6:55">
      <c r="F1478" s="481" t="str">
        <f>+IFERROR(VLOOKUP(DAY($C1478)&amp;MONTH($C1478),Sheet1!$C:$E,3,0),"")</f>
        <v/>
      </c>
      <c r="M1478" s="481" t="str">
        <f>+IFERROR(VLOOKUP(DAY($J1478)&amp;MONTH($J1478),Sheet1!$C:$E,3,0),"")</f>
        <v/>
      </c>
      <c r="T1478" s="481" t="str">
        <f>+IFERROR(VLOOKUP(DAY($Q1478)&amp;MONTH($Q1478),Sheet1!$C:$E,3,0),"")</f>
        <v/>
      </c>
      <c r="AA1478" s="481" t="str">
        <f>+IFERROR(VLOOKUP(DAY($X1478)&amp;MONTH($X1478),Sheet1!$C:$E,3,0),"")</f>
        <v/>
      </c>
      <c r="AH1478" s="481" t="str">
        <f>+IFERROR(VLOOKUP(DAY($AE1478)&amp;MONTH($AE1478),Sheet1!$C:$E,3,0),"")</f>
        <v/>
      </c>
      <c r="AO1478" s="481" t="str">
        <f>+IFERROR(VLOOKUP(DAY($AL1478)&amp;MONTH($AL1478),Sheet1!$C:$E,3,0),"")</f>
        <v/>
      </c>
      <c r="AV1478" s="481" t="str">
        <f>+IFERROR(VLOOKUP(DAY($AS1478)&amp;MONTH($AS1478),Sheet1!$C:$E,3,0),"")</f>
        <v/>
      </c>
      <c r="BC1478" s="481" t="str">
        <f>+IFERROR(VLOOKUP(DAY($AZ1478)&amp;MONTH($AZ1478),Sheet1!$C:$E,3,0),"")</f>
        <v/>
      </c>
    </row>
    <row r="1479" spans="6:55">
      <c r="F1479" s="481" t="str">
        <f>+IFERROR(VLOOKUP(DAY($C1479)&amp;MONTH($C1479),Sheet1!$C:$E,3,0),"")</f>
        <v/>
      </c>
      <c r="M1479" s="481" t="str">
        <f>+IFERROR(VLOOKUP(DAY($J1479)&amp;MONTH($J1479),Sheet1!$C:$E,3,0),"")</f>
        <v/>
      </c>
      <c r="T1479" s="481" t="str">
        <f>+IFERROR(VLOOKUP(DAY($Q1479)&amp;MONTH($Q1479),Sheet1!$C:$E,3,0),"")</f>
        <v/>
      </c>
      <c r="AA1479" s="481" t="str">
        <f>+IFERROR(VLOOKUP(DAY($X1479)&amp;MONTH($X1479),Sheet1!$C:$E,3,0),"")</f>
        <v/>
      </c>
      <c r="AH1479" s="481" t="str">
        <f>+IFERROR(VLOOKUP(DAY($AE1479)&amp;MONTH($AE1479),Sheet1!$C:$E,3,0),"")</f>
        <v/>
      </c>
      <c r="AO1479" s="481" t="str">
        <f>+IFERROR(VLOOKUP(DAY($AL1479)&amp;MONTH($AL1479),Sheet1!$C:$E,3,0),"")</f>
        <v/>
      </c>
      <c r="AV1479" s="481" t="str">
        <f>+IFERROR(VLOOKUP(DAY($AS1479)&amp;MONTH($AS1479),Sheet1!$C:$E,3,0),"")</f>
        <v/>
      </c>
      <c r="BC1479" s="481" t="str">
        <f>+IFERROR(VLOOKUP(DAY($AZ1479)&amp;MONTH($AZ1479),Sheet1!$C:$E,3,0),"")</f>
        <v/>
      </c>
    </row>
    <row r="1480" spans="6:55">
      <c r="F1480" s="481" t="str">
        <f>+IFERROR(VLOOKUP(DAY($C1480)&amp;MONTH($C1480),Sheet1!$C:$E,3,0),"")</f>
        <v/>
      </c>
      <c r="M1480" s="481" t="str">
        <f>+IFERROR(VLOOKUP(DAY($J1480)&amp;MONTH($J1480),Sheet1!$C:$E,3,0),"")</f>
        <v/>
      </c>
      <c r="T1480" s="481" t="str">
        <f>+IFERROR(VLOOKUP(DAY($Q1480)&amp;MONTH($Q1480),Sheet1!$C:$E,3,0),"")</f>
        <v/>
      </c>
      <c r="AA1480" s="481" t="str">
        <f>+IFERROR(VLOOKUP(DAY($X1480)&amp;MONTH($X1480),Sheet1!$C:$E,3,0),"")</f>
        <v/>
      </c>
      <c r="AH1480" s="481" t="str">
        <f>+IFERROR(VLOOKUP(DAY($AE1480)&amp;MONTH($AE1480),Sheet1!$C:$E,3,0),"")</f>
        <v/>
      </c>
      <c r="AO1480" s="481" t="str">
        <f>+IFERROR(VLOOKUP(DAY($AL1480)&amp;MONTH($AL1480),Sheet1!$C:$E,3,0),"")</f>
        <v/>
      </c>
      <c r="AV1480" s="481" t="str">
        <f>+IFERROR(VLOOKUP(DAY($AS1480)&amp;MONTH($AS1480),Sheet1!$C:$E,3,0),"")</f>
        <v/>
      </c>
      <c r="BC1480" s="481" t="str">
        <f>+IFERROR(VLOOKUP(DAY($AZ1480)&amp;MONTH($AZ1480),Sheet1!$C:$E,3,0),"")</f>
        <v/>
      </c>
    </row>
    <row r="1481" spans="6:55">
      <c r="F1481" s="481" t="str">
        <f>+IFERROR(VLOOKUP(DAY($C1481)&amp;MONTH($C1481),Sheet1!$C:$E,3,0),"")</f>
        <v/>
      </c>
      <c r="M1481" s="481" t="str">
        <f>+IFERROR(VLOOKUP(DAY($J1481)&amp;MONTH($J1481),Sheet1!$C:$E,3,0),"")</f>
        <v/>
      </c>
      <c r="T1481" s="481" t="str">
        <f>+IFERROR(VLOOKUP(DAY($Q1481)&amp;MONTH($Q1481),Sheet1!$C:$E,3,0),"")</f>
        <v/>
      </c>
      <c r="AA1481" s="481" t="str">
        <f>+IFERROR(VLOOKUP(DAY($X1481)&amp;MONTH($X1481),Sheet1!$C:$E,3,0),"")</f>
        <v/>
      </c>
      <c r="AH1481" s="481" t="str">
        <f>+IFERROR(VLOOKUP(DAY($AE1481)&amp;MONTH($AE1481),Sheet1!$C:$E,3,0),"")</f>
        <v/>
      </c>
      <c r="AO1481" s="481" t="str">
        <f>+IFERROR(VLOOKUP(DAY($AL1481)&amp;MONTH($AL1481),Sheet1!$C:$E,3,0),"")</f>
        <v/>
      </c>
      <c r="AV1481" s="481" t="str">
        <f>+IFERROR(VLOOKUP(DAY($AS1481)&amp;MONTH($AS1481),Sheet1!$C:$E,3,0),"")</f>
        <v/>
      </c>
      <c r="BC1481" s="481" t="str">
        <f>+IFERROR(VLOOKUP(DAY($AZ1481)&amp;MONTH($AZ1481),Sheet1!$C:$E,3,0),"")</f>
        <v/>
      </c>
    </row>
    <row r="1482" spans="6:55">
      <c r="F1482" s="481" t="str">
        <f>+IFERROR(VLOOKUP(DAY($C1482)&amp;MONTH($C1482),Sheet1!$C:$E,3,0),"")</f>
        <v/>
      </c>
      <c r="M1482" s="481" t="str">
        <f>+IFERROR(VLOOKUP(DAY($J1482)&amp;MONTH($J1482),Sheet1!$C:$E,3,0),"")</f>
        <v/>
      </c>
      <c r="T1482" s="481" t="str">
        <f>+IFERROR(VLOOKUP(DAY($Q1482)&amp;MONTH($Q1482),Sheet1!$C:$E,3,0),"")</f>
        <v/>
      </c>
      <c r="AA1482" s="481" t="str">
        <f>+IFERROR(VLOOKUP(DAY($X1482)&amp;MONTH($X1482),Sheet1!$C:$E,3,0),"")</f>
        <v/>
      </c>
      <c r="AH1482" s="481" t="str">
        <f>+IFERROR(VLOOKUP(DAY($AE1482)&amp;MONTH($AE1482),Sheet1!$C:$E,3,0),"")</f>
        <v/>
      </c>
      <c r="AO1482" s="481" t="str">
        <f>+IFERROR(VLOOKUP(DAY($AL1482)&amp;MONTH($AL1482),Sheet1!$C:$E,3,0),"")</f>
        <v/>
      </c>
      <c r="AV1482" s="481" t="str">
        <f>+IFERROR(VLOOKUP(DAY($AS1482)&amp;MONTH($AS1482),Sheet1!$C:$E,3,0),"")</f>
        <v/>
      </c>
      <c r="BC1482" s="481" t="str">
        <f>+IFERROR(VLOOKUP(DAY($AZ1482)&amp;MONTH($AZ1482),Sheet1!$C:$E,3,0),"")</f>
        <v/>
      </c>
    </row>
    <row r="1483" spans="6:55">
      <c r="F1483" s="481" t="str">
        <f>+IFERROR(VLOOKUP(DAY($C1483)&amp;MONTH($C1483),Sheet1!$C:$E,3,0),"")</f>
        <v/>
      </c>
      <c r="M1483" s="481" t="str">
        <f>+IFERROR(VLOOKUP(DAY($J1483)&amp;MONTH($J1483),Sheet1!$C:$E,3,0),"")</f>
        <v/>
      </c>
      <c r="T1483" s="481" t="str">
        <f>+IFERROR(VLOOKUP(DAY($Q1483)&amp;MONTH($Q1483),Sheet1!$C:$E,3,0),"")</f>
        <v/>
      </c>
      <c r="AA1483" s="481" t="str">
        <f>+IFERROR(VLOOKUP(DAY($X1483)&amp;MONTH($X1483),Sheet1!$C:$E,3,0),"")</f>
        <v/>
      </c>
      <c r="AH1483" s="481" t="str">
        <f>+IFERROR(VLOOKUP(DAY($AE1483)&amp;MONTH($AE1483),Sheet1!$C:$E,3,0),"")</f>
        <v/>
      </c>
      <c r="AO1483" s="481" t="str">
        <f>+IFERROR(VLOOKUP(DAY($AL1483)&amp;MONTH($AL1483),Sheet1!$C:$E,3,0),"")</f>
        <v/>
      </c>
      <c r="AV1483" s="481" t="str">
        <f>+IFERROR(VLOOKUP(DAY($AS1483)&amp;MONTH($AS1483),Sheet1!$C:$E,3,0),"")</f>
        <v/>
      </c>
      <c r="BC1483" s="481" t="str">
        <f>+IFERROR(VLOOKUP(DAY($AZ1483)&amp;MONTH($AZ1483),Sheet1!$C:$E,3,0),"")</f>
        <v/>
      </c>
    </row>
    <row r="1484" spans="6:55">
      <c r="F1484" s="481" t="str">
        <f>+IFERROR(VLOOKUP(DAY($C1484)&amp;MONTH($C1484),Sheet1!$C:$E,3,0),"")</f>
        <v/>
      </c>
      <c r="M1484" s="481" t="str">
        <f>+IFERROR(VLOOKUP(DAY($J1484)&amp;MONTH($J1484),Sheet1!$C:$E,3,0),"")</f>
        <v/>
      </c>
      <c r="T1484" s="481" t="str">
        <f>+IFERROR(VLOOKUP(DAY($Q1484)&amp;MONTH($Q1484),Sheet1!$C:$E,3,0),"")</f>
        <v/>
      </c>
      <c r="AA1484" s="481" t="str">
        <f>+IFERROR(VLOOKUP(DAY($X1484)&amp;MONTH($X1484),Sheet1!$C:$E,3,0),"")</f>
        <v/>
      </c>
      <c r="AH1484" s="481" t="str">
        <f>+IFERROR(VLOOKUP(DAY($AE1484)&amp;MONTH($AE1484),Sheet1!$C:$E,3,0),"")</f>
        <v/>
      </c>
      <c r="AO1484" s="481" t="str">
        <f>+IFERROR(VLOOKUP(DAY($AL1484)&amp;MONTH($AL1484),Sheet1!$C:$E,3,0),"")</f>
        <v/>
      </c>
      <c r="AV1484" s="481" t="str">
        <f>+IFERROR(VLOOKUP(DAY($AS1484)&amp;MONTH($AS1484),Sheet1!$C:$E,3,0),"")</f>
        <v/>
      </c>
      <c r="BC1484" s="481" t="str">
        <f>+IFERROR(VLOOKUP(DAY($AZ1484)&amp;MONTH($AZ1484),Sheet1!$C:$E,3,0),"")</f>
        <v/>
      </c>
    </row>
    <row r="1485" spans="6:55">
      <c r="F1485" s="481" t="str">
        <f>+IFERROR(VLOOKUP(DAY($C1485)&amp;MONTH($C1485),Sheet1!$C:$E,3,0),"")</f>
        <v/>
      </c>
      <c r="M1485" s="481" t="str">
        <f>+IFERROR(VLOOKUP(DAY($J1485)&amp;MONTH($J1485),Sheet1!$C:$E,3,0),"")</f>
        <v/>
      </c>
      <c r="T1485" s="481" t="str">
        <f>+IFERROR(VLOOKUP(DAY($Q1485)&amp;MONTH($Q1485),Sheet1!$C:$E,3,0),"")</f>
        <v/>
      </c>
      <c r="AA1485" s="481" t="str">
        <f>+IFERROR(VLOOKUP(DAY($X1485)&amp;MONTH($X1485),Sheet1!$C:$E,3,0),"")</f>
        <v/>
      </c>
      <c r="AH1485" s="481" t="str">
        <f>+IFERROR(VLOOKUP(DAY($AE1485)&amp;MONTH($AE1485),Sheet1!$C:$E,3,0),"")</f>
        <v/>
      </c>
      <c r="AO1485" s="481" t="str">
        <f>+IFERROR(VLOOKUP(DAY($AL1485)&amp;MONTH($AL1485),Sheet1!$C:$E,3,0),"")</f>
        <v/>
      </c>
      <c r="AV1485" s="481" t="str">
        <f>+IFERROR(VLOOKUP(DAY($AS1485)&amp;MONTH($AS1485),Sheet1!$C:$E,3,0),"")</f>
        <v/>
      </c>
      <c r="BC1485" s="481" t="str">
        <f>+IFERROR(VLOOKUP(DAY($AZ1485)&amp;MONTH($AZ1485),Sheet1!$C:$E,3,0),"")</f>
        <v/>
      </c>
    </row>
    <row r="1486" spans="6:55">
      <c r="F1486" s="481" t="str">
        <f>+IFERROR(VLOOKUP(DAY($C1486)&amp;MONTH($C1486),Sheet1!$C:$E,3,0),"")</f>
        <v/>
      </c>
      <c r="M1486" s="481" t="str">
        <f>+IFERROR(VLOOKUP(DAY($J1486)&amp;MONTH($J1486),Sheet1!$C:$E,3,0),"")</f>
        <v/>
      </c>
      <c r="T1486" s="481" t="str">
        <f>+IFERROR(VLOOKUP(DAY($Q1486)&amp;MONTH($Q1486),Sheet1!$C:$E,3,0),"")</f>
        <v/>
      </c>
      <c r="AA1486" s="481" t="str">
        <f>+IFERROR(VLOOKUP(DAY($X1486)&amp;MONTH($X1486),Sheet1!$C:$E,3,0),"")</f>
        <v/>
      </c>
      <c r="AH1486" s="481" t="str">
        <f>+IFERROR(VLOOKUP(DAY($AE1486)&amp;MONTH($AE1486),Sheet1!$C:$E,3,0),"")</f>
        <v/>
      </c>
      <c r="AO1486" s="481" t="str">
        <f>+IFERROR(VLOOKUP(DAY($AL1486)&amp;MONTH($AL1486),Sheet1!$C:$E,3,0),"")</f>
        <v/>
      </c>
      <c r="AV1486" s="481" t="str">
        <f>+IFERROR(VLOOKUP(DAY($AS1486)&amp;MONTH($AS1486),Sheet1!$C:$E,3,0),"")</f>
        <v/>
      </c>
      <c r="BC1486" s="481" t="str">
        <f>+IFERROR(VLOOKUP(DAY($AZ1486)&amp;MONTH($AZ1486),Sheet1!$C:$E,3,0),"")</f>
        <v/>
      </c>
    </row>
    <row r="1487" spans="6:55">
      <c r="F1487" s="481" t="str">
        <f>+IFERROR(VLOOKUP(DAY($C1487)&amp;MONTH($C1487),Sheet1!$C:$E,3,0),"")</f>
        <v/>
      </c>
      <c r="M1487" s="481" t="str">
        <f>+IFERROR(VLOOKUP(DAY($J1487)&amp;MONTH($J1487),Sheet1!$C:$E,3,0),"")</f>
        <v/>
      </c>
      <c r="T1487" s="481" t="str">
        <f>+IFERROR(VLOOKUP(DAY($Q1487)&amp;MONTH($Q1487),Sheet1!$C:$E,3,0),"")</f>
        <v/>
      </c>
      <c r="AA1487" s="481" t="str">
        <f>+IFERROR(VLOOKUP(DAY($X1487)&amp;MONTH($X1487),Sheet1!$C:$E,3,0),"")</f>
        <v/>
      </c>
      <c r="AH1487" s="481" t="str">
        <f>+IFERROR(VLOOKUP(DAY($AE1487)&amp;MONTH($AE1487),Sheet1!$C:$E,3,0),"")</f>
        <v/>
      </c>
      <c r="AO1487" s="481" t="str">
        <f>+IFERROR(VLOOKUP(DAY($AL1487)&amp;MONTH($AL1487),Sheet1!$C:$E,3,0),"")</f>
        <v/>
      </c>
      <c r="AV1487" s="481" t="str">
        <f>+IFERROR(VLOOKUP(DAY($AS1487)&amp;MONTH($AS1487),Sheet1!$C:$E,3,0),"")</f>
        <v/>
      </c>
      <c r="BC1487" s="481" t="str">
        <f>+IFERROR(VLOOKUP(DAY($AZ1487)&amp;MONTH($AZ1487),Sheet1!$C:$E,3,0),"")</f>
        <v/>
      </c>
    </row>
    <row r="1488" spans="6:55">
      <c r="F1488" s="481" t="str">
        <f>+IFERROR(VLOOKUP(DAY($C1488)&amp;MONTH($C1488),Sheet1!$C:$E,3,0),"")</f>
        <v/>
      </c>
      <c r="M1488" s="481" t="str">
        <f>+IFERROR(VLOOKUP(DAY($J1488)&amp;MONTH($J1488),Sheet1!$C:$E,3,0),"")</f>
        <v/>
      </c>
      <c r="T1488" s="481" t="str">
        <f>+IFERROR(VLOOKUP(DAY($Q1488)&amp;MONTH($Q1488),Sheet1!$C:$E,3,0),"")</f>
        <v/>
      </c>
      <c r="AA1488" s="481" t="str">
        <f>+IFERROR(VLOOKUP(DAY($X1488)&amp;MONTH($X1488),Sheet1!$C:$E,3,0),"")</f>
        <v/>
      </c>
      <c r="AH1488" s="481" t="str">
        <f>+IFERROR(VLOOKUP(DAY($AE1488)&amp;MONTH($AE1488),Sheet1!$C:$E,3,0),"")</f>
        <v/>
      </c>
      <c r="AO1488" s="481" t="str">
        <f>+IFERROR(VLOOKUP(DAY($AL1488)&amp;MONTH($AL1488),Sheet1!$C:$E,3,0),"")</f>
        <v/>
      </c>
      <c r="AV1488" s="481" t="str">
        <f>+IFERROR(VLOOKUP(DAY($AS1488)&amp;MONTH($AS1488),Sheet1!$C:$E,3,0),"")</f>
        <v/>
      </c>
      <c r="BC1488" s="481" t="str">
        <f>+IFERROR(VLOOKUP(DAY($AZ1488)&amp;MONTH($AZ1488),Sheet1!$C:$E,3,0),"")</f>
        <v/>
      </c>
    </row>
    <row r="1489" spans="6:55">
      <c r="F1489" s="481" t="str">
        <f>+IFERROR(VLOOKUP(DAY($C1489)&amp;MONTH($C1489),Sheet1!$C:$E,3,0),"")</f>
        <v/>
      </c>
      <c r="M1489" s="481" t="str">
        <f>+IFERROR(VLOOKUP(DAY($J1489)&amp;MONTH($J1489),Sheet1!$C:$E,3,0),"")</f>
        <v/>
      </c>
      <c r="T1489" s="481" t="str">
        <f>+IFERROR(VLOOKUP(DAY($Q1489)&amp;MONTH($Q1489),Sheet1!$C:$E,3,0),"")</f>
        <v/>
      </c>
      <c r="AA1489" s="481" t="str">
        <f>+IFERROR(VLOOKUP(DAY($X1489)&amp;MONTH($X1489),Sheet1!$C:$E,3,0),"")</f>
        <v/>
      </c>
      <c r="AH1489" s="481" t="str">
        <f>+IFERROR(VLOOKUP(DAY($AE1489)&amp;MONTH($AE1489),Sheet1!$C:$E,3,0),"")</f>
        <v/>
      </c>
      <c r="AO1489" s="481" t="str">
        <f>+IFERROR(VLOOKUP(DAY($AL1489)&amp;MONTH($AL1489),Sheet1!$C:$E,3,0),"")</f>
        <v/>
      </c>
      <c r="AV1489" s="481" t="str">
        <f>+IFERROR(VLOOKUP(DAY($AS1489)&amp;MONTH($AS1489),Sheet1!$C:$E,3,0),"")</f>
        <v/>
      </c>
      <c r="BC1489" s="481" t="str">
        <f>+IFERROR(VLOOKUP(DAY($AZ1489)&amp;MONTH($AZ1489),Sheet1!$C:$E,3,0),"")</f>
        <v/>
      </c>
    </row>
    <row r="1490" spans="6:55">
      <c r="F1490" s="481" t="str">
        <f>+IFERROR(VLOOKUP(DAY($C1490)&amp;MONTH($C1490),Sheet1!$C:$E,3,0),"")</f>
        <v/>
      </c>
      <c r="M1490" s="481" t="str">
        <f>+IFERROR(VLOOKUP(DAY($J1490)&amp;MONTH($J1490),Sheet1!$C:$E,3,0),"")</f>
        <v/>
      </c>
      <c r="T1490" s="481" t="str">
        <f>+IFERROR(VLOOKUP(DAY($Q1490)&amp;MONTH($Q1490),Sheet1!$C:$E,3,0),"")</f>
        <v/>
      </c>
      <c r="AA1490" s="481" t="str">
        <f>+IFERROR(VLOOKUP(DAY($X1490)&amp;MONTH($X1490),Sheet1!$C:$E,3,0),"")</f>
        <v/>
      </c>
      <c r="AH1490" s="481" t="str">
        <f>+IFERROR(VLOOKUP(DAY($AE1490)&amp;MONTH($AE1490),Sheet1!$C:$E,3,0),"")</f>
        <v/>
      </c>
      <c r="AO1490" s="481" t="str">
        <f>+IFERROR(VLOOKUP(DAY($AL1490)&amp;MONTH($AL1490),Sheet1!$C:$E,3,0),"")</f>
        <v/>
      </c>
      <c r="AV1490" s="481" t="str">
        <f>+IFERROR(VLOOKUP(DAY($AS1490)&amp;MONTH($AS1490),Sheet1!$C:$E,3,0),"")</f>
        <v/>
      </c>
      <c r="BC1490" s="481" t="str">
        <f>+IFERROR(VLOOKUP(DAY($AZ1490)&amp;MONTH($AZ1490),Sheet1!$C:$E,3,0),"")</f>
        <v/>
      </c>
    </row>
    <row r="1491" spans="6:55">
      <c r="F1491" s="481" t="str">
        <f>+IFERROR(VLOOKUP(DAY($C1491)&amp;MONTH($C1491),Sheet1!$C:$E,3,0),"")</f>
        <v/>
      </c>
      <c r="M1491" s="481" t="str">
        <f>+IFERROR(VLOOKUP(DAY($J1491)&amp;MONTH($J1491),Sheet1!$C:$E,3,0),"")</f>
        <v/>
      </c>
      <c r="T1491" s="481" t="str">
        <f>+IFERROR(VLOOKUP(DAY($Q1491)&amp;MONTH($Q1491),Sheet1!$C:$E,3,0),"")</f>
        <v/>
      </c>
      <c r="AA1491" s="481" t="str">
        <f>+IFERROR(VLOOKUP(DAY($X1491)&amp;MONTH($X1491),Sheet1!$C:$E,3,0),"")</f>
        <v/>
      </c>
      <c r="AH1491" s="481" t="str">
        <f>+IFERROR(VLOOKUP(DAY($AE1491)&amp;MONTH($AE1491),Sheet1!$C:$E,3,0),"")</f>
        <v/>
      </c>
      <c r="AO1491" s="481" t="str">
        <f>+IFERROR(VLOOKUP(DAY($AL1491)&amp;MONTH($AL1491),Sheet1!$C:$E,3,0),"")</f>
        <v/>
      </c>
      <c r="AV1491" s="481" t="str">
        <f>+IFERROR(VLOOKUP(DAY($AS1491)&amp;MONTH($AS1491),Sheet1!$C:$E,3,0),"")</f>
        <v/>
      </c>
      <c r="BC1491" s="481" t="str">
        <f>+IFERROR(VLOOKUP(DAY($AZ1491)&amp;MONTH($AZ1491),Sheet1!$C:$E,3,0),"")</f>
        <v/>
      </c>
    </row>
    <row r="1492" spans="6:55">
      <c r="F1492" s="481" t="str">
        <f>+IFERROR(VLOOKUP(DAY($C1492)&amp;MONTH($C1492),Sheet1!$C:$E,3,0),"")</f>
        <v/>
      </c>
      <c r="M1492" s="481" t="str">
        <f>+IFERROR(VLOOKUP(DAY($J1492)&amp;MONTH($J1492),Sheet1!$C:$E,3,0),"")</f>
        <v/>
      </c>
      <c r="T1492" s="481" t="str">
        <f>+IFERROR(VLOOKUP(DAY($Q1492)&amp;MONTH($Q1492),Sheet1!$C:$E,3,0),"")</f>
        <v/>
      </c>
      <c r="AA1492" s="481" t="str">
        <f>+IFERROR(VLOOKUP(DAY($X1492)&amp;MONTH($X1492),Sheet1!$C:$E,3,0),"")</f>
        <v/>
      </c>
      <c r="AH1492" s="481" t="str">
        <f>+IFERROR(VLOOKUP(DAY($AE1492)&amp;MONTH($AE1492),Sheet1!$C:$E,3,0),"")</f>
        <v/>
      </c>
      <c r="AO1492" s="481" t="str">
        <f>+IFERROR(VLOOKUP(DAY($AL1492)&amp;MONTH($AL1492),Sheet1!$C:$E,3,0),"")</f>
        <v/>
      </c>
      <c r="AV1492" s="481" t="str">
        <f>+IFERROR(VLOOKUP(DAY($AS1492)&amp;MONTH($AS1492),Sheet1!$C:$E,3,0),"")</f>
        <v/>
      </c>
      <c r="BC1492" s="481" t="str">
        <f>+IFERROR(VLOOKUP(DAY($AZ1492)&amp;MONTH($AZ1492),Sheet1!$C:$E,3,0),"")</f>
        <v/>
      </c>
    </row>
    <row r="1493" spans="6:55">
      <c r="F1493" s="481" t="str">
        <f>+IFERROR(VLOOKUP(DAY($C1493)&amp;MONTH($C1493),Sheet1!$C:$E,3,0),"")</f>
        <v/>
      </c>
      <c r="M1493" s="481" t="str">
        <f>+IFERROR(VLOOKUP(DAY($J1493)&amp;MONTH($J1493),Sheet1!$C:$E,3,0),"")</f>
        <v/>
      </c>
      <c r="T1493" s="481" t="str">
        <f>+IFERROR(VLOOKUP(DAY($Q1493)&amp;MONTH($Q1493),Sheet1!$C:$E,3,0),"")</f>
        <v/>
      </c>
      <c r="AA1493" s="481" t="str">
        <f>+IFERROR(VLOOKUP(DAY($X1493)&amp;MONTH($X1493),Sheet1!$C:$E,3,0),"")</f>
        <v/>
      </c>
      <c r="AH1493" s="481" t="str">
        <f>+IFERROR(VLOOKUP(DAY($AE1493)&amp;MONTH($AE1493),Sheet1!$C:$E,3,0),"")</f>
        <v/>
      </c>
      <c r="AO1493" s="481" t="str">
        <f>+IFERROR(VLOOKUP(DAY($AL1493)&amp;MONTH($AL1493),Sheet1!$C:$E,3,0),"")</f>
        <v/>
      </c>
      <c r="AV1493" s="481" t="str">
        <f>+IFERROR(VLOOKUP(DAY($AS1493)&amp;MONTH($AS1493),Sheet1!$C:$E,3,0),"")</f>
        <v/>
      </c>
      <c r="BC1493" s="481" t="str">
        <f>+IFERROR(VLOOKUP(DAY($AZ1493)&amp;MONTH($AZ1493),Sheet1!$C:$E,3,0),"")</f>
        <v/>
      </c>
    </row>
    <row r="1494" spans="6:55">
      <c r="F1494" s="481" t="str">
        <f>+IFERROR(VLOOKUP(DAY($C1494)&amp;MONTH($C1494),Sheet1!$C:$E,3,0),"")</f>
        <v/>
      </c>
      <c r="M1494" s="481" t="str">
        <f>+IFERROR(VLOOKUP(DAY($J1494)&amp;MONTH($J1494),Sheet1!$C:$E,3,0),"")</f>
        <v/>
      </c>
      <c r="T1494" s="481" t="str">
        <f>+IFERROR(VLOOKUP(DAY($Q1494)&amp;MONTH($Q1494),Sheet1!$C:$E,3,0),"")</f>
        <v/>
      </c>
      <c r="AA1494" s="481" t="str">
        <f>+IFERROR(VLOOKUP(DAY($X1494)&amp;MONTH($X1494),Sheet1!$C:$E,3,0),"")</f>
        <v/>
      </c>
      <c r="AH1494" s="481" t="str">
        <f>+IFERROR(VLOOKUP(DAY($AE1494)&amp;MONTH($AE1494),Sheet1!$C:$E,3,0),"")</f>
        <v/>
      </c>
      <c r="AO1494" s="481" t="str">
        <f>+IFERROR(VLOOKUP(DAY($AL1494)&amp;MONTH($AL1494),Sheet1!$C:$E,3,0),"")</f>
        <v/>
      </c>
      <c r="AV1494" s="481" t="str">
        <f>+IFERROR(VLOOKUP(DAY($AS1494)&amp;MONTH($AS1494),Sheet1!$C:$E,3,0),"")</f>
        <v/>
      </c>
      <c r="BC1494" s="481" t="str">
        <f>+IFERROR(VLOOKUP(DAY($AZ1494)&amp;MONTH($AZ1494),Sheet1!$C:$E,3,0),"")</f>
        <v/>
      </c>
    </row>
    <row r="1495" spans="6:55">
      <c r="F1495" s="481" t="str">
        <f>+IFERROR(VLOOKUP(DAY($C1495)&amp;MONTH($C1495),Sheet1!$C:$E,3,0),"")</f>
        <v/>
      </c>
      <c r="M1495" s="481" t="str">
        <f>+IFERROR(VLOOKUP(DAY($J1495)&amp;MONTH($J1495),Sheet1!$C:$E,3,0),"")</f>
        <v/>
      </c>
      <c r="T1495" s="481" t="str">
        <f>+IFERROR(VLOOKUP(DAY($Q1495)&amp;MONTH($Q1495),Sheet1!$C:$E,3,0),"")</f>
        <v/>
      </c>
      <c r="AA1495" s="481" t="str">
        <f>+IFERROR(VLOOKUP(DAY($X1495)&amp;MONTH($X1495),Sheet1!$C:$E,3,0),"")</f>
        <v/>
      </c>
      <c r="AH1495" s="481" t="str">
        <f>+IFERROR(VLOOKUP(DAY($AE1495)&amp;MONTH($AE1495),Sheet1!$C:$E,3,0),"")</f>
        <v/>
      </c>
      <c r="AO1495" s="481" t="str">
        <f>+IFERROR(VLOOKUP(DAY($AL1495)&amp;MONTH($AL1495),Sheet1!$C:$E,3,0),"")</f>
        <v/>
      </c>
      <c r="AV1495" s="481" t="str">
        <f>+IFERROR(VLOOKUP(DAY($AS1495)&amp;MONTH($AS1495),Sheet1!$C:$E,3,0),"")</f>
        <v/>
      </c>
      <c r="BC1495" s="481" t="str">
        <f>+IFERROR(VLOOKUP(DAY($AZ1495)&amp;MONTH($AZ1495),Sheet1!$C:$E,3,0),"")</f>
        <v/>
      </c>
    </row>
    <row r="1496" spans="6:55">
      <c r="F1496" s="481" t="str">
        <f>+IFERROR(VLOOKUP(DAY($C1496)&amp;MONTH($C1496),Sheet1!$C:$E,3,0),"")</f>
        <v/>
      </c>
      <c r="M1496" s="481" t="str">
        <f>+IFERROR(VLOOKUP(DAY($J1496)&amp;MONTH($J1496),Sheet1!$C:$E,3,0),"")</f>
        <v/>
      </c>
      <c r="T1496" s="481" t="str">
        <f>+IFERROR(VLOOKUP(DAY($Q1496)&amp;MONTH($Q1496),Sheet1!$C:$E,3,0),"")</f>
        <v/>
      </c>
      <c r="AA1496" s="481" t="str">
        <f>+IFERROR(VLOOKUP(DAY($X1496)&amp;MONTH($X1496),Sheet1!$C:$E,3,0),"")</f>
        <v/>
      </c>
      <c r="AH1496" s="481" t="str">
        <f>+IFERROR(VLOOKUP(DAY($AE1496)&amp;MONTH($AE1496),Sheet1!$C:$E,3,0),"")</f>
        <v/>
      </c>
      <c r="AO1496" s="481" t="str">
        <f>+IFERROR(VLOOKUP(DAY($AL1496)&amp;MONTH($AL1496),Sheet1!$C:$E,3,0),"")</f>
        <v/>
      </c>
      <c r="AV1496" s="481" t="str">
        <f>+IFERROR(VLOOKUP(DAY($AS1496)&amp;MONTH($AS1496),Sheet1!$C:$E,3,0),"")</f>
        <v/>
      </c>
      <c r="BC1496" s="481" t="str">
        <f>+IFERROR(VLOOKUP(DAY($AZ1496)&amp;MONTH($AZ1496),Sheet1!$C:$E,3,0),"")</f>
        <v/>
      </c>
    </row>
    <row r="1497" spans="6:55">
      <c r="F1497" s="481" t="str">
        <f>+IFERROR(VLOOKUP(DAY($C1497)&amp;MONTH($C1497),Sheet1!$C:$E,3,0),"")</f>
        <v/>
      </c>
      <c r="M1497" s="481" t="str">
        <f>+IFERROR(VLOOKUP(DAY($J1497)&amp;MONTH($J1497),Sheet1!$C:$E,3,0),"")</f>
        <v/>
      </c>
      <c r="T1497" s="481" t="str">
        <f>+IFERROR(VLOOKUP(DAY($Q1497)&amp;MONTH($Q1497),Sheet1!$C:$E,3,0),"")</f>
        <v/>
      </c>
      <c r="AA1497" s="481" t="str">
        <f>+IFERROR(VLOOKUP(DAY($X1497)&amp;MONTH($X1497),Sheet1!$C:$E,3,0),"")</f>
        <v/>
      </c>
      <c r="AH1497" s="481" t="str">
        <f>+IFERROR(VLOOKUP(DAY($AE1497)&amp;MONTH($AE1497),Sheet1!$C:$E,3,0),"")</f>
        <v/>
      </c>
      <c r="AO1497" s="481" t="str">
        <f>+IFERROR(VLOOKUP(DAY($AL1497)&amp;MONTH($AL1497),Sheet1!$C:$E,3,0),"")</f>
        <v/>
      </c>
      <c r="AV1497" s="481" t="str">
        <f>+IFERROR(VLOOKUP(DAY($AS1497)&amp;MONTH($AS1497),Sheet1!$C:$E,3,0),"")</f>
        <v/>
      </c>
      <c r="BC1497" s="481" t="str">
        <f>+IFERROR(VLOOKUP(DAY($AZ1497)&amp;MONTH($AZ1497),Sheet1!$C:$E,3,0),"")</f>
        <v/>
      </c>
    </row>
    <row r="1498" spans="6:55">
      <c r="F1498" s="481" t="str">
        <f>+IFERROR(VLOOKUP(DAY($C1498)&amp;MONTH($C1498),Sheet1!$C:$E,3,0),"")</f>
        <v/>
      </c>
      <c r="M1498" s="481" t="str">
        <f>+IFERROR(VLOOKUP(DAY($J1498)&amp;MONTH($J1498),Sheet1!$C:$E,3,0),"")</f>
        <v/>
      </c>
      <c r="T1498" s="481" t="str">
        <f>+IFERROR(VLOOKUP(DAY($Q1498)&amp;MONTH($Q1498),Sheet1!$C:$E,3,0),"")</f>
        <v/>
      </c>
      <c r="AA1498" s="481" t="str">
        <f>+IFERROR(VLOOKUP(DAY($X1498)&amp;MONTH($X1498),Sheet1!$C:$E,3,0),"")</f>
        <v/>
      </c>
      <c r="AH1498" s="481" t="str">
        <f>+IFERROR(VLOOKUP(DAY($AE1498)&amp;MONTH($AE1498),Sheet1!$C:$E,3,0),"")</f>
        <v/>
      </c>
      <c r="AO1498" s="481" t="str">
        <f>+IFERROR(VLOOKUP(DAY($AL1498)&amp;MONTH($AL1498),Sheet1!$C:$E,3,0),"")</f>
        <v/>
      </c>
      <c r="AV1498" s="481" t="str">
        <f>+IFERROR(VLOOKUP(DAY($AS1498)&amp;MONTH($AS1498),Sheet1!$C:$E,3,0),"")</f>
        <v/>
      </c>
      <c r="BC1498" s="481" t="str">
        <f>+IFERROR(VLOOKUP(DAY($AZ1498)&amp;MONTH($AZ1498),Sheet1!$C:$E,3,0),"")</f>
        <v/>
      </c>
    </row>
    <row r="1499" spans="6:55">
      <c r="F1499" s="481" t="str">
        <f>+IFERROR(VLOOKUP(DAY($C1499)&amp;MONTH($C1499),Sheet1!$C:$E,3,0),"")</f>
        <v/>
      </c>
      <c r="M1499" s="481" t="str">
        <f>+IFERROR(VLOOKUP(DAY($J1499)&amp;MONTH($J1499),Sheet1!$C:$E,3,0),"")</f>
        <v/>
      </c>
      <c r="T1499" s="481" t="str">
        <f>+IFERROR(VLOOKUP(DAY($Q1499)&amp;MONTH($Q1499),Sheet1!$C:$E,3,0),"")</f>
        <v/>
      </c>
      <c r="AA1499" s="481" t="str">
        <f>+IFERROR(VLOOKUP(DAY($X1499)&amp;MONTH($X1499),Sheet1!$C:$E,3,0),"")</f>
        <v/>
      </c>
      <c r="AH1499" s="481" t="str">
        <f>+IFERROR(VLOOKUP(DAY($AE1499)&amp;MONTH($AE1499),Sheet1!$C:$E,3,0),"")</f>
        <v/>
      </c>
      <c r="AO1499" s="481" t="str">
        <f>+IFERROR(VLOOKUP(DAY($AL1499)&amp;MONTH($AL1499),Sheet1!$C:$E,3,0),"")</f>
        <v/>
      </c>
      <c r="AV1499" s="481" t="str">
        <f>+IFERROR(VLOOKUP(DAY($AS1499)&amp;MONTH($AS1499),Sheet1!$C:$E,3,0),"")</f>
        <v/>
      </c>
      <c r="BC1499" s="481" t="str">
        <f>+IFERROR(VLOOKUP(DAY($AZ1499)&amp;MONTH($AZ1499),Sheet1!$C:$E,3,0),"")</f>
        <v/>
      </c>
    </row>
    <row r="1500" spans="6:55">
      <c r="F1500" s="481" t="str">
        <f>+IFERROR(VLOOKUP(DAY($C1500)&amp;MONTH($C1500),Sheet1!$C:$E,3,0),"")</f>
        <v/>
      </c>
      <c r="M1500" s="481" t="str">
        <f>+IFERROR(VLOOKUP(DAY($J1500)&amp;MONTH($J1500),Sheet1!$C:$E,3,0),"")</f>
        <v/>
      </c>
      <c r="T1500" s="481" t="str">
        <f>+IFERROR(VLOOKUP(DAY($Q1500)&amp;MONTH($Q1500),Sheet1!$C:$E,3,0),"")</f>
        <v/>
      </c>
      <c r="AA1500" s="481" t="str">
        <f>+IFERROR(VLOOKUP(DAY($X1500)&amp;MONTH($X1500),Sheet1!$C:$E,3,0),"")</f>
        <v/>
      </c>
      <c r="AH1500" s="481" t="str">
        <f>+IFERROR(VLOOKUP(DAY($AE1500)&amp;MONTH($AE1500),Sheet1!$C:$E,3,0),"")</f>
        <v/>
      </c>
      <c r="AO1500" s="481" t="str">
        <f>+IFERROR(VLOOKUP(DAY($AL1500)&amp;MONTH($AL1500),Sheet1!$C:$E,3,0),"")</f>
        <v/>
      </c>
      <c r="AV1500" s="481" t="str">
        <f>+IFERROR(VLOOKUP(DAY($AS1500)&amp;MONTH($AS1500),Sheet1!$C:$E,3,0),"")</f>
        <v/>
      </c>
      <c r="BC1500" s="481" t="str">
        <f>+IFERROR(VLOOKUP(DAY($AZ1500)&amp;MONTH($AZ1500),Sheet1!$C:$E,3,0),"")</f>
        <v/>
      </c>
    </row>
    <row r="1501" spans="6:55">
      <c r="F1501" s="481" t="str">
        <f>+IFERROR(VLOOKUP(DAY($C1501)&amp;MONTH($C1501),Sheet1!$C:$E,3,0),"")</f>
        <v/>
      </c>
      <c r="M1501" s="481" t="str">
        <f>+IFERROR(VLOOKUP(DAY($J1501)&amp;MONTH($J1501),Sheet1!$C:$E,3,0),"")</f>
        <v/>
      </c>
      <c r="T1501" s="481" t="str">
        <f>+IFERROR(VLOOKUP(DAY($Q1501)&amp;MONTH($Q1501),Sheet1!$C:$E,3,0),"")</f>
        <v/>
      </c>
      <c r="AA1501" s="481" t="str">
        <f>+IFERROR(VLOOKUP(DAY($X1501)&amp;MONTH($X1501),Sheet1!$C:$E,3,0),"")</f>
        <v/>
      </c>
      <c r="AH1501" s="481" t="str">
        <f>+IFERROR(VLOOKUP(DAY($AE1501)&amp;MONTH($AE1501),Sheet1!$C:$E,3,0),"")</f>
        <v/>
      </c>
      <c r="AO1501" s="481" t="str">
        <f>+IFERROR(VLOOKUP(DAY($AL1501)&amp;MONTH($AL1501),Sheet1!$C:$E,3,0),"")</f>
        <v/>
      </c>
      <c r="AV1501" s="481" t="str">
        <f>+IFERROR(VLOOKUP(DAY($AS1501)&amp;MONTH($AS1501),Sheet1!$C:$E,3,0),"")</f>
        <v/>
      </c>
      <c r="BC1501" s="481" t="str">
        <f>+IFERROR(VLOOKUP(DAY($AZ1501)&amp;MONTH($AZ1501),Sheet1!$C:$E,3,0),"")</f>
        <v/>
      </c>
    </row>
    <row r="1502" spans="6:55">
      <c r="F1502" s="481" t="str">
        <f>+IFERROR(VLOOKUP(DAY($C1502)&amp;MONTH($C1502),Sheet1!$C:$E,3,0),"")</f>
        <v/>
      </c>
      <c r="M1502" s="481" t="str">
        <f>+IFERROR(VLOOKUP(DAY($J1502)&amp;MONTH($J1502),Sheet1!$C:$E,3,0),"")</f>
        <v/>
      </c>
      <c r="T1502" s="481" t="str">
        <f>+IFERROR(VLOOKUP(DAY($Q1502)&amp;MONTH($Q1502),Sheet1!$C:$E,3,0),"")</f>
        <v/>
      </c>
      <c r="AA1502" s="481" t="str">
        <f>+IFERROR(VLOOKUP(DAY($X1502)&amp;MONTH($X1502),Sheet1!$C:$E,3,0),"")</f>
        <v/>
      </c>
      <c r="AH1502" s="481" t="str">
        <f>+IFERROR(VLOOKUP(DAY($AE1502)&amp;MONTH($AE1502),Sheet1!$C:$E,3,0),"")</f>
        <v/>
      </c>
      <c r="AO1502" s="481" t="str">
        <f>+IFERROR(VLOOKUP(DAY($AL1502)&amp;MONTH($AL1502),Sheet1!$C:$E,3,0),"")</f>
        <v/>
      </c>
      <c r="AV1502" s="481" t="str">
        <f>+IFERROR(VLOOKUP(DAY($AS1502)&amp;MONTH($AS1502),Sheet1!$C:$E,3,0),"")</f>
        <v/>
      </c>
      <c r="BC1502" s="481" t="str">
        <f>+IFERROR(VLOOKUP(DAY($AZ1502)&amp;MONTH($AZ1502),Sheet1!$C:$E,3,0),"")</f>
        <v/>
      </c>
    </row>
    <row r="1503" spans="6:55">
      <c r="F1503" s="481" t="str">
        <f>+IFERROR(VLOOKUP(DAY($C1503)&amp;MONTH($C1503),Sheet1!$C:$E,3,0),"")</f>
        <v/>
      </c>
      <c r="M1503" s="481" t="str">
        <f>+IFERROR(VLOOKUP(DAY($J1503)&amp;MONTH($J1503),Sheet1!$C:$E,3,0),"")</f>
        <v/>
      </c>
      <c r="T1503" s="481" t="str">
        <f>+IFERROR(VLOOKUP(DAY($Q1503)&amp;MONTH($Q1503),Sheet1!$C:$E,3,0),"")</f>
        <v/>
      </c>
      <c r="AA1503" s="481" t="str">
        <f>+IFERROR(VLOOKUP(DAY($X1503)&amp;MONTH($X1503),Sheet1!$C:$E,3,0),"")</f>
        <v/>
      </c>
      <c r="AH1503" s="481" t="str">
        <f>+IFERROR(VLOOKUP(DAY($AE1503)&amp;MONTH($AE1503),Sheet1!$C:$E,3,0),"")</f>
        <v/>
      </c>
      <c r="AO1503" s="481" t="str">
        <f>+IFERROR(VLOOKUP(DAY($AL1503)&amp;MONTH($AL1503),Sheet1!$C:$E,3,0),"")</f>
        <v/>
      </c>
      <c r="AV1503" s="481" t="str">
        <f>+IFERROR(VLOOKUP(DAY($AS1503)&amp;MONTH($AS1503),Sheet1!$C:$E,3,0),"")</f>
        <v/>
      </c>
      <c r="BC1503" s="481" t="str">
        <f>+IFERROR(VLOOKUP(DAY($AZ1503)&amp;MONTH($AZ1503),Sheet1!$C:$E,3,0),"")</f>
        <v/>
      </c>
    </row>
    <row r="1504" spans="6:55">
      <c r="F1504" s="481" t="str">
        <f>+IFERROR(VLOOKUP(DAY($C1504)&amp;MONTH($C1504),Sheet1!$C:$E,3,0),"")</f>
        <v/>
      </c>
      <c r="M1504" s="481" t="str">
        <f>+IFERROR(VLOOKUP(DAY($J1504)&amp;MONTH($J1504),Sheet1!$C:$E,3,0),"")</f>
        <v/>
      </c>
      <c r="T1504" s="481" t="str">
        <f>+IFERROR(VLOOKUP(DAY($Q1504)&amp;MONTH($Q1504),Sheet1!$C:$E,3,0),"")</f>
        <v/>
      </c>
      <c r="AA1504" s="481" t="str">
        <f>+IFERROR(VLOOKUP(DAY($X1504)&amp;MONTH($X1504),Sheet1!$C:$E,3,0),"")</f>
        <v/>
      </c>
      <c r="AH1504" s="481" t="str">
        <f>+IFERROR(VLOOKUP(DAY($AE1504)&amp;MONTH($AE1504),Sheet1!$C:$E,3,0),"")</f>
        <v/>
      </c>
      <c r="AO1504" s="481" t="str">
        <f>+IFERROR(VLOOKUP(DAY($AL1504)&amp;MONTH($AL1504),Sheet1!$C:$E,3,0),"")</f>
        <v/>
      </c>
      <c r="AV1504" s="481" t="str">
        <f>+IFERROR(VLOOKUP(DAY($AS1504)&amp;MONTH($AS1504),Sheet1!$C:$E,3,0),"")</f>
        <v/>
      </c>
      <c r="BC1504" s="481" t="str">
        <f>+IFERROR(VLOOKUP(DAY($AZ1504)&amp;MONTH($AZ1504),Sheet1!$C:$E,3,0),"")</f>
        <v/>
      </c>
    </row>
    <row r="1505" spans="6:55">
      <c r="F1505" s="481" t="str">
        <f>+IFERROR(VLOOKUP(DAY($C1505)&amp;MONTH($C1505),Sheet1!$C:$E,3,0),"")</f>
        <v/>
      </c>
      <c r="M1505" s="481" t="str">
        <f>+IFERROR(VLOOKUP(DAY($J1505)&amp;MONTH($J1505),Sheet1!$C:$E,3,0),"")</f>
        <v/>
      </c>
      <c r="T1505" s="481" t="str">
        <f>+IFERROR(VLOOKUP(DAY($Q1505)&amp;MONTH($Q1505),Sheet1!$C:$E,3,0),"")</f>
        <v/>
      </c>
      <c r="AA1505" s="481" t="str">
        <f>+IFERROR(VLOOKUP(DAY($X1505)&amp;MONTH($X1505),Sheet1!$C:$E,3,0),"")</f>
        <v/>
      </c>
      <c r="AH1505" s="481" t="str">
        <f>+IFERROR(VLOOKUP(DAY($AE1505)&amp;MONTH($AE1505),Sheet1!$C:$E,3,0),"")</f>
        <v/>
      </c>
      <c r="AO1505" s="481" t="str">
        <f>+IFERROR(VLOOKUP(DAY($AL1505)&amp;MONTH($AL1505),Sheet1!$C:$E,3,0),"")</f>
        <v/>
      </c>
      <c r="AV1505" s="481" t="str">
        <f>+IFERROR(VLOOKUP(DAY($AS1505)&amp;MONTH($AS1505),Sheet1!$C:$E,3,0),"")</f>
        <v/>
      </c>
      <c r="BC1505" s="481" t="str">
        <f>+IFERROR(VLOOKUP(DAY($AZ1505)&amp;MONTH($AZ1505),Sheet1!$C:$E,3,0),"")</f>
        <v/>
      </c>
    </row>
    <row r="1506" spans="6:55">
      <c r="F1506" s="481" t="str">
        <f>+IFERROR(VLOOKUP(DAY($C1506)&amp;MONTH($C1506),Sheet1!$C:$E,3,0),"")</f>
        <v/>
      </c>
      <c r="M1506" s="481" t="str">
        <f>+IFERROR(VLOOKUP(DAY($J1506)&amp;MONTH($J1506),Sheet1!$C:$E,3,0),"")</f>
        <v/>
      </c>
      <c r="T1506" s="481" t="str">
        <f>+IFERROR(VLOOKUP(DAY($Q1506)&amp;MONTH($Q1506),Sheet1!$C:$E,3,0),"")</f>
        <v/>
      </c>
      <c r="AA1506" s="481" t="str">
        <f>+IFERROR(VLOOKUP(DAY($X1506)&amp;MONTH($X1506),Sheet1!$C:$E,3,0),"")</f>
        <v/>
      </c>
      <c r="AH1506" s="481" t="str">
        <f>+IFERROR(VLOOKUP(DAY($AE1506)&amp;MONTH($AE1506),Sheet1!$C:$E,3,0),"")</f>
        <v/>
      </c>
      <c r="AO1506" s="481" t="str">
        <f>+IFERROR(VLOOKUP(DAY($AL1506)&amp;MONTH($AL1506),Sheet1!$C:$E,3,0),"")</f>
        <v/>
      </c>
      <c r="AV1506" s="481" t="str">
        <f>+IFERROR(VLOOKUP(DAY($AS1506)&amp;MONTH($AS1506),Sheet1!$C:$E,3,0),"")</f>
        <v/>
      </c>
      <c r="BC1506" s="481" t="str">
        <f>+IFERROR(VLOOKUP(DAY($AZ1506)&amp;MONTH($AZ1506),Sheet1!$C:$E,3,0),"")</f>
        <v/>
      </c>
    </row>
    <row r="1507" spans="6:55">
      <c r="F1507" s="481" t="str">
        <f>+IFERROR(VLOOKUP(DAY($C1507)&amp;MONTH($C1507),Sheet1!$C:$E,3,0),"")</f>
        <v/>
      </c>
      <c r="M1507" s="481" t="str">
        <f>+IFERROR(VLOOKUP(DAY($J1507)&amp;MONTH($J1507),Sheet1!$C:$E,3,0),"")</f>
        <v/>
      </c>
      <c r="T1507" s="481" t="str">
        <f>+IFERROR(VLOOKUP(DAY($Q1507)&amp;MONTH($Q1507),Sheet1!$C:$E,3,0),"")</f>
        <v/>
      </c>
      <c r="AA1507" s="481" t="str">
        <f>+IFERROR(VLOOKUP(DAY($X1507)&amp;MONTH($X1507),Sheet1!$C:$E,3,0),"")</f>
        <v/>
      </c>
      <c r="AH1507" s="481" t="str">
        <f>+IFERROR(VLOOKUP(DAY($AE1507)&amp;MONTH($AE1507),Sheet1!$C:$E,3,0),"")</f>
        <v/>
      </c>
      <c r="AO1507" s="481" t="str">
        <f>+IFERROR(VLOOKUP(DAY($AL1507)&amp;MONTH($AL1507),Sheet1!$C:$E,3,0),"")</f>
        <v/>
      </c>
      <c r="AV1507" s="481" t="str">
        <f>+IFERROR(VLOOKUP(DAY($AS1507)&amp;MONTH($AS1507),Sheet1!$C:$E,3,0),"")</f>
        <v/>
      </c>
      <c r="BC1507" s="481" t="str">
        <f>+IFERROR(VLOOKUP(DAY($AZ1507)&amp;MONTH($AZ1507),Sheet1!$C:$E,3,0),"")</f>
        <v/>
      </c>
    </row>
    <row r="1508" spans="6:55">
      <c r="F1508" s="481" t="str">
        <f>+IFERROR(VLOOKUP(DAY($C1508)&amp;MONTH($C1508),Sheet1!$C:$E,3,0),"")</f>
        <v/>
      </c>
      <c r="M1508" s="481" t="str">
        <f>+IFERROR(VLOOKUP(DAY($J1508)&amp;MONTH($J1508),Sheet1!$C:$E,3,0),"")</f>
        <v/>
      </c>
      <c r="T1508" s="481" t="str">
        <f>+IFERROR(VLOOKUP(DAY($Q1508)&amp;MONTH($Q1508),Sheet1!$C:$E,3,0),"")</f>
        <v/>
      </c>
      <c r="AA1508" s="481" t="str">
        <f>+IFERROR(VLOOKUP(DAY($X1508)&amp;MONTH($X1508),Sheet1!$C:$E,3,0),"")</f>
        <v/>
      </c>
      <c r="AH1508" s="481" t="str">
        <f>+IFERROR(VLOOKUP(DAY($AE1508)&amp;MONTH($AE1508),Sheet1!$C:$E,3,0),"")</f>
        <v/>
      </c>
      <c r="AO1508" s="481" t="str">
        <f>+IFERROR(VLOOKUP(DAY($AL1508)&amp;MONTH($AL1508),Sheet1!$C:$E,3,0),"")</f>
        <v/>
      </c>
      <c r="AV1508" s="481" t="str">
        <f>+IFERROR(VLOOKUP(DAY($AS1508)&amp;MONTH($AS1508),Sheet1!$C:$E,3,0),"")</f>
        <v/>
      </c>
      <c r="BC1508" s="481" t="str">
        <f>+IFERROR(VLOOKUP(DAY($AZ1508)&amp;MONTH($AZ1508),Sheet1!$C:$E,3,0),"")</f>
        <v/>
      </c>
    </row>
    <row r="1509" spans="6:55">
      <c r="F1509" s="481" t="str">
        <f>+IFERROR(VLOOKUP(DAY($C1509)&amp;MONTH($C1509),Sheet1!$C:$E,3,0),"")</f>
        <v/>
      </c>
      <c r="M1509" s="481" t="str">
        <f>+IFERROR(VLOOKUP(DAY($J1509)&amp;MONTH($J1509),Sheet1!$C:$E,3,0),"")</f>
        <v/>
      </c>
      <c r="T1509" s="481" t="str">
        <f>+IFERROR(VLOOKUP(DAY($Q1509)&amp;MONTH($Q1509),Sheet1!$C:$E,3,0),"")</f>
        <v/>
      </c>
      <c r="AA1509" s="481" t="str">
        <f>+IFERROR(VLOOKUP(DAY($X1509)&amp;MONTH($X1509),Sheet1!$C:$E,3,0),"")</f>
        <v/>
      </c>
      <c r="AH1509" s="481" t="str">
        <f>+IFERROR(VLOOKUP(DAY($AE1509)&amp;MONTH($AE1509),Sheet1!$C:$E,3,0),"")</f>
        <v/>
      </c>
      <c r="AO1509" s="481" t="str">
        <f>+IFERROR(VLOOKUP(DAY($AL1509)&amp;MONTH($AL1509),Sheet1!$C:$E,3,0),"")</f>
        <v/>
      </c>
      <c r="AV1509" s="481" t="str">
        <f>+IFERROR(VLOOKUP(DAY($AS1509)&amp;MONTH($AS1509),Sheet1!$C:$E,3,0),"")</f>
        <v/>
      </c>
      <c r="BC1509" s="481" t="str">
        <f>+IFERROR(VLOOKUP(DAY($AZ1509)&amp;MONTH($AZ1509),Sheet1!$C:$E,3,0),"")</f>
        <v/>
      </c>
    </row>
    <row r="1510" spans="6:55">
      <c r="F1510" s="481" t="str">
        <f>+IFERROR(VLOOKUP(DAY($C1510)&amp;MONTH($C1510),Sheet1!$C:$E,3,0),"")</f>
        <v/>
      </c>
      <c r="M1510" s="481" t="str">
        <f>+IFERROR(VLOOKUP(DAY($J1510)&amp;MONTH($J1510),Sheet1!$C:$E,3,0),"")</f>
        <v/>
      </c>
      <c r="T1510" s="481" t="str">
        <f>+IFERROR(VLOOKUP(DAY($Q1510)&amp;MONTH($Q1510),Sheet1!$C:$E,3,0),"")</f>
        <v/>
      </c>
      <c r="AA1510" s="481" t="str">
        <f>+IFERROR(VLOOKUP(DAY($X1510)&amp;MONTH($X1510),Sheet1!$C:$E,3,0),"")</f>
        <v/>
      </c>
      <c r="AH1510" s="481" t="str">
        <f>+IFERROR(VLOOKUP(DAY($AE1510)&amp;MONTH($AE1510),Sheet1!$C:$E,3,0),"")</f>
        <v/>
      </c>
      <c r="AO1510" s="481" t="str">
        <f>+IFERROR(VLOOKUP(DAY($AL1510)&amp;MONTH($AL1510),Sheet1!$C:$E,3,0),"")</f>
        <v/>
      </c>
      <c r="AV1510" s="481" t="str">
        <f>+IFERROR(VLOOKUP(DAY($AS1510)&amp;MONTH($AS1510),Sheet1!$C:$E,3,0),"")</f>
        <v/>
      </c>
      <c r="BC1510" s="481" t="str">
        <f>+IFERROR(VLOOKUP(DAY($AZ1510)&amp;MONTH($AZ1510),Sheet1!$C:$E,3,0),"")</f>
        <v/>
      </c>
    </row>
    <row r="1511" spans="6:55">
      <c r="F1511" s="481" t="str">
        <f>+IFERROR(VLOOKUP(DAY($C1511)&amp;MONTH($C1511),Sheet1!$C:$E,3,0),"")</f>
        <v/>
      </c>
      <c r="M1511" s="481" t="str">
        <f>+IFERROR(VLOOKUP(DAY($J1511)&amp;MONTH($J1511),Sheet1!$C:$E,3,0),"")</f>
        <v/>
      </c>
      <c r="T1511" s="481" t="str">
        <f>+IFERROR(VLOOKUP(DAY($Q1511)&amp;MONTH($Q1511),Sheet1!$C:$E,3,0),"")</f>
        <v/>
      </c>
      <c r="AA1511" s="481" t="str">
        <f>+IFERROR(VLOOKUP(DAY($X1511)&amp;MONTH($X1511),Sheet1!$C:$E,3,0),"")</f>
        <v/>
      </c>
      <c r="AH1511" s="481" t="str">
        <f>+IFERROR(VLOOKUP(DAY($AE1511)&amp;MONTH($AE1511),Sheet1!$C:$E,3,0),"")</f>
        <v/>
      </c>
      <c r="AO1511" s="481" t="str">
        <f>+IFERROR(VLOOKUP(DAY($AL1511)&amp;MONTH($AL1511),Sheet1!$C:$E,3,0),"")</f>
        <v/>
      </c>
      <c r="AV1511" s="481" t="str">
        <f>+IFERROR(VLOOKUP(DAY($AS1511)&amp;MONTH($AS1511),Sheet1!$C:$E,3,0),"")</f>
        <v/>
      </c>
      <c r="BC1511" s="481" t="str">
        <f>+IFERROR(VLOOKUP(DAY($AZ1511)&amp;MONTH($AZ1511),Sheet1!$C:$E,3,0),"")</f>
        <v/>
      </c>
    </row>
    <row r="1512" spans="6:55">
      <c r="F1512" s="481" t="str">
        <f>+IFERROR(VLOOKUP(DAY($C1512)&amp;MONTH($C1512),Sheet1!$C:$E,3,0),"")</f>
        <v/>
      </c>
      <c r="M1512" s="481" t="str">
        <f>+IFERROR(VLOOKUP(DAY($J1512)&amp;MONTH($J1512),Sheet1!$C:$E,3,0),"")</f>
        <v/>
      </c>
      <c r="T1512" s="481" t="str">
        <f>+IFERROR(VLOOKUP(DAY($Q1512)&amp;MONTH($Q1512),Sheet1!$C:$E,3,0),"")</f>
        <v/>
      </c>
      <c r="AA1512" s="481" t="str">
        <f>+IFERROR(VLOOKUP(DAY($X1512)&amp;MONTH($X1512),Sheet1!$C:$E,3,0),"")</f>
        <v/>
      </c>
      <c r="AH1512" s="481" t="str">
        <f>+IFERROR(VLOOKUP(DAY($AE1512)&amp;MONTH($AE1512),Sheet1!$C:$E,3,0),"")</f>
        <v/>
      </c>
      <c r="AO1512" s="481" t="str">
        <f>+IFERROR(VLOOKUP(DAY($AL1512)&amp;MONTH($AL1512),Sheet1!$C:$E,3,0),"")</f>
        <v/>
      </c>
      <c r="AV1512" s="481" t="str">
        <f>+IFERROR(VLOOKUP(DAY($AS1512)&amp;MONTH($AS1512),Sheet1!$C:$E,3,0),"")</f>
        <v/>
      </c>
      <c r="BC1512" s="481" t="str">
        <f>+IFERROR(VLOOKUP(DAY($AZ1512)&amp;MONTH($AZ1512),Sheet1!$C:$E,3,0),"")</f>
        <v/>
      </c>
    </row>
    <row r="1513" spans="6:55">
      <c r="F1513" s="481" t="str">
        <f>+IFERROR(VLOOKUP(DAY($C1513)&amp;MONTH($C1513),Sheet1!$C:$E,3,0),"")</f>
        <v/>
      </c>
      <c r="M1513" s="481" t="str">
        <f>+IFERROR(VLOOKUP(DAY($J1513)&amp;MONTH($J1513),Sheet1!$C:$E,3,0),"")</f>
        <v/>
      </c>
      <c r="T1513" s="481" t="str">
        <f>+IFERROR(VLOOKUP(DAY($Q1513)&amp;MONTH($Q1513),Sheet1!$C:$E,3,0),"")</f>
        <v/>
      </c>
      <c r="AA1513" s="481" t="str">
        <f>+IFERROR(VLOOKUP(DAY($X1513)&amp;MONTH($X1513),Sheet1!$C:$E,3,0),"")</f>
        <v/>
      </c>
      <c r="AH1513" s="481" t="str">
        <f>+IFERROR(VLOOKUP(DAY($AE1513)&amp;MONTH($AE1513),Sheet1!$C:$E,3,0),"")</f>
        <v/>
      </c>
      <c r="AO1513" s="481" t="str">
        <f>+IFERROR(VLOOKUP(DAY($AL1513)&amp;MONTH($AL1513),Sheet1!$C:$E,3,0),"")</f>
        <v/>
      </c>
      <c r="AV1513" s="481" t="str">
        <f>+IFERROR(VLOOKUP(DAY($AS1513)&amp;MONTH($AS1513),Sheet1!$C:$E,3,0),"")</f>
        <v/>
      </c>
      <c r="BC1513" s="481" t="str">
        <f>+IFERROR(VLOOKUP(DAY($AZ1513)&amp;MONTH($AZ1513),Sheet1!$C:$E,3,0),"")</f>
        <v/>
      </c>
    </row>
    <row r="1514" spans="6:55">
      <c r="F1514" s="481" t="str">
        <f>+IFERROR(VLOOKUP(DAY($C1514)&amp;MONTH($C1514),Sheet1!$C:$E,3,0),"")</f>
        <v/>
      </c>
      <c r="M1514" s="481" t="str">
        <f>+IFERROR(VLOOKUP(DAY($J1514)&amp;MONTH($J1514),Sheet1!$C:$E,3,0),"")</f>
        <v/>
      </c>
      <c r="T1514" s="481" t="str">
        <f>+IFERROR(VLOOKUP(DAY($Q1514)&amp;MONTH($Q1514),Sheet1!$C:$E,3,0),"")</f>
        <v/>
      </c>
      <c r="AA1514" s="481" t="str">
        <f>+IFERROR(VLOOKUP(DAY($X1514)&amp;MONTH($X1514),Sheet1!$C:$E,3,0),"")</f>
        <v/>
      </c>
      <c r="AH1514" s="481" t="str">
        <f>+IFERROR(VLOOKUP(DAY($AE1514)&amp;MONTH($AE1514),Sheet1!$C:$E,3,0),"")</f>
        <v/>
      </c>
      <c r="AO1514" s="481" t="str">
        <f>+IFERROR(VLOOKUP(DAY($AL1514)&amp;MONTH($AL1514),Sheet1!$C:$E,3,0),"")</f>
        <v/>
      </c>
      <c r="AV1514" s="481" t="str">
        <f>+IFERROR(VLOOKUP(DAY($AS1514)&amp;MONTH($AS1514),Sheet1!$C:$E,3,0),"")</f>
        <v/>
      </c>
      <c r="BC1514" s="481" t="str">
        <f>+IFERROR(VLOOKUP(DAY($AZ1514)&amp;MONTH($AZ1514),Sheet1!$C:$E,3,0),"")</f>
        <v/>
      </c>
    </row>
    <row r="1515" spans="6:55">
      <c r="F1515" s="481" t="str">
        <f>+IFERROR(VLOOKUP(DAY($C1515)&amp;MONTH($C1515),Sheet1!$C:$E,3,0),"")</f>
        <v/>
      </c>
      <c r="M1515" s="481" t="str">
        <f>+IFERROR(VLOOKUP(DAY($J1515)&amp;MONTH($J1515),Sheet1!$C:$E,3,0),"")</f>
        <v/>
      </c>
      <c r="T1515" s="481" t="str">
        <f>+IFERROR(VLOOKUP(DAY($Q1515)&amp;MONTH($Q1515),Sheet1!$C:$E,3,0),"")</f>
        <v/>
      </c>
      <c r="AA1515" s="481" t="str">
        <f>+IFERROR(VLOOKUP(DAY($X1515)&amp;MONTH($X1515),Sheet1!$C:$E,3,0),"")</f>
        <v/>
      </c>
      <c r="AH1515" s="481" t="str">
        <f>+IFERROR(VLOOKUP(DAY($AE1515)&amp;MONTH($AE1515),Sheet1!$C:$E,3,0),"")</f>
        <v/>
      </c>
      <c r="AO1515" s="481" t="str">
        <f>+IFERROR(VLOOKUP(DAY($AL1515)&amp;MONTH($AL1515),Sheet1!$C:$E,3,0),"")</f>
        <v/>
      </c>
      <c r="AV1515" s="481" t="str">
        <f>+IFERROR(VLOOKUP(DAY($AS1515)&amp;MONTH($AS1515),Sheet1!$C:$E,3,0),"")</f>
        <v/>
      </c>
      <c r="BC1515" s="481" t="str">
        <f>+IFERROR(VLOOKUP(DAY($AZ1515)&amp;MONTH($AZ1515),Sheet1!$C:$E,3,0),"")</f>
        <v/>
      </c>
    </row>
    <row r="1516" spans="6:55">
      <c r="F1516" s="481" t="str">
        <f>+IFERROR(VLOOKUP(DAY($C1516)&amp;MONTH($C1516),Sheet1!$C:$E,3,0),"")</f>
        <v/>
      </c>
      <c r="M1516" s="481" t="str">
        <f>+IFERROR(VLOOKUP(DAY($J1516)&amp;MONTH($J1516),Sheet1!$C:$E,3,0),"")</f>
        <v/>
      </c>
      <c r="T1516" s="481" t="str">
        <f>+IFERROR(VLOOKUP(DAY($Q1516)&amp;MONTH($Q1516),Sheet1!$C:$E,3,0),"")</f>
        <v/>
      </c>
      <c r="AA1516" s="481" t="str">
        <f>+IFERROR(VLOOKUP(DAY($X1516)&amp;MONTH($X1516),Sheet1!$C:$E,3,0),"")</f>
        <v/>
      </c>
      <c r="AH1516" s="481" t="str">
        <f>+IFERROR(VLOOKUP(DAY($AE1516)&amp;MONTH($AE1516),Sheet1!$C:$E,3,0),"")</f>
        <v/>
      </c>
      <c r="AO1516" s="481" t="str">
        <f>+IFERROR(VLOOKUP(DAY($AL1516)&amp;MONTH($AL1516),Sheet1!$C:$E,3,0),"")</f>
        <v/>
      </c>
      <c r="AV1516" s="481" t="str">
        <f>+IFERROR(VLOOKUP(DAY($AS1516)&amp;MONTH($AS1516),Sheet1!$C:$E,3,0),"")</f>
        <v/>
      </c>
      <c r="BC1516" s="481" t="str">
        <f>+IFERROR(VLOOKUP(DAY($AZ1516)&amp;MONTH($AZ1516),Sheet1!$C:$E,3,0),"")</f>
        <v/>
      </c>
    </row>
    <row r="1517" spans="6:55">
      <c r="F1517" s="481" t="str">
        <f>+IFERROR(VLOOKUP(DAY($C1517)&amp;MONTH($C1517),Sheet1!$C:$E,3,0),"")</f>
        <v/>
      </c>
      <c r="M1517" s="481" t="str">
        <f>+IFERROR(VLOOKUP(DAY($J1517)&amp;MONTH($J1517),Sheet1!$C:$E,3,0),"")</f>
        <v/>
      </c>
      <c r="T1517" s="481" t="str">
        <f>+IFERROR(VLOOKUP(DAY($Q1517)&amp;MONTH($Q1517),Sheet1!$C:$E,3,0),"")</f>
        <v/>
      </c>
      <c r="AA1517" s="481" t="str">
        <f>+IFERROR(VLOOKUP(DAY($X1517)&amp;MONTH($X1517),Sheet1!$C:$E,3,0),"")</f>
        <v/>
      </c>
      <c r="AH1517" s="481" t="str">
        <f>+IFERROR(VLOOKUP(DAY($AE1517)&amp;MONTH($AE1517),Sheet1!$C:$E,3,0),"")</f>
        <v/>
      </c>
      <c r="AO1517" s="481" t="str">
        <f>+IFERROR(VLOOKUP(DAY($AL1517)&amp;MONTH($AL1517),Sheet1!$C:$E,3,0),"")</f>
        <v/>
      </c>
      <c r="AV1517" s="481" t="str">
        <f>+IFERROR(VLOOKUP(DAY($AS1517)&amp;MONTH($AS1517),Sheet1!$C:$E,3,0),"")</f>
        <v/>
      </c>
      <c r="BC1517" s="481" t="str">
        <f>+IFERROR(VLOOKUP(DAY($AZ1517)&amp;MONTH($AZ1517),Sheet1!$C:$E,3,0),"")</f>
        <v/>
      </c>
    </row>
    <row r="1518" spans="6:55">
      <c r="F1518" s="481" t="str">
        <f>+IFERROR(VLOOKUP(DAY($C1518)&amp;MONTH($C1518),Sheet1!$C:$E,3,0),"")</f>
        <v/>
      </c>
      <c r="M1518" s="481" t="str">
        <f>+IFERROR(VLOOKUP(DAY($J1518)&amp;MONTH($J1518),Sheet1!$C:$E,3,0),"")</f>
        <v/>
      </c>
      <c r="T1518" s="481" t="str">
        <f>+IFERROR(VLOOKUP(DAY($Q1518)&amp;MONTH($Q1518),Sheet1!$C:$E,3,0),"")</f>
        <v/>
      </c>
      <c r="AA1518" s="481" t="str">
        <f>+IFERROR(VLOOKUP(DAY($X1518)&amp;MONTH($X1518),Sheet1!$C:$E,3,0),"")</f>
        <v/>
      </c>
      <c r="AH1518" s="481" t="str">
        <f>+IFERROR(VLOOKUP(DAY($AE1518)&amp;MONTH($AE1518),Sheet1!$C:$E,3,0),"")</f>
        <v/>
      </c>
      <c r="AO1518" s="481" t="str">
        <f>+IFERROR(VLOOKUP(DAY($AL1518)&amp;MONTH($AL1518),Sheet1!$C:$E,3,0),"")</f>
        <v/>
      </c>
      <c r="AV1518" s="481" t="str">
        <f>+IFERROR(VLOOKUP(DAY($AS1518)&amp;MONTH($AS1518),Sheet1!$C:$E,3,0),"")</f>
        <v/>
      </c>
      <c r="BC1518" s="481" t="str">
        <f>+IFERROR(VLOOKUP(DAY($AZ1518)&amp;MONTH($AZ1518),Sheet1!$C:$E,3,0),"")</f>
        <v/>
      </c>
    </row>
    <row r="1519" spans="6:55">
      <c r="F1519" s="481" t="str">
        <f>+IFERROR(VLOOKUP(DAY($C1519)&amp;MONTH($C1519),Sheet1!$C:$E,3,0),"")</f>
        <v/>
      </c>
      <c r="M1519" s="481" t="str">
        <f>+IFERROR(VLOOKUP(DAY($J1519)&amp;MONTH($J1519),Sheet1!$C:$E,3,0),"")</f>
        <v/>
      </c>
      <c r="T1519" s="481" t="str">
        <f>+IFERROR(VLOOKUP(DAY($Q1519)&amp;MONTH($Q1519),Sheet1!$C:$E,3,0),"")</f>
        <v/>
      </c>
      <c r="AA1519" s="481" t="str">
        <f>+IFERROR(VLOOKUP(DAY($X1519)&amp;MONTH($X1519),Sheet1!$C:$E,3,0),"")</f>
        <v/>
      </c>
      <c r="AH1519" s="481" t="str">
        <f>+IFERROR(VLOOKUP(DAY($AE1519)&amp;MONTH($AE1519),Sheet1!$C:$E,3,0),"")</f>
        <v/>
      </c>
      <c r="AO1519" s="481" t="str">
        <f>+IFERROR(VLOOKUP(DAY($AL1519)&amp;MONTH($AL1519),Sheet1!$C:$E,3,0),"")</f>
        <v/>
      </c>
      <c r="AV1519" s="481" t="str">
        <f>+IFERROR(VLOOKUP(DAY($AS1519)&amp;MONTH($AS1519),Sheet1!$C:$E,3,0),"")</f>
        <v/>
      </c>
      <c r="BC1519" s="481" t="str">
        <f>+IFERROR(VLOOKUP(DAY($AZ1519)&amp;MONTH($AZ1519),Sheet1!$C:$E,3,0),"")</f>
        <v/>
      </c>
    </row>
    <row r="1520" spans="6:55">
      <c r="F1520" s="481" t="str">
        <f>+IFERROR(VLOOKUP(DAY($C1520)&amp;MONTH($C1520),Sheet1!$C:$E,3,0),"")</f>
        <v/>
      </c>
      <c r="M1520" s="481" t="str">
        <f>+IFERROR(VLOOKUP(DAY($J1520)&amp;MONTH($J1520),Sheet1!$C:$E,3,0),"")</f>
        <v/>
      </c>
      <c r="T1520" s="481" t="str">
        <f>+IFERROR(VLOOKUP(DAY($Q1520)&amp;MONTH($Q1520),Sheet1!$C:$E,3,0),"")</f>
        <v/>
      </c>
      <c r="AA1520" s="481" t="str">
        <f>+IFERROR(VLOOKUP(DAY($X1520)&amp;MONTH($X1520),Sheet1!$C:$E,3,0),"")</f>
        <v/>
      </c>
      <c r="AH1520" s="481" t="str">
        <f>+IFERROR(VLOOKUP(DAY($AE1520)&amp;MONTH($AE1520),Sheet1!$C:$E,3,0),"")</f>
        <v/>
      </c>
      <c r="AO1520" s="481" t="str">
        <f>+IFERROR(VLOOKUP(DAY($AL1520)&amp;MONTH($AL1520),Sheet1!$C:$E,3,0),"")</f>
        <v/>
      </c>
      <c r="AV1520" s="481" t="str">
        <f>+IFERROR(VLOOKUP(DAY($AS1520)&amp;MONTH($AS1520),Sheet1!$C:$E,3,0),"")</f>
        <v/>
      </c>
      <c r="BC1520" s="481" t="str">
        <f>+IFERROR(VLOOKUP(DAY($AZ1520)&amp;MONTH($AZ1520),Sheet1!$C:$E,3,0),"")</f>
        <v/>
      </c>
    </row>
    <row r="1521" spans="6:55">
      <c r="F1521" s="481" t="str">
        <f>+IFERROR(VLOOKUP(DAY($C1521)&amp;MONTH($C1521),Sheet1!$C:$E,3,0),"")</f>
        <v/>
      </c>
      <c r="M1521" s="481" t="str">
        <f>+IFERROR(VLOOKUP(DAY($J1521)&amp;MONTH($J1521),Sheet1!$C:$E,3,0),"")</f>
        <v/>
      </c>
      <c r="T1521" s="481" t="str">
        <f>+IFERROR(VLOOKUP(DAY($Q1521)&amp;MONTH($Q1521),Sheet1!$C:$E,3,0),"")</f>
        <v/>
      </c>
      <c r="AA1521" s="481" t="str">
        <f>+IFERROR(VLOOKUP(DAY($X1521)&amp;MONTH($X1521),Sheet1!$C:$E,3,0),"")</f>
        <v/>
      </c>
      <c r="AH1521" s="481" t="str">
        <f>+IFERROR(VLOOKUP(DAY($AE1521)&amp;MONTH($AE1521),Sheet1!$C:$E,3,0),"")</f>
        <v/>
      </c>
      <c r="AO1521" s="481" t="str">
        <f>+IFERROR(VLOOKUP(DAY($AL1521)&amp;MONTH($AL1521),Sheet1!$C:$E,3,0),"")</f>
        <v/>
      </c>
      <c r="AV1521" s="481" t="str">
        <f>+IFERROR(VLOOKUP(DAY($AS1521)&amp;MONTH($AS1521),Sheet1!$C:$E,3,0),"")</f>
        <v/>
      </c>
      <c r="BC1521" s="481" t="str">
        <f>+IFERROR(VLOOKUP(DAY($AZ1521)&amp;MONTH($AZ1521),Sheet1!$C:$E,3,0),"")</f>
        <v/>
      </c>
    </row>
    <row r="1522" spans="6:55">
      <c r="F1522" s="481" t="str">
        <f>+IFERROR(VLOOKUP(DAY($C1522)&amp;MONTH($C1522),Sheet1!$C:$E,3,0),"")</f>
        <v/>
      </c>
      <c r="M1522" s="481" t="str">
        <f>+IFERROR(VLOOKUP(DAY($J1522)&amp;MONTH($J1522),Sheet1!$C:$E,3,0),"")</f>
        <v/>
      </c>
      <c r="T1522" s="481" t="str">
        <f>+IFERROR(VLOOKUP(DAY($Q1522)&amp;MONTH($Q1522),Sheet1!$C:$E,3,0),"")</f>
        <v/>
      </c>
      <c r="AA1522" s="481" t="str">
        <f>+IFERROR(VLOOKUP(DAY($X1522)&amp;MONTH($X1522),Sheet1!$C:$E,3,0),"")</f>
        <v/>
      </c>
      <c r="AH1522" s="481" t="str">
        <f>+IFERROR(VLOOKUP(DAY($AE1522)&amp;MONTH($AE1522),Sheet1!$C:$E,3,0),"")</f>
        <v/>
      </c>
      <c r="AO1522" s="481" t="str">
        <f>+IFERROR(VLOOKUP(DAY($AL1522)&amp;MONTH($AL1522),Sheet1!$C:$E,3,0),"")</f>
        <v/>
      </c>
      <c r="AV1522" s="481" t="str">
        <f>+IFERROR(VLOOKUP(DAY($AS1522)&amp;MONTH($AS1522),Sheet1!$C:$E,3,0),"")</f>
        <v/>
      </c>
      <c r="BC1522" s="481" t="str">
        <f>+IFERROR(VLOOKUP(DAY($AZ1522)&amp;MONTH($AZ1522),Sheet1!$C:$E,3,0),"")</f>
        <v/>
      </c>
    </row>
    <row r="1523" spans="6:55">
      <c r="F1523" s="481" t="str">
        <f>+IFERROR(VLOOKUP(DAY($C1523)&amp;MONTH($C1523),Sheet1!$C:$E,3,0),"")</f>
        <v/>
      </c>
      <c r="M1523" s="481" t="str">
        <f>+IFERROR(VLOOKUP(DAY($J1523)&amp;MONTH($J1523),Sheet1!$C:$E,3,0),"")</f>
        <v/>
      </c>
      <c r="T1523" s="481" t="str">
        <f>+IFERROR(VLOOKUP(DAY($Q1523)&amp;MONTH($Q1523),Sheet1!$C:$E,3,0),"")</f>
        <v/>
      </c>
      <c r="AA1523" s="481" t="str">
        <f>+IFERROR(VLOOKUP(DAY($X1523)&amp;MONTH($X1523),Sheet1!$C:$E,3,0),"")</f>
        <v/>
      </c>
      <c r="AH1523" s="481" t="str">
        <f>+IFERROR(VLOOKUP(DAY($AE1523)&amp;MONTH($AE1523),Sheet1!$C:$E,3,0),"")</f>
        <v/>
      </c>
      <c r="AO1523" s="481" t="str">
        <f>+IFERROR(VLOOKUP(DAY($AL1523)&amp;MONTH($AL1523),Sheet1!$C:$E,3,0),"")</f>
        <v/>
      </c>
      <c r="AV1523" s="481" t="str">
        <f>+IFERROR(VLOOKUP(DAY($AS1523)&amp;MONTH($AS1523),Sheet1!$C:$E,3,0),"")</f>
        <v/>
      </c>
      <c r="BC1523" s="481" t="str">
        <f>+IFERROR(VLOOKUP(DAY($AZ1523)&amp;MONTH($AZ1523),Sheet1!$C:$E,3,0),"")</f>
        <v/>
      </c>
    </row>
    <row r="1524" spans="6:55">
      <c r="F1524" s="481" t="str">
        <f>+IFERROR(VLOOKUP(DAY($C1524)&amp;MONTH($C1524),Sheet1!$C:$E,3,0),"")</f>
        <v/>
      </c>
      <c r="M1524" s="481" t="str">
        <f>+IFERROR(VLOOKUP(DAY($J1524)&amp;MONTH($J1524),Sheet1!$C:$E,3,0),"")</f>
        <v/>
      </c>
      <c r="T1524" s="481" t="str">
        <f>+IFERROR(VLOOKUP(DAY($Q1524)&amp;MONTH($Q1524),Sheet1!$C:$E,3,0),"")</f>
        <v/>
      </c>
      <c r="AA1524" s="481" t="str">
        <f>+IFERROR(VLOOKUP(DAY($X1524)&amp;MONTH($X1524),Sheet1!$C:$E,3,0),"")</f>
        <v/>
      </c>
      <c r="AH1524" s="481" t="str">
        <f>+IFERROR(VLOOKUP(DAY($AE1524)&amp;MONTH($AE1524),Sheet1!$C:$E,3,0),"")</f>
        <v/>
      </c>
      <c r="AO1524" s="481" t="str">
        <f>+IFERROR(VLOOKUP(DAY($AL1524)&amp;MONTH($AL1524),Sheet1!$C:$E,3,0),"")</f>
        <v/>
      </c>
      <c r="AV1524" s="481" t="str">
        <f>+IFERROR(VLOOKUP(DAY($AS1524)&amp;MONTH($AS1524),Sheet1!$C:$E,3,0),"")</f>
        <v/>
      </c>
      <c r="BC1524" s="481" t="str">
        <f>+IFERROR(VLOOKUP(DAY($AZ1524)&amp;MONTH($AZ1524),Sheet1!$C:$E,3,0),"")</f>
        <v/>
      </c>
    </row>
    <row r="1525" spans="6:55">
      <c r="F1525" s="481" t="str">
        <f>+IFERROR(VLOOKUP(DAY($C1525)&amp;MONTH($C1525),Sheet1!$C:$E,3,0),"")</f>
        <v/>
      </c>
      <c r="M1525" s="481" t="str">
        <f>+IFERROR(VLOOKUP(DAY($J1525)&amp;MONTH($J1525),Sheet1!$C:$E,3,0),"")</f>
        <v/>
      </c>
      <c r="T1525" s="481" t="str">
        <f>+IFERROR(VLOOKUP(DAY($Q1525)&amp;MONTH($Q1525),Sheet1!$C:$E,3,0),"")</f>
        <v/>
      </c>
      <c r="AA1525" s="481" t="str">
        <f>+IFERROR(VLOOKUP(DAY($X1525)&amp;MONTH($X1525),Sheet1!$C:$E,3,0),"")</f>
        <v/>
      </c>
      <c r="AH1525" s="481" t="str">
        <f>+IFERROR(VLOOKUP(DAY($AE1525)&amp;MONTH($AE1525),Sheet1!$C:$E,3,0),"")</f>
        <v/>
      </c>
      <c r="AO1525" s="481" t="str">
        <f>+IFERROR(VLOOKUP(DAY($AL1525)&amp;MONTH($AL1525),Sheet1!$C:$E,3,0),"")</f>
        <v/>
      </c>
      <c r="AV1525" s="481" t="str">
        <f>+IFERROR(VLOOKUP(DAY($AS1525)&amp;MONTH($AS1525),Sheet1!$C:$E,3,0),"")</f>
        <v/>
      </c>
      <c r="BC1525" s="481" t="str">
        <f>+IFERROR(VLOOKUP(DAY($AZ1525)&amp;MONTH($AZ1525),Sheet1!$C:$E,3,0),"")</f>
        <v/>
      </c>
    </row>
    <row r="1526" spans="6:55">
      <c r="F1526" s="481" t="str">
        <f>+IFERROR(VLOOKUP(DAY($C1526)&amp;MONTH($C1526),Sheet1!$C:$E,3,0),"")</f>
        <v/>
      </c>
      <c r="M1526" s="481" t="str">
        <f>+IFERROR(VLOOKUP(DAY($J1526)&amp;MONTH($J1526),Sheet1!$C:$E,3,0),"")</f>
        <v/>
      </c>
      <c r="T1526" s="481" t="str">
        <f>+IFERROR(VLOOKUP(DAY($Q1526)&amp;MONTH($Q1526),Sheet1!$C:$E,3,0),"")</f>
        <v/>
      </c>
      <c r="AA1526" s="481" t="str">
        <f>+IFERROR(VLOOKUP(DAY($X1526)&amp;MONTH($X1526),Sheet1!$C:$E,3,0),"")</f>
        <v/>
      </c>
      <c r="AH1526" s="481" t="str">
        <f>+IFERROR(VLOOKUP(DAY($AE1526)&amp;MONTH($AE1526),Sheet1!$C:$E,3,0),"")</f>
        <v/>
      </c>
      <c r="AO1526" s="481" t="str">
        <f>+IFERROR(VLOOKUP(DAY($AL1526)&amp;MONTH($AL1526),Sheet1!$C:$E,3,0),"")</f>
        <v/>
      </c>
      <c r="AV1526" s="481" t="str">
        <f>+IFERROR(VLOOKUP(DAY($AS1526)&amp;MONTH($AS1526),Sheet1!$C:$E,3,0),"")</f>
        <v/>
      </c>
      <c r="BC1526" s="481" t="str">
        <f>+IFERROR(VLOOKUP(DAY($AZ1526)&amp;MONTH($AZ1526),Sheet1!$C:$E,3,0),"")</f>
        <v/>
      </c>
    </row>
    <row r="1527" spans="6:55">
      <c r="F1527" s="481" t="str">
        <f>+IFERROR(VLOOKUP(DAY($C1527)&amp;MONTH($C1527),Sheet1!$C:$E,3,0),"")</f>
        <v/>
      </c>
      <c r="M1527" s="481" t="str">
        <f>+IFERROR(VLOOKUP(DAY($J1527)&amp;MONTH($J1527),Sheet1!$C:$E,3,0),"")</f>
        <v/>
      </c>
      <c r="T1527" s="481" t="str">
        <f>+IFERROR(VLOOKUP(DAY($Q1527)&amp;MONTH($Q1527),Sheet1!$C:$E,3,0),"")</f>
        <v/>
      </c>
      <c r="AA1527" s="481" t="str">
        <f>+IFERROR(VLOOKUP(DAY($X1527)&amp;MONTH($X1527),Sheet1!$C:$E,3,0),"")</f>
        <v/>
      </c>
      <c r="AH1527" s="481" t="str">
        <f>+IFERROR(VLOOKUP(DAY($AE1527)&amp;MONTH($AE1527),Sheet1!$C:$E,3,0),"")</f>
        <v/>
      </c>
      <c r="AO1527" s="481" t="str">
        <f>+IFERROR(VLOOKUP(DAY($AL1527)&amp;MONTH($AL1527),Sheet1!$C:$E,3,0),"")</f>
        <v/>
      </c>
      <c r="AV1527" s="481" t="str">
        <f>+IFERROR(VLOOKUP(DAY($AS1527)&amp;MONTH($AS1527),Sheet1!$C:$E,3,0),"")</f>
        <v/>
      </c>
      <c r="BC1527" s="481" t="str">
        <f>+IFERROR(VLOOKUP(DAY($AZ1527)&amp;MONTH($AZ1527),Sheet1!$C:$E,3,0),"")</f>
        <v/>
      </c>
    </row>
    <row r="1528" spans="6:55">
      <c r="F1528" s="481" t="str">
        <f>+IFERROR(VLOOKUP(DAY($C1528)&amp;MONTH($C1528),Sheet1!$C:$E,3,0),"")</f>
        <v/>
      </c>
      <c r="M1528" s="481" t="str">
        <f>+IFERROR(VLOOKUP(DAY($J1528)&amp;MONTH($J1528),Sheet1!$C:$E,3,0),"")</f>
        <v/>
      </c>
      <c r="T1528" s="481" t="str">
        <f>+IFERROR(VLOOKUP(DAY($Q1528)&amp;MONTH($Q1528),Sheet1!$C:$E,3,0),"")</f>
        <v/>
      </c>
      <c r="AA1528" s="481" t="str">
        <f>+IFERROR(VLOOKUP(DAY($X1528)&amp;MONTH($X1528),Sheet1!$C:$E,3,0),"")</f>
        <v/>
      </c>
      <c r="AH1528" s="481" t="str">
        <f>+IFERROR(VLOOKUP(DAY($AE1528)&amp;MONTH($AE1528),Sheet1!$C:$E,3,0),"")</f>
        <v/>
      </c>
      <c r="AO1528" s="481" t="str">
        <f>+IFERROR(VLOOKUP(DAY($AL1528)&amp;MONTH($AL1528),Sheet1!$C:$E,3,0),"")</f>
        <v/>
      </c>
      <c r="AV1528" s="481" t="str">
        <f>+IFERROR(VLOOKUP(DAY($AS1528)&amp;MONTH($AS1528),Sheet1!$C:$E,3,0),"")</f>
        <v/>
      </c>
      <c r="BC1528" s="481" t="str">
        <f>+IFERROR(VLOOKUP(DAY($AZ1528)&amp;MONTH($AZ1528),Sheet1!$C:$E,3,0),"")</f>
        <v/>
      </c>
    </row>
    <row r="1529" spans="6:55">
      <c r="F1529" s="481" t="str">
        <f>+IFERROR(VLOOKUP(DAY($C1529)&amp;MONTH($C1529),Sheet1!$C:$E,3,0),"")</f>
        <v/>
      </c>
      <c r="M1529" s="481" t="str">
        <f>+IFERROR(VLOOKUP(DAY($J1529)&amp;MONTH($J1529),Sheet1!$C:$E,3,0),"")</f>
        <v/>
      </c>
      <c r="T1529" s="481" t="str">
        <f>+IFERROR(VLOOKUP(DAY($Q1529)&amp;MONTH($Q1529),Sheet1!$C:$E,3,0),"")</f>
        <v/>
      </c>
      <c r="AA1529" s="481" t="str">
        <f>+IFERROR(VLOOKUP(DAY($X1529)&amp;MONTH($X1529),Sheet1!$C:$E,3,0),"")</f>
        <v/>
      </c>
      <c r="AH1529" s="481" t="str">
        <f>+IFERROR(VLOOKUP(DAY($AE1529)&amp;MONTH($AE1529),Sheet1!$C:$E,3,0),"")</f>
        <v/>
      </c>
      <c r="AO1529" s="481" t="str">
        <f>+IFERROR(VLOOKUP(DAY($AL1529)&amp;MONTH($AL1529),Sheet1!$C:$E,3,0),"")</f>
        <v/>
      </c>
      <c r="AV1529" s="481" t="str">
        <f>+IFERROR(VLOOKUP(DAY($AS1529)&amp;MONTH($AS1529),Sheet1!$C:$E,3,0),"")</f>
        <v/>
      </c>
      <c r="BC1529" s="481" t="str">
        <f>+IFERROR(VLOOKUP(DAY($AZ1529)&amp;MONTH($AZ1529),Sheet1!$C:$E,3,0),"")</f>
        <v/>
      </c>
    </row>
    <row r="1530" spans="6:55">
      <c r="F1530" s="481" t="str">
        <f>+IFERROR(VLOOKUP(DAY($C1530)&amp;MONTH($C1530),Sheet1!$C:$E,3,0),"")</f>
        <v/>
      </c>
      <c r="M1530" s="481" t="str">
        <f>+IFERROR(VLOOKUP(DAY($J1530)&amp;MONTH($J1530),Sheet1!$C:$E,3,0),"")</f>
        <v/>
      </c>
      <c r="T1530" s="481" t="str">
        <f>+IFERROR(VLOOKUP(DAY($Q1530)&amp;MONTH($Q1530),Sheet1!$C:$E,3,0),"")</f>
        <v/>
      </c>
      <c r="AA1530" s="481" t="str">
        <f>+IFERROR(VLOOKUP(DAY($X1530)&amp;MONTH($X1530),Sheet1!$C:$E,3,0),"")</f>
        <v/>
      </c>
      <c r="AH1530" s="481" t="str">
        <f>+IFERROR(VLOOKUP(DAY($AE1530)&amp;MONTH($AE1530),Sheet1!$C:$E,3,0),"")</f>
        <v/>
      </c>
      <c r="AO1530" s="481" t="str">
        <f>+IFERROR(VLOOKUP(DAY($AL1530)&amp;MONTH($AL1530),Sheet1!$C:$E,3,0),"")</f>
        <v/>
      </c>
      <c r="AV1530" s="481" t="str">
        <f>+IFERROR(VLOOKUP(DAY($AS1530)&amp;MONTH($AS1530),Sheet1!$C:$E,3,0),"")</f>
        <v/>
      </c>
      <c r="BC1530" s="481" t="str">
        <f>+IFERROR(VLOOKUP(DAY($AZ1530)&amp;MONTH($AZ1530),Sheet1!$C:$E,3,0),"")</f>
        <v/>
      </c>
    </row>
    <row r="1531" spans="6:55">
      <c r="F1531" s="481" t="str">
        <f>+IFERROR(VLOOKUP(DAY($C1531)&amp;MONTH($C1531),Sheet1!$C:$E,3,0),"")</f>
        <v/>
      </c>
      <c r="M1531" s="481" t="str">
        <f>+IFERROR(VLOOKUP(DAY($J1531)&amp;MONTH($J1531),Sheet1!$C:$E,3,0),"")</f>
        <v/>
      </c>
      <c r="T1531" s="481" t="str">
        <f>+IFERROR(VLOOKUP(DAY($Q1531)&amp;MONTH($Q1531),Sheet1!$C:$E,3,0),"")</f>
        <v/>
      </c>
      <c r="AA1531" s="481" t="str">
        <f>+IFERROR(VLOOKUP(DAY($X1531)&amp;MONTH($X1531),Sheet1!$C:$E,3,0),"")</f>
        <v/>
      </c>
      <c r="AH1531" s="481" t="str">
        <f>+IFERROR(VLOOKUP(DAY($AE1531)&amp;MONTH($AE1531),Sheet1!$C:$E,3,0),"")</f>
        <v/>
      </c>
      <c r="AO1531" s="481" t="str">
        <f>+IFERROR(VLOOKUP(DAY($AL1531)&amp;MONTH($AL1531),Sheet1!$C:$E,3,0),"")</f>
        <v/>
      </c>
      <c r="AV1531" s="481" t="str">
        <f>+IFERROR(VLOOKUP(DAY($AS1531)&amp;MONTH($AS1531),Sheet1!$C:$E,3,0),"")</f>
        <v/>
      </c>
      <c r="BC1531" s="481" t="str">
        <f>+IFERROR(VLOOKUP(DAY($AZ1531)&amp;MONTH($AZ1531),Sheet1!$C:$E,3,0),"")</f>
        <v/>
      </c>
    </row>
    <row r="1532" spans="6:55">
      <c r="F1532" s="481" t="str">
        <f>+IFERROR(VLOOKUP(DAY($C1532)&amp;MONTH($C1532),Sheet1!$C:$E,3,0),"")</f>
        <v/>
      </c>
      <c r="M1532" s="481" t="str">
        <f>+IFERROR(VLOOKUP(DAY($J1532)&amp;MONTH($J1532),Sheet1!$C:$E,3,0),"")</f>
        <v/>
      </c>
      <c r="T1532" s="481" t="str">
        <f>+IFERROR(VLOOKUP(DAY($Q1532)&amp;MONTH($Q1532),Sheet1!$C:$E,3,0),"")</f>
        <v/>
      </c>
      <c r="AA1532" s="481" t="str">
        <f>+IFERROR(VLOOKUP(DAY($X1532)&amp;MONTH($X1532),Sheet1!$C:$E,3,0),"")</f>
        <v/>
      </c>
      <c r="AH1532" s="481" t="str">
        <f>+IFERROR(VLOOKUP(DAY($AE1532)&amp;MONTH($AE1532),Sheet1!$C:$E,3,0),"")</f>
        <v/>
      </c>
      <c r="AO1532" s="481" t="str">
        <f>+IFERROR(VLOOKUP(DAY($AL1532)&amp;MONTH($AL1532),Sheet1!$C:$E,3,0),"")</f>
        <v/>
      </c>
      <c r="AV1532" s="481" t="str">
        <f>+IFERROR(VLOOKUP(DAY($AS1532)&amp;MONTH($AS1532),Sheet1!$C:$E,3,0),"")</f>
        <v/>
      </c>
      <c r="BC1532" s="481" t="str">
        <f>+IFERROR(VLOOKUP(DAY($AZ1532)&amp;MONTH($AZ1532),Sheet1!$C:$E,3,0),"")</f>
        <v/>
      </c>
    </row>
    <row r="1533" spans="6:55">
      <c r="F1533" s="481" t="str">
        <f>+IFERROR(VLOOKUP(DAY($C1533)&amp;MONTH($C1533),Sheet1!$C:$E,3,0),"")</f>
        <v/>
      </c>
      <c r="M1533" s="481" t="str">
        <f>+IFERROR(VLOOKUP(DAY($J1533)&amp;MONTH($J1533),Sheet1!$C:$E,3,0),"")</f>
        <v/>
      </c>
      <c r="T1533" s="481" t="str">
        <f>+IFERROR(VLOOKUP(DAY($Q1533)&amp;MONTH($Q1533),Sheet1!$C:$E,3,0),"")</f>
        <v/>
      </c>
      <c r="AA1533" s="481" t="str">
        <f>+IFERROR(VLOOKUP(DAY($X1533)&amp;MONTH($X1533),Sheet1!$C:$E,3,0),"")</f>
        <v/>
      </c>
      <c r="AH1533" s="481" t="str">
        <f>+IFERROR(VLOOKUP(DAY($AE1533)&amp;MONTH($AE1533),Sheet1!$C:$E,3,0),"")</f>
        <v/>
      </c>
      <c r="AO1533" s="481" t="str">
        <f>+IFERROR(VLOOKUP(DAY($AL1533)&amp;MONTH($AL1533),Sheet1!$C:$E,3,0),"")</f>
        <v/>
      </c>
      <c r="AV1533" s="481" t="str">
        <f>+IFERROR(VLOOKUP(DAY($AS1533)&amp;MONTH($AS1533),Sheet1!$C:$E,3,0),"")</f>
        <v/>
      </c>
      <c r="BC1533" s="481" t="str">
        <f>+IFERROR(VLOOKUP(DAY($AZ1533)&amp;MONTH($AZ1533),Sheet1!$C:$E,3,0),"")</f>
        <v/>
      </c>
    </row>
    <row r="1534" spans="6:55">
      <c r="F1534" s="481" t="str">
        <f>+IFERROR(VLOOKUP(DAY($C1534)&amp;MONTH($C1534),Sheet1!$C:$E,3,0),"")</f>
        <v/>
      </c>
      <c r="M1534" s="481" t="str">
        <f>+IFERROR(VLOOKUP(DAY($J1534)&amp;MONTH($J1534),Sheet1!$C:$E,3,0),"")</f>
        <v/>
      </c>
      <c r="T1534" s="481" t="str">
        <f>+IFERROR(VLOOKUP(DAY($Q1534)&amp;MONTH($Q1534),Sheet1!$C:$E,3,0),"")</f>
        <v/>
      </c>
      <c r="AA1534" s="481" t="str">
        <f>+IFERROR(VLOOKUP(DAY($X1534)&amp;MONTH($X1534),Sheet1!$C:$E,3,0),"")</f>
        <v/>
      </c>
      <c r="AH1534" s="481" t="str">
        <f>+IFERROR(VLOOKUP(DAY($AE1534)&amp;MONTH($AE1534),Sheet1!$C:$E,3,0),"")</f>
        <v/>
      </c>
      <c r="AO1534" s="481" t="str">
        <f>+IFERROR(VLOOKUP(DAY($AL1534)&amp;MONTH($AL1534),Sheet1!$C:$E,3,0),"")</f>
        <v/>
      </c>
      <c r="AV1534" s="481" t="str">
        <f>+IFERROR(VLOOKUP(DAY($AS1534)&amp;MONTH($AS1534),Sheet1!$C:$E,3,0),"")</f>
        <v/>
      </c>
      <c r="BC1534" s="481" t="str">
        <f>+IFERROR(VLOOKUP(DAY($AZ1534)&amp;MONTH($AZ1534),Sheet1!$C:$E,3,0),"")</f>
        <v/>
      </c>
    </row>
    <row r="1535" spans="6:55">
      <c r="F1535" s="481" t="str">
        <f>+IFERROR(VLOOKUP(DAY($C1535)&amp;MONTH($C1535),Sheet1!$C:$E,3,0),"")</f>
        <v/>
      </c>
      <c r="M1535" s="481" t="str">
        <f>+IFERROR(VLOOKUP(DAY($J1535)&amp;MONTH($J1535),Sheet1!$C:$E,3,0),"")</f>
        <v/>
      </c>
      <c r="T1535" s="481" t="str">
        <f>+IFERROR(VLOOKUP(DAY($Q1535)&amp;MONTH($Q1535),Sheet1!$C:$E,3,0),"")</f>
        <v/>
      </c>
      <c r="AA1535" s="481" t="str">
        <f>+IFERROR(VLOOKUP(DAY($X1535)&amp;MONTH($X1535),Sheet1!$C:$E,3,0),"")</f>
        <v/>
      </c>
      <c r="AH1535" s="481" t="str">
        <f>+IFERROR(VLOOKUP(DAY($AE1535)&amp;MONTH($AE1535),Sheet1!$C:$E,3,0),"")</f>
        <v/>
      </c>
      <c r="AO1535" s="481" t="str">
        <f>+IFERROR(VLOOKUP(DAY($AL1535)&amp;MONTH($AL1535),Sheet1!$C:$E,3,0),"")</f>
        <v/>
      </c>
      <c r="AV1535" s="481" t="str">
        <f>+IFERROR(VLOOKUP(DAY($AS1535)&amp;MONTH($AS1535),Sheet1!$C:$E,3,0),"")</f>
        <v/>
      </c>
      <c r="BC1535" s="481" t="str">
        <f>+IFERROR(VLOOKUP(DAY($AZ1535)&amp;MONTH($AZ1535),Sheet1!$C:$E,3,0),"")</f>
        <v/>
      </c>
    </row>
    <row r="1536" spans="6:55">
      <c r="F1536" s="481" t="str">
        <f>+IFERROR(VLOOKUP(DAY($C1536)&amp;MONTH($C1536),Sheet1!$C:$E,3,0),"")</f>
        <v/>
      </c>
      <c r="M1536" s="481" t="str">
        <f>+IFERROR(VLOOKUP(DAY($J1536)&amp;MONTH($J1536),Sheet1!$C:$E,3,0),"")</f>
        <v/>
      </c>
      <c r="T1536" s="481" t="str">
        <f>+IFERROR(VLOOKUP(DAY($Q1536)&amp;MONTH($Q1536),Sheet1!$C:$E,3,0),"")</f>
        <v/>
      </c>
      <c r="AA1536" s="481" t="str">
        <f>+IFERROR(VLOOKUP(DAY($X1536)&amp;MONTH($X1536),Sheet1!$C:$E,3,0),"")</f>
        <v/>
      </c>
      <c r="AH1536" s="481" t="str">
        <f>+IFERROR(VLOOKUP(DAY($AE1536)&amp;MONTH($AE1536),Sheet1!$C:$E,3,0),"")</f>
        <v/>
      </c>
      <c r="AO1536" s="481" t="str">
        <f>+IFERROR(VLOOKUP(DAY($AL1536)&amp;MONTH($AL1536),Sheet1!$C:$E,3,0),"")</f>
        <v/>
      </c>
      <c r="AV1536" s="481" t="str">
        <f>+IFERROR(VLOOKUP(DAY($AS1536)&amp;MONTH($AS1536),Sheet1!$C:$E,3,0),"")</f>
        <v/>
      </c>
      <c r="BC1536" s="481" t="str">
        <f>+IFERROR(VLOOKUP(DAY($AZ1536)&amp;MONTH($AZ1536),Sheet1!$C:$E,3,0),"")</f>
        <v/>
      </c>
    </row>
    <row r="1537" spans="6:55">
      <c r="F1537" s="481" t="str">
        <f>+IFERROR(VLOOKUP(DAY($C1537)&amp;MONTH($C1537),Sheet1!$C:$E,3,0),"")</f>
        <v/>
      </c>
      <c r="M1537" s="481" t="str">
        <f>+IFERROR(VLOOKUP(DAY($J1537)&amp;MONTH($J1537),Sheet1!$C:$E,3,0),"")</f>
        <v/>
      </c>
      <c r="T1537" s="481" t="str">
        <f>+IFERROR(VLOOKUP(DAY($Q1537)&amp;MONTH($Q1537),Sheet1!$C:$E,3,0),"")</f>
        <v/>
      </c>
      <c r="AA1537" s="481" t="str">
        <f>+IFERROR(VLOOKUP(DAY($X1537)&amp;MONTH($X1537),Sheet1!$C:$E,3,0),"")</f>
        <v/>
      </c>
      <c r="AH1537" s="481" t="str">
        <f>+IFERROR(VLOOKUP(DAY($AE1537)&amp;MONTH($AE1537),Sheet1!$C:$E,3,0),"")</f>
        <v/>
      </c>
      <c r="AO1537" s="481" t="str">
        <f>+IFERROR(VLOOKUP(DAY($AL1537)&amp;MONTH($AL1537),Sheet1!$C:$E,3,0),"")</f>
        <v/>
      </c>
      <c r="AV1537" s="481" t="str">
        <f>+IFERROR(VLOOKUP(DAY($AS1537)&amp;MONTH($AS1537),Sheet1!$C:$E,3,0),"")</f>
        <v/>
      </c>
      <c r="BC1537" s="481" t="str">
        <f>+IFERROR(VLOOKUP(DAY($AZ1537)&amp;MONTH($AZ1537),Sheet1!$C:$E,3,0),"")</f>
        <v/>
      </c>
    </row>
    <row r="1538" spans="6:55">
      <c r="F1538" s="481" t="str">
        <f>+IFERROR(VLOOKUP(DAY($C1538)&amp;MONTH($C1538),Sheet1!$C:$E,3,0),"")</f>
        <v/>
      </c>
      <c r="M1538" s="481" t="str">
        <f>+IFERROR(VLOOKUP(DAY($J1538)&amp;MONTH($J1538),Sheet1!$C:$E,3,0),"")</f>
        <v/>
      </c>
      <c r="T1538" s="481" t="str">
        <f>+IFERROR(VLOOKUP(DAY($Q1538)&amp;MONTH($Q1538),Sheet1!$C:$E,3,0),"")</f>
        <v/>
      </c>
      <c r="AA1538" s="481" t="str">
        <f>+IFERROR(VLOOKUP(DAY($X1538)&amp;MONTH($X1538),Sheet1!$C:$E,3,0),"")</f>
        <v/>
      </c>
      <c r="AH1538" s="481" t="str">
        <f>+IFERROR(VLOOKUP(DAY($AE1538)&amp;MONTH($AE1538),Sheet1!$C:$E,3,0),"")</f>
        <v/>
      </c>
      <c r="AO1538" s="481" t="str">
        <f>+IFERROR(VLOOKUP(DAY($AL1538)&amp;MONTH($AL1538),Sheet1!$C:$E,3,0),"")</f>
        <v/>
      </c>
      <c r="AV1538" s="481" t="str">
        <f>+IFERROR(VLOOKUP(DAY($AS1538)&amp;MONTH($AS1538),Sheet1!$C:$E,3,0),"")</f>
        <v/>
      </c>
      <c r="BC1538" s="481" t="str">
        <f>+IFERROR(VLOOKUP(DAY($AZ1538)&amp;MONTH($AZ1538),Sheet1!$C:$E,3,0),"")</f>
        <v/>
      </c>
    </row>
    <row r="1539" spans="6:55">
      <c r="F1539" s="481" t="str">
        <f>+IFERROR(VLOOKUP(DAY($C1539)&amp;MONTH($C1539),Sheet1!$C:$E,3,0),"")</f>
        <v/>
      </c>
      <c r="M1539" s="481" t="str">
        <f>+IFERROR(VLOOKUP(DAY($J1539)&amp;MONTH($J1539),Sheet1!$C:$E,3,0),"")</f>
        <v/>
      </c>
      <c r="T1539" s="481" t="str">
        <f>+IFERROR(VLOOKUP(DAY($Q1539)&amp;MONTH($Q1539),Sheet1!$C:$E,3,0),"")</f>
        <v/>
      </c>
      <c r="AA1539" s="481" t="str">
        <f>+IFERROR(VLOOKUP(DAY($X1539)&amp;MONTH($X1539),Sheet1!$C:$E,3,0),"")</f>
        <v/>
      </c>
      <c r="AH1539" s="481" t="str">
        <f>+IFERROR(VLOOKUP(DAY($AE1539)&amp;MONTH($AE1539),Sheet1!$C:$E,3,0),"")</f>
        <v/>
      </c>
      <c r="AO1539" s="481" t="str">
        <f>+IFERROR(VLOOKUP(DAY($AL1539)&amp;MONTH($AL1539),Sheet1!$C:$E,3,0),"")</f>
        <v/>
      </c>
      <c r="AV1539" s="481" t="str">
        <f>+IFERROR(VLOOKUP(DAY($AS1539)&amp;MONTH($AS1539),Sheet1!$C:$E,3,0),"")</f>
        <v/>
      </c>
      <c r="BC1539" s="481" t="str">
        <f>+IFERROR(VLOOKUP(DAY($AZ1539)&amp;MONTH($AZ1539),Sheet1!$C:$E,3,0),"")</f>
        <v/>
      </c>
    </row>
    <row r="1540" spans="6:55">
      <c r="F1540" s="481" t="str">
        <f>+IFERROR(VLOOKUP(DAY($C1540)&amp;MONTH($C1540),Sheet1!$C:$E,3,0),"")</f>
        <v/>
      </c>
      <c r="M1540" s="481" t="str">
        <f>+IFERROR(VLOOKUP(DAY($J1540)&amp;MONTH($J1540),Sheet1!$C:$E,3,0),"")</f>
        <v/>
      </c>
      <c r="T1540" s="481" t="str">
        <f>+IFERROR(VLOOKUP(DAY($Q1540)&amp;MONTH($Q1540),Sheet1!$C:$E,3,0),"")</f>
        <v/>
      </c>
      <c r="AA1540" s="481" t="str">
        <f>+IFERROR(VLOOKUP(DAY($X1540)&amp;MONTH($X1540),Sheet1!$C:$E,3,0),"")</f>
        <v/>
      </c>
      <c r="AH1540" s="481" t="str">
        <f>+IFERROR(VLOOKUP(DAY($AE1540)&amp;MONTH($AE1540),Sheet1!$C:$E,3,0),"")</f>
        <v/>
      </c>
      <c r="AO1540" s="481" t="str">
        <f>+IFERROR(VLOOKUP(DAY($AL1540)&amp;MONTH($AL1540),Sheet1!$C:$E,3,0),"")</f>
        <v/>
      </c>
      <c r="AV1540" s="481" t="str">
        <f>+IFERROR(VLOOKUP(DAY($AS1540)&amp;MONTH($AS1540),Sheet1!$C:$E,3,0),"")</f>
        <v/>
      </c>
      <c r="BC1540" s="481" t="str">
        <f>+IFERROR(VLOOKUP(DAY($AZ1540)&amp;MONTH($AZ1540),Sheet1!$C:$E,3,0),"")</f>
        <v/>
      </c>
    </row>
    <row r="1541" spans="6:55">
      <c r="F1541" s="481" t="str">
        <f>+IFERROR(VLOOKUP(DAY($C1541)&amp;MONTH($C1541),Sheet1!$C:$E,3,0),"")</f>
        <v/>
      </c>
      <c r="M1541" s="481" t="str">
        <f>+IFERROR(VLOOKUP(DAY($J1541)&amp;MONTH($J1541),Sheet1!$C:$E,3,0),"")</f>
        <v/>
      </c>
      <c r="T1541" s="481" t="str">
        <f>+IFERROR(VLOOKUP(DAY($Q1541)&amp;MONTH($Q1541),Sheet1!$C:$E,3,0),"")</f>
        <v/>
      </c>
      <c r="AA1541" s="481" t="str">
        <f>+IFERROR(VLOOKUP(DAY($X1541)&amp;MONTH($X1541),Sheet1!$C:$E,3,0),"")</f>
        <v/>
      </c>
      <c r="AH1541" s="481" t="str">
        <f>+IFERROR(VLOOKUP(DAY($AE1541)&amp;MONTH($AE1541),Sheet1!$C:$E,3,0),"")</f>
        <v/>
      </c>
      <c r="AO1541" s="481" t="str">
        <f>+IFERROR(VLOOKUP(DAY($AL1541)&amp;MONTH($AL1541),Sheet1!$C:$E,3,0),"")</f>
        <v/>
      </c>
      <c r="AV1541" s="481" t="str">
        <f>+IFERROR(VLOOKUP(DAY($AS1541)&amp;MONTH($AS1541),Sheet1!$C:$E,3,0),"")</f>
        <v/>
      </c>
      <c r="BC1541" s="481" t="str">
        <f>+IFERROR(VLOOKUP(DAY($AZ1541)&amp;MONTH($AZ1541),Sheet1!$C:$E,3,0),"")</f>
        <v/>
      </c>
    </row>
    <row r="1542" spans="6:55">
      <c r="F1542" s="481" t="str">
        <f>+IFERROR(VLOOKUP(DAY($C1542)&amp;MONTH($C1542),Sheet1!$C:$E,3,0),"")</f>
        <v/>
      </c>
      <c r="M1542" s="481" t="str">
        <f>+IFERROR(VLOOKUP(DAY($J1542)&amp;MONTH($J1542),Sheet1!$C:$E,3,0),"")</f>
        <v/>
      </c>
      <c r="T1542" s="481" t="str">
        <f>+IFERROR(VLOOKUP(DAY($Q1542)&amp;MONTH($Q1542),Sheet1!$C:$E,3,0),"")</f>
        <v/>
      </c>
      <c r="AA1542" s="481" t="str">
        <f>+IFERROR(VLOOKUP(DAY($X1542)&amp;MONTH($X1542),Sheet1!$C:$E,3,0),"")</f>
        <v/>
      </c>
      <c r="AH1542" s="481" t="str">
        <f>+IFERROR(VLOOKUP(DAY($AE1542)&amp;MONTH($AE1542),Sheet1!$C:$E,3,0),"")</f>
        <v/>
      </c>
      <c r="AO1542" s="481" t="str">
        <f>+IFERROR(VLOOKUP(DAY($AL1542)&amp;MONTH($AL1542),Sheet1!$C:$E,3,0),"")</f>
        <v/>
      </c>
      <c r="AV1542" s="481" t="str">
        <f>+IFERROR(VLOOKUP(DAY($AS1542)&amp;MONTH($AS1542),Sheet1!$C:$E,3,0),"")</f>
        <v/>
      </c>
      <c r="BC1542" s="481" t="str">
        <f>+IFERROR(VLOOKUP(DAY($AZ1542)&amp;MONTH($AZ1542),Sheet1!$C:$E,3,0),"")</f>
        <v/>
      </c>
    </row>
    <row r="1543" spans="6:55">
      <c r="F1543" s="481" t="str">
        <f>+IFERROR(VLOOKUP(DAY($C1543)&amp;MONTH($C1543),Sheet1!$C:$E,3,0),"")</f>
        <v/>
      </c>
      <c r="M1543" s="481" t="str">
        <f>+IFERROR(VLOOKUP(DAY($J1543)&amp;MONTH($J1543),Sheet1!$C:$E,3,0),"")</f>
        <v/>
      </c>
      <c r="T1543" s="481" t="str">
        <f>+IFERROR(VLOOKUP(DAY($Q1543)&amp;MONTH($Q1543),Sheet1!$C:$E,3,0),"")</f>
        <v/>
      </c>
      <c r="AA1543" s="481" t="str">
        <f>+IFERROR(VLOOKUP(DAY($X1543)&amp;MONTH($X1543),Sheet1!$C:$E,3,0),"")</f>
        <v/>
      </c>
      <c r="AH1543" s="481" t="str">
        <f>+IFERROR(VLOOKUP(DAY($AE1543)&amp;MONTH($AE1543),Sheet1!$C:$E,3,0),"")</f>
        <v/>
      </c>
      <c r="AO1543" s="481" t="str">
        <f>+IFERROR(VLOOKUP(DAY($AL1543)&amp;MONTH($AL1543),Sheet1!$C:$E,3,0),"")</f>
        <v/>
      </c>
      <c r="AV1543" s="481" t="str">
        <f>+IFERROR(VLOOKUP(DAY($AS1543)&amp;MONTH($AS1543),Sheet1!$C:$E,3,0),"")</f>
        <v/>
      </c>
      <c r="BC1543" s="481" t="str">
        <f>+IFERROR(VLOOKUP(DAY($AZ1543)&amp;MONTH($AZ1543),Sheet1!$C:$E,3,0),"")</f>
        <v/>
      </c>
    </row>
    <row r="1544" spans="6:55">
      <c r="F1544" s="481" t="str">
        <f>+IFERROR(VLOOKUP(DAY($C1544)&amp;MONTH($C1544),Sheet1!$C:$E,3,0),"")</f>
        <v/>
      </c>
      <c r="M1544" s="481" t="str">
        <f>+IFERROR(VLOOKUP(DAY($J1544)&amp;MONTH($J1544),Sheet1!$C:$E,3,0),"")</f>
        <v/>
      </c>
      <c r="T1544" s="481" t="str">
        <f>+IFERROR(VLOOKUP(DAY($Q1544)&amp;MONTH($Q1544),Sheet1!$C:$E,3,0),"")</f>
        <v/>
      </c>
      <c r="AA1544" s="481" t="str">
        <f>+IFERROR(VLOOKUP(DAY($X1544)&amp;MONTH($X1544),Sheet1!$C:$E,3,0),"")</f>
        <v/>
      </c>
      <c r="AH1544" s="481" t="str">
        <f>+IFERROR(VLOOKUP(DAY($AE1544)&amp;MONTH($AE1544),Sheet1!$C:$E,3,0),"")</f>
        <v/>
      </c>
      <c r="AO1544" s="481" t="str">
        <f>+IFERROR(VLOOKUP(DAY($AL1544)&amp;MONTH($AL1544),Sheet1!$C:$E,3,0),"")</f>
        <v/>
      </c>
      <c r="AV1544" s="481" t="str">
        <f>+IFERROR(VLOOKUP(DAY($AS1544)&amp;MONTH($AS1544),Sheet1!$C:$E,3,0),"")</f>
        <v/>
      </c>
      <c r="BC1544" s="481" t="str">
        <f>+IFERROR(VLOOKUP(DAY($AZ1544)&amp;MONTH($AZ1544),Sheet1!$C:$E,3,0),"")</f>
        <v/>
      </c>
    </row>
    <row r="1545" spans="6:55">
      <c r="F1545" s="481" t="str">
        <f>+IFERROR(VLOOKUP(DAY($C1545)&amp;MONTH($C1545),Sheet1!$C:$E,3,0),"")</f>
        <v/>
      </c>
      <c r="M1545" s="481" t="str">
        <f>+IFERROR(VLOOKUP(DAY($J1545)&amp;MONTH($J1545),Sheet1!$C:$E,3,0),"")</f>
        <v/>
      </c>
      <c r="T1545" s="481" t="str">
        <f>+IFERROR(VLOOKUP(DAY($Q1545)&amp;MONTH($Q1545),Sheet1!$C:$E,3,0),"")</f>
        <v/>
      </c>
      <c r="AA1545" s="481" t="str">
        <f>+IFERROR(VLOOKUP(DAY($X1545)&amp;MONTH($X1545),Sheet1!$C:$E,3,0),"")</f>
        <v/>
      </c>
      <c r="AH1545" s="481" t="str">
        <f>+IFERROR(VLOOKUP(DAY($AE1545)&amp;MONTH($AE1545),Sheet1!$C:$E,3,0),"")</f>
        <v/>
      </c>
      <c r="AO1545" s="481" t="str">
        <f>+IFERROR(VLOOKUP(DAY($AL1545)&amp;MONTH($AL1545),Sheet1!$C:$E,3,0),"")</f>
        <v/>
      </c>
      <c r="AV1545" s="481" t="str">
        <f>+IFERROR(VLOOKUP(DAY($AS1545)&amp;MONTH($AS1545),Sheet1!$C:$E,3,0),"")</f>
        <v/>
      </c>
      <c r="BC1545" s="481" t="str">
        <f>+IFERROR(VLOOKUP(DAY($AZ1545)&amp;MONTH($AZ1545),Sheet1!$C:$E,3,0),"")</f>
        <v/>
      </c>
    </row>
    <row r="1546" spans="6:55">
      <c r="F1546" s="481" t="str">
        <f>+IFERROR(VLOOKUP(DAY($C1546)&amp;MONTH($C1546),Sheet1!$C:$E,3,0),"")</f>
        <v/>
      </c>
      <c r="M1546" s="481" t="str">
        <f>+IFERROR(VLOOKUP(DAY($J1546)&amp;MONTH($J1546),Sheet1!$C:$E,3,0),"")</f>
        <v/>
      </c>
      <c r="T1546" s="481" t="str">
        <f>+IFERROR(VLOOKUP(DAY($Q1546)&amp;MONTH($Q1546),Sheet1!$C:$E,3,0),"")</f>
        <v/>
      </c>
      <c r="AA1546" s="481" t="str">
        <f>+IFERROR(VLOOKUP(DAY($X1546)&amp;MONTH($X1546),Sheet1!$C:$E,3,0),"")</f>
        <v/>
      </c>
      <c r="AH1546" s="481" t="str">
        <f>+IFERROR(VLOOKUP(DAY($AE1546)&amp;MONTH($AE1546),Sheet1!$C:$E,3,0),"")</f>
        <v/>
      </c>
      <c r="AO1546" s="481" t="str">
        <f>+IFERROR(VLOOKUP(DAY($AL1546)&amp;MONTH($AL1546),Sheet1!$C:$E,3,0),"")</f>
        <v/>
      </c>
      <c r="AV1546" s="481" t="str">
        <f>+IFERROR(VLOOKUP(DAY($AS1546)&amp;MONTH($AS1546),Sheet1!$C:$E,3,0),"")</f>
        <v/>
      </c>
      <c r="BC1546" s="481" t="str">
        <f>+IFERROR(VLOOKUP(DAY($AZ1546)&amp;MONTH($AZ1546),Sheet1!$C:$E,3,0),"")</f>
        <v/>
      </c>
    </row>
    <row r="1547" spans="6:55">
      <c r="F1547" s="481" t="str">
        <f>+IFERROR(VLOOKUP(DAY($C1547)&amp;MONTH($C1547),Sheet1!$C:$E,3,0),"")</f>
        <v/>
      </c>
      <c r="M1547" s="481" t="str">
        <f>+IFERROR(VLOOKUP(DAY($J1547)&amp;MONTH($J1547),Sheet1!$C:$E,3,0),"")</f>
        <v/>
      </c>
      <c r="T1547" s="481" t="str">
        <f>+IFERROR(VLOOKUP(DAY($Q1547)&amp;MONTH($Q1547),Sheet1!$C:$E,3,0),"")</f>
        <v/>
      </c>
      <c r="AA1547" s="481" t="str">
        <f>+IFERROR(VLOOKUP(DAY($X1547)&amp;MONTH($X1547),Sheet1!$C:$E,3,0),"")</f>
        <v/>
      </c>
      <c r="AH1547" s="481" t="str">
        <f>+IFERROR(VLOOKUP(DAY($AE1547)&amp;MONTH($AE1547),Sheet1!$C:$E,3,0),"")</f>
        <v/>
      </c>
      <c r="AO1547" s="481" t="str">
        <f>+IFERROR(VLOOKUP(DAY($AL1547)&amp;MONTH($AL1547),Sheet1!$C:$E,3,0),"")</f>
        <v/>
      </c>
      <c r="AV1547" s="481" t="str">
        <f>+IFERROR(VLOOKUP(DAY($AS1547)&amp;MONTH($AS1547),Sheet1!$C:$E,3,0),"")</f>
        <v/>
      </c>
      <c r="BC1547" s="481" t="str">
        <f>+IFERROR(VLOOKUP(DAY($AZ1547)&amp;MONTH($AZ1547),Sheet1!$C:$E,3,0),"")</f>
        <v/>
      </c>
    </row>
    <row r="1548" spans="6:55">
      <c r="F1548" s="481" t="str">
        <f>+IFERROR(VLOOKUP(DAY($C1548)&amp;MONTH($C1548),Sheet1!$C:$E,3,0),"")</f>
        <v/>
      </c>
      <c r="M1548" s="481" t="str">
        <f>+IFERROR(VLOOKUP(DAY($J1548)&amp;MONTH($J1548),Sheet1!$C:$E,3,0),"")</f>
        <v/>
      </c>
      <c r="T1548" s="481" t="str">
        <f>+IFERROR(VLOOKUP(DAY($Q1548)&amp;MONTH($Q1548),Sheet1!$C:$E,3,0),"")</f>
        <v/>
      </c>
      <c r="AA1548" s="481" t="str">
        <f>+IFERROR(VLOOKUP(DAY($X1548)&amp;MONTH($X1548),Sheet1!$C:$E,3,0),"")</f>
        <v/>
      </c>
      <c r="AH1548" s="481" t="str">
        <f>+IFERROR(VLOOKUP(DAY($AE1548)&amp;MONTH($AE1548),Sheet1!$C:$E,3,0),"")</f>
        <v/>
      </c>
      <c r="AO1548" s="481" t="str">
        <f>+IFERROR(VLOOKUP(DAY($AL1548)&amp;MONTH($AL1548),Sheet1!$C:$E,3,0),"")</f>
        <v/>
      </c>
      <c r="AV1548" s="481" t="str">
        <f>+IFERROR(VLOOKUP(DAY($AS1548)&amp;MONTH($AS1548),Sheet1!$C:$E,3,0),"")</f>
        <v/>
      </c>
      <c r="BC1548" s="481" t="str">
        <f>+IFERROR(VLOOKUP(DAY($AZ1548)&amp;MONTH($AZ1548),Sheet1!$C:$E,3,0),"")</f>
        <v/>
      </c>
    </row>
    <row r="1549" spans="6:55">
      <c r="F1549" s="481" t="str">
        <f>+IFERROR(VLOOKUP(DAY($C1549)&amp;MONTH($C1549),Sheet1!$C:$E,3,0),"")</f>
        <v/>
      </c>
      <c r="M1549" s="481" t="str">
        <f>+IFERROR(VLOOKUP(DAY($J1549)&amp;MONTH($J1549),Sheet1!$C:$E,3,0),"")</f>
        <v/>
      </c>
      <c r="T1549" s="481" t="str">
        <f>+IFERROR(VLOOKUP(DAY($Q1549)&amp;MONTH($Q1549),Sheet1!$C:$E,3,0),"")</f>
        <v/>
      </c>
      <c r="AA1549" s="481" t="str">
        <f>+IFERROR(VLOOKUP(DAY($X1549)&amp;MONTH($X1549),Sheet1!$C:$E,3,0),"")</f>
        <v/>
      </c>
      <c r="AH1549" s="481" t="str">
        <f>+IFERROR(VLOOKUP(DAY($AE1549)&amp;MONTH($AE1549),Sheet1!$C:$E,3,0),"")</f>
        <v/>
      </c>
      <c r="AO1549" s="481" t="str">
        <f>+IFERROR(VLOOKUP(DAY($AL1549)&amp;MONTH($AL1549),Sheet1!$C:$E,3,0),"")</f>
        <v/>
      </c>
      <c r="AV1549" s="481" t="str">
        <f>+IFERROR(VLOOKUP(DAY($AS1549)&amp;MONTH($AS1549),Sheet1!$C:$E,3,0),"")</f>
        <v/>
      </c>
      <c r="BC1549" s="481" t="str">
        <f>+IFERROR(VLOOKUP(DAY($AZ1549)&amp;MONTH($AZ1549),Sheet1!$C:$E,3,0),"")</f>
        <v/>
      </c>
    </row>
    <row r="1550" spans="6:55">
      <c r="F1550" s="481" t="str">
        <f>+IFERROR(VLOOKUP(DAY($C1550)&amp;MONTH($C1550),Sheet1!$C:$E,3,0),"")</f>
        <v/>
      </c>
      <c r="M1550" s="481" t="str">
        <f>+IFERROR(VLOOKUP(DAY($J1550)&amp;MONTH($J1550),Sheet1!$C:$E,3,0),"")</f>
        <v/>
      </c>
      <c r="T1550" s="481" t="str">
        <f>+IFERROR(VLOOKUP(DAY($Q1550)&amp;MONTH($Q1550),Sheet1!$C:$E,3,0),"")</f>
        <v/>
      </c>
      <c r="AA1550" s="481" t="str">
        <f>+IFERROR(VLOOKUP(DAY($X1550)&amp;MONTH($X1550),Sheet1!$C:$E,3,0),"")</f>
        <v/>
      </c>
      <c r="AH1550" s="481" t="str">
        <f>+IFERROR(VLOOKUP(DAY($AE1550)&amp;MONTH($AE1550),Sheet1!$C:$E,3,0),"")</f>
        <v/>
      </c>
      <c r="AO1550" s="481" t="str">
        <f>+IFERROR(VLOOKUP(DAY($AL1550)&amp;MONTH($AL1550),Sheet1!$C:$E,3,0),"")</f>
        <v/>
      </c>
      <c r="AV1550" s="481" t="str">
        <f>+IFERROR(VLOOKUP(DAY($AS1550)&amp;MONTH($AS1550),Sheet1!$C:$E,3,0),"")</f>
        <v/>
      </c>
      <c r="BC1550" s="481" t="str">
        <f>+IFERROR(VLOOKUP(DAY($AZ1550)&amp;MONTH($AZ1550),Sheet1!$C:$E,3,0),"")</f>
        <v/>
      </c>
    </row>
    <row r="1551" spans="6:55">
      <c r="F1551" s="481" t="str">
        <f>+IFERROR(VLOOKUP(DAY($C1551)&amp;MONTH($C1551),Sheet1!$C:$E,3,0),"")</f>
        <v/>
      </c>
      <c r="M1551" s="481" t="str">
        <f>+IFERROR(VLOOKUP(DAY($J1551)&amp;MONTH($J1551),Sheet1!$C:$E,3,0),"")</f>
        <v/>
      </c>
      <c r="T1551" s="481" t="str">
        <f>+IFERROR(VLOOKUP(DAY($Q1551)&amp;MONTH($Q1551),Sheet1!$C:$E,3,0),"")</f>
        <v/>
      </c>
      <c r="AA1551" s="481" t="str">
        <f>+IFERROR(VLOOKUP(DAY($X1551)&amp;MONTH($X1551),Sheet1!$C:$E,3,0),"")</f>
        <v/>
      </c>
      <c r="AH1551" s="481" t="str">
        <f>+IFERROR(VLOOKUP(DAY($AE1551)&amp;MONTH($AE1551),Sheet1!$C:$E,3,0),"")</f>
        <v/>
      </c>
      <c r="AO1551" s="481" t="str">
        <f>+IFERROR(VLOOKUP(DAY($AL1551)&amp;MONTH($AL1551),Sheet1!$C:$E,3,0),"")</f>
        <v/>
      </c>
      <c r="AV1551" s="481" t="str">
        <f>+IFERROR(VLOOKUP(DAY($AS1551)&amp;MONTH($AS1551),Sheet1!$C:$E,3,0),"")</f>
        <v/>
      </c>
      <c r="BC1551" s="481" t="str">
        <f>+IFERROR(VLOOKUP(DAY($AZ1551)&amp;MONTH($AZ1551),Sheet1!$C:$E,3,0),"")</f>
        <v/>
      </c>
    </row>
    <row r="1552" spans="6:55">
      <c r="F1552" s="481" t="str">
        <f>+IFERROR(VLOOKUP(DAY($C1552)&amp;MONTH($C1552),Sheet1!$C:$E,3,0),"")</f>
        <v/>
      </c>
      <c r="M1552" s="481" t="str">
        <f>+IFERROR(VLOOKUP(DAY($J1552)&amp;MONTH($J1552),Sheet1!$C:$E,3,0),"")</f>
        <v/>
      </c>
      <c r="T1552" s="481" t="str">
        <f>+IFERROR(VLOOKUP(DAY($Q1552)&amp;MONTH($Q1552),Sheet1!$C:$E,3,0),"")</f>
        <v/>
      </c>
      <c r="AA1552" s="481" t="str">
        <f>+IFERROR(VLOOKUP(DAY($X1552)&amp;MONTH($X1552),Sheet1!$C:$E,3,0),"")</f>
        <v/>
      </c>
      <c r="AH1552" s="481" t="str">
        <f>+IFERROR(VLOOKUP(DAY($AE1552)&amp;MONTH($AE1552),Sheet1!$C:$E,3,0),"")</f>
        <v/>
      </c>
      <c r="AO1552" s="481" t="str">
        <f>+IFERROR(VLOOKUP(DAY($AL1552)&amp;MONTH($AL1552),Sheet1!$C:$E,3,0),"")</f>
        <v/>
      </c>
      <c r="AV1552" s="481" t="str">
        <f>+IFERROR(VLOOKUP(DAY($AS1552)&amp;MONTH($AS1552),Sheet1!$C:$E,3,0),"")</f>
        <v/>
      </c>
      <c r="BC1552" s="481" t="str">
        <f>+IFERROR(VLOOKUP(DAY($AZ1552)&amp;MONTH($AZ1552),Sheet1!$C:$E,3,0),"")</f>
        <v/>
      </c>
    </row>
    <row r="1553" spans="6:55">
      <c r="F1553" s="481" t="str">
        <f>+IFERROR(VLOOKUP(DAY($C1553)&amp;MONTH($C1553),Sheet1!$C:$E,3,0),"")</f>
        <v/>
      </c>
      <c r="M1553" s="481" t="str">
        <f>+IFERROR(VLOOKUP(DAY($J1553)&amp;MONTH($J1553),Sheet1!$C:$E,3,0),"")</f>
        <v/>
      </c>
      <c r="T1553" s="481" t="str">
        <f>+IFERROR(VLOOKUP(DAY($Q1553)&amp;MONTH($Q1553),Sheet1!$C:$E,3,0),"")</f>
        <v/>
      </c>
      <c r="AA1553" s="481" t="str">
        <f>+IFERROR(VLOOKUP(DAY($X1553)&amp;MONTH($X1553),Sheet1!$C:$E,3,0),"")</f>
        <v/>
      </c>
      <c r="AH1553" s="481" t="str">
        <f>+IFERROR(VLOOKUP(DAY($AE1553)&amp;MONTH($AE1553),Sheet1!$C:$E,3,0),"")</f>
        <v/>
      </c>
      <c r="AO1553" s="481" t="str">
        <f>+IFERROR(VLOOKUP(DAY($AL1553)&amp;MONTH($AL1553),Sheet1!$C:$E,3,0),"")</f>
        <v/>
      </c>
      <c r="AV1553" s="481" t="str">
        <f>+IFERROR(VLOOKUP(DAY($AS1553)&amp;MONTH($AS1553),Sheet1!$C:$E,3,0),"")</f>
        <v/>
      </c>
      <c r="BC1553" s="481" t="str">
        <f>+IFERROR(VLOOKUP(DAY($AZ1553)&amp;MONTH($AZ1553),Sheet1!$C:$E,3,0),"")</f>
        <v/>
      </c>
    </row>
    <row r="1554" spans="6:55">
      <c r="F1554" s="481" t="str">
        <f>+IFERROR(VLOOKUP(DAY($C1554)&amp;MONTH($C1554),Sheet1!$C:$E,3,0),"")</f>
        <v/>
      </c>
      <c r="M1554" s="481" t="str">
        <f>+IFERROR(VLOOKUP(DAY($J1554)&amp;MONTH($J1554),Sheet1!$C:$E,3,0),"")</f>
        <v/>
      </c>
      <c r="T1554" s="481" t="str">
        <f>+IFERROR(VLOOKUP(DAY($Q1554)&amp;MONTH($Q1554),Sheet1!$C:$E,3,0),"")</f>
        <v/>
      </c>
      <c r="AA1554" s="481" t="str">
        <f>+IFERROR(VLOOKUP(DAY($X1554)&amp;MONTH($X1554),Sheet1!$C:$E,3,0),"")</f>
        <v/>
      </c>
      <c r="AH1554" s="481" t="str">
        <f>+IFERROR(VLOOKUP(DAY($AE1554)&amp;MONTH($AE1554),Sheet1!$C:$E,3,0),"")</f>
        <v/>
      </c>
      <c r="AO1554" s="481" t="str">
        <f>+IFERROR(VLOOKUP(DAY($AL1554)&amp;MONTH($AL1554),Sheet1!$C:$E,3,0),"")</f>
        <v/>
      </c>
      <c r="AV1554" s="481" t="str">
        <f>+IFERROR(VLOOKUP(DAY($AS1554)&amp;MONTH($AS1554),Sheet1!$C:$E,3,0),"")</f>
        <v/>
      </c>
      <c r="BC1554" s="481" t="str">
        <f>+IFERROR(VLOOKUP(DAY($AZ1554)&amp;MONTH($AZ1554),Sheet1!$C:$E,3,0),"")</f>
        <v/>
      </c>
    </row>
    <row r="1555" spans="6:55">
      <c r="F1555" s="481" t="str">
        <f>+IFERROR(VLOOKUP(DAY($C1555)&amp;MONTH($C1555),Sheet1!$C:$E,3,0),"")</f>
        <v/>
      </c>
      <c r="M1555" s="481" t="str">
        <f>+IFERROR(VLOOKUP(DAY($J1555)&amp;MONTH($J1555),Sheet1!$C:$E,3,0),"")</f>
        <v/>
      </c>
      <c r="T1555" s="481" t="str">
        <f>+IFERROR(VLOOKUP(DAY($Q1555)&amp;MONTH($Q1555),Sheet1!$C:$E,3,0),"")</f>
        <v/>
      </c>
      <c r="AA1555" s="481" t="str">
        <f>+IFERROR(VLOOKUP(DAY($X1555)&amp;MONTH($X1555),Sheet1!$C:$E,3,0),"")</f>
        <v/>
      </c>
      <c r="AH1555" s="481" t="str">
        <f>+IFERROR(VLOOKUP(DAY($AE1555)&amp;MONTH($AE1555),Sheet1!$C:$E,3,0),"")</f>
        <v/>
      </c>
      <c r="AO1555" s="481" t="str">
        <f>+IFERROR(VLOOKUP(DAY($AL1555)&amp;MONTH($AL1555),Sheet1!$C:$E,3,0),"")</f>
        <v/>
      </c>
      <c r="AV1555" s="481" t="str">
        <f>+IFERROR(VLOOKUP(DAY($AS1555)&amp;MONTH($AS1555),Sheet1!$C:$E,3,0),"")</f>
        <v/>
      </c>
      <c r="BC1555" s="481" t="str">
        <f>+IFERROR(VLOOKUP(DAY($AZ1555)&amp;MONTH($AZ1555),Sheet1!$C:$E,3,0),"")</f>
        <v/>
      </c>
    </row>
    <row r="1556" spans="6:55">
      <c r="F1556" s="481" t="str">
        <f>+IFERROR(VLOOKUP(DAY($C1556)&amp;MONTH($C1556),Sheet1!$C:$E,3,0),"")</f>
        <v/>
      </c>
      <c r="M1556" s="481" t="str">
        <f>+IFERROR(VLOOKUP(DAY($J1556)&amp;MONTH($J1556),Sheet1!$C:$E,3,0),"")</f>
        <v/>
      </c>
      <c r="T1556" s="481" t="str">
        <f>+IFERROR(VLOOKUP(DAY($Q1556)&amp;MONTH($Q1556),Sheet1!$C:$E,3,0),"")</f>
        <v/>
      </c>
      <c r="AA1556" s="481" t="str">
        <f>+IFERROR(VLOOKUP(DAY($X1556)&amp;MONTH($X1556),Sheet1!$C:$E,3,0),"")</f>
        <v/>
      </c>
      <c r="AH1556" s="481" t="str">
        <f>+IFERROR(VLOOKUP(DAY($AE1556)&amp;MONTH($AE1556),Sheet1!$C:$E,3,0),"")</f>
        <v/>
      </c>
      <c r="AO1556" s="481" t="str">
        <f>+IFERROR(VLOOKUP(DAY($AL1556)&amp;MONTH($AL1556),Sheet1!$C:$E,3,0),"")</f>
        <v/>
      </c>
      <c r="AV1556" s="481" t="str">
        <f>+IFERROR(VLOOKUP(DAY($AS1556)&amp;MONTH($AS1556),Sheet1!$C:$E,3,0),"")</f>
        <v/>
      </c>
      <c r="BC1556" s="481" t="str">
        <f>+IFERROR(VLOOKUP(DAY($AZ1556)&amp;MONTH($AZ1556),Sheet1!$C:$E,3,0),"")</f>
        <v/>
      </c>
    </row>
    <row r="1557" spans="6:55">
      <c r="F1557" s="481" t="str">
        <f>+IFERROR(VLOOKUP(DAY($C1557)&amp;MONTH($C1557),Sheet1!$C:$E,3,0),"")</f>
        <v/>
      </c>
      <c r="M1557" s="481" t="str">
        <f>+IFERROR(VLOOKUP(DAY($J1557)&amp;MONTH($J1557),Sheet1!$C:$E,3,0),"")</f>
        <v/>
      </c>
      <c r="T1557" s="481" t="str">
        <f>+IFERROR(VLOOKUP(DAY($Q1557)&amp;MONTH($Q1557),Sheet1!$C:$E,3,0),"")</f>
        <v/>
      </c>
      <c r="AA1557" s="481" t="str">
        <f>+IFERROR(VLOOKUP(DAY($X1557)&amp;MONTH($X1557),Sheet1!$C:$E,3,0),"")</f>
        <v/>
      </c>
      <c r="AH1557" s="481" t="str">
        <f>+IFERROR(VLOOKUP(DAY($AE1557)&amp;MONTH($AE1557),Sheet1!$C:$E,3,0),"")</f>
        <v/>
      </c>
      <c r="AO1557" s="481" t="str">
        <f>+IFERROR(VLOOKUP(DAY($AL1557)&amp;MONTH($AL1557),Sheet1!$C:$E,3,0),"")</f>
        <v/>
      </c>
      <c r="AV1557" s="481" t="str">
        <f>+IFERROR(VLOOKUP(DAY($AS1557)&amp;MONTH($AS1557),Sheet1!$C:$E,3,0),"")</f>
        <v/>
      </c>
      <c r="BC1557" s="481" t="str">
        <f>+IFERROR(VLOOKUP(DAY($AZ1557)&amp;MONTH($AZ1557),Sheet1!$C:$E,3,0),"")</f>
        <v/>
      </c>
    </row>
    <row r="1558" spans="6:55">
      <c r="F1558" s="481" t="str">
        <f>+IFERROR(VLOOKUP(DAY($C1558)&amp;MONTH($C1558),Sheet1!$C:$E,3,0),"")</f>
        <v/>
      </c>
      <c r="M1558" s="481" t="str">
        <f>+IFERROR(VLOOKUP(DAY($J1558)&amp;MONTH($J1558),Sheet1!$C:$E,3,0),"")</f>
        <v/>
      </c>
      <c r="T1558" s="481" t="str">
        <f>+IFERROR(VLOOKUP(DAY($Q1558)&amp;MONTH($Q1558),Sheet1!$C:$E,3,0),"")</f>
        <v/>
      </c>
      <c r="AA1558" s="481" t="str">
        <f>+IFERROR(VLOOKUP(DAY($X1558)&amp;MONTH($X1558),Sheet1!$C:$E,3,0),"")</f>
        <v/>
      </c>
      <c r="AH1558" s="481" t="str">
        <f>+IFERROR(VLOOKUP(DAY($AE1558)&amp;MONTH($AE1558),Sheet1!$C:$E,3,0),"")</f>
        <v/>
      </c>
      <c r="AO1558" s="481" t="str">
        <f>+IFERROR(VLOOKUP(DAY($AL1558)&amp;MONTH($AL1558),Sheet1!$C:$E,3,0),"")</f>
        <v/>
      </c>
      <c r="AV1558" s="481" t="str">
        <f>+IFERROR(VLOOKUP(DAY($AS1558)&amp;MONTH($AS1558),Sheet1!$C:$E,3,0),"")</f>
        <v/>
      </c>
      <c r="BC1558" s="481" t="str">
        <f>+IFERROR(VLOOKUP(DAY($AZ1558)&amp;MONTH($AZ1558),Sheet1!$C:$E,3,0),"")</f>
        <v/>
      </c>
    </row>
    <row r="1559" spans="6:55">
      <c r="F1559" s="481" t="str">
        <f>+IFERROR(VLOOKUP(DAY($C1559)&amp;MONTH($C1559),Sheet1!$C:$E,3,0),"")</f>
        <v/>
      </c>
      <c r="M1559" s="481" t="str">
        <f>+IFERROR(VLOOKUP(DAY($J1559)&amp;MONTH($J1559),Sheet1!$C:$E,3,0),"")</f>
        <v/>
      </c>
      <c r="T1559" s="481" t="str">
        <f>+IFERROR(VLOOKUP(DAY($Q1559)&amp;MONTH($Q1559),Sheet1!$C:$E,3,0),"")</f>
        <v/>
      </c>
      <c r="AA1559" s="481" t="str">
        <f>+IFERROR(VLOOKUP(DAY($X1559)&amp;MONTH($X1559),Sheet1!$C:$E,3,0),"")</f>
        <v/>
      </c>
      <c r="AH1559" s="481" t="str">
        <f>+IFERROR(VLOOKUP(DAY($AE1559)&amp;MONTH($AE1559),Sheet1!$C:$E,3,0),"")</f>
        <v/>
      </c>
      <c r="AO1559" s="481" t="str">
        <f>+IFERROR(VLOOKUP(DAY($AL1559)&amp;MONTH($AL1559),Sheet1!$C:$E,3,0),"")</f>
        <v/>
      </c>
      <c r="AV1559" s="481" t="str">
        <f>+IFERROR(VLOOKUP(DAY($AS1559)&amp;MONTH($AS1559),Sheet1!$C:$E,3,0),"")</f>
        <v/>
      </c>
      <c r="BC1559" s="481" t="str">
        <f>+IFERROR(VLOOKUP(DAY($AZ1559)&amp;MONTH($AZ1559),Sheet1!$C:$E,3,0),"")</f>
        <v/>
      </c>
    </row>
    <row r="1560" spans="6:55">
      <c r="F1560" s="481" t="str">
        <f>+IFERROR(VLOOKUP(DAY($C1560)&amp;MONTH($C1560),Sheet1!$C:$E,3,0),"")</f>
        <v/>
      </c>
      <c r="M1560" s="481" t="str">
        <f>+IFERROR(VLOOKUP(DAY($J1560)&amp;MONTH($J1560),Sheet1!$C:$E,3,0),"")</f>
        <v/>
      </c>
      <c r="T1560" s="481" t="str">
        <f>+IFERROR(VLOOKUP(DAY($Q1560)&amp;MONTH($Q1560),Sheet1!$C:$E,3,0),"")</f>
        <v/>
      </c>
      <c r="AA1560" s="481" t="str">
        <f>+IFERROR(VLOOKUP(DAY($X1560)&amp;MONTH($X1560),Sheet1!$C:$E,3,0),"")</f>
        <v/>
      </c>
      <c r="AH1560" s="481" t="str">
        <f>+IFERROR(VLOOKUP(DAY($AE1560)&amp;MONTH($AE1560),Sheet1!$C:$E,3,0),"")</f>
        <v/>
      </c>
      <c r="AO1560" s="481" t="str">
        <f>+IFERROR(VLOOKUP(DAY($AL1560)&amp;MONTH($AL1560),Sheet1!$C:$E,3,0),"")</f>
        <v/>
      </c>
      <c r="AV1560" s="481" t="str">
        <f>+IFERROR(VLOOKUP(DAY($AS1560)&amp;MONTH($AS1560),Sheet1!$C:$E,3,0),"")</f>
        <v/>
      </c>
      <c r="BC1560" s="481" t="str">
        <f>+IFERROR(VLOOKUP(DAY($AZ1560)&amp;MONTH($AZ1560),Sheet1!$C:$E,3,0),"")</f>
        <v/>
      </c>
    </row>
    <row r="1561" spans="6:55">
      <c r="F1561" s="481" t="str">
        <f>+IFERROR(VLOOKUP(DAY($C1561)&amp;MONTH($C1561),Sheet1!$C:$E,3,0),"")</f>
        <v/>
      </c>
      <c r="M1561" s="481" t="str">
        <f>+IFERROR(VLOOKUP(DAY($J1561)&amp;MONTH($J1561),Sheet1!$C:$E,3,0),"")</f>
        <v/>
      </c>
      <c r="T1561" s="481" t="str">
        <f>+IFERROR(VLOOKUP(DAY($Q1561)&amp;MONTH($Q1561),Sheet1!$C:$E,3,0),"")</f>
        <v/>
      </c>
      <c r="AA1561" s="481" t="str">
        <f>+IFERROR(VLOOKUP(DAY($X1561)&amp;MONTH($X1561),Sheet1!$C:$E,3,0),"")</f>
        <v/>
      </c>
      <c r="AH1561" s="481" t="str">
        <f>+IFERROR(VLOOKUP(DAY($AE1561)&amp;MONTH($AE1561),Sheet1!$C:$E,3,0),"")</f>
        <v/>
      </c>
      <c r="AO1561" s="481" t="str">
        <f>+IFERROR(VLOOKUP(DAY($AL1561)&amp;MONTH($AL1561),Sheet1!$C:$E,3,0),"")</f>
        <v/>
      </c>
      <c r="AV1561" s="481" t="str">
        <f>+IFERROR(VLOOKUP(DAY($AS1561)&amp;MONTH($AS1561),Sheet1!$C:$E,3,0),"")</f>
        <v/>
      </c>
      <c r="BC1561" s="481" t="str">
        <f>+IFERROR(VLOOKUP(DAY($AZ1561)&amp;MONTH($AZ1561),Sheet1!$C:$E,3,0),"")</f>
        <v/>
      </c>
    </row>
    <row r="1562" spans="6:55">
      <c r="F1562" s="481" t="str">
        <f>+IFERROR(VLOOKUP(DAY($C1562)&amp;MONTH($C1562),Sheet1!$C:$E,3,0),"")</f>
        <v/>
      </c>
      <c r="M1562" s="481" t="str">
        <f>+IFERROR(VLOOKUP(DAY($J1562)&amp;MONTH($J1562),Sheet1!$C:$E,3,0),"")</f>
        <v/>
      </c>
      <c r="T1562" s="481" t="str">
        <f>+IFERROR(VLOOKUP(DAY($Q1562)&amp;MONTH($Q1562),Sheet1!$C:$E,3,0),"")</f>
        <v/>
      </c>
      <c r="AA1562" s="481" t="str">
        <f>+IFERROR(VLOOKUP(DAY($X1562)&amp;MONTH($X1562),Sheet1!$C:$E,3,0),"")</f>
        <v/>
      </c>
      <c r="AH1562" s="481" t="str">
        <f>+IFERROR(VLOOKUP(DAY($AE1562)&amp;MONTH($AE1562),Sheet1!$C:$E,3,0),"")</f>
        <v/>
      </c>
      <c r="AO1562" s="481" t="str">
        <f>+IFERROR(VLOOKUP(DAY($AL1562)&amp;MONTH($AL1562),Sheet1!$C:$E,3,0),"")</f>
        <v/>
      </c>
      <c r="AV1562" s="481" t="str">
        <f>+IFERROR(VLOOKUP(DAY($AS1562)&amp;MONTH($AS1562),Sheet1!$C:$E,3,0),"")</f>
        <v/>
      </c>
      <c r="BC1562" s="481" t="str">
        <f>+IFERROR(VLOOKUP(DAY($AZ1562)&amp;MONTH($AZ1562),Sheet1!$C:$E,3,0),"")</f>
        <v/>
      </c>
    </row>
    <row r="1563" spans="6:55">
      <c r="F1563" s="481" t="str">
        <f>+IFERROR(VLOOKUP(DAY($C1563)&amp;MONTH($C1563),Sheet1!$C:$E,3,0),"")</f>
        <v/>
      </c>
      <c r="M1563" s="481" t="str">
        <f>+IFERROR(VLOOKUP(DAY($J1563)&amp;MONTH($J1563),Sheet1!$C:$E,3,0),"")</f>
        <v/>
      </c>
      <c r="T1563" s="481" t="str">
        <f>+IFERROR(VLOOKUP(DAY($Q1563)&amp;MONTH($Q1563),Sheet1!$C:$E,3,0),"")</f>
        <v/>
      </c>
      <c r="AA1563" s="481" t="str">
        <f>+IFERROR(VLOOKUP(DAY($X1563)&amp;MONTH($X1563),Sheet1!$C:$E,3,0),"")</f>
        <v/>
      </c>
      <c r="AH1563" s="481" t="str">
        <f>+IFERROR(VLOOKUP(DAY($AE1563)&amp;MONTH($AE1563),Sheet1!$C:$E,3,0),"")</f>
        <v/>
      </c>
      <c r="AO1563" s="481" t="str">
        <f>+IFERROR(VLOOKUP(DAY($AL1563)&amp;MONTH($AL1563),Sheet1!$C:$E,3,0),"")</f>
        <v/>
      </c>
      <c r="AV1563" s="481" t="str">
        <f>+IFERROR(VLOOKUP(DAY($AS1563)&amp;MONTH($AS1563),Sheet1!$C:$E,3,0),"")</f>
        <v/>
      </c>
      <c r="BC1563" s="481" t="str">
        <f>+IFERROR(VLOOKUP(DAY($AZ1563)&amp;MONTH($AZ1563),Sheet1!$C:$E,3,0),"")</f>
        <v/>
      </c>
    </row>
    <row r="1564" spans="6:55">
      <c r="F1564" s="481" t="str">
        <f>+IFERROR(VLOOKUP(DAY($C1564)&amp;MONTH($C1564),Sheet1!$C:$E,3,0),"")</f>
        <v/>
      </c>
      <c r="M1564" s="481" t="str">
        <f>+IFERROR(VLOOKUP(DAY($J1564)&amp;MONTH($J1564),Sheet1!$C:$E,3,0),"")</f>
        <v/>
      </c>
      <c r="T1564" s="481" t="str">
        <f>+IFERROR(VLOOKUP(DAY($Q1564)&amp;MONTH($Q1564),Sheet1!$C:$E,3,0),"")</f>
        <v/>
      </c>
      <c r="AA1564" s="481" t="str">
        <f>+IFERROR(VLOOKUP(DAY($X1564)&amp;MONTH($X1564),Sheet1!$C:$E,3,0),"")</f>
        <v/>
      </c>
      <c r="AH1564" s="481" t="str">
        <f>+IFERROR(VLOOKUP(DAY($AE1564)&amp;MONTH($AE1564),Sheet1!$C:$E,3,0),"")</f>
        <v/>
      </c>
      <c r="AO1564" s="481" t="str">
        <f>+IFERROR(VLOOKUP(DAY($AL1564)&amp;MONTH($AL1564),Sheet1!$C:$E,3,0),"")</f>
        <v/>
      </c>
      <c r="AV1564" s="481" t="str">
        <f>+IFERROR(VLOOKUP(DAY($AS1564)&amp;MONTH($AS1564),Sheet1!$C:$E,3,0),"")</f>
        <v/>
      </c>
      <c r="BC1564" s="481" t="str">
        <f>+IFERROR(VLOOKUP(DAY($AZ1564)&amp;MONTH($AZ1564),Sheet1!$C:$E,3,0),"")</f>
        <v/>
      </c>
    </row>
    <row r="1565" spans="6:55">
      <c r="F1565" s="481" t="str">
        <f>+IFERROR(VLOOKUP(DAY($C1565)&amp;MONTH($C1565),Sheet1!$C:$E,3,0),"")</f>
        <v/>
      </c>
      <c r="M1565" s="481" t="str">
        <f>+IFERROR(VLOOKUP(DAY($J1565)&amp;MONTH($J1565),Sheet1!$C:$E,3,0),"")</f>
        <v/>
      </c>
      <c r="T1565" s="481" t="str">
        <f>+IFERROR(VLOOKUP(DAY($Q1565)&amp;MONTH($Q1565),Sheet1!$C:$E,3,0),"")</f>
        <v/>
      </c>
      <c r="AA1565" s="481" t="str">
        <f>+IFERROR(VLOOKUP(DAY($X1565)&amp;MONTH($X1565),Sheet1!$C:$E,3,0),"")</f>
        <v/>
      </c>
      <c r="AH1565" s="481" t="str">
        <f>+IFERROR(VLOOKUP(DAY($AE1565)&amp;MONTH($AE1565),Sheet1!$C:$E,3,0),"")</f>
        <v/>
      </c>
      <c r="AO1565" s="481" t="str">
        <f>+IFERROR(VLOOKUP(DAY($AL1565)&amp;MONTH($AL1565),Sheet1!$C:$E,3,0),"")</f>
        <v/>
      </c>
      <c r="AV1565" s="481" t="str">
        <f>+IFERROR(VLOOKUP(DAY($AS1565)&amp;MONTH($AS1565),Sheet1!$C:$E,3,0),"")</f>
        <v/>
      </c>
      <c r="BC1565" s="481" t="str">
        <f>+IFERROR(VLOOKUP(DAY($AZ1565)&amp;MONTH($AZ1565),Sheet1!$C:$E,3,0),"")</f>
        <v/>
      </c>
    </row>
    <row r="1566" spans="6:55">
      <c r="F1566" s="481" t="str">
        <f>+IFERROR(VLOOKUP(DAY($C1566)&amp;MONTH($C1566),Sheet1!$C:$E,3,0),"")</f>
        <v/>
      </c>
      <c r="M1566" s="481" t="str">
        <f>+IFERROR(VLOOKUP(DAY($J1566)&amp;MONTH($J1566),Sheet1!$C:$E,3,0),"")</f>
        <v/>
      </c>
      <c r="T1566" s="481" t="str">
        <f>+IFERROR(VLOOKUP(DAY($Q1566)&amp;MONTH($Q1566),Sheet1!$C:$E,3,0),"")</f>
        <v/>
      </c>
      <c r="AA1566" s="481" t="str">
        <f>+IFERROR(VLOOKUP(DAY($X1566)&amp;MONTH($X1566),Sheet1!$C:$E,3,0),"")</f>
        <v/>
      </c>
      <c r="AH1566" s="481" t="str">
        <f>+IFERROR(VLOOKUP(DAY($AE1566)&amp;MONTH($AE1566),Sheet1!$C:$E,3,0),"")</f>
        <v/>
      </c>
      <c r="AO1566" s="481" t="str">
        <f>+IFERROR(VLOOKUP(DAY($AL1566)&amp;MONTH($AL1566),Sheet1!$C:$E,3,0),"")</f>
        <v/>
      </c>
      <c r="AV1566" s="481" t="str">
        <f>+IFERROR(VLOOKUP(DAY($AS1566)&amp;MONTH($AS1566),Sheet1!$C:$E,3,0),"")</f>
        <v/>
      </c>
      <c r="BC1566" s="481" t="str">
        <f>+IFERROR(VLOOKUP(DAY($AZ1566)&amp;MONTH($AZ1566),Sheet1!$C:$E,3,0),"")</f>
        <v/>
      </c>
    </row>
    <row r="1567" spans="6:55">
      <c r="F1567" s="481" t="str">
        <f>+IFERROR(VLOOKUP(DAY($C1567)&amp;MONTH($C1567),Sheet1!$C:$E,3,0),"")</f>
        <v/>
      </c>
      <c r="M1567" s="481" t="str">
        <f>+IFERROR(VLOOKUP(DAY($J1567)&amp;MONTH($J1567),Sheet1!$C:$E,3,0),"")</f>
        <v/>
      </c>
      <c r="T1567" s="481" t="str">
        <f>+IFERROR(VLOOKUP(DAY($Q1567)&amp;MONTH($Q1567),Sheet1!$C:$E,3,0),"")</f>
        <v/>
      </c>
      <c r="AA1567" s="481" t="str">
        <f>+IFERROR(VLOOKUP(DAY($X1567)&amp;MONTH($X1567),Sheet1!$C:$E,3,0),"")</f>
        <v/>
      </c>
      <c r="AH1567" s="481" t="str">
        <f>+IFERROR(VLOOKUP(DAY($AE1567)&amp;MONTH($AE1567),Sheet1!$C:$E,3,0),"")</f>
        <v/>
      </c>
      <c r="AO1567" s="481" t="str">
        <f>+IFERROR(VLOOKUP(DAY($AL1567)&amp;MONTH($AL1567),Sheet1!$C:$E,3,0),"")</f>
        <v/>
      </c>
      <c r="AV1567" s="481" t="str">
        <f>+IFERROR(VLOOKUP(DAY($AS1567)&amp;MONTH($AS1567),Sheet1!$C:$E,3,0),"")</f>
        <v/>
      </c>
      <c r="BC1567" s="481" t="str">
        <f>+IFERROR(VLOOKUP(DAY($AZ1567)&amp;MONTH($AZ1567),Sheet1!$C:$E,3,0),"")</f>
        <v/>
      </c>
    </row>
    <row r="1568" spans="6:55">
      <c r="F1568" s="481" t="str">
        <f>+IFERROR(VLOOKUP(DAY($C1568)&amp;MONTH($C1568),Sheet1!$C:$E,3,0),"")</f>
        <v/>
      </c>
      <c r="M1568" s="481" t="str">
        <f>+IFERROR(VLOOKUP(DAY($J1568)&amp;MONTH($J1568),Sheet1!$C:$E,3,0),"")</f>
        <v/>
      </c>
      <c r="T1568" s="481" t="str">
        <f>+IFERROR(VLOOKUP(DAY($Q1568)&amp;MONTH($Q1568),Sheet1!$C:$E,3,0),"")</f>
        <v/>
      </c>
      <c r="AA1568" s="481" t="str">
        <f>+IFERROR(VLOOKUP(DAY($X1568)&amp;MONTH($X1568),Sheet1!$C:$E,3,0),"")</f>
        <v/>
      </c>
      <c r="AH1568" s="481" t="str">
        <f>+IFERROR(VLOOKUP(DAY($AE1568)&amp;MONTH($AE1568),Sheet1!$C:$E,3,0),"")</f>
        <v/>
      </c>
      <c r="AO1568" s="481" t="str">
        <f>+IFERROR(VLOOKUP(DAY($AL1568)&amp;MONTH($AL1568),Sheet1!$C:$E,3,0),"")</f>
        <v/>
      </c>
      <c r="AV1568" s="481" t="str">
        <f>+IFERROR(VLOOKUP(DAY($AS1568)&amp;MONTH($AS1568),Sheet1!$C:$E,3,0),"")</f>
        <v/>
      </c>
      <c r="BC1568" s="481" t="str">
        <f>+IFERROR(VLOOKUP(DAY($AZ1568)&amp;MONTH($AZ1568),Sheet1!$C:$E,3,0),"")</f>
        <v/>
      </c>
    </row>
    <row r="1569" spans="6:55">
      <c r="F1569" s="481" t="str">
        <f>+IFERROR(VLOOKUP(DAY($C1569)&amp;MONTH($C1569),Sheet1!$C:$E,3,0),"")</f>
        <v/>
      </c>
      <c r="M1569" s="481" t="str">
        <f>+IFERROR(VLOOKUP(DAY($J1569)&amp;MONTH($J1569),Sheet1!$C:$E,3,0),"")</f>
        <v/>
      </c>
      <c r="T1569" s="481" t="str">
        <f>+IFERROR(VLOOKUP(DAY($Q1569)&amp;MONTH($Q1569),Sheet1!$C:$E,3,0),"")</f>
        <v/>
      </c>
      <c r="AA1569" s="481" t="str">
        <f>+IFERROR(VLOOKUP(DAY($X1569)&amp;MONTH($X1569),Sheet1!$C:$E,3,0),"")</f>
        <v/>
      </c>
      <c r="AH1569" s="481" t="str">
        <f>+IFERROR(VLOOKUP(DAY($AE1569)&amp;MONTH($AE1569),Sheet1!$C:$E,3,0),"")</f>
        <v/>
      </c>
      <c r="AO1569" s="481" t="str">
        <f>+IFERROR(VLOOKUP(DAY($AL1569)&amp;MONTH($AL1569),Sheet1!$C:$E,3,0),"")</f>
        <v/>
      </c>
      <c r="AV1569" s="481" t="str">
        <f>+IFERROR(VLOOKUP(DAY($AS1569)&amp;MONTH($AS1569),Sheet1!$C:$E,3,0),"")</f>
        <v/>
      </c>
      <c r="BC1569" s="481" t="str">
        <f>+IFERROR(VLOOKUP(DAY($AZ1569)&amp;MONTH($AZ1569),Sheet1!$C:$E,3,0),"")</f>
        <v/>
      </c>
    </row>
    <row r="1570" spans="6:55">
      <c r="F1570" s="481" t="str">
        <f>+IFERROR(VLOOKUP(DAY($C1570)&amp;MONTH($C1570),Sheet1!$C:$E,3,0),"")</f>
        <v/>
      </c>
      <c r="M1570" s="481" t="str">
        <f>+IFERROR(VLOOKUP(DAY($J1570)&amp;MONTH($J1570),Sheet1!$C:$E,3,0),"")</f>
        <v/>
      </c>
      <c r="T1570" s="481" t="str">
        <f>+IFERROR(VLOOKUP(DAY($Q1570)&amp;MONTH($Q1570),Sheet1!$C:$E,3,0),"")</f>
        <v/>
      </c>
      <c r="AA1570" s="481" t="str">
        <f>+IFERROR(VLOOKUP(DAY($X1570)&amp;MONTH($X1570),Sheet1!$C:$E,3,0),"")</f>
        <v/>
      </c>
      <c r="AH1570" s="481" t="str">
        <f>+IFERROR(VLOOKUP(DAY($AE1570)&amp;MONTH($AE1570),Sheet1!$C:$E,3,0),"")</f>
        <v/>
      </c>
      <c r="AO1570" s="481" t="str">
        <f>+IFERROR(VLOOKUP(DAY($AL1570)&amp;MONTH($AL1570),Sheet1!$C:$E,3,0),"")</f>
        <v/>
      </c>
      <c r="AV1570" s="481" t="str">
        <f>+IFERROR(VLOOKUP(DAY($AS1570)&amp;MONTH($AS1570),Sheet1!$C:$E,3,0),"")</f>
        <v/>
      </c>
      <c r="BC1570" s="481" t="str">
        <f>+IFERROR(VLOOKUP(DAY($AZ1570)&amp;MONTH($AZ1570),Sheet1!$C:$E,3,0),"")</f>
        <v/>
      </c>
    </row>
    <row r="1571" spans="6:55">
      <c r="F1571" s="481" t="str">
        <f>+IFERROR(VLOOKUP(DAY($C1571)&amp;MONTH($C1571),Sheet1!$C:$E,3,0),"")</f>
        <v/>
      </c>
      <c r="M1571" s="481" t="str">
        <f>+IFERROR(VLOOKUP(DAY($J1571)&amp;MONTH($J1571),Sheet1!$C:$E,3,0),"")</f>
        <v/>
      </c>
      <c r="T1571" s="481" t="str">
        <f>+IFERROR(VLOOKUP(DAY($Q1571)&amp;MONTH($Q1571),Sheet1!$C:$E,3,0),"")</f>
        <v/>
      </c>
      <c r="AA1571" s="481" t="str">
        <f>+IFERROR(VLOOKUP(DAY($X1571)&amp;MONTH($X1571),Sheet1!$C:$E,3,0),"")</f>
        <v/>
      </c>
      <c r="AH1571" s="481" t="str">
        <f>+IFERROR(VLOOKUP(DAY($AE1571)&amp;MONTH($AE1571),Sheet1!$C:$E,3,0),"")</f>
        <v/>
      </c>
      <c r="AO1571" s="481" t="str">
        <f>+IFERROR(VLOOKUP(DAY($AL1571)&amp;MONTH($AL1571),Sheet1!$C:$E,3,0),"")</f>
        <v/>
      </c>
      <c r="AV1571" s="481" t="str">
        <f>+IFERROR(VLOOKUP(DAY($AS1571)&amp;MONTH($AS1571),Sheet1!$C:$E,3,0),"")</f>
        <v/>
      </c>
      <c r="BC1571" s="481" t="str">
        <f>+IFERROR(VLOOKUP(DAY($AZ1571)&amp;MONTH($AZ1571),Sheet1!$C:$E,3,0),"")</f>
        <v/>
      </c>
    </row>
    <row r="1572" spans="6:55">
      <c r="F1572" s="481" t="str">
        <f>+IFERROR(VLOOKUP(DAY($C1572)&amp;MONTH($C1572),Sheet1!$C:$E,3,0),"")</f>
        <v/>
      </c>
      <c r="M1572" s="481" t="str">
        <f>+IFERROR(VLOOKUP(DAY($J1572)&amp;MONTH($J1572),Sheet1!$C:$E,3,0),"")</f>
        <v/>
      </c>
      <c r="T1572" s="481" t="str">
        <f>+IFERROR(VLOOKUP(DAY($Q1572)&amp;MONTH($Q1572),Sheet1!$C:$E,3,0),"")</f>
        <v/>
      </c>
      <c r="AA1572" s="481" t="str">
        <f>+IFERROR(VLOOKUP(DAY($X1572)&amp;MONTH($X1572),Sheet1!$C:$E,3,0),"")</f>
        <v/>
      </c>
      <c r="AH1572" s="481" t="str">
        <f>+IFERROR(VLOOKUP(DAY($AE1572)&amp;MONTH($AE1572),Sheet1!$C:$E,3,0),"")</f>
        <v/>
      </c>
      <c r="AO1572" s="481" t="str">
        <f>+IFERROR(VLOOKUP(DAY($AL1572)&amp;MONTH($AL1572),Sheet1!$C:$E,3,0),"")</f>
        <v/>
      </c>
      <c r="AV1572" s="481" t="str">
        <f>+IFERROR(VLOOKUP(DAY($AS1572)&amp;MONTH($AS1572),Sheet1!$C:$E,3,0),"")</f>
        <v/>
      </c>
      <c r="BC1572" s="481" t="str">
        <f>+IFERROR(VLOOKUP(DAY($AZ1572)&amp;MONTH($AZ1572),Sheet1!$C:$E,3,0),"")</f>
        <v/>
      </c>
    </row>
    <row r="1573" spans="6:55">
      <c r="F1573" s="481" t="str">
        <f>+IFERROR(VLOOKUP(DAY($C1573)&amp;MONTH($C1573),Sheet1!$C:$E,3,0),"")</f>
        <v/>
      </c>
      <c r="M1573" s="481" t="str">
        <f>+IFERROR(VLOOKUP(DAY($J1573)&amp;MONTH($J1573),Sheet1!$C:$E,3,0),"")</f>
        <v/>
      </c>
      <c r="T1573" s="481" t="str">
        <f>+IFERROR(VLOOKUP(DAY($Q1573)&amp;MONTH($Q1573),Sheet1!$C:$E,3,0),"")</f>
        <v/>
      </c>
      <c r="AA1573" s="481" t="str">
        <f>+IFERROR(VLOOKUP(DAY($X1573)&amp;MONTH($X1573),Sheet1!$C:$E,3,0),"")</f>
        <v/>
      </c>
      <c r="AH1573" s="481" t="str">
        <f>+IFERROR(VLOOKUP(DAY($AE1573)&amp;MONTH($AE1573),Sheet1!$C:$E,3,0),"")</f>
        <v/>
      </c>
      <c r="AO1573" s="481" t="str">
        <f>+IFERROR(VLOOKUP(DAY($AL1573)&amp;MONTH($AL1573),Sheet1!$C:$E,3,0),"")</f>
        <v/>
      </c>
      <c r="AV1573" s="481" t="str">
        <f>+IFERROR(VLOOKUP(DAY($AS1573)&amp;MONTH($AS1573),Sheet1!$C:$E,3,0),"")</f>
        <v/>
      </c>
      <c r="BC1573" s="481" t="str">
        <f>+IFERROR(VLOOKUP(DAY($AZ1573)&amp;MONTH($AZ1573),Sheet1!$C:$E,3,0),"")</f>
        <v/>
      </c>
    </row>
    <row r="1574" spans="6:55">
      <c r="F1574" s="481" t="str">
        <f>+IFERROR(VLOOKUP(DAY($C1574)&amp;MONTH($C1574),Sheet1!$C:$E,3,0),"")</f>
        <v/>
      </c>
      <c r="M1574" s="481" t="str">
        <f>+IFERROR(VLOOKUP(DAY($J1574)&amp;MONTH($J1574),Sheet1!$C:$E,3,0),"")</f>
        <v/>
      </c>
      <c r="T1574" s="481" t="str">
        <f>+IFERROR(VLOOKUP(DAY($Q1574)&amp;MONTH($Q1574),Sheet1!$C:$E,3,0),"")</f>
        <v/>
      </c>
      <c r="AA1574" s="481" t="str">
        <f>+IFERROR(VLOOKUP(DAY($X1574)&amp;MONTH($X1574),Sheet1!$C:$E,3,0),"")</f>
        <v/>
      </c>
      <c r="AH1574" s="481" t="str">
        <f>+IFERROR(VLOOKUP(DAY($AE1574)&amp;MONTH($AE1574),Sheet1!$C:$E,3,0),"")</f>
        <v/>
      </c>
      <c r="AO1574" s="481" t="str">
        <f>+IFERROR(VLOOKUP(DAY($AL1574)&amp;MONTH($AL1574),Sheet1!$C:$E,3,0),"")</f>
        <v/>
      </c>
      <c r="AV1574" s="481" t="str">
        <f>+IFERROR(VLOOKUP(DAY($AS1574)&amp;MONTH($AS1574),Sheet1!$C:$E,3,0),"")</f>
        <v/>
      </c>
      <c r="BC1574" s="481" t="str">
        <f>+IFERROR(VLOOKUP(DAY($AZ1574)&amp;MONTH($AZ1574),Sheet1!$C:$E,3,0),"")</f>
        <v/>
      </c>
    </row>
    <row r="1575" spans="6:55">
      <c r="F1575" s="481" t="str">
        <f>+IFERROR(VLOOKUP(DAY($C1575)&amp;MONTH($C1575),Sheet1!$C:$E,3,0),"")</f>
        <v/>
      </c>
      <c r="M1575" s="481" t="str">
        <f>+IFERROR(VLOOKUP(DAY($J1575)&amp;MONTH($J1575),Sheet1!$C:$E,3,0),"")</f>
        <v/>
      </c>
      <c r="T1575" s="481" t="str">
        <f>+IFERROR(VLOOKUP(DAY($Q1575)&amp;MONTH($Q1575),Sheet1!$C:$E,3,0),"")</f>
        <v/>
      </c>
      <c r="AA1575" s="481" t="str">
        <f>+IFERROR(VLOOKUP(DAY($X1575)&amp;MONTH($X1575),Sheet1!$C:$E,3,0),"")</f>
        <v/>
      </c>
      <c r="AH1575" s="481" t="str">
        <f>+IFERROR(VLOOKUP(DAY($AE1575)&amp;MONTH($AE1575),Sheet1!$C:$E,3,0),"")</f>
        <v/>
      </c>
      <c r="AO1575" s="481" t="str">
        <f>+IFERROR(VLOOKUP(DAY($AL1575)&amp;MONTH($AL1575),Sheet1!$C:$E,3,0),"")</f>
        <v/>
      </c>
      <c r="AV1575" s="481" t="str">
        <f>+IFERROR(VLOOKUP(DAY($AS1575)&amp;MONTH($AS1575),Sheet1!$C:$E,3,0),"")</f>
        <v/>
      </c>
      <c r="BC1575" s="481" t="str">
        <f>+IFERROR(VLOOKUP(DAY($AZ1575)&amp;MONTH($AZ1575),Sheet1!$C:$E,3,0),"")</f>
        <v/>
      </c>
    </row>
    <row r="1576" spans="6:55">
      <c r="F1576" s="481" t="str">
        <f>+IFERROR(VLOOKUP(DAY($C1576)&amp;MONTH($C1576),Sheet1!$C:$E,3,0),"")</f>
        <v/>
      </c>
      <c r="M1576" s="481" t="str">
        <f>+IFERROR(VLOOKUP(DAY($J1576)&amp;MONTH($J1576),Sheet1!$C:$E,3,0),"")</f>
        <v/>
      </c>
      <c r="T1576" s="481" t="str">
        <f>+IFERROR(VLOOKUP(DAY($Q1576)&amp;MONTH($Q1576),Sheet1!$C:$E,3,0),"")</f>
        <v/>
      </c>
      <c r="AA1576" s="481" t="str">
        <f>+IFERROR(VLOOKUP(DAY($X1576)&amp;MONTH($X1576),Sheet1!$C:$E,3,0),"")</f>
        <v/>
      </c>
      <c r="AH1576" s="481" t="str">
        <f>+IFERROR(VLOOKUP(DAY($AE1576)&amp;MONTH($AE1576),Sheet1!$C:$E,3,0),"")</f>
        <v/>
      </c>
      <c r="AO1576" s="481" t="str">
        <f>+IFERROR(VLOOKUP(DAY($AL1576)&amp;MONTH($AL1576),Sheet1!$C:$E,3,0),"")</f>
        <v/>
      </c>
      <c r="AV1576" s="481" t="str">
        <f>+IFERROR(VLOOKUP(DAY($AS1576)&amp;MONTH($AS1576),Sheet1!$C:$E,3,0),"")</f>
        <v/>
      </c>
      <c r="BC1576" s="481" t="str">
        <f>+IFERROR(VLOOKUP(DAY($AZ1576)&amp;MONTH($AZ1576),Sheet1!$C:$E,3,0),"")</f>
        <v/>
      </c>
    </row>
    <row r="1577" spans="6:55">
      <c r="F1577" s="481" t="str">
        <f>+IFERROR(VLOOKUP(DAY($C1577)&amp;MONTH($C1577),Sheet1!$C:$E,3,0),"")</f>
        <v/>
      </c>
      <c r="M1577" s="481" t="str">
        <f>+IFERROR(VLOOKUP(DAY($J1577)&amp;MONTH($J1577),Sheet1!$C:$E,3,0),"")</f>
        <v/>
      </c>
      <c r="T1577" s="481" t="str">
        <f>+IFERROR(VLOOKUP(DAY($Q1577)&amp;MONTH($Q1577),Sheet1!$C:$E,3,0),"")</f>
        <v/>
      </c>
      <c r="AA1577" s="481" t="str">
        <f>+IFERROR(VLOOKUP(DAY($X1577)&amp;MONTH($X1577),Sheet1!$C:$E,3,0),"")</f>
        <v/>
      </c>
      <c r="AH1577" s="481" t="str">
        <f>+IFERROR(VLOOKUP(DAY($AE1577)&amp;MONTH($AE1577),Sheet1!$C:$E,3,0),"")</f>
        <v/>
      </c>
      <c r="AO1577" s="481" t="str">
        <f>+IFERROR(VLOOKUP(DAY($AL1577)&amp;MONTH($AL1577),Sheet1!$C:$E,3,0),"")</f>
        <v/>
      </c>
      <c r="AV1577" s="481" t="str">
        <f>+IFERROR(VLOOKUP(DAY($AS1577)&amp;MONTH($AS1577),Sheet1!$C:$E,3,0),"")</f>
        <v/>
      </c>
      <c r="BC1577" s="481" t="str">
        <f>+IFERROR(VLOOKUP(DAY($AZ1577)&amp;MONTH($AZ1577),Sheet1!$C:$E,3,0),"")</f>
        <v/>
      </c>
    </row>
    <row r="1578" spans="6:55">
      <c r="F1578" s="481" t="str">
        <f>+IFERROR(VLOOKUP(DAY($C1578)&amp;MONTH($C1578),Sheet1!$C:$E,3,0),"")</f>
        <v/>
      </c>
      <c r="M1578" s="481" t="str">
        <f>+IFERROR(VLOOKUP(DAY($J1578)&amp;MONTH($J1578),Sheet1!$C:$E,3,0),"")</f>
        <v/>
      </c>
      <c r="T1578" s="481" t="str">
        <f>+IFERROR(VLOOKUP(DAY($Q1578)&amp;MONTH($Q1578),Sheet1!$C:$E,3,0),"")</f>
        <v/>
      </c>
      <c r="AA1578" s="481" t="str">
        <f>+IFERROR(VLOOKUP(DAY($X1578)&amp;MONTH($X1578),Sheet1!$C:$E,3,0),"")</f>
        <v/>
      </c>
      <c r="AH1578" s="481" t="str">
        <f>+IFERROR(VLOOKUP(DAY($AE1578)&amp;MONTH($AE1578),Sheet1!$C:$E,3,0),"")</f>
        <v/>
      </c>
      <c r="AO1578" s="481" t="str">
        <f>+IFERROR(VLOOKUP(DAY($AL1578)&amp;MONTH($AL1578),Sheet1!$C:$E,3,0),"")</f>
        <v/>
      </c>
      <c r="AV1578" s="481" t="str">
        <f>+IFERROR(VLOOKUP(DAY($AS1578)&amp;MONTH($AS1578),Sheet1!$C:$E,3,0),"")</f>
        <v/>
      </c>
      <c r="BC1578" s="481" t="str">
        <f>+IFERROR(VLOOKUP(DAY($AZ1578)&amp;MONTH($AZ1578),Sheet1!$C:$E,3,0),"")</f>
        <v/>
      </c>
    </row>
    <row r="1579" spans="6:55">
      <c r="F1579" s="481" t="str">
        <f>+IFERROR(VLOOKUP(DAY($C1579)&amp;MONTH($C1579),Sheet1!$C:$E,3,0),"")</f>
        <v/>
      </c>
      <c r="M1579" s="481" t="str">
        <f>+IFERROR(VLOOKUP(DAY($J1579)&amp;MONTH($J1579),Sheet1!$C:$E,3,0),"")</f>
        <v/>
      </c>
      <c r="T1579" s="481" t="str">
        <f>+IFERROR(VLOOKUP(DAY($Q1579)&amp;MONTH($Q1579),Sheet1!$C:$E,3,0),"")</f>
        <v/>
      </c>
      <c r="AA1579" s="481" t="str">
        <f>+IFERROR(VLOOKUP(DAY($X1579)&amp;MONTH($X1579),Sheet1!$C:$E,3,0),"")</f>
        <v/>
      </c>
      <c r="AH1579" s="481" t="str">
        <f>+IFERROR(VLOOKUP(DAY($AE1579)&amp;MONTH($AE1579),Sheet1!$C:$E,3,0),"")</f>
        <v/>
      </c>
      <c r="AO1579" s="481" t="str">
        <f>+IFERROR(VLOOKUP(DAY($AL1579)&amp;MONTH($AL1579),Sheet1!$C:$E,3,0),"")</f>
        <v/>
      </c>
      <c r="AV1579" s="481" t="str">
        <f>+IFERROR(VLOOKUP(DAY($AS1579)&amp;MONTH($AS1579),Sheet1!$C:$E,3,0),"")</f>
        <v/>
      </c>
      <c r="BC1579" s="481" t="str">
        <f>+IFERROR(VLOOKUP(DAY($AZ1579)&amp;MONTH($AZ1579),Sheet1!$C:$E,3,0),"")</f>
        <v/>
      </c>
    </row>
    <row r="1580" spans="6:55">
      <c r="F1580" s="481" t="str">
        <f>+IFERROR(VLOOKUP(DAY($C1580)&amp;MONTH($C1580),Sheet1!$C:$E,3,0),"")</f>
        <v/>
      </c>
      <c r="M1580" s="481" t="str">
        <f>+IFERROR(VLOOKUP(DAY($J1580)&amp;MONTH($J1580),Sheet1!$C:$E,3,0),"")</f>
        <v/>
      </c>
      <c r="T1580" s="481" t="str">
        <f>+IFERROR(VLOOKUP(DAY($Q1580)&amp;MONTH($Q1580),Sheet1!$C:$E,3,0),"")</f>
        <v/>
      </c>
      <c r="AA1580" s="481" t="str">
        <f>+IFERROR(VLOOKUP(DAY($X1580)&amp;MONTH($X1580),Sheet1!$C:$E,3,0),"")</f>
        <v/>
      </c>
      <c r="AH1580" s="481" t="str">
        <f>+IFERROR(VLOOKUP(DAY($AE1580)&amp;MONTH($AE1580),Sheet1!$C:$E,3,0),"")</f>
        <v/>
      </c>
      <c r="AO1580" s="481" t="str">
        <f>+IFERROR(VLOOKUP(DAY($AL1580)&amp;MONTH($AL1580),Sheet1!$C:$E,3,0),"")</f>
        <v/>
      </c>
      <c r="AV1580" s="481" t="str">
        <f>+IFERROR(VLOOKUP(DAY($AS1580)&amp;MONTH($AS1580),Sheet1!$C:$E,3,0),"")</f>
        <v/>
      </c>
      <c r="BC1580" s="481" t="str">
        <f>+IFERROR(VLOOKUP(DAY($AZ1580)&amp;MONTH($AZ1580),Sheet1!$C:$E,3,0),"")</f>
        <v/>
      </c>
    </row>
    <row r="1581" spans="6:55">
      <c r="F1581" s="481" t="str">
        <f>+IFERROR(VLOOKUP(DAY($C1581)&amp;MONTH($C1581),Sheet1!$C:$E,3,0),"")</f>
        <v/>
      </c>
      <c r="M1581" s="481" t="str">
        <f>+IFERROR(VLOOKUP(DAY($J1581)&amp;MONTH($J1581),Sheet1!$C:$E,3,0),"")</f>
        <v/>
      </c>
      <c r="T1581" s="481" t="str">
        <f>+IFERROR(VLOOKUP(DAY($Q1581)&amp;MONTH($Q1581),Sheet1!$C:$E,3,0),"")</f>
        <v/>
      </c>
      <c r="AA1581" s="481" t="str">
        <f>+IFERROR(VLOOKUP(DAY($X1581)&amp;MONTH($X1581),Sheet1!$C:$E,3,0),"")</f>
        <v/>
      </c>
      <c r="AH1581" s="481" t="str">
        <f>+IFERROR(VLOOKUP(DAY($AE1581)&amp;MONTH($AE1581),Sheet1!$C:$E,3,0),"")</f>
        <v/>
      </c>
      <c r="AO1581" s="481" t="str">
        <f>+IFERROR(VLOOKUP(DAY($AL1581)&amp;MONTH($AL1581),Sheet1!$C:$E,3,0),"")</f>
        <v/>
      </c>
      <c r="AV1581" s="481" t="str">
        <f>+IFERROR(VLOOKUP(DAY($AS1581)&amp;MONTH($AS1581),Sheet1!$C:$E,3,0),"")</f>
        <v/>
      </c>
      <c r="BC1581" s="481" t="str">
        <f>+IFERROR(VLOOKUP(DAY($AZ1581)&amp;MONTH($AZ1581),Sheet1!$C:$E,3,0),"")</f>
        <v/>
      </c>
    </row>
    <row r="1582" spans="6:55">
      <c r="F1582" s="481" t="str">
        <f>+IFERROR(VLOOKUP(DAY($C1582)&amp;MONTH($C1582),Sheet1!$C:$E,3,0),"")</f>
        <v/>
      </c>
      <c r="M1582" s="481" t="str">
        <f>+IFERROR(VLOOKUP(DAY($J1582)&amp;MONTH($J1582),Sheet1!$C:$E,3,0),"")</f>
        <v/>
      </c>
      <c r="T1582" s="481" t="str">
        <f>+IFERROR(VLOOKUP(DAY($Q1582)&amp;MONTH($Q1582),Sheet1!$C:$E,3,0),"")</f>
        <v/>
      </c>
      <c r="AA1582" s="481" t="str">
        <f>+IFERROR(VLOOKUP(DAY($X1582)&amp;MONTH($X1582),Sheet1!$C:$E,3,0),"")</f>
        <v/>
      </c>
      <c r="AH1582" s="481" t="str">
        <f>+IFERROR(VLOOKUP(DAY($AE1582)&amp;MONTH($AE1582),Sheet1!$C:$E,3,0),"")</f>
        <v/>
      </c>
      <c r="AO1582" s="481" t="str">
        <f>+IFERROR(VLOOKUP(DAY($AL1582)&amp;MONTH($AL1582),Sheet1!$C:$E,3,0),"")</f>
        <v/>
      </c>
      <c r="AV1582" s="481" t="str">
        <f>+IFERROR(VLOOKUP(DAY($AS1582)&amp;MONTH($AS1582),Sheet1!$C:$E,3,0),"")</f>
        <v/>
      </c>
      <c r="BC1582" s="481" t="str">
        <f>+IFERROR(VLOOKUP(DAY($AZ1582)&amp;MONTH($AZ1582),Sheet1!$C:$E,3,0),"")</f>
        <v/>
      </c>
    </row>
    <row r="1583" spans="6:55">
      <c r="F1583" s="481" t="str">
        <f>+IFERROR(VLOOKUP(DAY($C1583)&amp;MONTH($C1583),Sheet1!$C:$E,3,0),"")</f>
        <v/>
      </c>
      <c r="M1583" s="481" t="str">
        <f>+IFERROR(VLOOKUP(DAY($J1583)&amp;MONTH($J1583),Sheet1!$C:$E,3,0),"")</f>
        <v/>
      </c>
      <c r="T1583" s="481" t="str">
        <f>+IFERROR(VLOOKUP(DAY($Q1583)&amp;MONTH($Q1583),Sheet1!$C:$E,3,0),"")</f>
        <v/>
      </c>
      <c r="AA1583" s="481" t="str">
        <f>+IFERROR(VLOOKUP(DAY($X1583)&amp;MONTH($X1583),Sheet1!$C:$E,3,0),"")</f>
        <v/>
      </c>
      <c r="AH1583" s="481" t="str">
        <f>+IFERROR(VLOOKUP(DAY($AE1583)&amp;MONTH($AE1583),Sheet1!$C:$E,3,0),"")</f>
        <v/>
      </c>
      <c r="AO1583" s="481" t="str">
        <f>+IFERROR(VLOOKUP(DAY($AL1583)&amp;MONTH($AL1583),Sheet1!$C:$E,3,0),"")</f>
        <v/>
      </c>
      <c r="AV1583" s="481" t="str">
        <f>+IFERROR(VLOOKUP(DAY($AS1583)&amp;MONTH($AS1583),Sheet1!$C:$E,3,0),"")</f>
        <v/>
      </c>
      <c r="BC1583" s="481" t="str">
        <f>+IFERROR(VLOOKUP(DAY($AZ1583)&amp;MONTH($AZ1583),Sheet1!$C:$E,3,0),"")</f>
        <v/>
      </c>
    </row>
    <row r="1584" spans="6:55">
      <c r="F1584" s="481" t="str">
        <f>+IFERROR(VLOOKUP(DAY($C1584)&amp;MONTH($C1584),Sheet1!$C:$E,3,0),"")</f>
        <v/>
      </c>
      <c r="M1584" s="481" t="str">
        <f>+IFERROR(VLOOKUP(DAY($J1584)&amp;MONTH($J1584),Sheet1!$C:$E,3,0),"")</f>
        <v/>
      </c>
      <c r="T1584" s="481" t="str">
        <f>+IFERROR(VLOOKUP(DAY($Q1584)&amp;MONTH($Q1584),Sheet1!$C:$E,3,0),"")</f>
        <v/>
      </c>
      <c r="AA1584" s="481" t="str">
        <f>+IFERROR(VLOOKUP(DAY($X1584)&amp;MONTH($X1584),Sheet1!$C:$E,3,0),"")</f>
        <v/>
      </c>
      <c r="AH1584" s="481" t="str">
        <f>+IFERROR(VLOOKUP(DAY($AE1584)&amp;MONTH($AE1584),Sheet1!$C:$E,3,0),"")</f>
        <v/>
      </c>
      <c r="AO1584" s="481" t="str">
        <f>+IFERROR(VLOOKUP(DAY($AL1584)&amp;MONTH($AL1584),Sheet1!$C:$E,3,0),"")</f>
        <v/>
      </c>
      <c r="AV1584" s="481" t="str">
        <f>+IFERROR(VLOOKUP(DAY($AS1584)&amp;MONTH($AS1584),Sheet1!$C:$E,3,0),"")</f>
        <v/>
      </c>
      <c r="BC1584" s="481" t="str">
        <f>+IFERROR(VLOOKUP(DAY($AZ1584)&amp;MONTH($AZ1584),Sheet1!$C:$E,3,0),"")</f>
        <v/>
      </c>
    </row>
    <row r="1585" spans="6:55">
      <c r="F1585" s="481" t="str">
        <f>+IFERROR(VLOOKUP(DAY($C1585)&amp;MONTH($C1585),Sheet1!$C:$E,3,0),"")</f>
        <v/>
      </c>
      <c r="M1585" s="481" t="str">
        <f>+IFERROR(VLOOKUP(DAY($J1585)&amp;MONTH($J1585),Sheet1!$C:$E,3,0),"")</f>
        <v/>
      </c>
      <c r="T1585" s="481" t="str">
        <f>+IFERROR(VLOOKUP(DAY($Q1585)&amp;MONTH($Q1585),Sheet1!$C:$E,3,0),"")</f>
        <v/>
      </c>
      <c r="AA1585" s="481" t="str">
        <f>+IFERROR(VLOOKUP(DAY($X1585)&amp;MONTH($X1585),Sheet1!$C:$E,3,0),"")</f>
        <v/>
      </c>
      <c r="AH1585" s="481" t="str">
        <f>+IFERROR(VLOOKUP(DAY($AE1585)&amp;MONTH($AE1585),Sheet1!$C:$E,3,0),"")</f>
        <v/>
      </c>
      <c r="AO1585" s="481" t="str">
        <f>+IFERROR(VLOOKUP(DAY($AL1585)&amp;MONTH($AL1585),Sheet1!$C:$E,3,0),"")</f>
        <v/>
      </c>
      <c r="AV1585" s="481" t="str">
        <f>+IFERROR(VLOOKUP(DAY($AS1585)&amp;MONTH($AS1585),Sheet1!$C:$E,3,0),"")</f>
        <v/>
      </c>
      <c r="BC1585" s="481" t="str">
        <f>+IFERROR(VLOOKUP(DAY($AZ1585)&amp;MONTH($AZ1585),Sheet1!$C:$E,3,0),"")</f>
        <v/>
      </c>
    </row>
    <row r="1586" spans="6:55">
      <c r="F1586" s="481" t="str">
        <f>+IFERROR(VLOOKUP(DAY($C1586)&amp;MONTH($C1586),Sheet1!$C:$E,3,0),"")</f>
        <v/>
      </c>
      <c r="M1586" s="481" t="str">
        <f>+IFERROR(VLOOKUP(DAY($J1586)&amp;MONTH($J1586),Sheet1!$C:$E,3,0),"")</f>
        <v/>
      </c>
      <c r="T1586" s="481" t="str">
        <f>+IFERROR(VLOOKUP(DAY($Q1586)&amp;MONTH($Q1586),Sheet1!$C:$E,3,0),"")</f>
        <v/>
      </c>
      <c r="AA1586" s="481" t="str">
        <f>+IFERROR(VLOOKUP(DAY($X1586)&amp;MONTH($X1586),Sheet1!$C:$E,3,0),"")</f>
        <v/>
      </c>
      <c r="AH1586" s="481" t="str">
        <f>+IFERROR(VLOOKUP(DAY($AE1586)&amp;MONTH($AE1586),Sheet1!$C:$E,3,0),"")</f>
        <v/>
      </c>
      <c r="AO1586" s="481" t="str">
        <f>+IFERROR(VLOOKUP(DAY($AL1586)&amp;MONTH($AL1586),Sheet1!$C:$E,3,0),"")</f>
        <v/>
      </c>
      <c r="AV1586" s="481" t="str">
        <f>+IFERROR(VLOOKUP(DAY($AS1586)&amp;MONTH($AS1586),Sheet1!$C:$E,3,0),"")</f>
        <v/>
      </c>
      <c r="BC1586" s="481" t="str">
        <f>+IFERROR(VLOOKUP(DAY($AZ1586)&amp;MONTH($AZ1586),Sheet1!$C:$E,3,0),"")</f>
        <v/>
      </c>
    </row>
    <row r="1587" spans="6:55">
      <c r="F1587" s="481" t="str">
        <f>+IFERROR(VLOOKUP(DAY($C1587)&amp;MONTH($C1587),Sheet1!$C:$E,3,0),"")</f>
        <v/>
      </c>
      <c r="M1587" s="481" t="str">
        <f>+IFERROR(VLOOKUP(DAY($J1587)&amp;MONTH($J1587),Sheet1!$C:$E,3,0),"")</f>
        <v/>
      </c>
      <c r="T1587" s="481" t="str">
        <f>+IFERROR(VLOOKUP(DAY($Q1587)&amp;MONTH($Q1587),Sheet1!$C:$E,3,0),"")</f>
        <v/>
      </c>
      <c r="AA1587" s="481" t="str">
        <f>+IFERROR(VLOOKUP(DAY($X1587)&amp;MONTH($X1587),Sheet1!$C:$E,3,0),"")</f>
        <v/>
      </c>
      <c r="AH1587" s="481" t="str">
        <f>+IFERROR(VLOOKUP(DAY($AE1587)&amp;MONTH($AE1587),Sheet1!$C:$E,3,0),"")</f>
        <v/>
      </c>
      <c r="AO1587" s="481" t="str">
        <f>+IFERROR(VLOOKUP(DAY($AL1587)&amp;MONTH($AL1587),Sheet1!$C:$E,3,0),"")</f>
        <v/>
      </c>
      <c r="AV1587" s="481" t="str">
        <f>+IFERROR(VLOOKUP(DAY($AS1587)&amp;MONTH($AS1587),Sheet1!$C:$E,3,0),"")</f>
        <v/>
      </c>
      <c r="BC1587" s="481" t="str">
        <f>+IFERROR(VLOOKUP(DAY($AZ1587)&amp;MONTH($AZ1587),Sheet1!$C:$E,3,0),"")</f>
        <v/>
      </c>
    </row>
    <row r="1588" spans="6:55">
      <c r="F1588" s="481" t="str">
        <f>+IFERROR(VLOOKUP(DAY($C1588)&amp;MONTH($C1588),Sheet1!$C:$E,3,0),"")</f>
        <v/>
      </c>
      <c r="M1588" s="481" t="str">
        <f>+IFERROR(VLOOKUP(DAY($J1588)&amp;MONTH($J1588),Sheet1!$C:$E,3,0),"")</f>
        <v/>
      </c>
      <c r="T1588" s="481" t="str">
        <f>+IFERROR(VLOOKUP(DAY($Q1588)&amp;MONTH($Q1588),Sheet1!$C:$E,3,0),"")</f>
        <v/>
      </c>
      <c r="AA1588" s="481" t="str">
        <f>+IFERROR(VLOOKUP(DAY($X1588)&amp;MONTH($X1588),Sheet1!$C:$E,3,0),"")</f>
        <v/>
      </c>
      <c r="AH1588" s="481" t="str">
        <f>+IFERROR(VLOOKUP(DAY($AE1588)&amp;MONTH($AE1588),Sheet1!$C:$E,3,0),"")</f>
        <v/>
      </c>
      <c r="AO1588" s="481" t="str">
        <f>+IFERROR(VLOOKUP(DAY($AL1588)&amp;MONTH($AL1588),Sheet1!$C:$E,3,0),"")</f>
        <v/>
      </c>
      <c r="AV1588" s="481" t="str">
        <f>+IFERROR(VLOOKUP(DAY($AS1588)&amp;MONTH($AS1588),Sheet1!$C:$E,3,0),"")</f>
        <v/>
      </c>
      <c r="BC1588" s="481" t="str">
        <f>+IFERROR(VLOOKUP(DAY($AZ1588)&amp;MONTH($AZ1588),Sheet1!$C:$E,3,0),"")</f>
        <v/>
      </c>
    </row>
    <row r="1589" spans="6:55">
      <c r="F1589" s="481" t="str">
        <f>+IFERROR(VLOOKUP(DAY($C1589)&amp;MONTH($C1589),Sheet1!$C:$E,3,0),"")</f>
        <v/>
      </c>
      <c r="M1589" s="481" t="str">
        <f>+IFERROR(VLOOKUP(DAY($J1589)&amp;MONTH($J1589),Sheet1!$C:$E,3,0),"")</f>
        <v/>
      </c>
      <c r="T1589" s="481" t="str">
        <f>+IFERROR(VLOOKUP(DAY($Q1589)&amp;MONTH($Q1589),Sheet1!$C:$E,3,0),"")</f>
        <v/>
      </c>
      <c r="AA1589" s="481" t="str">
        <f>+IFERROR(VLOOKUP(DAY($X1589)&amp;MONTH($X1589),Sheet1!$C:$E,3,0),"")</f>
        <v/>
      </c>
      <c r="AH1589" s="481" t="str">
        <f>+IFERROR(VLOOKUP(DAY($AE1589)&amp;MONTH($AE1589),Sheet1!$C:$E,3,0),"")</f>
        <v/>
      </c>
      <c r="AO1589" s="481" t="str">
        <f>+IFERROR(VLOOKUP(DAY($AL1589)&amp;MONTH($AL1589),Sheet1!$C:$E,3,0),"")</f>
        <v/>
      </c>
      <c r="AV1589" s="481" t="str">
        <f>+IFERROR(VLOOKUP(DAY($AS1589)&amp;MONTH($AS1589),Sheet1!$C:$E,3,0),"")</f>
        <v/>
      </c>
      <c r="BC1589" s="481" t="str">
        <f>+IFERROR(VLOOKUP(DAY($AZ1589)&amp;MONTH($AZ1589),Sheet1!$C:$E,3,0),"")</f>
        <v/>
      </c>
    </row>
    <row r="1590" spans="6:55">
      <c r="F1590" s="481" t="str">
        <f>+IFERROR(VLOOKUP(DAY($C1590)&amp;MONTH($C1590),Sheet1!$C:$E,3,0),"")</f>
        <v/>
      </c>
      <c r="M1590" s="481" t="str">
        <f>+IFERROR(VLOOKUP(DAY($J1590)&amp;MONTH($J1590),Sheet1!$C:$E,3,0),"")</f>
        <v/>
      </c>
      <c r="T1590" s="481" t="str">
        <f>+IFERROR(VLOOKUP(DAY($Q1590)&amp;MONTH($Q1590),Sheet1!$C:$E,3,0),"")</f>
        <v/>
      </c>
      <c r="AA1590" s="481" t="str">
        <f>+IFERROR(VLOOKUP(DAY($X1590)&amp;MONTH($X1590),Sheet1!$C:$E,3,0),"")</f>
        <v/>
      </c>
      <c r="AH1590" s="481" t="str">
        <f>+IFERROR(VLOOKUP(DAY($AE1590)&amp;MONTH($AE1590),Sheet1!$C:$E,3,0),"")</f>
        <v/>
      </c>
      <c r="AO1590" s="481" t="str">
        <f>+IFERROR(VLOOKUP(DAY($AL1590)&amp;MONTH($AL1590),Sheet1!$C:$E,3,0),"")</f>
        <v/>
      </c>
      <c r="AV1590" s="481" t="str">
        <f>+IFERROR(VLOOKUP(DAY($AS1590)&amp;MONTH($AS1590),Sheet1!$C:$E,3,0),"")</f>
        <v/>
      </c>
      <c r="BC1590" s="481" t="str">
        <f>+IFERROR(VLOOKUP(DAY($AZ1590)&amp;MONTH($AZ1590),Sheet1!$C:$E,3,0),"")</f>
        <v/>
      </c>
    </row>
    <row r="1591" spans="6:55">
      <c r="F1591" s="481" t="str">
        <f>+IFERROR(VLOOKUP(DAY($C1591)&amp;MONTH($C1591),Sheet1!$C:$E,3,0),"")</f>
        <v/>
      </c>
      <c r="M1591" s="481" t="str">
        <f>+IFERROR(VLOOKUP(DAY($J1591)&amp;MONTH($J1591),Sheet1!$C:$E,3,0),"")</f>
        <v/>
      </c>
      <c r="T1591" s="481" t="str">
        <f>+IFERROR(VLOOKUP(DAY($Q1591)&amp;MONTH($Q1591),Sheet1!$C:$E,3,0),"")</f>
        <v/>
      </c>
      <c r="AA1591" s="481" t="str">
        <f>+IFERROR(VLOOKUP(DAY($X1591)&amp;MONTH($X1591),Sheet1!$C:$E,3,0),"")</f>
        <v/>
      </c>
      <c r="AH1591" s="481" t="str">
        <f>+IFERROR(VLOOKUP(DAY($AE1591)&amp;MONTH($AE1591),Sheet1!$C:$E,3,0),"")</f>
        <v/>
      </c>
      <c r="AO1591" s="481" t="str">
        <f>+IFERROR(VLOOKUP(DAY($AL1591)&amp;MONTH($AL1591),Sheet1!$C:$E,3,0),"")</f>
        <v/>
      </c>
      <c r="AV1591" s="481" t="str">
        <f>+IFERROR(VLOOKUP(DAY($AS1591)&amp;MONTH($AS1591),Sheet1!$C:$E,3,0),"")</f>
        <v/>
      </c>
      <c r="BC1591" s="481" t="str">
        <f>+IFERROR(VLOOKUP(DAY($AZ1591)&amp;MONTH($AZ1591),Sheet1!$C:$E,3,0),"")</f>
        <v/>
      </c>
    </row>
    <row r="1592" spans="6:55">
      <c r="F1592" s="481" t="str">
        <f>+IFERROR(VLOOKUP(DAY($C1592)&amp;MONTH($C1592),Sheet1!$C:$E,3,0),"")</f>
        <v/>
      </c>
      <c r="M1592" s="481" t="str">
        <f>+IFERROR(VLOOKUP(DAY($J1592)&amp;MONTH($J1592),Sheet1!$C:$E,3,0),"")</f>
        <v/>
      </c>
      <c r="T1592" s="481" t="str">
        <f>+IFERROR(VLOOKUP(DAY($Q1592)&amp;MONTH($Q1592),Sheet1!$C:$E,3,0),"")</f>
        <v/>
      </c>
      <c r="AA1592" s="481" t="str">
        <f>+IFERROR(VLOOKUP(DAY($X1592)&amp;MONTH($X1592),Sheet1!$C:$E,3,0),"")</f>
        <v/>
      </c>
      <c r="AH1592" s="481" t="str">
        <f>+IFERROR(VLOOKUP(DAY($AE1592)&amp;MONTH($AE1592),Sheet1!$C:$E,3,0),"")</f>
        <v/>
      </c>
      <c r="AO1592" s="481" t="str">
        <f>+IFERROR(VLOOKUP(DAY($AL1592)&amp;MONTH($AL1592),Sheet1!$C:$E,3,0),"")</f>
        <v/>
      </c>
      <c r="AV1592" s="481" t="str">
        <f>+IFERROR(VLOOKUP(DAY($AS1592)&amp;MONTH($AS1592),Sheet1!$C:$E,3,0),"")</f>
        <v/>
      </c>
      <c r="BC1592" s="481" t="str">
        <f>+IFERROR(VLOOKUP(DAY($AZ1592)&amp;MONTH($AZ1592),Sheet1!$C:$E,3,0),"")</f>
        <v/>
      </c>
    </row>
    <row r="1593" spans="6:55">
      <c r="F1593" s="481" t="str">
        <f>+IFERROR(VLOOKUP(DAY($C1593)&amp;MONTH($C1593),Sheet1!$C:$E,3,0),"")</f>
        <v/>
      </c>
      <c r="M1593" s="481" t="str">
        <f>+IFERROR(VLOOKUP(DAY($J1593)&amp;MONTH($J1593),Sheet1!$C:$E,3,0),"")</f>
        <v/>
      </c>
      <c r="T1593" s="481" t="str">
        <f>+IFERROR(VLOOKUP(DAY($Q1593)&amp;MONTH($Q1593),Sheet1!$C:$E,3,0),"")</f>
        <v/>
      </c>
      <c r="AA1593" s="481" t="str">
        <f>+IFERROR(VLOOKUP(DAY($X1593)&amp;MONTH($X1593),Sheet1!$C:$E,3,0),"")</f>
        <v/>
      </c>
      <c r="AH1593" s="481" t="str">
        <f>+IFERROR(VLOOKUP(DAY($AE1593)&amp;MONTH($AE1593),Sheet1!$C:$E,3,0),"")</f>
        <v/>
      </c>
      <c r="AO1593" s="481" t="str">
        <f>+IFERROR(VLOOKUP(DAY($AL1593)&amp;MONTH($AL1593),Sheet1!$C:$E,3,0),"")</f>
        <v/>
      </c>
      <c r="AV1593" s="481" t="str">
        <f>+IFERROR(VLOOKUP(DAY($AS1593)&amp;MONTH($AS1593),Sheet1!$C:$E,3,0),"")</f>
        <v/>
      </c>
      <c r="BC1593" s="481" t="str">
        <f>+IFERROR(VLOOKUP(DAY($AZ1593)&amp;MONTH($AZ1593),Sheet1!$C:$E,3,0),"")</f>
        <v/>
      </c>
    </row>
    <row r="1594" spans="6:55">
      <c r="F1594" s="481" t="str">
        <f>+IFERROR(VLOOKUP(DAY($C1594)&amp;MONTH($C1594),Sheet1!$C:$E,3,0),"")</f>
        <v/>
      </c>
      <c r="M1594" s="481" t="str">
        <f>+IFERROR(VLOOKUP(DAY($J1594)&amp;MONTH($J1594),Sheet1!$C:$E,3,0),"")</f>
        <v/>
      </c>
      <c r="T1594" s="481" t="str">
        <f>+IFERROR(VLOOKUP(DAY($Q1594)&amp;MONTH($Q1594),Sheet1!$C:$E,3,0),"")</f>
        <v/>
      </c>
      <c r="AA1594" s="481" t="str">
        <f>+IFERROR(VLOOKUP(DAY($X1594)&amp;MONTH($X1594),Sheet1!$C:$E,3,0),"")</f>
        <v/>
      </c>
      <c r="AH1594" s="481" t="str">
        <f>+IFERROR(VLOOKUP(DAY($AE1594)&amp;MONTH($AE1594),Sheet1!$C:$E,3,0),"")</f>
        <v/>
      </c>
      <c r="AO1594" s="481" t="str">
        <f>+IFERROR(VLOOKUP(DAY($AL1594)&amp;MONTH($AL1594),Sheet1!$C:$E,3,0),"")</f>
        <v/>
      </c>
      <c r="AV1594" s="481" t="str">
        <f>+IFERROR(VLOOKUP(DAY($AS1594)&amp;MONTH($AS1594),Sheet1!$C:$E,3,0),"")</f>
        <v/>
      </c>
      <c r="BC1594" s="481" t="str">
        <f>+IFERROR(VLOOKUP(DAY($AZ1594)&amp;MONTH($AZ1594),Sheet1!$C:$E,3,0),"")</f>
        <v/>
      </c>
    </row>
    <row r="1595" spans="6:55">
      <c r="F1595" s="481" t="str">
        <f>+IFERROR(VLOOKUP(DAY($C1595)&amp;MONTH($C1595),Sheet1!$C:$E,3,0),"")</f>
        <v/>
      </c>
      <c r="M1595" s="481" t="str">
        <f>+IFERROR(VLOOKUP(DAY($J1595)&amp;MONTH($J1595),Sheet1!$C:$E,3,0),"")</f>
        <v/>
      </c>
      <c r="T1595" s="481" t="str">
        <f>+IFERROR(VLOOKUP(DAY($Q1595)&amp;MONTH($Q1595),Sheet1!$C:$E,3,0),"")</f>
        <v/>
      </c>
      <c r="AA1595" s="481" t="str">
        <f>+IFERROR(VLOOKUP(DAY($X1595)&amp;MONTH($X1595),Sheet1!$C:$E,3,0),"")</f>
        <v/>
      </c>
      <c r="AH1595" s="481" t="str">
        <f>+IFERROR(VLOOKUP(DAY($AE1595)&amp;MONTH($AE1595),Sheet1!$C:$E,3,0),"")</f>
        <v/>
      </c>
      <c r="AO1595" s="481" t="str">
        <f>+IFERROR(VLOOKUP(DAY($AL1595)&amp;MONTH($AL1595),Sheet1!$C:$E,3,0),"")</f>
        <v/>
      </c>
      <c r="AV1595" s="481" t="str">
        <f>+IFERROR(VLOOKUP(DAY($AS1595)&amp;MONTH($AS1595),Sheet1!$C:$E,3,0),"")</f>
        <v/>
      </c>
      <c r="BC1595" s="481" t="str">
        <f>+IFERROR(VLOOKUP(DAY($AZ1595)&amp;MONTH($AZ1595),Sheet1!$C:$E,3,0),"")</f>
        <v/>
      </c>
    </row>
    <row r="1596" spans="6:55">
      <c r="F1596" s="481" t="str">
        <f>+IFERROR(VLOOKUP(DAY($C1596)&amp;MONTH($C1596),Sheet1!$C:$E,3,0),"")</f>
        <v/>
      </c>
      <c r="M1596" s="481" t="str">
        <f>+IFERROR(VLOOKUP(DAY($J1596)&amp;MONTH($J1596),Sheet1!$C:$E,3,0),"")</f>
        <v/>
      </c>
      <c r="T1596" s="481" t="str">
        <f>+IFERROR(VLOOKUP(DAY($Q1596)&amp;MONTH($Q1596),Sheet1!$C:$E,3,0),"")</f>
        <v/>
      </c>
      <c r="AA1596" s="481" t="str">
        <f>+IFERROR(VLOOKUP(DAY($X1596)&amp;MONTH($X1596),Sheet1!$C:$E,3,0),"")</f>
        <v/>
      </c>
      <c r="AH1596" s="481" t="str">
        <f>+IFERROR(VLOOKUP(DAY($AE1596)&amp;MONTH($AE1596),Sheet1!$C:$E,3,0),"")</f>
        <v/>
      </c>
      <c r="AO1596" s="481" t="str">
        <f>+IFERROR(VLOOKUP(DAY($AL1596)&amp;MONTH($AL1596),Sheet1!$C:$E,3,0),"")</f>
        <v/>
      </c>
      <c r="AV1596" s="481" t="str">
        <f>+IFERROR(VLOOKUP(DAY($AS1596)&amp;MONTH($AS1596),Sheet1!$C:$E,3,0),"")</f>
        <v/>
      </c>
      <c r="BC1596" s="481" t="str">
        <f>+IFERROR(VLOOKUP(DAY($AZ1596)&amp;MONTH($AZ1596),Sheet1!$C:$E,3,0),"")</f>
        <v/>
      </c>
    </row>
    <row r="1597" spans="6:55">
      <c r="F1597" s="481" t="str">
        <f>+IFERROR(VLOOKUP(DAY($C1597)&amp;MONTH($C1597),Sheet1!$C:$E,3,0),"")</f>
        <v/>
      </c>
      <c r="M1597" s="481" t="str">
        <f>+IFERROR(VLOOKUP(DAY($J1597)&amp;MONTH($J1597),Sheet1!$C:$E,3,0),"")</f>
        <v/>
      </c>
      <c r="T1597" s="481" t="str">
        <f>+IFERROR(VLOOKUP(DAY($Q1597)&amp;MONTH($Q1597),Sheet1!$C:$E,3,0),"")</f>
        <v/>
      </c>
      <c r="AA1597" s="481" t="str">
        <f>+IFERROR(VLOOKUP(DAY($X1597)&amp;MONTH($X1597),Sheet1!$C:$E,3,0),"")</f>
        <v/>
      </c>
      <c r="AH1597" s="481" t="str">
        <f>+IFERROR(VLOOKUP(DAY($AE1597)&amp;MONTH($AE1597),Sheet1!$C:$E,3,0),"")</f>
        <v/>
      </c>
      <c r="AO1597" s="481" t="str">
        <f>+IFERROR(VLOOKUP(DAY($AL1597)&amp;MONTH($AL1597),Sheet1!$C:$E,3,0),"")</f>
        <v/>
      </c>
      <c r="AV1597" s="481" t="str">
        <f>+IFERROR(VLOOKUP(DAY($AS1597)&amp;MONTH($AS1597),Sheet1!$C:$E,3,0),"")</f>
        <v/>
      </c>
      <c r="BC1597" s="481" t="str">
        <f>+IFERROR(VLOOKUP(DAY($AZ1597)&amp;MONTH($AZ1597),Sheet1!$C:$E,3,0),"")</f>
        <v/>
      </c>
    </row>
    <row r="1598" spans="6:55">
      <c r="F1598" s="481" t="str">
        <f>+IFERROR(VLOOKUP(DAY($C1598)&amp;MONTH($C1598),Sheet1!$C:$E,3,0),"")</f>
        <v/>
      </c>
      <c r="M1598" s="481" t="str">
        <f>+IFERROR(VLOOKUP(DAY($J1598)&amp;MONTH($J1598),Sheet1!$C:$E,3,0),"")</f>
        <v/>
      </c>
      <c r="T1598" s="481" t="str">
        <f>+IFERROR(VLOOKUP(DAY($Q1598)&amp;MONTH($Q1598),Sheet1!$C:$E,3,0),"")</f>
        <v/>
      </c>
      <c r="AA1598" s="481" t="str">
        <f>+IFERROR(VLOOKUP(DAY($X1598)&amp;MONTH($X1598),Sheet1!$C:$E,3,0),"")</f>
        <v/>
      </c>
      <c r="AH1598" s="481" t="str">
        <f>+IFERROR(VLOOKUP(DAY($AE1598)&amp;MONTH($AE1598),Sheet1!$C:$E,3,0),"")</f>
        <v/>
      </c>
      <c r="AO1598" s="481" t="str">
        <f>+IFERROR(VLOOKUP(DAY($AL1598)&amp;MONTH($AL1598),Sheet1!$C:$E,3,0),"")</f>
        <v/>
      </c>
      <c r="AV1598" s="481" t="str">
        <f>+IFERROR(VLOOKUP(DAY($AS1598)&amp;MONTH($AS1598),Sheet1!$C:$E,3,0),"")</f>
        <v/>
      </c>
      <c r="BC1598" s="481" t="str">
        <f>+IFERROR(VLOOKUP(DAY($AZ1598)&amp;MONTH($AZ1598),Sheet1!$C:$E,3,0),"")</f>
        <v/>
      </c>
    </row>
    <row r="1599" spans="6:55">
      <c r="F1599" s="481" t="str">
        <f>+IFERROR(VLOOKUP(DAY($C1599)&amp;MONTH($C1599),Sheet1!$C:$E,3,0),"")</f>
        <v/>
      </c>
      <c r="M1599" s="481" t="str">
        <f>+IFERROR(VLOOKUP(DAY($J1599)&amp;MONTH($J1599),Sheet1!$C:$E,3,0),"")</f>
        <v/>
      </c>
      <c r="T1599" s="481" t="str">
        <f>+IFERROR(VLOOKUP(DAY($Q1599)&amp;MONTH($Q1599),Sheet1!$C:$E,3,0),"")</f>
        <v/>
      </c>
      <c r="AA1599" s="481" t="str">
        <f>+IFERROR(VLOOKUP(DAY($X1599)&amp;MONTH($X1599),Sheet1!$C:$E,3,0),"")</f>
        <v/>
      </c>
      <c r="AH1599" s="481" t="str">
        <f>+IFERROR(VLOOKUP(DAY($AE1599)&amp;MONTH($AE1599),Sheet1!$C:$E,3,0),"")</f>
        <v/>
      </c>
      <c r="AO1599" s="481" t="str">
        <f>+IFERROR(VLOOKUP(DAY($AL1599)&amp;MONTH($AL1599),Sheet1!$C:$E,3,0),"")</f>
        <v/>
      </c>
      <c r="AV1599" s="481" t="str">
        <f>+IFERROR(VLOOKUP(DAY($AS1599)&amp;MONTH($AS1599),Sheet1!$C:$E,3,0),"")</f>
        <v/>
      </c>
      <c r="BC1599" s="481" t="str">
        <f>+IFERROR(VLOOKUP(DAY($AZ1599)&amp;MONTH($AZ1599),Sheet1!$C:$E,3,0),"")</f>
        <v/>
      </c>
    </row>
    <row r="1600" spans="6:55">
      <c r="F1600" s="481" t="str">
        <f>+IFERROR(VLOOKUP(DAY($C1600)&amp;MONTH($C1600),Sheet1!$C:$E,3,0),"")</f>
        <v/>
      </c>
      <c r="M1600" s="481" t="str">
        <f>+IFERROR(VLOOKUP(DAY($J1600)&amp;MONTH($J1600),Sheet1!$C:$E,3,0),"")</f>
        <v/>
      </c>
      <c r="T1600" s="481" t="str">
        <f>+IFERROR(VLOOKUP(DAY($Q1600)&amp;MONTH($Q1600),Sheet1!$C:$E,3,0),"")</f>
        <v/>
      </c>
      <c r="AA1600" s="481" t="str">
        <f>+IFERROR(VLOOKUP(DAY($X1600)&amp;MONTH($X1600),Sheet1!$C:$E,3,0),"")</f>
        <v/>
      </c>
      <c r="AH1600" s="481" t="str">
        <f>+IFERROR(VLOOKUP(DAY($AE1600)&amp;MONTH($AE1600),Sheet1!$C:$E,3,0),"")</f>
        <v/>
      </c>
      <c r="AO1600" s="481" t="str">
        <f>+IFERROR(VLOOKUP(DAY($AL1600)&amp;MONTH($AL1600),Sheet1!$C:$E,3,0),"")</f>
        <v/>
      </c>
      <c r="AV1600" s="481" t="str">
        <f>+IFERROR(VLOOKUP(DAY($AS1600)&amp;MONTH($AS1600),Sheet1!$C:$E,3,0),"")</f>
        <v/>
      </c>
      <c r="BC1600" s="481" t="str">
        <f>+IFERROR(VLOOKUP(DAY($AZ1600)&amp;MONTH($AZ1600),Sheet1!$C:$E,3,0),"")</f>
        <v/>
      </c>
    </row>
    <row r="1601" spans="6:55">
      <c r="F1601" s="481" t="str">
        <f>+IFERROR(VLOOKUP(DAY($C1601)&amp;MONTH($C1601),Sheet1!$C:$E,3,0),"")</f>
        <v/>
      </c>
      <c r="M1601" s="481" t="str">
        <f>+IFERROR(VLOOKUP(DAY($J1601)&amp;MONTH($J1601),Sheet1!$C:$E,3,0),"")</f>
        <v/>
      </c>
      <c r="T1601" s="481" t="str">
        <f>+IFERROR(VLOOKUP(DAY($Q1601)&amp;MONTH($Q1601),Sheet1!$C:$E,3,0),"")</f>
        <v/>
      </c>
      <c r="AA1601" s="481" t="str">
        <f>+IFERROR(VLOOKUP(DAY($X1601)&amp;MONTH($X1601),Sheet1!$C:$E,3,0),"")</f>
        <v/>
      </c>
      <c r="AH1601" s="481" t="str">
        <f>+IFERROR(VLOOKUP(DAY($AE1601)&amp;MONTH($AE1601),Sheet1!$C:$E,3,0),"")</f>
        <v/>
      </c>
      <c r="AO1601" s="481" t="str">
        <f>+IFERROR(VLOOKUP(DAY($AL1601)&amp;MONTH($AL1601),Sheet1!$C:$E,3,0),"")</f>
        <v/>
      </c>
      <c r="AV1601" s="481" t="str">
        <f>+IFERROR(VLOOKUP(DAY($AS1601)&amp;MONTH($AS1601),Sheet1!$C:$E,3,0),"")</f>
        <v/>
      </c>
      <c r="BC1601" s="481" t="str">
        <f>+IFERROR(VLOOKUP(DAY($AZ1601)&amp;MONTH($AZ1601),Sheet1!$C:$E,3,0),"")</f>
        <v/>
      </c>
    </row>
    <row r="1602" spans="6:55">
      <c r="F1602" s="481" t="str">
        <f>+IFERROR(VLOOKUP(DAY($C1602)&amp;MONTH($C1602),Sheet1!$C:$E,3,0),"")</f>
        <v/>
      </c>
      <c r="M1602" s="481" t="str">
        <f>+IFERROR(VLOOKUP(DAY($J1602)&amp;MONTH($J1602),Sheet1!$C:$E,3,0),"")</f>
        <v/>
      </c>
      <c r="T1602" s="481" t="str">
        <f>+IFERROR(VLOOKUP(DAY($Q1602)&amp;MONTH($Q1602),Sheet1!$C:$E,3,0),"")</f>
        <v/>
      </c>
      <c r="AA1602" s="481" t="str">
        <f>+IFERROR(VLOOKUP(DAY($X1602)&amp;MONTH($X1602),Sheet1!$C:$E,3,0),"")</f>
        <v/>
      </c>
      <c r="AH1602" s="481" t="str">
        <f>+IFERROR(VLOOKUP(DAY($AE1602)&amp;MONTH($AE1602),Sheet1!$C:$E,3,0),"")</f>
        <v/>
      </c>
      <c r="AO1602" s="481" t="str">
        <f>+IFERROR(VLOOKUP(DAY($AL1602)&amp;MONTH($AL1602),Sheet1!$C:$E,3,0),"")</f>
        <v/>
      </c>
      <c r="AV1602" s="481" t="str">
        <f>+IFERROR(VLOOKUP(DAY($AS1602)&amp;MONTH($AS1602),Sheet1!$C:$E,3,0),"")</f>
        <v/>
      </c>
      <c r="BC1602" s="481" t="str">
        <f>+IFERROR(VLOOKUP(DAY($AZ1602)&amp;MONTH($AZ1602),Sheet1!$C:$E,3,0),"")</f>
        <v/>
      </c>
    </row>
    <row r="1603" spans="6:55">
      <c r="F1603" s="481" t="str">
        <f>+IFERROR(VLOOKUP(DAY($C1603)&amp;MONTH($C1603),Sheet1!$C:$E,3,0),"")</f>
        <v/>
      </c>
      <c r="M1603" s="481" t="str">
        <f>+IFERROR(VLOOKUP(DAY($J1603)&amp;MONTH($J1603),Sheet1!$C:$E,3,0),"")</f>
        <v/>
      </c>
      <c r="T1603" s="481" t="str">
        <f>+IFERROR(VLOOKUP(DAY($Q1603)&amp;MONTH($Q1603),Sheet1!$C:$E,3,0),"")</f>
        <v/>
      </c>
      <c r="AA1603" s="481" t="str">
        <f>+IFERROR(VLOOKUP(DAY($X1603)&amp;MONTH($X1603),Sheet1!$C:$E,3,0),"")</f>
        <v/>
      </c>
      <c r="AH1603" s="481" t="str">
        <f>+IFERROR(VLOOKUP(DAY($AE1603)&amp;MONTH($AE1603),Sheet1!$C:$E,3,0),"")</f>
        <v/>
      </c>
      <c r="AO1603" s="481" t="str">
        <f>+IFERROR(VLOOKUP(DAY($AL1603)&amp;MONTH($AL1603),Sheet1!$C:$E,3,0),"")</f>
        <v/>
      </c>
      <c r="AV1603" s="481" t="str">
        <f>+IFERROR(VLOOKUP(DAY($AS1603)&amp;MONTH($AS1603),Sheet1!$C:$E,3,0),"")</f>
        <v/>
      </c>
      <c r="BC1603" s="481" t="str">
        <f>+IFERROR(VLOOKUP(DAY($AZ1603)&amp;MONTH($AZ1603),Sheet1!$C:$E,3,0),"")</f>
        <v/>
      </c>
    </row>
    <row r="1604" spans="6:55">
      <c r="F1604" s="481" t="str">
        <f>+IFERROR(VLOOKUP(DAY($C1604)&amp;MONTH($C1604),Sheet1!$C:$E,3,0),"")</f>
        <v/>
      </c>
      <c r="M1604" s="481" t="str">
        <f>+IFERROR(VLOOKUP(DAY($J1604)&amp;MONTH($J1604),Sheet1!$C:$E,3,0),"")</f>
        <v/>
      </c>
      <c r="T1604" s="481" t="str">
        <f>+IFERROR(VLOOKUP(DAY($Q1604)&amp;MONTH($Q1604),Sheet1!$C:$E,3,0),"")</f>
        <v/>
      </c>
      <c r="AA1604" s="481" t="str">
        <f>+IFERROR(VLOOKUP(DAY($X1604)&amp;MONTH($X1604),Sheet1!$C:$E,3,0),"")</f>
        <v/>
      </c>
      <c r="AH1604" s="481" t="str">
        <f>+IFERROR(VLOOKUP(DAY($AE1604)&amp;MONTH($AE1604),Sheet1!$C:$E,3,0),"")</f>
        <v/>
      </c>
      <c r="AO1604" s="481" t="str">
        <f>+IFERROR(VLOOKUP(DAY($AL1604)&amp;MONTH($AL1604),Sheet1!$C:$E,3,0),"")</f>
        <v/>
      </c>
      <c r="AV1604" s="481" t="str">
        <f>+IFERROR(VLOOKUP(DAY($AS1604)&amp;MONTH($AS1604),Sheet1!$C:$E,3,0),"")</f>
        <v/>
      </c>
      <c r="BC1604" s="481" t="str">
        <f>+IFERROR(VLOOKUP(DAY($AZ1604)&amp;MONTH($AZ1604),Sheet1!$C:$E,3,0),"")</f>
        <v/>
      </c>
    </row>
    <row r="1605" spans="6:55">
      <c r="F1605" s="481" t="str">
        <f>+IFERROR(VLOOKUP(DAY($C1605)&amp;MONTH($C1605),Sheet1!$C:$E,3,0),"")</f>
        <v/>
      </c>
      <c r="M1605" s="481" t="str">
        <f>+IFERROR(VLOOKUP(DAY($J1605)&amp;MONTH($J1605),Sheet1!$C:$E,3,0),"")</f>
        <v/>
      </c>
      <c r="T1605" s="481" t="str">
        <f>+IFERROR(VLOOKUP(DAY($Q1605)&amp;MONTH($Q1605),Sheet1!$C:$E,3,0),"")</f>
        <v/>
      </c>
      <c r="AA1605" s="481" t="str">
        <f>+IFERROR(VLOOKUP(DAY($X1605)&amp;MONTH($X1605),Sheet1!$C:$E,3,0),"")</f>
        <v/>
      </c>
      <c r="AH1605" s="481" t="str">
        <f>+IFERROR(VLOOKUP(DAY($AE1605)&amp;MONTH($AE1605),Sheet1!$C:$E,3,0),"")</f>
        <v/>
      </c>
      <c r="AO1605" s="481" t="str">
        <f>+IFERROR(VLOOKUP(DAY($AL1605)&amp;MONTH($AL1605),Sheet1!$C:$E,3,0),"")</f>
        <v/>
      </c>
      <c r="AV1605" s="481" t="str">
        <f>+IFERROR(VLOOKUP(DAY($AS1605)&amp;MONTH($AS1605),Sheet1!$C:$E,3,0),"")</f>
        <v/>
      </c>
      <c r="BC1605" s="481" t="str">
        <f>+IFERROR(VLOOKUP(DAY($AZ1605)&amp;MONTH($AZ1605),Sheet1!$C:$E,3,0),"")</f>
        <v/>
      </c>
    </row>
    <row r="1606" spans="6:55">
      <c r="F1606" s="481" t="str">
        <f>+IFERROR(VLOOKUP(DAY($C1606)&amp;MONTH($C1606),Sheet1!$C:$E,3,0),"")</f>
        <v/>
      </c>
      <c r="M1606" s="481" t="str">
        <f>+IFERROR(VLOOKUP(DAY($J1606)&amp;MONTH($J1606),Sheet1!$C:$E,3,0),"")</f>
        <v/>
      </c>
      <c r="T1606" s="481" t="str">
        <f>+IFERROR(VLOOKUP(DAY($Q1606)&amp;MONTH($Q1606),Sheet1!$C:$E,3,0),"")</f>
        <v/>
      </c>
      <c r="AA1606" s="481" t="str">
        <f>+IFERROR(VLOOKUP(DAY($X1606)&amp;MONTH($X1606),Sheet1!$C:$E,3,0),"")</f>
        <v/>
      </c>
      <c r="AH1606" s="481" t="str">
        <f>+IFERROR(VLOOKUP(DAY($AE1606)&amp;MONTH($AE1606),Sheet1!$C:$E,3,0),"")</f>
        <v/>
      </c>
      <c r="AO1606" s="481" t="str">
        <f>+IFERROR(VLOOKUP(DAY($AL1606)&amp;MONTH($AL1606),Sheet1!$C:$E,3,0),"")</f>
        <v/>
      </c>
      <c r="AV1606" s="481" t="str">
        <f>+IFERROR(VLOOKUP(DAY($AS1606)&amp;MONTH($AS1606),Sheet1!$C:$E,3,0),"")</f>
        <v/>
      </c>
      <c r="BC1606" s="481" t="str">
        <f>+IFERROR(VLOOKUP(DAY($AZ1606)&amp;MONTH($AZ1606),Sheet1!$C:$E,3,0),"")</f>
        <v/>
      </c>
    </row>
    <row r="1607" spans="6:55">
      <c r="F1607" s="481" t="str">
        <f>+IFERROR(VLOOKUP(DAY($C1607)&amp;MONTH($C1607),Sheet1!$C:$E,3,0),"")</f>
        <v/>
      </c>
      <c r="M1607" s="481" t="str">
        <f>+IFERROR(VLOOKUP(DAY($J1607)&amp;MONTH($J1607),Sheet1!$C:$E,3,0),"")</f>
        <v/>
      </c>
      <c r="T1607" s="481" t="str">
        <f>+IFERROR(VLOOKUP(DAY($Q1607)&amp;MONTH($Q1607),Sheet1!$C:$E,3,0),"")</f>
        <v/>
      </c>
      <c r="AA1607" s="481" t="str">
        <f>+IFERROR(VLOOKUP(DAY($X1607)&amp;MONTH($X1607),Sheet1!$C:$E,3,0),"")</f>
        <v/>
      </c>
      <c r="AH1607" s="481" t="str">
        <f>+IFERROR(VLOOKUP(DAY($AE1607)&amp;MONTH($AE1607),Sheet1!$C:$E,3,0),"")</f>
        <v/>
      </c>
      <c r="AO1607" s="481" t="str">
        <f>+IFERROR(VLOOKUP(DAY($AL1607)&amp;MONTH($AL1607),Sheet1!$C:$E,3,0),"")</f>
        <v/>
      </c>
      <c r="AV1607" s="481" t="str">
        <f>+IFERROR(VLOOKUP(DAY($AS1607)&amp;MONTH($AS1607),Sheet1!$C:$E,3,0),"")</f>
        <v/>
      </c>
      <c r="BC1607" s="481" t="str">
        <f>+IFERROR(VLOOKUP(DAY($AZ1607)&amp;MONTH($AZ1607),Sheet1!$C:$E,3,0),"")</f>
        <v/>
      </c>
    </row>
    <row r="1608" spans="6:55">
      <c r="F1608" s="481" t="str">
        <f>+IFERROR(VLOOKUP(DAY($C1608)&amp;MONTH($C1608),Sheet1!$C:$E,3,0),"")</f>
        <v/>
      </c>
      <c r="M1608" s="481" t="str">
        <f>+IFERROR(VLOOKUP(DAY($J1608)&amp;MONTH($J1608),Sheet1!$C:$E,3,0),"")</f>
        <v/>
      </c>
      <c r="T1608" s="481" t="str">
        <f>+IFERROR(VLOOKUP(DAY($Q1608)&amp;MONTH($Q1608),Sheet1!$C:$E,3,0),"")</f>
        <v/>
      </c>
      <c r="AA1608" s="481" t="str">
        <f>+IFERROR(VLOOKUP(DAY($X1608)&amp;MONTH($X1608),Sheet1!$C:$E,3,0),"")</f>
        <v/>
      </c>
      <c r="AH1608" s="481" t="str">
        <f>+IFERROR(VLOOKUP(DAY($AE1608)&amp;MONTH($AE1608),Sheet1!$C:$E,3,0),"")</f>
        <v/>
      </c>
      <c r="AO1608" s="481" t="str">
        <f>+IFERROR(VLOOKUP(DAY($AL1608)&amp;MONTH($AL1608),Sheet1!$C:$E,3,0),"")</f>
        <v/>
      </c>
      <c r="AV1608" s="481" t="str">
        <f>+IFERROR(VLOOKUP(DAY($AS1608)&amp;MONTH($AS1608),Sheet1!$C:$E,3,0),"")</f>
        <v/>
      </c>
      <c r="BC1608" s="481" t="str">
        <f>+IFERROR(VLOOKUP(DAY($AZ1608)&amp;MONTH($AZ1608),Sheet1!$C:$E,3,0),"")</f>
        <v/>
      </c>
    </row>
    <row r="1609" spans="6:55">
      <c r="F1609" s="481" t="str">
        <f>+IFERROR(VLOOKUP(DAY($C1609)&amp;MONTH($C1609),Sheet1!$C:$E,3,0),"")</f>
        <v/>
      </c>
      <c r="M1609" s="481" t="str">
        <f>+IFERROR(VLOOKUP(DAY($J1609)&amp;MONTH($J1609),Sheet1!$C:$E,3,0),"")</f>
        <v/>
      </c>
      <c r="T1609" s="481" t="str">
        <f>+IFERROR(VLOOKUP(DAY($Q1609)&amp;MONTH($Q1609),Sheet1!$C:$E,3,0),"")</f>
        <v/>
      </c>
      <c r="AA1609" s="481" t="str">
        <f>+IFERROR(VLOOKUP(DAY($X1609)&amp;MONTH($X1609),Sheet1!$C:$E,3,0),"")</f>
        <v/>
      </c>
      <c r="AH1609" s="481" t="str">
        <f>+IFERROR(VLOOKUP(DAY($AE1609)&amp;MONTH($AE1609),Sheet1!$C:$E,3,0),"")</f>
        <v/>
      </c>
      <c r="AO1609" s="481" t="str">
        <f>+IFERROR(VLOOKUP(DAY($AL1609)&amp;MONTH($AL1609),Sheet1!$C:$E,3,0),"")</f>
        <v/>
      </c>
      <c r="AV1609" s="481" t="str">
        <f>+IFERROR(VLOOKUP(DAY($AS1609)&amp;MONTH($AS1609),Sheet1!$C:$E,3,0),"")</f>
        <v/>
      </c>
      <c r="BC1609" s="481" t="str">
        <f>+IFERROR(VLOOKUP(DAY($AZ1609)&amp;MONTH($AZ1609),Sheet1!$C:$E,3,0),"")</f>
        <v/>
      </c>
    </row>
    <row r="1610" spans="6:55">
      <c r="F1610" s="481" t="str">
        <f>+IFERROR(VLOOKUP(DAY($C1610)&amp;MONTH($C1610),Sheet1!$C:$E,3,0),"")</f>
        <v/>
      </c>
      <c r="M1610" s="481" t="str">
        <f>+IFERROR(VLOOKUP(DAY($J1610)&amp;MONTH($J1610),Sheet1!$C:$E,3,0),"")</f>
        <v/>
      </c>
      <c r="T1610" s="481" t="str">
        <f>+IFERROR(VLOOKUP(DAY($Q1610)&amp;MONTH($Q1610),Sheet1!$C:$E,3,0),"")</f>
        <v/>
      </c>
      <c r="AA1610" s="481" t="str">
        <f>+IFERROR(VLOOKUP(DAY($X1610)&amp;MONTH($X1610),Sheet1!$C:$E,3,0),"")</f>
        <v/>
      </c>
      <c r="AH1610" s="481" t="str">
        <f>+IFERROR(VLOOKUP(DAY($AE1610)&amp;MONTH($AE1610),Sheet1!$C:$E,3,0),"")</f>
        <v/>
      </c>
      <c r="AO1610" s="481" t="str">
        <f>+IFERROR(VLOOKUP(DAY($AL1610)&amp;MONTH($AL1610),Sheet1!$C:$E,3,0),"")</f>
        <v/>
      </c>
      <c r="AV1610" s="481" t="str">
        <f>+IFERROR(VLOOKUP(DAY($AS1610)&amp;MONTH($AS1610),Sheet1!$C:$E,3,0),"")</f>
        <v/>
      </c>
      <c r="BC1610" s="481" t="str">
        <f>+IFERROR(VLOOKUP(DAY($AZ1610)&amp;MONTH($AZ1610),Sheet1!$C:$E,3,0),"")</f>
        <v/>
      </c>
    </row>
    <row r="1611" spans="6:55">
      <c r="F1611" s="481" t="str">
        <f>+IFERROR(VLOOKUP(DAY($C1611)&amp;MONTH($C1611),Sheet1!$C:$E,3,0),"")</f>
        <v/>
      </c>
      <c r="M1611" s="481" t="str">
        <f>+IFERROR(VLOOKUP(DAY($J1611)&amp;MONTH($J1611),Sheet1!$C:$E,3,0),"")</f>
        <v/>
      </c>
      <c r="T1611" s="481" t="str">
        <f>+IFERROR(VLOOKUP(DAY($Q1611)&amp;MONTH($Q1611),Sheet1!$C:$E,3,0),"")</f>
        <v/>
      </c>
      <c r="AA1611" s="481" t="str">
        <f>+IFERROR(VLOOKUP(DAY($X1611)&amp;MONTH($X1611),Sheet1!$C:$E,3,0),"")</f>
        <v/>
      </c>
      <c r="AH1611" s="481" t="str">
        <f>+IFERROR(VLOOKUP(DAY($AE1611)&amp;MONTH($AE1611),Sheet1!$C:$E,3,0),"")</f>
        <v/>
      </c>
      <c r="AO1611" s="481" t="str">
        <f>+IFERROR(VLOOKUP(DAY($AL1611)&amp;MONTH($AL1611),Sheet1!$C:$E,3,0),"")</f>
        <v/>
      </c>
      <c r="AV1611" s="481" t="str">
        <f>+IFERROR(VLOOKUP(DAY($AS1611)&amp;MONTH($AS1611),Sheet1!$C:$E,3,0),"")</f>
        <v/>
      </c>
      <c r="BC1611" s="481" t="str">
        <f>+IFERROR(VLOOKUP(DAY($AZ1611)&amp;MONTH($AZ1611),Sheet1!$C:$E,3,0),"")</f>
        <v/>
      </c>
    </row>
    <row r="1612" spans="6:55">
      <c r="F1612" s="481" t="str">
        <f>+IFERROR(VLOOKUP(DAY($C1612)&amp;MONTH($C1612),Sheet1!$C:$E,3,0),"")</f>
        <v/>
      </c>
      <c r="M1612" s="481" t="str">
        <f>+IFERROR(VLOOKUP(DAY($J1612)&amp;MONTH($J1612),Sheet1!$C:$E,3,0),"")</f>
        <v/>
      </c>
      <c r="T1612" s="481" t="str">
        <f>+IFERROR(VLOOKUP(DAY($Q1612)&amp;MONTH($Q1612),Sheet1!$C:$E,3,0),"")</f>
        <v/>
      </c>
      <c r="AA1612" s="481" t="str">
        <f>+IFERROR(VLOOKUP(DAY($X1612)&amp;MONTH($X1612),Sheet1!$C:$E,3,0),"")</f>
        <v/>
      </c>
      <c r="AH1612" s="481" t="str">
        <f>+IFERROR(VLOOKUP(DAY($AE1612)&amp;MONTH($AE1612),Sheet1!$C:$E,3,0),"")</f>
        <v/>
      </c>
      <c r="AO1612" s="481" t="str">
        <f>+IFERROR(VLOOKUP(DAY($AL1612)&amp;MONTH($AL1612),Sheet1!$C:$E,3,0),"")</f>
        <v/>
      </c>
      <c r="AV1612" s="481" t="str">
        <f>+IFERROR(VLOOKUP(DAY($AS1612)&amp;MONTH($AS1612),Sheet1!$C:$E,3,0),"")</f>
        <v/>
      </c>
      <c r="BC1612" s="481" t="str">
        <f>+IFERROR(VLOOKUP(DAY($AZ1612)&amp;MONTH($AZ1612),Sheet1!$C:$E,3,0),"")</f>
        <v/>
      </c>
    </row>
    <row r="1613" spans="6:55">
      <c r="F1613" s="481" t="str">
        <f>+IFERROR(VLOOKUP(DAY($C1613)&amp;MONTH($C1613),Sheet1!$C:$E,3,0),"")</f>
        <v/>
      </c>
      <c r="M1613" s="481" t="str">
        <f>+IFERROR(VLOOKUP(DAY($J1613)&amp;MONTH($J1613),Sheet1!$C:$E,3,0),"")</f>
        <v/>
      </c>
      <c r="T1613" s="481" t="str">
        <f>+IFERROR(VLOOKUP(DAY($Q1613)&amp;MONTH($Q1613),Sheet1!$C:$E,3,0),"")</f>
        <v/>
      </c>
      <c r="AA1613" s="481" t="str">
        <f>+IFERROR(VLOOKUP(DAY($X1613)&amp;MONTH($X1613),Sheet1!$C:$E,3,0),"")</f>
        <v/>
      </c>
      <c r="AH1613" s="481" t="str">
        <f>+IFERROR(VLOOKUP(DAY($AE1613)&amp;MONTH($AE1613),Sheet1!$C:$E,3,0),"")</f>
        <v/>
      </c>
      <c r="AO1613" s="481" t="str">
        <f>+IFERROR(VLOOKUP(DAY($AL1613)&amp;MONTH($AL1613),Sheet1!$C:$E,3,0),"")</f>
        <v/>
      </c>
      <c r="AV1613" s="481" t="str">
        <f>+IFERROR(VLOOKUP(DAY($AS1613)&amp;MONTH($AS1613),Sheet1!$C:$E,3,0),"")</f>
        <v/>
      </c>
      <c r="BC1613" s="481" t="str">
        <f>+IFERROR(VLOOKUP(DAY($AZ1613)&amp;MONTH($AZ1613),Sheet1!$C:$E,3,0),"")</f>
        <v/>
      </c>
    </row>
    <row r="1614" spans="6:55">
      <c r="F1614" s="481" t="str">
        <f>+IFERROR(VLOOKUP(DAY($C1614)&amp;MONTH($C1614),Sheet1!$C:$E,3,0),"")</f>
        <v/>
      </c>
      <c r="M1614" s="481" t="str">
        <f>+IFERROR(VLOOKUP(DAY($J1614)&amp;MONTH($J1614),Sheet1!$C:$E,3,0),"")</f>
        <v/>
      </c>
      <c r="T1614" s="481" t="str">
        <f>+IFERROR(VLOOKUP(DAY($Q1614)&amp;MONTH($Q1614),Sheet1!$C:$E,3,0),"")</f>
        <v/>
      </c>
      <c r="AA1614" s="481" t="str">
        <f>+IFERROR(VLOOKUP(DAY($X1614)&amp;MONTH($X1614),Sheet1!$C:$E,3,0),"")</f>
        <v/>
      </c>
      <c r="AH1614" s="481" t="str">
        <f>+IFERROR(VLOOKUP(DAY($AE1614)&amp;MONTH($AE1614),Sheet1!$C:$E,3,0),"")</f>
        <v/>
      </c>
      <c r="AO1614" s="481" t="str">
        <f>+IFERROR(VLOOKUP(DAY($AL1614)&amp;MONTH($AL1614),Sheet1!$C:$E,3,0),"")</f>
        <v/>
      </c>
      <c r="AV1614" s="481" t="str">
        <f>+IFERROR(VLOOKUP(DAY($AS1614)&amp;MONTH($AS1614),Sheet1!$C:$E,3,0),"")</f>
        <v/>
      </c>
      <c r="BC1614" s="481" t="str">
        <f>+IFERROR(VLOOKUP(DAY($AZ1614)&amp;MONTH($AZ1614),Sheet1!$C:$E,3,0),"")</f>
        <v/>
      </c>
    </row>
    <row r="1615" spans="6:55">
      <c r="F1615" s="481" t="str">
        <f>+IFERROR(VLOOKUP(DAY($C1615)&amp;MONTH($C1615),Sheet1!$C:$E,3,0),"")</f>
        <v/>
      </c>
      <c r="M1615" s="481" t="str">
        <f>+IFERROR(VLOOKUP(DAY($J1615)&amp;MONTH($J1615),Sheet1!$C:$E,3,0),"")</f>
        <v/>
      </c>
      <c r="T1615" s="481" t="str">
        <f>+IFERROR(VLOOKUP(DAY($Q1615)&amp;MONTH($Q1615),Sheet1!$C:$E,3,0),"")</f>
        <v/>
      </c>
      <c r="AA1615" s="481" t="str">
        <f>+IFERROR(VLOOKUP(DAY($X1615)&amp;MONTH($X1615),Sheet1!$C:$E,3,0),"")</f>
        <v/>
      </c>
      <c r="AH1615" s="481" t="str">
        <f>+IFERROR(VLOOKUP(DAY($AE1615)&amp;MONTH($AE1615),Sheet1!$C:$E,3,0),"")</f>
        <v/>
      </c>
      <c r="AO1615" s="481" t="str">
        <f>+IFERROR(VLOOKUP(DAY($AL1615)&amp;MONTH($AL1615),Sheet1!$C:$E,3,0),"")</f>
        <v/>
      </c>
      <c r="AV1615" s="481" t="str">
        <f>+IFERROR(VLOOKUP(DAY($AS1615)&amp;MONTH($AS1615),Sheet1!$C:$E,3,0),"")</f>
        <v/>
      </c>
      <c r="BC1615" s="481" t="str">
        <f>+IFERROR(VLOOKUP(DAY($AZ1615)&amp;MONTH($AZ1615),Sheet1!$C:$E,3,0),"")</f>
        <v/>
      </c>
    </row>
    <row r="1616" spans="6:55">
      <c r="F1616" s="481" t="str">
        <f>+IFERROR(VLOOKUP(DAY($C1616)&amp;MONTH($C1616),Sheet1!$C:$E,3,0),"")</f>
        <v/>
      </c>
      <c r="M1616" s="481" t="str">
        <f>+IFERROR(VLOOKUP(DAY($J1616)&amp;MONTH($J1616),Sheet1!$C:$E,3,0),"")</f>
        <v/>
      </c>
      <c r="T1616" s="481" t="str">
        <f>+IFERROR(VLOOKUP(DAY($Q1616)&amp;MONTH($Q1616),Sheet1!$C:$E,3,0),"")</f>
        <v/>
      </c>
      <c r="AA1616" s="481" t="str">
        <f>+IFERROR(VLOOKUP(DAY($X1616)&amp;MONTH($X1616),Sheet1!$C:$E,3,0),"")</f>
        <v/>
      </c>
      <c r="AH1616" s="481" t="str">
        <f>+IFERROR(VLOOKUP(DAY($AE1616)&amp;MONTH($AE1616),Sheet1!$C:$E,3,0),"")</f>
        <v/>
      </c>
      <c r="AO1616" s="481" t="str">
        <f>+IFERROR(VLOOKUP(DAY($AL1616)&amp;MONTH($AL1616),Sheet1!$C:$E,3,0),"")</f>
        <v/>
      </c>
      <c r="AV1616" s="481" t="str">
        <f>+IFERROR(VLOOKUP(DAY($AS1616)&amp;MONTH($AS1616),Sheet1!$C:$E,3,0),"")</f>
        <v/>
      </c>
      <c r="BC1616" s="481" t="str">
        <f>+IFERROR(VLOOKUP(DAY($AZ1616)&amp;MONTH($AZ1616),Sheet1!$C:$E,3,0),"")</f>
        <v/>
      </c>
    </row>
    <row r="1617" spans="6:55">
      <c r="F1617" s="481" t="str">
        <f>+IFERROR(VLOOKUP(DAY($C1617)&amp;MONTH($C1617),Sheet1!$C:$E,3,0),"")</f>
        <v/>
      </c>
      <c r="M1617" s="481" t="str">
        <f>+IFERROR(VLOOKUP(DAY($J1617)&amp;MONTH($J1617),Sheet1!$C:$E,3,0),"")</f>
        <v/>
      </c>
      <c r="T1617" s="481" t="str">
        <f>+IFERROR(VLOOKUP(DAY($Q1617)&amp;MONTH($Q1617),Sheet1!$C:$E,3,0),"")</f>
        <v/>
      </c>
      <c r="AA1617" s="481" t="str">
        <f>+IFERROR(VLOOKUP(DAY($X1617)&amp;MONTH($X1617),Sheet1!$C:$E,3,0),"")</f>
        <v/>
      </c>
      <c r="AH1617" s="481" t="str">
        <f>+IFERROR(VLOOKUP(DAY($AE1617)&amp;MONTH($AE1617),Sheet1!$C:$E,3,0),"")</f>
        <v/>
      </c>
      <c r="AO1617" s="481" t="str">
        <f>+IFERROR(VLOOKUP(DAY($AL1617)&amp;MONTH($AL1617),Sheet1!$C:$E,3,0),"")</f>
        <v/>
      </c>
      <c r="AV1617" s="481" t="str">
        <f>+IFERROR(VLOOKUP(DAY($AS1617)&amp;MONTH($AS1617),Sheet1!$C:$E,3,0),"")</f>
        <v/>
      </c>
      <c r="BC1617" s="481" t="str">
        <f>+IFERROR(VLOOKUP(DAY($AZ1617)&amp;MONTH($AZ1617),Sheet1!$C:$E,3,0),"")</f>
        <v/>
      </c>
    </row>
    <row r="1618" spans="6:55">
      <c r="F1618" s="481" t="str">
        <f>+IFERROR(VLOOKUP(DAY($C1618)&amp;MONTH($C1618),Sheet1!$C:$E,3,0),"")</f>
        <v/>
      </c>
      <c r="M1618" s="481" t="str">
        <f>+IFERROR(VLOOKUP(DAY($J1618)&amp;MONTH($J1618),Sheet1!$C:$E,3,0),"")</f>
        <v/>
      </c>
      <c r="T1618" s="481" t="str">
        <f>+IFERROR(VLOOKUP(DAY($Q1618)&amp;MONTH($Q1618),Sheet1!$C:$E,3,0),"")</f>
        <v/>
      </c>
      <c r="AA1618" s="481" t="str">
        <f>+IFERROR(VLOOKUP(DAY($X1618)&amp;MONTH($X1618),Sheet1!$C:$E,3,0),"")</f>
        <v/>
      </c>
      <c r="AH1618" s="481" t="str">
        <f>+IFERROR(VLOOKUP(DAY($AE1618)&amp;MONTH($AE1618),Sheet1!$C:$E,3,0),"")</f>
        <v/>
      </c>
      <c r="AO1618" s="481" t="str">
        <f>+IFERROR(VLOOKUP(DAY($AL1618)&amp;MONTH($AL1618),Sheet1!$C:$E,3,0),"")</f>
        <v/>
      </c>
      <c r="AV1618" s="481" t="str">
        <f>+IFERROR(VLOOKUP(DAY($AS1618)&amp;MONTH($AS1618),Sheet1!$C:$E,3,0),"")</f>
        <v/>
      </c>
      <c r="BC1618" s="481" t="str">
        <f>+IFERROR(VLOOKUP(DAY($AZ1618)&amp;MONTH($AZ1618),Sheet1!$C:$E,3,0),"")</f>
        <v/>
      </c>
    </row>
    <row r="1619" spans="6:55">
      <c r="F1619" s="481" t="str">
        <f>+IFERROR(VLOOKUP(DAY($C1619)&amp;MONTH($C1619),Sheet1!$C:$E,3,0),"")</f>
        <v/>
      </c>
      <c r="M1619" s="481" t="str">
        <f>+IFERROR(VLOOKUP(DAY($J1619)&amp;MONTH($J1619),Sheet1!$C:$E,3,0),"")</f>
        <v/>
      </c>
      <c r="T1619" s="481" t="str">
        <f>+IFERROR(VLOOKUP(DAY($Q1619)&amp;MONTH($Q1619),Sheet1!$C:$E,3,0),"")</f>
        <v/>
      </c>
      <c r="AA1619" s="481" t="str">
        <f>+IFERROR(VLOOKUP(DAY($X1619)&amp;MONTH($X1619),Sheet1!$C:$E,3,0),"")</f>
        <v/>
      </c>
      <c r="AH1619" s="481" t="str">
        <f>+IFERROR(VLOOKUP(DAY($AE1619)&amp;MONTH($AE1619),Sheet1!$C:$E,3,0),"")</f>
        <v/>
      </c>
      <c r="AO1619" s="481" t="str">
        <f>+IFERROR(VLOOKUP(DAY($AL1619)&amp;MONTH($AL1619),Sheet1!$C:$E,3,0),"")</f>
        <v/>
      </c>
      <c r="AV1619" s="481" t="str">
        <f>+IFERROR(VLOOKUP(DAY($AS1619)&amp;MONTH($AS1619),Sheet1!$C:$E,3,0),"")</f>
        <v/>
      </c>
      <c r="BC1619" s="481" t="str">
        <f>+IFERROR(VLOOKUP(DAY($AZ1619)&amp;MONTH($AZ1619),Sheet1!$C:$E,3,0),"")</f>
        <v/>
      </c>
    </row>
    <row r="1620" spans="6:55">
      <c r="F1620" s="481" t="str">
        <f>+IFERROR(VLOOKUP(DAY($C1620)&amp;MONTH($C1620),Sheet1!$C:$E,3,0),"")</f>
        <v/>
      </c>
      <c r="M1620" s="481" t="str">
        <f>+IFERROR(VLOOKUP(DAY($J1620)&amp;MONTH($J1620),Sheet1!$C:$E,3,0),"")</f>
        <v/>
      </c>
      <c r="T1620" s="481" t="str">
        <f>+IFERROR(VLOOKUP(DAY($Q1620)&amp;MONTH($Q1620),Sheet1!$C:$E,3,0),"")</f>
        <v/>
      </c>
      <c r="AA1620" s="481" t="str">
        <f>+IFERROR(VLOOKUP(DAY($X1620)&amp;MONTH($X1620),Sheet1!$C:$E,3,0),"")</f>
        <v/>
      </c>
      <c r="AH1620" s="481" t="str">
        <f>+IFERROR(VLOOKUP(DAY($AE1620)&amp;MONTH($AE1620),Sheet1!$C:$E,3,0),"")</f>
        <v/>
      </c>
      <c r="AO1620" s="481" t="str">
        <f>+IFERROR(VLOOKUP(DAY($AL1620)&amp;MONTH($AL1620),Sheet1!$C:$E,3,0),"")</f>
        <v/>
      </c>
      <c r="AV1620" s="481" t="str">
        <f>+IFERROR(VLOOKUP(DAY($AS1620)&amp;MONTH($AS1620),Sheet1!$C:$E,3,0),"")</f>
        <v/>
      </c>
      <c r="BC1620" s="481" t="str">
        <f>+IFERROR(VLOOKUP(DAY($AZ1620)&amp;MONTH($AZ1620),Sheet1!$C:$E,3,0),"")</f>
        <v/>
      </c>
    </row>
    <row r="1621" spans="6:55">
      <c r="F1621" s="481" t="str">
        <f>+IFERROR(VLOOKUP(DAY($C1621)&amp;MONTH($C1621),Sheet1!$C:$E,3,0),"")</f>
        <v/>
      </c>
      <c r="M1621" s="481" t="str">
        <f>+IFERROR(VLOOKUP(DAY($J1621)&amp;MONTH($J1621),Sheet1!$C:$E,3,0),"")</f>
        <v/>
      </c>
      <c r="T1621" s="481" t="str">
        <f>+IFERROR(VLOOKUP(DAY($Q1621)&amp;MONTH($Q1621),Sheet1!$C:$E,3,0),"")</f>
        <v/>
      </c>
      <c r="AA1621" s="481" t="str">
        <f>+IFERROR(VLOOKUP(DAY($X1621)&amp;MONTH($X1621),Sheet1!$C:$E,3,0),"")</f>
        <v/>
      </c>
      <c r="AH1621" s="481" t="str">
        <f>+IFERROR(VLOOKUP(DAY($AE1621)&amp;MONTH($AE1621),Sheet1!$C:$E,3,0),"")</f>
        <v/>
      </c>
      <c r="AO1621" s="481" t="str">
        <f>+IFERROR(VLOOKUP(DAY($AL1621)&amp;MONTH($AL1621),Sheet1!$C:$E,3,0),"")</f>
        <v/>
      </c>
      <c r="AV1621" s="481" t="str">
        <f>+IFERROR(VLOOKUP(DAY($AS1621)&amp;MONTH($AS1621),Sheet1!$C:$E,3,0),"")</f>
        <v/>
      </c>
      <c r="BC1621" s="481" t="str">
        <f>+IFERROR(VLOOKUP(DAY($AZ1621)&amp;MONTH($AZ1621),Sheet1!$C:$E,3,0),"")</f>
        <v/>
      </c>
    </row>
    <row r="1622" spans="6:55">
      <c r="F1622" s="481" t="str">
        <f>+IFERROR(VLOOKUP(DAY($C1622)&amp;MONTH($C1622),Sheet1!$C:$E,3,0),"")</f>
        <v/>
      </c>
      <c r="M1622" s="481" t="str">
        <f>+IFERROR(VLOOKUP(DAY($J1622)&amp;MONTH($J1622),Sheet1!$C:$E,3,0),"")</f>
        <v/>
      </c>
      <c r="T1622" s="481" t="str">
        <f>+IFERROR(VLOOKUP(DAY($Q1622)&amp;MONTH($Q1622),Sheet1!$C:$E,3,0),"")</f>
        <v/>
      </c>
      <c r="AA1622" s="481" t="str">
        <f>+IFERROR(VLOOKUP(DAY($X1622)&amp;MONTH($X1622),Sheet1!$C:$E,3,0),"")</f>
        <v/>
      </c>
      <c r="AH1622" s="481" t="str">
        <f>+IFERROR(VLOOKUP(DAY($AE1622)&amp;MONTH($AE1622),Sheet1!$C:$E,3,0),"")</f>
        <v/>
      </c>
      <c r="AO1622" s="481" t="str">
        <f>+IFERROR(VLOOKUP(DAY($AL1622)&amp;MONTH($AL1622),Sheet1!$C:$E,3,0),"")</f>
        <v/>
      </c>
      <c r="AV1622" s="481" t="str">
        <f>+IFERROR(VLOOKUP(DAY($AS1622)&amp;MONTH($AS1622),Sheet1!$C:$E,3,0),"")</f>
        <v/>
      </c>
      <c r="BC1622" s="481" t="str">
        <f>+IFERROR(VLOOKUP(DAY($AZ1622)&amp;MONTH($AZ1622),Sheet1!$C:$E,3,0),"")</f>
        <v/>
      </c>
    </row>
    <row r="1623" spans="6:55">
      <c r="F1623" s="481" t="str">
        <f>+IFERROR(VLOOKUP(DAY($C1623)&amp;MONTH($C1623),Sheet1!$C:$E,3,0),"")</f>
        <v/>
      </c>
      <c r="M1623" s="481" t="str">
        <f>+IFERROR(VLOOKUP(DAY($J1623)&amp;MONTH($J1623),Sheet1!$C:$E,3,0),"")</f>
        <v/>
      </c>
      <c r="T1623" s="481" t="str">
        <f>+IFERROR(VLOOKUP(DAY($Q1623)&amp;MONTH($Q1623),Sheet1!$C:$E,3,0),"")</f>
        <v/>
      </c>
      <c r="AA1623" s="481" t="str">
        <f>+IFERROR(VLOOKUP(DAY($X1623)&amp;MONTH($X1623),Sheet1!$C:$E,3,0),"")</f>
        <v/>
      </c>
      <c r="AH1623" s="481" t="str">
        <f>+IFERROR(VLOOKUP(DAY($AE1623)&amp;MONTH($AE1623),Sheet1!$C:$E,3,0),"")</f>
        <v/>
      </c>
      <c r="AO1623" s="481" t="str">
        <f>+IFERROR(VLOOKUP(DAY($AL1623)&amp;MONTH($AL1623),Sheet1!$C:$E,3,0),"")</f>
        <v/>
      </c>
      <c r="AV1623" s="481" t="str">
        <f>+IFERROR(VLOOKUP(DAY($AS1623)&amp;MONTH($AS1623),Sheet1!$C:$E,3,0),"")</f>
        <v/>
      </c>
      <c r="BC1623" s="481" t="str">
        <f>+IFERROR(VLOOKUP(DAY($AZ1623)&amp;MONTH($AZ1623),Sheet1!$C:$E,3,0),"")</f>
        <v/>
      </c>
    </row>
    <row r="1624" spans="6:55">
      <c r="F1624" s="481" t="str">
        <f>+IFERROR(VLOOKUP(DAY($C1624)&amp;MONTH($C1624),Sheet1!$C:$E,3,0),"")</f>
        <v/>
      </c>
      <c r="M1624" s="481" t="str">
        <f>+IFERROR(VLOOKUP(DAY($J1624)&amp;MONTH($J1624),Sheet1!$C:$E,3,0),"")</f>
        <v/>
      </c>
      <c r="T1624" s="481" t="str">
        <f>+IFERROR(VLOOKUP(DAY($Q1624)&amp;MONTH($Q1624),Sheet1!$C:$E,3,0),"")</f>
        <v/>
      </c>
      <c r="AA1624" s="481" t="str">
        <f>+IFERROR(VLOOKUP(DAY($X1624)&amp;MONTH($X1624),Sheet1!$C:$E,3,0),"")</f>
        <v/>
      </c>
      <c r="AH1624" s="481" t="str">
        <f>+IFERROR(VLOOKUP(DAY($AE1624)&amp;MONTH($AE1624),Sheet1!$C:$E,3,0),"")</f>
        <v/>
      </c>
      <c r="AO1624" s="481" t="str">
        <f>+IFERROR(VLOOKUP(DAY($AL1624)&amp;MONTH($AL1624),Sheet1!$C:$E,3,0),"")</f>
        <v/>
      </c>
      <c r="AV1624" s="481" t="str">
        <f>+IFERROR(VLOOKUP(DAY($AS1624)&amp;MONTH($AS1624),Sheet1!$C:$E,3,0),"")</f>
        <v/>
      </c>
      <c r="BC1624" s="481" t="str">
        <f>+IFERROR(VLOOKUP(DAY($AZ1624)&amp;MONTH($AZ1624),Sheet1!$C:$E,3,0),"")</f>
        <v/>
      </c>
    </row>
    <row r="1625" spans="6:55">
      <c r="F1625" s="481" t="str">
        <f>+IFERROR(VLOOKUP(DAY($C1625)&amp;MONTH($C1625),Sheet1!$C:$E,3,0),"")</f>
        <v/>
      </c>
      <c r="M1625" s="481" t="str">
        <f>+IFERROR(VLOOKUP(DAY($J1625)&amp;MONTH($J1625),Sheet1!$C:$E,3,0),"")</f>
        <v/>
      </c>
      <c r="T1625" s="481" t="str">
        <f>+IFERROR(VLOOKUP(DAY($Q1625)&amp;MONTH($Q1625),Sheet1!$C:$E,3,0),"")</f>
        <v/>
      </c>
      <c r="AA1625" s="481" t="str">
        <f>+IFERROR(VLOOKUP(DAY($X1625)&amp;MONTH($X1625),Sheet1!$C:$E,3,0),"")</f>
        <v/>
      </c>
      <c r="AH1625" s="481" t="str">
        <f>+IFERROR(VLOOKUP(DAY($AE1625)&amp;MONTH($AE1625),Sheet1!$C:$E,3,0),"")</f>
        <v/>
      </c>
      <c r="AO1625" s="481" t="str">
        <f>+IFERROR(VLOOKUP(DAY($AL1625)&amp;MONTH($AL1625),Sheet1!$C:$E,3,0),"")</f>
        <v/>
      </c>
      <c r="AV1625" s="481" t="str">
        <f>+IFERROR(VLOOKUP(DAY($AS1625)&amp;MONTH($AS1625),Sheet1!$C:$E,3,0),"")</f>
        <v/>
      </c>
      <c r="BC1625" s="481" t="str">
        <f>+IFERROR(VLOOKUP(DAY($AZ1625)&amp;MONTH($AZ1625),Sheet1!$C:$E,3,0),"")</f>
        <v/>
      </c>
    </row>
    <row r="1626" spans="6:55">
      <c r="F1626" s="481" t="str">
        <f>+IFERROR(VLOOKUP(DAY($C1626)&amp;MONTH($C1626),Sheet1!$C:$E,3,0),"")</f>
        <v/>
      </c>
      <c r="M1626" s="481" t="str">
        <f>+IFERROR(VLOOKUP(DAY($J1626)&amp;MONTH($J1626),Sheet1!$C:$E,3,0),"")</f>
        <v/>
      </c>
      <c r="T1626" s="481" t="str">
        <f>+IFERROR(VLOOKUP(DAY($Q1626)&amp;MONTH($Q1626),Sheet1!$C:$E,3,0),"")</f>
        <v/>
      </c>
      <c r="AA1626" s="481" t="str">
        <f>+IFERROR(VLOOKUP(DAY($X1626)&amp;MONTH($X1626),Sheet1!$C:$E,3,0),"")</f>
        <v/>
      </c>
      <c r="AH1626" s="481" t="str">
        <f>+IFERROR(VLOOKUP(DAY($AE1626)&amp;MONTH($AE1626),Sheet1!$C:$E,3,0),"")</f>
        <v/>
      </c>
      <c r="AO1626" s="481" t="str">
        <f>+IFERROR(VLOOKUP(DAY($AL1626)&amp;MONTH($AL1626),Sheet1!$C:$E,3,0),"")</f>
        <v/>
      </c>
      <c r="AV1626" s="481" t="str">
        <f>+IFERROR(VLOOKUP(DAY($AS1626)&amp;MONTH($AS1626),Sheet1!$C:$E,3,0),"")</f>
        <v/>
      </c>
      <c r="BC1626" s="481" t="str">
        <f>+IFERROR(VLOOKUP(DAY($AZ1626)&amp;MONTH($AZ1626),Sheet1!$C:$E,3,0),"")</f>
        <v/>
      </c>
    </row>
    <row r="1627" spans="6:55">
      <c r="F1627" s="481" t="str">
        <f>+IFERROR(VLOOKUP(DAY($C1627)&amp;MONTH($C1627),Sheet1!$C:$E,3,0),"")</f>
        <v/>
      </c>
      <c r="M1627" s="481" t="str">
        <f>+IFERROR(VLOOKUP(DAY($J1627)&amp;MONTH($J1627),Sheet1!$C:$E,3,0),"")</f>
        <v/>
      </c>
      <c r="T1627" s="481" t="str">
        <f>+IFERROR(VLOOKUP(DAY($Q1627)&amp;MONTH($Q1627),Sheet1!$C:$E,3,0),"")</f>
        <v/>
      </c>
      <c r="AA1627" s="481" t="str">
        <f>+IFERROR(VLOOKUP(DAY($X1627)&amp;MONTH($X1627),Sheet1!$C:$E,3,0),"")</f>
        <v/>
      </c>
      <c r="AH1627" s="481" t="str">
        <f>+IFERROR(VLOOKUP(DAY($AE1627)&amp;MONTH($AE1627),Sheet1!$C:$E,3,0),"")</f>
        <v/>
      </c>
      <c r="AO1627" s="481" t="str">
        <f>+IFERROR(VLOOKUP(DAY($AL1627)&amp;MONTH($AL1627),Sheet1!$C:$E,3,0),"")</f>
        <v/>
      </c>
      <c r="AV1627" s="481" t="str">
        <f>+IFERROR(VLOOKUP(DAY($AS1627)&amp;MONTH($AS1627),Sheet1!$C:$E,3,0),"")</f>
        <v/>
      </c>
      <c r="BC1627" s="481" t="str">
        <f>+IFERROR(VLOOKUP(DAY($AZ1627)&amp;MONTH($AZ1627),Sheet1!$C:$E,3,0),"")</f>
        <v/>
      </c>
    </row>
    <row r="1628" spans="6:55">
      <c r="F1628" s="481" t="str">
        <f>+IFERROR(VLOOKUP(DAY($C1628)&amp;MONTH($C1628),Sheet1!$C:$E,3,0),"")</f>
        <v/>
      </c>
      <c r="M1628" s="481" t="str">
        <f>+IFERROR(VLOOKUP(DAY($J1628)&amp;MONTH($J1628),Sheet1!$C:$E,3,0),"")</f>
        <v/>
      </c>
      <c r="T1628" s="481" t="str">
        <f>+IFERROR(VLOOKUP(DAY($Q1628)&amp;MONTH($Q1628),Sheet1!$C:$E,3,0),"")</f>
        <v/>
      </c>
      <c r="AA1628" s="481" t="str">
        <f>+IFERROR(VLOOKUP(DAY($X1628)&amp;MONTH($X1628),Sheet1!$C:$E,3,0),"")</f>
        <v/>
      </c>
      <c r="AH1628" s="481" t="str">
        <f>+IFERROR(VLOOKUP(DAY($AE1628)&amp;MONTH($AE1628),Sheet1!$C:$E,3,0),"")</f>
        <v/>
      </c>
      <c r="AO1628" s="481" t="str">
        <f>+IFERROR(VLOOKUP(DAY($AL1628)&amp;MONTH($AL1628),Sheet1!$C:$E,3,0),"")</f>
        <v/>
      </c>
      <c r="AV1628" s="481" t="str">
        <f>+IFERROR(VLOOKUP(DAY($AS1628)&amp;MONTH($AS1628),Sheet1!$C:$E,3,0),"")</f>
        <v/>
      </c>
      <c r="BC1628" s="481" t="str">
        <f>+IFERROR(VLOOKUP(DAY($AZ1628)&amp;MONTH($AZ1628),Sheet1!$C:$E,3,0),"")</f>
        <v/>
      </c>
    </row>
    <row r="1629" spans="6:55">
      <c r="F1629" s="481" t="str">
        <f>+IFERROR(VLOOKUP(DAY($C1629)&amp;MONTH($C1629),Sheet1!$C:$E,3,0),"")</f>
        <v/>
      </c>
      <c r="M1629" s="481" t="str">
        <f>+IFERROR(VLOOKUP(DAY($J1629)&amp;MONTH($J1629),Sheet1!$C:$E,3,0),"")</f>
        <v/>
      </c>
      <c r="T1629" s="481" t="str">
        <f>+IFERROR(VLOOKUP(DAY($Q1629)&amp;MONTH($Q1629),Sheet1!$C:$E,3,0),"")</f>
        <v/>
      </c>
      <c r="AA1629" s="481" t="str">
        <f>+IFERROR(VLOOKUP(DAY($X1629)&amp;MONTH($X1629),Sheet1!$C:$E,3,0),"")</f>
        <v/>
      </c>
      <c r="AH1629" s="481" t="str">
        <f>+IFERROR(VLOOKUP(DAY($AE1629)&amp;MONTH($AE1629),Sheet1!$C:$E,3,0),"")</f>
        <v/>
      </c>
      <c r="AO1629" s="481" t="str">
        <f>+IFERROR(VLOOKUP(DAY($AL1629)&amp;MONTH($AL1629),Sheet1!$C:$E,3,0),"")</f>
        <v/>
      </c>
      <c r="AV1629" s="481" t="str">
        <f>+IFERROR(VLOOKUP(DAY($AS1629)&amp;MONTH($AS1629),Sheet1!$C:$E,3,0),"")</f>
        <v/>
      </c>
      <c r="BC1629" s="481" t="str">
        <f>+IFERROR(VLOOKUP(DAY($AZ1629)&amp;MONTH($AZ1629),Sheet1!$C:$E,3,0),"")</f>
        <v/>
      </c>
    </row>
    <row r="1630" spans="6:55">
      <c r="F1630" s="481" t="str">
        <f>+IFERROR(VLOOKUP(DAY($C1630)&amp;MONTH($C1630),Sheet1!$C:$E,3,0),"")</f>
        <v/>
      </c>
      <c r="M1630" s="481" t="str">
        <f>+IFERROR(VLOOKUP(DAY($J1630)&amp;MONTH($J1630),Sheet1!$C:$E,3,0),"")</f>
        <v/>
      </c>
      <c r="T1630" s="481" t="str">
        <f>+IFERROR(VLOOKUP(DAY($Q1630)&amp;MONTH($Q1630),Sheet1!$C:$E,3,0),"")</f>
        <v/>
      </c>
      <c r="AA1630" s="481" t="str">
        <f>+IFERROR(VLOOKUP(DAY($X1630)&amp;MONTH($X1630),Sheet1!$C:$E,3,0),"")</f>
        <v/>
      </c>
      <c r="AH1630" s="481" t="str">
        <f>+IFERROR(VLOOKUP(DAY($AE1630)&amp;MONTH($AE1630),Sheet1!$C:$E,3,0),"")</f>
        <v/>
      </c>
      <c r="AO1630" s="481" t="str">
        <f>+IFERROR(VLOOKUP(DAY($AL1630)&amp;MONTH($AL1630),Sheet1!$C:$E,3,0),"")</f>
        <v/>
      </c>
      <c r="AV1630" s="481" t="str">
        <f>+IFERROR(VLOOKUP(DAY($AS1630)&amp;MONTH($AS1630),Sheet1!$C:$E,3,0),"")</f>
        <v/>
      </c>
      <c r="BC1630" s="481" t="str">
        <f>+IFERROR(VLOOKUP(DAY($AZ1630)&amp;MONTH($AZ1630),Sheet1!$C:$E,3,0),"")</f>
        <v/>
      </c>
    </row>
    <row r="1631" spans="6:55">
      <c r="F1631" s="481" t="str">
        <f>+IFERROR(VLOOKUP(DAY($C1631)&amp;MONTH($C1631),Sheet1!$C:$E,3,0),"")</f>
        <v/>
      </c>
      <c r="M1631" s="481" t="str">
        <f>+IFERROR(VLOOKUP(DAY($J1631)&amp;MONTH($J1631),Sheet1!$C:$E,3,0),"")</f>
        <v/>
      </c>
      <c r="T1631" s="481" t="str">
        <f>+IFERROR(VLOOKUP(DAY($Q1631)&amp;MONTH($Q1631),Sheet1!$C:$E,3,0),"")</f>
        <v/>
      </c>
      <c r="AA1631" s="481" t="str">
        <f>+IFERROR(VLOOKUP(DAY($X1631)&amp;MONTH($X1631),Sheet1!$C:$E,3,0),"")</f>
        <v/>
      </c>
      <c r="AH1631" s="481" t="str">
        <f>+IFERROR(VLOOKUP(DAY($AE1631)&amp;MONTH($AE1631),Sheet1!$C:$E,3,0),"")</f>
        <v/>
      </c>
      <c r="AO1631" s="481" t="str">
        <f>+IFERROR(VLOOKUP(DAY($AL1631)&amp;MONTH($AL1631),Sheet1!$C:$E,3,0),"")</f>
        <v/>
      </c>
      <c r="AV1631" s="481" t="str">
        <f>+IFERROR(VLOOKUP(DAY($AS1631)&amp;MONTH($AS1631),Sheet1!$C:$E,3,0),"")</f>
        <v/>
      </c>
      <c r="BC1631" s="481" t="str">
        <f>+IFERROR(VLOOKUP(DAY($AZ1631)&amp;MONTH($AZ1631),Sheet1!$C:$E,3,0),"")</f>
        <v/>
      </c>
    </row>
    <row r="1632" spans="6:55">
      <c r="F1632" s="481" t="str">
        <f>+IFERROR(VLOOKUP(DAY($C1632)&amp;MONTH($C1632),Sheet1!$C:$E,3,0),"")</f>
        <v/>
      </c>
      <c r="M1632" s="481" t="str">
        <f>+IFERROR(VLOOKUP(DAY($J1632)&amp;MONTH($J1632),Sheet1!$C:$E,3,0),"")</f>
        <v/>
      </c>
      <c r="T1632" s="481" t="str">
        <f>+IFERROR(VLOOKUP(DAY($Q1632)&amp;MONTH($Q1632),Sheet1!$C:$E,3,0),"")</f>
        <v/>
      </c>
      <c r="AA1632" s="481" t="str">
        <f>+IFERROR(VLOOKUP(DAY($X1632)&amp;MONTH($X1632),Sheet1!$C:$E,3,0),"")</f>
        <v/>
      </c>
      <c r="AH1632" s="481" t="str">
        <f>+IFERROR(VLOOKUP(DAY($AE1632)&amp;MONTH($AE1632),Sheet1!$C:$E,3,0),"")</f>
        <v/>
      </c>
      <c r="AO1632" s="481" t="str">
        <f>+IFERROR(VLOOKUP(DAY($AL1632)&amp;MONTH($AL1632),Sheet1!$C:$E,3,0),"")</f>
        <v/>
      </c>
      <c r="AV1632" s="481" t="str">
        <f>+IFERROR(VLOOKUP(DAY($AS1632)&amp;MONTH($AS1632),Sheet1!$C:$E,3,0),"")</f>
        <v/>
      </c>
      <c r="BC1632" s="481" t="str">
        <f>+IFERROR(VLOOKUP(DAY($AZ1632)&amp;MONTH($AZ1632),Sheet1!$C:$E,3,0),"")</f>
        <v/>
      </c>
    </row>
    <row r="1633" spans="6:55">
      <c r="F1633" s="481" t="str">
        <f>+IFERROR(VLOOKUP(DAY($C1633)&amp;MONTH($C1633),Sheet1!$C:$E,3,0),"")</f>
        <v/>
      </c>
      <c r="M1633" s="481" t="str">
        <f>+IFERROR(VLOOKUP(DAY($J1633)&amp;MONTH($J1633),Sheet1!$C:$E,3,0),"")</f>
        <v/>
      </c>
      <c r="T1633" s="481" t="str">
        <f>+IFERROR(VLOOKUP(DAY($Q1633)&amp;MONTH($Q1633),Sheet1!$C:$E,3,0),"")</f>
        <v/>
      </c>
      <c r="AA1633" s="481" t="str">
        <f>+IFERROR(VLOOKUP(DAY($X1633)&amp;MONTH($X1633),Sheet1!$C:$E,3,0),"")</f>
        <v/>
      </c>
      <c r="AH1633" s="481" t="str">
        <f>+IFERROR(VLOOKUP(DAY($AE1633)&amp;MONTH($AE1633),Sheet1!$C:$E,3,0),"")</f>
        <v/>
      </c>
      <c r="AO1633" s="481" t="str">
        <f>+IFERROR(VLOOKUP(DAY($AL1633)&amp;MONTH($AL1633),Sheet1!$C:$E,3,0),"")</f>
        <v/>
      </c>
      <c r="AV1633" s="481" t="str">
        <f>+IFERROR(VLOOKUP(DAY($AS1633)&amp;MONTH($AS1633),Sheet1!$C:$E,3,0),"")</f>
        <v/>
      </c>
      <c r="BC1633" s="481" t="str">
        <f>+IFERROR(VLOOKUP(DAY($AZ1633)&amp;MONTH($AZ1633),Sheet1!$C:$E,3,0),"")</f>
        <v/>
      </c>
    </row>
    <row r="1634" spans="6:55">
      <c r="F1634" s="481" t="str">
        <f>+IFERROR(VLOOKUP(DAY($C1634)&amp;MONTH($C1634),Sheet1!$C:$E,3,0),"")</f>
        <v/>
      </c>
      <c r="M1634" s="481" t="str">
        <f>+IFERROR(VLOOKUP(DAY($J1634)&amp;MONTH($J1634),Sheet1!$C:$E,3,0),"")</f>
        <v/>
      </c>
      <c r="T1634" s="481" t="str">
        <f>+IFERROR(VLOOKUP(DAY($Q1634)&amp;MONTH($Q1634),Sheet1!$C:$E,3,0),"")</f>
        <v/>
      </c>
      <c r="AA1634" s="481" t="str">
        <f>+IFERROR(VLOOKUP(DAY($X1634)&amp;MONTH($X1634),Sheet1!$C:$E,3,0),"")</f>
        <v/>
      </c>
      <c r="AH1634" s="481" t="str">
        <f>+IFERROR(VLOOKUP(DAY($AE1634)&amp;MONTH($AE1634),Sheet1!$C:$E,3,0),"")</f>
        <v/>
      </c>
      <c r="AO1634" s="481" t="str">
        <f>+IFERROR(VLOOKUP(DAY($AL1634)&amp;MONTH($AL1634),Sheet1!$C:$E,3,0),"")</f>
        <v/>
      </c>
      <c r="AV1634" s="481" t="str">
        <f>+IFERROR(VLOOKUP(DAY($AS1634)&amp;MONTH($AS1634),Sheet1!$C:$E,3,0),"")</f>
        <v/>
      </c>
      <c r="BC1634" s="481" t="str">
        <f>+IFERROR(VLOOKUP(DAY($AZ1634)&amp;MONTH($AZ1634),Sheet1!$C:$E,3,0),"")</f>
        <v/>
      </c>
    </row>
    <row r="1635" spans="6:55">
      <c r="F1635" s="481" t="str">
        <f>+IFERROR(VLOOKUP(DAY($C1635)&amp;MONTH($C1635),Sheet1!$C:$E,3,0),"")</f>
        <v/>
      </c>
      <c r="M1635" s="481" t="str">
        <f>+IFERROR(VLOOKUP(DAY($J1635)&amp;MONTH($J1635),Sheet1!$C:$E,3,0),"")</f>
        <v/>
      </c>
      <c r="T1635" s="481" t="str">
        <f>+IFERROR(VLOOKUP(DAY($Q1635)&amp;MONTH($Q1635),Sheet1!$C:$E,3,0),"")</f>
        <v/>
      </c>
      <c r="AA1635" s="481" t="str">
        <f>+IFERROR(VLOOKUP(DAY($X1635)&amp;MONTH($X1635),Sheet1!$C:$E,3,0),"")</f>
        <v/>
      </c>
      <c r="AH1635" s="481" t="str">
        <f>+IFERROR(VLOOKUP(DAY($AE1635)&amp;MONTH($AE1635),Sheet1!$C:$E,3,0),"")</f>
        <v/>
      </c>
      <c r="AO1635" s="481" t="str">
        <f>+IFERROR(VLOOKUP(DAY($AL1635)&amp;MONTH($AL1635),Sheet1!$C:$E,3,0),"")</f>
        <v/>
      </c>
      <c r="AV1635" s="481" t="str">
        <f>+IFERROR(VLOOKUP(DAY($AS1635)&amp;MONTH($AS1635),Sheet1!$C:$E,3,0),"")</f>
        <v/>
      </c>
      <c r="BC1635" s="481" t="str">
        <f>+IFERROR(VLOOKUP(DAY($AZ1635)&amp;MONTH($AZ1635),Sheet1!$C:$E,3,0),"")</f>
        <v/>
      </c>
    </row>
    <row r="1636" spans="6:55">
      <c r="F1636" s="481" t="str">
        <f>+IFERROR(VLOOKUP(DAY($C1636)&amp;MONTH($C1636),Sheet1!$C:$E,3,0),"")</f>
        <v/>
      </c>
      <c r="M1636" s="481" t="str">
        <f>+IFERROR(VLOOKUP(DAY($J1636)&amp;MONTH($J1636),Sheet1!$C:$E,3,0),"")</f>
        <v/>
      </c>
      <c r="T1636" s="481" t="str">
        <f>+IFERROR(VLOOKUP(DAY($Q1636)&amp;MONTH($Q1636),Sheet1!$C:$E,3,0),"")</f>
        <v/>
      </c>
      <c r="AA1636" s="481" t="str">
        <f>+IFERROR(VLOOKUP(DAY($X1636)&amp;MONTH($X1636),Sheet1!$C:$E,3,0),"")</f>
        <v/>
      </c>
      <c r="AH1636" s="481" t="str">
        <f>+IFERROR(VLOOKUP(DAY($AE1636)&amp;MONTH($AE1636),Sheet1!$C:$E,3,0),"")</f>
        <v/>
      </c>
      <c r="AO1636" s="481" t="str">
        <f>+IFERROR(VLOOKUP(DAY($AL1636)&amp;MONTH($AL1636),Sheet1!$C:$E,3,0),"")</f>
        <v/>
      </c>
      <c r="AV1636" s="481" t="str">
        <f>+IFERROR(VLOOKUP(DAY($AS1636)&amp;MONTH($AS1636),Sheet1!$C:$E,3,0),"")</f>
        <v/>
      </c>
      <c r="BC1636" s="481" t="str">
        <f>+IFERROR(VLOOKUP(DAY($AZ1636)&amp;MONTH($AZ1636),Sheet1!$C:$E,3,0),"")</f>
        <v/>
      </c>
    </row>
    <row r="1637" spans="6:55">
      <c r="F1637" s="481" t="str">
        <f>+IFERROR(VLOOKUP(DAY($C1637)&amp;MONTH($C1637),Sheet1!$C:$E,3,0),"")</f>
        <v/>
      </c>
      <c r="M1637" s="481" t="str">
        <f>+IFERROR(VLOOKUP(DAY($J1637)&amp;MONTH($J1637),Sheet1!$C:$E,3,0),"")</f>
        <v/>
      </c>
      <c r="T1637" s="481" t="str">
        <f>+IFERROR(VLOOKUP(DAY($Q1637)&amp;MONTH($Q1637),Sheet1!$C:$E,3,0),"")</f>
        <v/>
      </c>
      <c r="AA1637" s="481" t="str">
        <f>+IFERROR(VLOOKUP(DAY($X1637)&amp;MONTH($X1637),Sheet1!$C:$E,3,0),"")</f>
        <v/>
      </c>
      <c r="AH1637" s="481" t="str">
        <f>+IFERROR(VLOOKUP(DAY($AE1637)&amp;MONTH($AE1637),Sheet1!$C:$E,3,0),"")</f>
        <v/>
      </c>
      <c r="AO1637" s="481" t="str">
        <f>+IFERROR(VLOOKUP(DAY($AL1637)&amp;MONTH($AL1637),Sheet1!$C:$E,3,0),"")</f>
        <v/>
      </c>
      <c r="AV1637" s="481" t="str">
        <f>+IFERROR(VLOOKUP(DAY($AS1637)&amp;MONTH($AS1637),Sheet1!$C:$E,3,0),"")</f>
        <v/>
      </c>
      <c r="BC1637" s="481" t="str">
        <f>+IFERROR(VLOOKUP(DAY($AZ1637)&amp;MONTH($AZ1637),Sheet1!$C:$E,3,0),"")</f>
        <v/>
      </c>
    </row>
    <row r="1638" spans="6:55">
      <c r="F1638" s="481" t="str">
        <f>+IFERROR(VLOOKUP(DAY($C1638)&amp;MONTH($C1638),Sheet1!$C:$E,3,0),"")</f>
        <v/>
      </c>
      <c r="M1638" s="481" t="str">
        <f>+IFERROR(VLOOKUP(DAY($J1638)&amp;MONTH($J1638),Sheet1!$C:$E,3,0),"")</f>
        <v/>
      </c>
      <c r="T1638" s="481" t="str">
        <f>+IFERROR(VLOOKUP(DAY($Q1638)&amp;MONTH($Q1638),Sheet1!$C:$E,3,0),"")</f>
        <v/>
      </c>
      <c r="AA1638" s="481" t="str">
        <f>+IFERROR(VLOOKUP(DAY($X1638)&amp;MONTH($X1638),Sheet1!$C:$E,3,0),"")</f>
        <v/>
      </c>
      <c r="AH1638" s="481" t="str">
        <f>+IFERROR(VLOOKUP(DAY($AE1638)&amp;MONTH($AE1638),Sheet1!$C:$E,3,0),"")</f>
        <v/>
      </c>
      <c r="AO1638" s="481" t="str">
        <f>+IFERROR(VLOOKUP(DAY($AL1638)&amp;MONTH($AL1638),Sheet1!$C:$E,3,0),"")</f>
        <v/>
      </c>
      <c r="AV1638" s="481" t="str">
        <f>+IFERROR(VLOOKUP(DAY($AS1638)&amp;MONTH($AS1638),Sheet1!$C:$E,3,0),"")</f>
        <v/>
      </c>
      <c r="BC1638" s="481" t="str">
        <f>+IFERROR(VLOOKUP(DAY($AZ1638)&amp;MONTH($AZ1638),Sheet1!$C:$E,3,0),"")</f>
        <v/>
      </c>
    </row>
    <row r="1639" spans="6:55">
      <c r="F1639" s="481" t="str">
        <f>+IFERROR(VLOOKUP(DAY($C1639)&amp;MONTH($C1639),Sheet1!$C:$E,3,0),"")</f>
        <v/>
      </c>
      <c r="M1639" s="481" t="str">
        <f>+IFERROR(VLOOKUP(DAY($J1639)&amp;MONTH($J1639),Sheet1!$C:$E,3,0),"")</f>
        <v/>
      </c>
      <c r="T1639" s="481" t="str">
        <f>+IFERROR(VLOOKUP(DAY($Q1639)&amp;MONTH($Q1639),Sheet1!$C:$E,3,0),"")</f>
        <v/>
      </c>
      <c r="AA1639" s="481" t="str">
        <f>+IFERROR(VLOOKUP(DAY($X1639)&amp;MONTH($X1639),Sheet1!$C:$E,3,0),"")</f>
        <v/>
      </c>
      <c r="AH1639" s="481" t="str">
        <f>+IFERROR(VLOOKUP(DAY($AE1639)&amp;MONTH($AE1639),Sheet1!$C:$E,3,0),"")</f>
        <v/>
      </c>
      <c r="AO1639" s="481" t="str">
        <f>+IFERROR(VLOOKUP(DAY($AL1639)&amp;MONTH($AL1639),Sheet1!$C:$E,3,0),"")</f>
        <v/>
      </c>
      <c r="AV1639" s="481" t="str">
        <f>+IFERROR(VLOOKUP(DAY($AS1639)&amp;MONTH($AS1639),Sheet1!$C:$E,3,0),"")</f>
        <v/>
      </c>
      <c r="BC1639" s="481" t="str">
        <f>+IFERROR(VLOOKUP(DAY($AZ1639)&amp;MONTH($AZ1639),Sheet1!$C:$E,3,0),"")</f>
        <v/>
      </c>
    </row>
    <row r="1640" spans="6:55">
      <c r="F1640" s="481" t="str">
        <f>+IFERROR(VLOOKUP(DAY($C1640)&amp;MONTH($C1640),Sheet1!$C:$E,3,0),"")</f>
        <v/>
      </c>
      <c r="M1640" s="481" t="str">
        <f>+IFERROR(VLOOKUP(DAY($J1640)&amp;MONTH($J1640),Sheet1!$C:$E,3,0),"")</f>
        <v/>
      </c>
      <c r="T1640" s="481" t="str">
        <f>+IFERROR(VLOOKUP(DAY($Q1640)&amp;MONTH($Q1640),Sheet1!$C:$E,3,0),"")</f>
        <v/>
      </c>
      <c r="AA1640" s="481" t="str">
        <f>+IFERROR(VLOOKUP(DAY($X1640)&amp;MONTH($X1640),Sheet1!$C:$E,3,0),"")</f>
        <v/>
      </c>
      <c r="AH1640" s="481" t="str">
        <f>+IFERROR(VLOOKUP(DAY($AE1640)&amp;MONTH($AE1640),Sheet1!$C:$E,3,0),"")</f>
        <v/>
      </c>
      <c r="AO1640" s="481" t="str">
        <f>+IFERROR(VLOOKUP(DAY($AL1640)&amp;MONTH($AL1640),Sheet1!$C:$E,3,0),"")</f>
        <v/>
      </c>
      <c r="AV1640" s="481" t="str">
        <f>+IFERROR(VLOOKUP(DAY($AS1640)&amp;MONTH($AS1640),Sheet1!$C:$E,3,0),"")</f>
        <v/>
      </c>
      <c r="BC1640" s="481" t="str">
        <f>+IFERROR(VLOOKUP(DAY($AZ1640)&amp;MONTH($AZ1640),Sheet1!$C:$E,3,0),"")</f>
        <v/>
      </c>
    </row>
    <row r="1641" spans="6:55">
      <c r="F1641" s="481" t="str">
        <f>+IFERROR(VLOOKUP(DAY($C1641)&amp;MONTH($C1641),Sheet1!$C:$E,3,0),"")</f>
        <v/>
      </c>
      <c r="M1641" s="481" t="str">
        <f>+IFERROR(VLOOKUP(DAY($J1641)&amp;MONTH($J1641),Sheet1!$C:$E,3,0),"")</f>
        <v/>
      </c>
      <c r="T1641" s="481" t="str">
        <f>+IFERROR(VLOOKUP(DAY($Q1641)&amp;MONTH($Q1641),Sheet1!$C:$E,3,0),"")</f>
        <v/>
      </c>
      <c r="AA1641" s="481" t="str">
        <f>+IFERROR(VLOOKUP(DAY($X1641)&amp;MONTH($X1641),Sheet1!$C:$E,3,0),"")</f>
        <v/>
      </c>
      <c r="AH1641" s="481" t="str">
        <f>+IFERROR(VLOOKUP(DAY($AE1641)&amp;MONTH($AE1641),Sheet1!$C:$E,3,0),"")</f>
        <v/>
      </c>
      <c r="AO1641" s="481" t="str">
        <f>+IFERROR(VLOOKUP(DAY($AL1641)&amp;MONTH($AL1641),Sheet1!$C:$E,3,0),"")</f>
        <v/>
      </c>
      <c r="AV1641" s="481" t="str">
        <f>+IFERROR(VLOOKUP(DAY($AS1641)&amp;MONTH($AS1641),Sheet1!$C:$E,3,0),"")</f>
        <v/>
      </c>
      <c r="BC1641" s="481" t="str">
        <f>+IFERROR(VLOOKUP(DAY($AZ1641)&amp;MONTH($AZ1641),Sheet1!$C:$E,3,0),"")</f>
        <v/>
      </c>
    </row>
    <row r="1642" spans="6:55">
      <c r="F1642" s="481" t="str">
        <f>+IFERROR(VLOOKUP(DAY($C1642)&amp;MONTH($C1642),Sheet1!$C:$E,3,0),"")</f>
        <v/>
      </c>
      <c r="M1642" s="481" t="str">
        <f>+IFERROR(VLOOKUP(DAY($J1642)&amp;MONTH($J1642),Sheet1!$C:$E,3,0),"")</f>
        <v/>
      </c>
      <c r="T1642" s="481" t="str">
        <f>+IFERROR(VLOOKUP(DAY($Q1642)&amp;MONTH($Q1642),Sheet1!$C:$E,3,0),"")</f>
        <v/>
      </c>
      <c r="AA1642" s="481" t="str">
        <f>+IFERROR(VLOOKUP(DAY($X1642)&amp;MONTH($X1642),Sheet1!$C:$E,3,0),"")</f>
        <v/>
      </c>
      <c r="AH1642" s="481" t="str">
        <f>+IFERROR(VLOOKUP(DAY($AE1642)&amp;MONTH($AE1642),Sheet1!$C:$E,3,0),"")</f>
        <v/>
      </c>
      <c r="AO1642" s="481" t="str">
        <f>+IFERROR(VLOOKUP(DAY($AL1642)&amp;MONTH($AL1642),Sheet1!$C:$E,3,0),"")</f>
        <v/>
      </c>
      <c r="AV1642" s="481" t="str">
        <f>+IFERROR(VLOOKUP(DAY($AS1642)&amp;MONTH($AS1642),Sheet1!$C:$E,3,0),"")</f>
        <v/>
      </c>
      <c r="BC1642" s="481" t="str">
        <f>+IFERROR(VLOOKUP(DAY($AZ1642)&amp;MONTH($AZ1642),Sheet1!$C:$E,3,0),"")</f>
        <v/>
      </c>
    </row>
    <row r="1643" spans="6:55">
      <c r="F1643" s="481" t="str">
        <f>+IFERROR(VLOOKUP(DAY($C1643)&amp;MONTH($C1643),Sheet1!$C:$E,3,0),"")</f>
        <v/>
      </c>
      <c r="M1643" s="481" t="str">
        <f>+IFERROR(VLOOKUP(DAY($J1643)&amp;MONTH($J1643),Sheet1!$C:$E,3,0),"")</f>
        <v/>
      </c>
      <c r="T1643" s="481" t="str">
        <f>+IFERROR(VLOOKUP(DAY($Q1643)&amp;MONTH($Q1643),Sheet1!$C:$E,3,0),"")</f>
        <v/>
      </c>
      <c r="AA1643" s="481" t="str">
        <f>+IFERROR(VLOOKUP(DAY($X1643)&amp;MONTH($X1643),Sheet1!$C:$E,3,0),"")</f>
        <v/>
      </c>
      <c r="AH1643" s="481" t="str">
        <f>+IFERROR(VLOOKUP(DAY($AE1643)&amp;MONTH($AE1643),Sheet1!$C:$E,3,0),"")</f>
        <v/>
      </c>
      <c r="AO1643" s="481" t="str">
        <f>+IFERROR(VLOOKUP(DAY($AL1643)&amp;MONTH($AL1643),Sheet1!$C:$E,3,0),"")</f>
        <v/>
      </c>
      <c r="AV1643" s="481" t="str">
        <f>+IFERROR(VLOOKUP(DAY($AS1643)&amp;MONTH($AS1643),Sheet1!$C:$E,3,0),"")</f>
        <v/>
      </c>
      <c r="BC1643" s="481" t="str">
        <f>+IFERROR(VLOOKUP(DAY($AZ1643)&amp;MONTH($AZ1643),Sheet1!$C:$E,3,0),"")</f>
        <v/>
      </c>
    </row>
    <row r="1644" spans="6:55">
      <c r="F1644" s="481" t="str">
        <f>+IFERROR(VLOOKUP(DAY($C1644)&amp;MONTH($C1644),Sheet1!$C:$E,3,0),"")</f>
        <v/>
      </c>
      <c r="M1644" s="481" t="str">
        <f>+IFERROR(VLOOKUP(DAY($J1644)&amp;MONTH($J1644),Sheet1!$C:$E,3,0),"")</f>
        <v/>
      </c>
      <c r="T1644" s="481" t="str">
        <f>+IFERROR(VLOOKUP(DAY($Q1644)&amp;MONTH($Q1644),Sheet1!$C:$E,3,0),"")</f>
        <v/>
      </c>
      <c r="AA1644" s="481" t="str">
        <f>+IFERROR(VLOOKUP(DAY($X1644)&amp;MONTH($X1644),Sheet1!$C:$E,3,0),"")</f>
        <v/>
      </c>
      <c r="AH1644" s="481" t="str">
        <f>+IFERROR(VLOOKUP(DAY($AE1644)&amp;MONTH($AE1644),Sheet1!$C:$E,3,0),"")</f>
        <v/>
      </c>
      <c r="AO1644" s="481" t="str">
        <f>+IFERROR(VLOOKUP(DAY($AL1644)&amp;MONTH($AL1644),Sheet1!$C:$E,3,0),"")</f>
        <v/>
      </c>
      <c r="AV1644" s="481" t="str">
        <f>+IFERROR(VLOOKUP(DAY($AS1644)&amp;MONTH($AS1644),Sheet1!$C:$E,3,0),"")</f>
        <v/>
      </c>
      <c r="BC1644" s="481" t="str">
        <f>+IFERROR(VLOOKUP(DAY($AZ1644)&amp;MONTH($AZ1644),Sheet1!$C:$E,3,0),"")</f>
        <v/>
      </c>
    </row>
    <row r="1645" spans="6:55">
      <c r="F1645" s="481" t="str">
        <f>+IFERROR(VLOOKUP(DAY($C1645)&amp;MONTH($C1645),Sheet1!$C:$E,3,0),"")</f>
        <v/>
      </c>
      <c r="M1645" s="481" t="str">
        <f>+IFERROR(VLOOKUP(DAY($J1645)&amp;MONTH($J1645),Sheet1!$C:$E,3,0),"")</f>
        <v/>
      </c>
      <c r="T1645" s="481" t="str">
        <f>+IFERROR(VLOOKUP(DAY($Q1645)&amp;MONTH($Q1645),Sheet1!$C:$E,3,0),"")</f>
        <v/>
      </c>
      <c r="AA1645" s="481" t="str">
        <f>+IFERROR(VLOOKUP(DAY($X1645)&amp;MONTH($X1645),Sheet1!$C:$E,3,0),"")</f>
        <v/>
      </c>
      <c r="AH1645" s="481" t="str">
        <f>+IFERROR(VLOOKUP(DAY($AE1645)&amp;MONTH($AE1645),Sheet1!$C:$E,3,0),"")</f>
        <v/>
      </c>
      <c r="AO1645" s="481" t="str">
        <f>+IFERROR(VLOOKUP(DAY($AL1645)&amp;MONTH($AL1645),Sheet1!$C:$E,3,0),"")</f>
        <v/>
      </c>
      <c r="AV1645" s="481" t="str">
        <f>+IFERROR(VLOOKUP(DAY($AS1645)&amp;MONTH($AS1645),Sheet1!$C:$E,3,0),"")</f>
        <v/>
      </c>
      <c r="BC1645" s="481" t="str">
        <f>+IFERROR(VLOOKUP(DAY($AZ1645)&amp;MONTH($AZ1645),Sheet1!$C:$E,3,0),"")</f>
        <v/>
      </c>
    </row>
    <row r="1646" spans="6:55">
      <c r="F1646" s="481" t="str">
        <f>+IFERROR(VLOOKUP(DAY($C1646)&amp;MONTH($C1646),Sheet1!$C:$E,3,0),"")</f>
        <v/>
      </c>
      <c r="M1646" s="481" t="str">
        <f>+IFERROR(VLOOKUP(DAY($J1646)&amp;MONTH($J1646),Sheet1!$C:$E,3,0),"")</f>
        <v/>
      </c>
      <c r="T1646" s="481" t="str">
        <f>+IFERROR(VLOOKUP(DAY($Q1646)&amp;MONTH($Q1646),Sheet1!$C:$E,3,0),"")</f>
        <v/>
      </c>
      <c r="AA1646" s="481" t="str">
        <f>+IFERROR(VLOOKUP(DAY($X1646)&amp;MONTH($X1646),Sheet1!$C:$E,3,0),"")</f>
        <v/>
      </c>
      <c r="AH1646" s="481" t="str">
        <f>+IFERROR(VLOOKUP(DAY($AE1646)&amp;MONTH($AE1646),Sheet1!$C:$E,3,0),"")</f>
        <v/>
      </c>
      <c r="AO1646" s="481" t="str">
        <f>+IFERROR(VLOOKUP(DAY($AL1646)&amp;MONTH($AL1646),Sheet1!$C:$E,3,0),"")</f>
        <v/>
      </c>
      <c r="AV1646" s="481" t="str">
        <f>+IFERROR(VLOOKUP(DAY($AS1646)&amp;MONTH($AS1646),Sheet1!$C:$E,3,0),"")</f>
        <v/>
      </c>
      <c r="BC1646" s="481" t="str">
        <f>+IFERROR(VLOOKUP(DAY($AZ1646)&amp;MONTH($AZ1646),Sheet1!$C:$E,3,0),"")</f>
        <v/>
      </c>
    </row>
    <row r="1647" spans="6:55">
      <c r="F1647" s="481" t="str">
        <f>+IFERROR(VLOOKUP(DAY($C1647)&amp;MONTH($C1647),Sheet1!$C:$E,3,0),"")</f>
        <v/>
      </c>
      <c r="M1647" s="481" t="str">
        <f>+IFERROR(VLOOKUP(DAY($J1647)&amp;MONTH($J1647),Sheet1!$C:$E,3,0),"")</f>
        <v/>
      </c>
      <c r="T1647" s="481" t="str">
        <f>+IFERROR(VLOOKUP(DAY($Q1647)&amp;MONTH($Q1647),Sheet1!$C:$E,3,0),"")</f>
        <v/>
      </c>
      <c r="AA1647" s="481" t="str">
        <f>+IFERROR(VLOOKUP(DAY($X1647)&amp;MONTH($X1647),Sheet1!$C:$E,3,0),"")</f>
        <v/>
      </c>
      <c r="AH1647" s="481" t="str">
        <f>+IFERROR(VLOOKUP(DAY($AE1647)&amp;MONTH($AE1647),Sheet1!$C:$E,3,0),"")</f>
        <v/>
      </c>
      <c r="AO1647" s="481" t="str">
        <f>+IFERROR(VLOOKUP(DAY($AL1647)&amp;MONTH($AL1647),Sheet1!$C:$E,3,0),"")</f>
        <v/>
      </c>
      <c r="AV1647" s="481" t="str">
        <f>+IFERROR(VLOOKUP(DAY($AS1647)&amp;MONTH($AS1647),Sheet1!$C:$E,3,0),"")</f>
        <v/>
      </c>
      <c r="BC1647" s="481" t="str">
        <f>+IFERROR(VLOOKUP(DAY($AZ1647)&amp;MONTH($AZ1647),Sheet1!$C:$E,3,0),"")</f>
        <v/>
      </c>
    </row>
    <row r="1648" spans="6:55">
      <c r="F1648" s="481" t="str">
        <f>+IFERROR(VLOOKUP(DAY($C1648)&amp;MONTH($C1648),Sheet1!$C:$E,3,0),"")</f>
        <v/>
      </c>
      <c r="M1648" s="481" t="str">
        <f>+IFERROR(VLOOKUP(DAY($J1648)&amp;MONTH($J1648),Sheet1!$C:$E,3,0),"")</f>
        <v/>
      </c>
      <c r="T1648" s="481" t="str">
        <f>+IFERROR(VLOOKUP(DAY($Q1648)&amp;MONTH($Q1648),Sheet1!$C:$E,3,0),"")</f>
        <v/>
      </c>
      <c r="AA1648" s="481" t="str">
        <f>+IFERROR(VLOOKUP(DAY($X1648)&amp;MONTH($X1648),Sheet1!$C:$E,3,0),"")</f>
        <v/>
      </c>
      <c r="AH1648" s="481" t="str">
        <f>+IFERROR(VLOOKUP(DAY($AE1648)&amp;MONTH($AE1648),Sheet1!$C:$E,3,0),"")</f>
        <v/>
      </c>
      <c r="AO1648" s="481" t="str">
        <f>+IFERROR(VLOOKUP(DAY($AL1648)&amp;MONTH($AL1648),Sheet1!$C:$E,3,0),"")</f>
        <v/>
      </c>
      <c r="AV1648" s="481" t="str">
        <f>+IFERROR(VLOOKUP(DAY($AS1648)&amp;MONTH($AS1648),Sheet1!$C:$E,3,0),"")</f>
        <v/>
      </c>
      <c r="BC1648" s="481" t="str">
        <f>+IFERROR(VLOOKUP(DAY($AZ1648)&amp;MONTH($AZ1648),Sheet1!$C:$E,3,0),"")</f>
        <v/>
      </c>
    </row>
    <row r="1649" spans="6:55">
      <c r="F1649" s="481" t="str">
        <f>+IFERROR(VLOOKUP(DAY($C1649)&amp;MONTH($C1649),Sheet1!$C:$E,3,0),"")</f>
        <v/>
      </c>
      <c r="M1649" s="481" t="str">
        <f>+IFERROR(VLOOKUP(DAY($J1649)&amp;MONTH($J1649),Sheet1!$C:$E,3,0),"")</f>
        <v/>
      </c>
      <c r="T1649" s="481" t="str">
        <f>+IFERROR(VLOOKUP(DAY($Q1649)&amp;MONTH($Q1649),Sheet1!$C:$E,3,0),"")</f>
        <v/>
      </c>
      <c r="AA1649" s="481" t="str">
        <f>+IFERROR(VLOOKUP(DAY($X1649)&amp;MONTH($X1649),Sheet1!$C:$E,3,0),"")</f>
        <v/>
      </c>
      <c r="AH1649" s="481" t="str">
        <f>+IFERROR(VLOOKUP(DAY($AE1649)&amp;MONTH($AE1649),Sheet1!$C:$E,3,0),"")</f>
        <v/>
      </c>
      <c r="AO1649" s="481" t="str">
        <f>+IFERROR(VLOOKUP(DAY($AL1649)&amp;MONTH($AL1649),Sheet1!$C:$E,3,0),"")</f>
        <v/>
      </c>
      <c r="AV1649" s="481" t="str">
        <f>+IFERROR(VLOOKUP(DAY($AS1649)&amp;MONTH($AS1649),Sheet1!$C:$E,3,0),"")</f>
        <v/>
      </c>
      <c r="BC1649" s="481" t="str">
        <f>+IFERROR(VLOOKUP(DAY($AZ1649)&amp;MONTH($AZ1649),Sheet1!$C:$E,3,0),"")</f>
        <v/>
      </c>
    </row>
    <row r="1650" spans="6:55">
      <c r="F1650" s="481" t="str">
        <f>+IFERROR(VLOOKUP(DAY($C1650)&amp;MONTH($C1650),Sheet1!$C:$E,3,0),"")</f>
        <v/>
      </c>
      <c r="M1650" s="481" t="str">
        <f>+IFERROR(VLOOKUP(DAY($J1650)&amp;MONTH($J1650),Sheet1!$C:$E,3,0),"")</f>
        <v/>
      </c>
      <c r="T1650" s="481" t="str">
        <f>+IFERROR(VLOOKUP(DAY($Q1650)&amp;MONTH($Q1650),Sheet1!$C:$E,3,0),"")</f>
        <v/>
      </c>
      <c r="AA1650" s="481" t="str">
        <f>+IFERROR(VLOOKUP(DAY($X1650)&amp;MONTH($X1650),Sheet1!$C:$E,3,0),"")</f>
        <v/>
      </c>
      <c r="AH1650" s="481" t="str">
        <f>+IFERROR(VLOOKUP(DAY($AE1650)&amp;MONTH($AE1650),Sheet1!$C:$E,3,0),"")</f>
        <v/>
      </c>
      <c r="AO1650" s="481" t="str">
        <f>+IFERROR(VLOOKUP(DAY($AL1650)&amp;MONTH($AL1650),Sheet1!$C:$E,3,0),"")</f>
        <v/>
      </c>
      <c r="AV1650" s="481" t="str">
        <f>+IFERROR(VLOOKUP(DAY($AS1650)&amp;MONTH($AS1650),Sheet1!$C:$E,3,0),"")</f>
        <v/>
      </c>
      <c r="BC1650" s="481" t="str">
        <f>+IFERROR(VLOOKUP(DAY($AZ1650)&amp;MONTH($AZ1650),Sheet1!$C:$E,3,0),"")</f>
        <v/>
      </c>
    </row>
    <row r="1651" spans="6:55">
      <c r="F1651" s="481" t="str">
        <f>+IFERROR(VLOOKUP(DAY($C1651)&amp;MONTH($C1651),Sheet1!$C:$E,3,0),"")</f>
        <v/>
      </c>
      <c r="M1651" s="481" t="str">
        <f>+IFERROR(VLOOKUP(DAY($J1651)&amp;MONTH($J1651),Sheet1!$C:$E,3,0),"")</f>
        <v/>
      </c>
      <c r="T1651" s="481" t="str">
        <f>+IFERROR(VLOOKUP(DAY($Q1651)&amp;MONTH($Q1651),Sheet1!$C:$E,3,0),"")</f>
        <v/>
      </c>
      <c r="AA1651" s="481" t="str">
        <f>+IFERROR(VLOOKUP(DAY($X1651)&amp;MONTH($X1651),Sheet1!$C:$E,3,0),"")</f>
        <v/>
      </c>
      <c r="AH1651" s="481" t="str">
        <f>+IFERROR(VLOOKUP(DAY($AE1651)&amp;MONTH($AE1651),Sheet1!$C:$E,3,0),"")</f>
        <v/>
      </c>
      <c r="AO1651" s="481" t="str">
        <f>+IFERROR(VLOOKUP(DAY($AL1651)&amp;MONTH($AL1651),Sheet1!$C:$E,3,0),"")</f>
        <v/>
      </c>
      <c r="AV1651" s="481" t="str">
        <f>+IFERROR(VLOOKUP(DAY($AS1651)&amp;MONTH($AS1651),Sheet1!$C:$E,3,0),"")</f>
        <v/>
      </c>
      <c r="BC1651" s="481" t="str">
        <f>+IFERROR(VLOOKUP(DAY($AZ1651)&amp;MONTH($AZ1651),Sheet1!$C:$E,3,0),"")</f>
        <v/>
      </c>
    </row>
    <row r="1652" spans="6:55">
      <c r="F1652" s="481" t="str">
        <f>+IFERROR(VLOOKUP(DAY($C1652)&amp;MONTH($C1652),Sheet1!$C:$E,3,0),"")</f>
        <v/>
      </c>
      <c r="M1652" s="481" t="str">
        <f>+IFERROR(VLOOKUP(DAY($J1652)&amp;MONTH($J1652),Sheet1!$C:$E,3,0),"")</f>
        <v/>
      </c>
      <c r="T1652" s="481" t="str">
        <f>+IFERROR(VLOOKUP(DAY($Q1652)&amp;MONTH($Q1652),Sheet1!$C:$E,3,0),"")</f>
        <v/>
      </c>
      <c r="AA1652" s="481" t="str">
        <f>+IFERROR(VLOOKUP(DAY($X1652)&amp;MONTH($X1652),Sheet1!$C:$E,3,0),"")</f>
        <v/>
      </c>
      <c r="AH1652" s="481" t="str">
        <f>+IFERROR(VLOOKUP(DAY($AE1652)&amp;MONTH($AE1652),Sheet1!$C:$E,3,0),"")</f>
        <v/>
      </c>
      <c r="AO1652" s="481" t="str">
        <f>+IFERROR(VLOOKUP(DAY($AL1652)&amp;MONTH($AL1652),Sheet1!$C:$E,3,0),"")</f>
        <v/>
      </c>
      <c r="AV1652" s="481" t="str">
        <f>+IFERROR(VLOOKUP(DAY($AS1652)&amp;MONTH($AS1652),Sheet1!$C:$E,3,0),"")</f>
        <v/>
      </c>
      <c r="BC1652" s="481" t="str">
        <f>+IFERROR(VLOOKUP(DAY($AZ1652)&amp;MONTH($AZ1652),Sheet1!$C:$E,3,0),"")</f>
        <v/>
      </c>
    </row>
    <row r="1653" spans="6:55">
      <c r="F1653" s="481" t="str">
        <f>+IFERROR(VLOOKUP(DAY($C1653)&amp;MONTH($C1653),Sheet1!$C:$E,3,0),"")</f>
        <v/>
      </c>
      <c r="M1653" s="481" t="str">
        <f>+IFERROR(VLOOKUP(DAY($J1653)&amp;MONTH($J1653),Sheet1!$C:$E,3,0),"")</f>
        <v/>
      </c>
      <c r="T1653" s="481" t="str">
        <f>+IFERROR(VLOOKUP(DAY($Q1653)&amp;MONTH($Q1653),Sheet1!$C:$E,3,0),"")</f>
        <v/>
      </c>
      <c r="AA1653" s="481" t="str">
        <f>+IFERROR(VLOOKUP(DAY($X1653)&amp;MONTH($X1653),Sheet1!$C:$E,3,0),"")</f>
        <v/>
      </c>
      <c r="AH1653" s="481" t="str">
        <f>+IFERROR(VLOOKUP(DAY($AE1653)&amp;MONTH($AE1653),Sheet1!$C:$E,3,0),"")</f>
        <v/>
      </c>
      <c r="AO1653" s="481" t="str">
        <f>+IFERROR(VLOOKUP(DAY($AL1653)&amp;MONTH($AL1653),Sheet1!$C:$E,3,0),"")</f>
        <v/>
      </c>
      <c r="AV1653" s="481" t="str">
        <f>+IFERROR(VLOOKUP(DAY($AS1653)&amp;MONTH($AS1653),Sheet1!$C:$E,3,0),"")</f>
        <v/>
      </c>
      <c r="BC1653" s="481" t="str">
        <f>+IFERROR(VLOOKUP(DAY($AZ1653)&amp;MONTH($AZ1653),Sheet1!$C:$E,3,0),"")</f>
        <v/>
      </c>
    </row>
    <row r="1654" spans="6:55">
      <c r="F1654" s="481" t="str">
        <f>+IFERROR(VLOOKUP(DAY($C1654)&amp;MONTH($C1654),Sheet1!$C:$E,3,0),"")</f>
        <v/>
      </c>
      <c r="M1654" s="481" t="str">
        <f>+IFERROR(VLOOKUP(DAY($J1654)&amp;MONTH($J1654),Sheet1!$C:$E,3,0),"")</f>
        <v/>
      </c>
      <c r="T1654" s="481" t="str">
        <f>+IFERROR(VLOOKUP(DAY($Q1654)&amp;MONTH($Q1654),Sheet1!$C:$E,3,0),"")</f>
        <v/>
      </c>
      <c r="AA1654" s="481" t="str">
        <f>+IFERROR(VLOOKUP(DAY($X1654)&amp;MONTH($X1654),Sheet1!$C:$E,3,0),"")</f>
        <v/>
      </c>
      <c r="AH1654" s="481" t="str">
        <f>+IFERROR(VLOOKUP(DAY($AE1654)&amp;MONTH($AE1654),Sheet1!$C:$E,3,0),"")</f>
        <v/>
      </c>
      <c r="AO1654" s="481" t="str">
        <f>+IFERROR(VLOOKUP(DAY($AL1654)&amp;MONTH($AL1654),Sheet1!$C:$E,3,0),"")</f>
        <v/>
      </c>
      <c r="AV1654" s="481" t="str">
        <f>+IFERROR(VLOOKUP(DAY($AS1654)&amp;MONTH($AS1654),Sheet1!$C:$E,3,0),"")</f>
        <v/>
      </c>
      <c r="BC1654" s="481" t="str">
        <f>+IFERROR(VLOOKUP(DAY($AZ1654)&amp;MONTH($AZ1654),Sheet1!$C:$E,3,0),"")</f>
        <v/>
      </c>
    </row>
    <row r="1655" spans="6:55">
      <c r="F1655" s="481" t="str">
        <f>+IFERROR(VLOOKUP(DAY($C1655)&amp;MONTH($C1655),Sheet1!$C:$E,3,0),"")</f>
        <v/>
      </c>
      <c r="M1655" s="481" t="str">
        <f>+IFERROR(VLOOKUP(DAY($J1655)&amp;MONTH($J1655),Sheet1!$C:$E,3,0),"")</f>
        <v/>
      </c>
      <c r="T1655" s="481" t="str">
        <f>+IFERROR(VLOOKUP(DAY($Q1655)&amp;MONTH($Q1655),Sheet1!$C:$E,3,0),"")</f>
        <v/>
      </c>
      <c r="AA1655" s="481" t="str">
        <f>+IFERROR(VLOOKUP(DAY($X1655)&amp;MONTH($X1655),Sheet1!$C:$E,3,0),"")</f>
        <v/>
      </c>
      <c r="AH1655" s="481" t="str">
        <f>+IFERROR(VLOOKUP(DAY($AE1655)&amp;MONTH($AE1655),Sheet1!$C:$E,3,0),"")</f>
        <v/>
      </c>
      <c r="AO1655" s="481" t="str">
        <f>+IFERROR(VLOOKUP(DAY($AL1655)&amp;MONTH($AL1655),Sheet1!$C:$E,3,0),"")</f>
        <v/>
      </c>
      <c r="AV1655" s="481" t="str">
        <f>+IFERROR(VLOOKUP(DAY($AS1655)&amp;MONTH($AS1655),Sheet1!$C:$E,3,0),"")</f>
        <v/>
      </c>
      <c r="BC1655" s="481" t="str">
        <f>+IFERROR(VLOOKUP(DAY($AZ1655)&amp;MONTH($AZ1655),Sheet1!$C:$E,3,0),"")</f>
        <v/>
      </c>
    </row>
    <row r="1656" spans="6:55">
      <c r="F1656" s="481" t="str">
        <f>+IFERROR(VLOOKUP(DAY($C1656)&amp;MONTH($C1656),Sheet1!$C:$E,3,0),"")</f>
        <v/>
      </c>
      <c r="M1656" s="481" t="str">
        <f>+IFERROR(VLOOKUP(DAY($J1656)&amp;MONTH($J1656),Sheet1!$C:$E,3,0),"")</f>
        <v/>
      </c>
      <c r="T1656" s="481" t="str">
        <f>+IFERROR(VLOOKUP(DAY($Q1656)&amp;MONTH($Q1656),Sheet1!$C:$E,3,0),"")</f>
        <v/>
      </c>
      <c r="AA1656" s="481" t="str">
        <f>+IFERROR(VLOOKUP(DAY($X1656)&amp;MONTH($X1656),Sheet1!$C:$E,3,0),"")</f>
        <v/>
      </c>
      <c r="AH1656" s="481" t="str">
        <f>+IFERROR(VLOOKUP(DAY($AE1656)&amp;MONTH($AE1656),Sheet1!$C:$E,3,0),"")</f>
        <v/>
      </c>
      <c r="AO1656" s="481" t="str">
        <f>+IFERROR(VLOOKUP(DAY($AL1656)&amp;MONTH($AL1656),Sheet1!$C:$E,3,0),"")</f>
        <v/>
      </c>
      <c r="AV1656" s="481" t="str">
        <f>+IFERROR(VLOOKUP(DAY($AS1656)&amp;MONTH($AS1656),Sheet1!$C:$E,3,0),"")</f>
        <v/>
      </c>
      <c r="BC1656" s="481" t="str">
        <f>+IFERROR(VLOOKUP(DAY($AZ1656)&amp;MONTH($AZ1656),Sheet1!$C:$E,3,0),"")</f>
        <v/>
      </c>
    </row>
    <row r="1657" spans="6:55">
      <c r="F1657" s="481" t="str">
        <f>+IFERROR(VLOOKUP(DAY($C1657)&amp;MONTH($C1657),Sheet1!$C:$E,3,0),"")</f>
        <v/>
      </c>
      <c r="M1657" s="481" t="str">
        <f>+IFERROR(VLOOKUP(DAY($J1657)&amp;MONTH($J1657),Sheet1!$C:$E,3,0),"")</f>
        <v/>
      </c>
      <c r="T1657" s="481" t="str">
        <f>+IFERROR(VLOOKUP(DAY($Q1657)&amp;MONTH($Q1657),Sheet1!$C:$E,3,0),"")</f>
        <v/>
      </c>
      <c r="AA1657" s="481" t="str">
        <f>+IFERROR(VLOOKUP(DAY($X1657)&amp;MONTH($X1657),Sheet1!$C:$E,3,0),"")</f>
        <v/>
      </c>
      <c r="AH1657" s="481" t="str">
        <f>+IFERROR(VLOOKUP(DAY($AE1657)&amp;MONTH($AE1657),Sheet1!$C:$E,3,0),"")</f>
        <v/>
      </c>
      <c r="AO1657" s="481" t="str">
        <f>+IFERROR(VLOOKUP(DAY($AL1657)&amp;MONTH($AL1657),Sheet1!$C:$E,3,0),"")</f>
        <v/>
      </c>
      <c r="AV1657" s="481" t="str">
        <f>+IFERROR(VLOOKUP(DAY($AS1657)&amp;MONTH($AS1657),Sheet1!$C:$E,3,0),"")</f>
        <v/>
      </c>
      <c r="BC1657" s="481" t="str">
        <f>+IFERROR(VLOOKUP(DAY($AZ1657)&amp;MONTH($AZ1657),Sheet1!$C:$E,3,0),"")</f>
        <v/>
      </c>
    </row>
    <row r="1658" spans="6:55">
      <c r="F1658" s="481" t="str">
        <f>+IFERROR(VLOOKUP(DAY($C1658)&amp;MONTH($C1658),Sheet1!$C:$E,3,0),"")</f>
        <v/>
      </c>
      <c r="M1658" s="481" t="str">
        <f>+IFERROR(VLOOKUP(DAY($J1658)&amp;MONTH($J1658),Sheet1!$C:$E,3,0),"")</f>
        <v/>
      </c>
      <c r="T1658" s="481" t="str">
        <f>+IFERROR(VLOOKUP(DAY($Q1658)&amp;MONTH($Q1658),Sheet1!$C:$E,3,0),"")</f>
        <v/>
      </c>
      <c r="AA1658" s="481" t="str">
        <f>+IFERROR(VLOOKUP(DAY($X1658)&amp;MONTH($X1658),Sheet1!$C:$E,3,0),"")</f>
        <v/>
      </c>
      <c r="AH1658" s="481" t="str">
        <f>+IFERROR(VLOOKUP(DAY($AE1658)&amp;MONTH($AE1658),Sheet1!$C:$E,3,0),"")</f>
        <v/>
      </c>
      <c r="AO1658" s="481" t="str">
        <f>+IFERROR(VLOOKUP(DAY($AL1658)&amp;MONTH($AL1658),Sheet1!$C:$E,3,0),"")</f>
        <v/>
      </c>
      <c r="AV1658" s="481" t="str">
        <f>+IFERROR(VLOOKUP(DAY($AS1658)&amp;MONTH($AS1658),Sheet1!$C:$E,3,0),"")</f>
        <v/>
      </c>
      <c r="BC1658" s="481" t="str">
        <f>+IFERROR(VLOOKUP(DAY($AZ1658)&amp;MONTH($AZ1658),Sheet1!$C:$E,3,0),"")</f>
        <v/>
      </c>
    </row>
    <row r="1659" spans="6:55">
      <c r="F1659" s="481" t="str">
        <f>+IFERROR(VLOOKUP(DAY($C1659)&amp;MONTH($C1659),Sheet1!$C:$E,3,0),"")</f>
        <v/>
      </c>
      <c r="M1659" s="481" t="str">
        <f>+IFERROR(VLOOKUP(DAY($J1659)&amp;MONTH($J1659),Sheet1!$C:$E,3,0),"")</f>
        <v/>
      </c>
      <c r="T1659" s="481" t="str">
        <f>+IFERROR(VLOOKUP(DAY($Q1659)&amp;MONTH($Q1659),Sheet1!$C:$E,3,0),"")</f>
        <v/>
      </c>
      <c r="AA1659" s="481" t="str">
        <f>+IFERROR(VLOOKUP(DAY($X1659)&amp;MONTH($X1659),Sheet1!$C:$E,3,0),"")</f>
        <v/>
      </c>
      <c r="AH1659" s="481" t="str">
        <f>+IFERROR(VLOOKUP(DAY($AE1659)&amp;MONTH($AE1659),Sheet1!$C:$E,3,0),"")</f>
        <v/>
      </c>
      <c r="AO1659" s="481" t="str">
        <f>+IFERROR(VLOOKUP(DAY($AL1659)&amp;MONTH($AL1659),Sheet1!$C:$E,3,0),"")</f>
        <v/>
      </c>
      <c r="AV1659" s="481" t="str">
        <f>+IFERROR(VLOOKUP(DAY($AS1659)&amp;MONTH($AS1659),Sheet1!$C:$E,3,0),"")</f>
        <v/>
      </c>
      <c r="BC1659" s="481" t="str">
        <f>+IFERROR(VLOOKUP(DAY($AZ1659)&amp;MONTH($AZ1659),Sheet1!$C:$E,3,0),"")</f>
        <v/>
      </c>
    </row>
    <row r="1660" spans="6:55">
      <c r="F1660" s="481" t="str">
        <f>+IFERROR(VLOOKUP(DAY($C1660)&amp;MONTH($C1660),Sheet1!$C:$E,3,0),"")</f>
        <v/>
      </c>
      <c r="M1660" s="481" t="str">
        <f>+IFERROR(VLOOKUP(DAY($J1660)&amp;MONTH($J1660),Sheet1!$C:$E,3,0),"")</f>
        <v/>
      </c>
      <c r="T1660" s="481" t="str">
        <f>+IFERROR(VLOOKUP(DAY($Q1660)&amp;MONTH($Q1660),Sheet1!$C:$E,3,0),"")</f>
        <v/>
      </c>
      <c r="AA1660" s="481" t="str">
        <f>+IFERROR(VLOOKUP(DAY($X1660)&amp;MONTH($X1660),Sheet1!$C:$E,3,0),"")</f>
        <v/>
      </c>
      <c r="AH1660" s="481" t="str">
        <f>+IFERROR(VLOOKUP(DAY($AE1660)&amp;MONTH($AE1660),Sheet1!$C:$E,3,0),"")</f>
        <v/>
      </c>
      <c r="AO1660" s="481" t="str">
        <f>+IFERROR(VLOOKUP(DAY($AL1660)&amp;MONTH($AL1660),Sheet1!$C:$E,3,0),"")</f>
        <v/>
      </c>
      <c r="AV1660" s="481" t="str">
        <f>+IFERROR(VLOOKUP(DAY($AS1660)&amp;MONTH($AS1660),Sheet1!$C:$E,3,0),"")</f>
        <v/>
      </c>
      <c r="BC1660" s="481" t="str">
        <f>+IFERROR(VLOOKUP(DAY($AZ1660)&amp;MONTH($AZ1660),Sheet1!$C:$E,3,0),"")</f>
        <v/>
      </c>
    </row>
    <row r="1661" spans="6:55">
      <c r="F1661" s="481" t="str">
        <f>+IFERROR(VLOOKUP(DAY($C1661)&amp;MONTH($C1661),Sheet1!$C:$E,3,0),"")</f>
        <v/>
      </c>
      <c r="M1661" s="481" t="str">
        <f>+IFERROR(VLOOKUP(DAY($J1661)&amp;MONTH($J1661),Sheet1!$C:$E,3,0),"")</f>
        <v/>
      </c>
      <c r="T1661" s="481" t="str">
        <f>+IFERROR(VLOOKUP(DAY($Q1661)&amp;MONTH($Q1661),Sheet1!$C:$E,3,0),"")</f>
        <v/>
      </c>
      <c r="AA1661" s="481" t="str">
        <f>+IFERROR(VLOOKUP(DAY($X1661)&amp;MONTH($X1661),Sheet1!$C:$E,3,0),"")</f>
        <v/>
      </c>
      <c r="AH1661" s="481" t="str">
        <f>+IFERROR(VLOOKUP(DAY($AE1661)&amp;MONTH($AE1661),Sheet1!$C:$E,3,0),"")</f>
        <v/>
      </c>
      <c r="AO1661" s="481" t="str">
        <f>+IFERROR(VLOOKUP(DAY($AL1661)&amp;MONTH($AL1661),Sheet1!$C:$E,3,0),"")</f>
        <v/>
      </c>
      <c r="AV1661" s="481" t="str">
        <f>+IFERROR(VLOOKUP(DAY($AS1661)&amp;MONTH($AS1661),Sheet1!$C:$E,3,0),"")</f>
        <v/>
      </c>
      <c r="BC1661" s="481" t="str">
        <f>+IFERROR(VLOOKUP(DAY($AZ1661)&amp;MONTH($AZ1661),Sheet1!$C:$E,3,0),"")</f>
        <v/>
      </c>
    </row>
    <row r="1662" spans="6:55">
      <c r="F1662" s="481" t="str">
        <f>+IFERROR(VLOOKUP(DAY($C1662)&amp;MONTH($C1662),Sheet1!$C:$E,3,0),"")</f>
        <v/>
      </c>
      <c r="M1662" s="481" t="str">
        <f>+IFERROR(VLOOKUP(DAY($J1662)&amp;MONTH($J1662),Sheet1!$C:$E,3,0),"")</f>
        <v/>
      </c>
      <c r="T1662" s="481" t="str">
        <f>+IFERROR(VLOOKUP(DAY($Q1662)&amp;MONTH($Q1662),Sheet1!$C:$E,3,0),"")</f>
        <v/>
      </c>
      <c r="AA1662" s="481" t="str">
        <f>+IFERROR(VLOOKUP(DAY($X1662)&amp;MONTH($X1662),Sheet1!$C:$E,3,0),"")</f>
        <v/>
      </c>
      <c r="AH1662" s="481" t="str">
        <f>+IFERROR(VLOOKUP(DAY($AE1662)&amp;MONTH($AE1662),Sheet1!$C:$E,3,0),"")</f>
        <v/>
      </c>
      <c r="AO1662" s="481" t="str">
        <f>+IFERROR(VLOOKUP(DAY($AL1662)&amp;MONTH($AL1662),Sheet1!$C:$E,3,0),"")</f>
        <v/>
      </c>
      <c r="AV1662" s="481" t="str">
        <f>+IFERROR(VLOOKUP(DAY($AS1662)&amp;MONTH($AS1662),Sheet1!$C:$E,3,0),"")</f>
        <v/>
      </c>
      <c r="BC1662" s="481" t="str">
        <f>+IFERROR(VLOOKUP(DAY($AZ1662)&amp;MONTH($AZ1662),Sheet1!$C:$E,3,0),"")</f>
        <v/>
      </c>
    </row>
    <row r="1663" spans="6:55">
      <c r="F1663" s="481" t="str">
        <f>+IFERROR(VLOOKUP(DAY($C1663)&amp;MONTH($C1663),Sheet1!$C:$E,3,0),"")</f>
        <v/>
      </c>
      <c r="M1663" s="481" t="str">
        <f>+IFERROR(VLOOKUP(DAY($J1663)&amp;MONTH($J1663),Sheet1!$C:$E,3,0),"")</f>
        <v/>
      </c>
      <c r="T1663" s="481" t="str">
        <f>+IFERROR(VLOOKUP(DAY($Q1663)&amp;MONTH($Q1663),Sheet1!$C:$E,3,0),"")</f>
        <v/>
      </c>
      <c r="AA1663" s="481" t="str">
        <f>+IFERROR(VLOOKUP(DAY($X1663)&amp;MONTH($X1663),Sheet1!$C:$E,3,0),"")</f>
        <v/>
      </c>
      <c r="AH1663" s="481" t="str">
        <f>+IFERROR(VLOOKUP(DAY($AE1663)&amp;MONTH($AE1663),Sheet1!$C:$E,3,0),"")</f>
        <v/>
      </c>
      <c r="AO1663" s="481" t="str">
        <f>+IFERROR(VLOOKUP(DAY($AL1663)&amp;MONTH($AL1663),Sheet1!$C:$E,3,0),"")</f>
        <v/>
      </c>
      <c r="AV1663" s="481" t="str">
        <f>+IFERROR(VLOOKUP(DAY($AS1663)&amp;MONTH($AS1663),Sheet1!$C:$E,3,0),"")</f>
        <v/>
      </c>
      <c r="BC1663" s="481" t="str">
        <f>+IFERROR(VLOOKUP(DAY($AZ1663)&amp;MONTH($AZ1663),Sheet1!$C:$E,3,0),"")</f>
        <v/>
      </c>
    </row>
    <row r="1664" spans="6:55">
      <c r="F1664" s="481" t="str">
        <f>+IFERROR(VLOOKUP(DAY($C1664)&amp;MONTH($C1664),Sheet1!$C:$E,3,0),"")</f>
        <v/>
      </c>
      <c r="M1664" s="481" t="str">
        <f>+IFERROR(VLOOKUP(DAY($J1664)&amp;MONTH($J1664),Sheet1!$C:$E,3,0),"")</f>
        <v/>
      </c>
      <c r="T1664" s="481" t="str">
        <f>+IFERROR(VLOOKUP(DAY($Q1664)&amp;MONTH($Q1664),Sheet1!$C:$E,3,0),"")</f>
        <v/>
      </c>
      <c r="AA1664" s="481" t="str">
        <f>+IFERROR(VLOOKUP(DAY($X1664)&amp;MONTH($X1664),Sheet1!$C:$E,3,0),"")</f>
        <v/>
      </c>
      <c r="AH1664" s="481" t="str">
        <f>+IFERROR(VLOOKUP(DAY($AE1664)&amp;MONTH($AE1664),Sheet1!$C:$E,3,0),"")</f>
        <v/>
      </c>
      <c r="AO1664" s="481" t="str">
        <f>+IFERROR(VLOOKUP(DAY($AL1664)&amp;MONTH($AL1664),Sheet1!$C:$E,3,0),"")</f>
        <v/>
      </c>
      <c r="AV1664" s="481" t="str">
        <f>+IFERROR(VLOOKUP(DAY($AS1664)&amp;MONTH($AS1664),Sheet1!$C:$E,3,0),"")</f>
        <v/>
      </c>
      <c r="BC1664" s="481" t="str">
        <f>+IFERROR(VLOOKUP(DAY($AZ1664)&amp;MONTH($AZ1664),Sheet1!$C:$E,3,0),"")</f>
        <v/>
      </c>
    </row>
    <row r="1665" spans="6:55">
      <c r="F1665" s="481" t="str">
        <f>+IFERROR(VLOOKUP(DAY($C1665)&amp;MONTH($C1665),Sheet1!$C:$E,3,0),"")</f>
        <v/>
      </c>
      <c r="M1665" s="481" t="str">
        <f>+IFERROR(VLOOKUP(DAY($J1665)&amp;MONTH($J1665),Sheet1!$C:$E,3,0),"")</f>
        <v/>
      </c>
      <c r="T1665" s="481" t="str">
        <f>+IFERROR(VLOOKUP(DAY($Q1665)&amp;MONTH($Q1665),Sheet1!$C:$E,3,0),"")</f>
        <v/>
      </c>
      <c r="AA1665" s="481" t="str">
        <f>+IFERROR(VLOOKUP(DAY($X1665)&amp;MONTH($X1665),Sheet1!$C:$E,3,0),"")</f>
        <v/>
      </c>
      <c r="AH1665" s="481" t="str">
        <f>+IFERROR(VLOOKUP(DAY($AE1665)&amp;MONTH($AE1665),Sheet1!$C:$E,3,0),"")</f>
        <v/>
      </c>
      <c r="AO1665" s="481" t="str">
        <f>+IFERROR(VLOOKUP(DAY($AL1665)&amp;MONTH($AL1665),Sheet1!$C:$E,3,0),"")</f>
        <v/>
      </c>
      <c r="AV1665" s="481" t="str">
        <f>+IFERROR(VLOOKUP(DAY($AS1665)&amp;MONTH($AS1665),Sheet1!$C:$E,3,0),"")</f>
        <v/>
      </c>
      <c r="BC1665" s="481" t="str">
        <f>+IFERROR(VLOOKUP(DAY($AZ1665)&amp;MONTH($AZ1665),Sheet1!$C:$E,3,0),"")</f>
        <v/>
      </c>
    </row>
    <row r="1666" spans="6:55">
      <c r="F1666" s="481" t="str">
        <f>+IFERROR(VLOOKUP(DAY($C1666)&amp;MONTH($C1666),Sheet1!$C:$E,3,0),"")</f>
        <v/>
      </c>
      <c r="M1666" s="481" t="str">
        <f>+IFERROR(VLOOKUP(DAY($J1666)&amp;MONTH($J1666),Sheet1!$C:$E,3,0),"")</f>
        <v/>
      </c>
      <c r="T1666" s="481" t="str">
        <f>+IFERROR(VLOOKUP(DAY($Q1666)&amp;MONTH($Q1666),Sheet1!$C:$E,3,0),"")</f>
        <v/>
      </c>
      <c r="AA1666" s="481" t="str">
        <f>+IFERROR(VLOOKUP(DAY($X1666)&amp;MONTH($X1666),Sheet1!$C:$E,3,0),"")</f>
        <v/>
      </c>
      <c r="AH1666" s="481" t="str">
        <f>+IFERROR(VLOOKUP(DAY($AE1666)&amp;MONTH($AE1666),Sheet1!$C:$E,3,0),"")</f>
        <v/>
      </c>
      <c r="AO1666" s="481" t="str">
        <f>+IFERROR(VLOOKUP(DAY($AL1666)&amp;MONTH($AL1666),Sheet1!$C:$E,3,0),"")</f>
        <v/>
      </c>
      <c r="AV1666" s="481" t="str">
        <f>+IFERROR(VLOOKUP(DAY($AS1666)&amp;MONTH($AS1666),Sheet1!$C:$E,3,0),"")</f>
        <v/>
      </c>
      <c r="BC1666" s="481" t="str">
        <f>+IFERROR(VLOOKUP(DAY($AZ1666)&amp;MONTH($AZ1666),Sheet1!$C:$E,3,0),"")</f>
        <v/>
      </c>
    </row>
    <row r="1667" spans="6:55">
      <c r="F1667" s="481" t="str">
        <f>+IFERROR(VLOOKUP(DAY($C1667)&amp;MONTH($C1667),Sheet1!$C:$E,3,0),"")</f>
        <v/>
      </c>
      <c r="M1667" s="481" t="str">
        <f>+IFERROR(VLOOKUP(DAY($J1667)&amp;MONTH($J1667),Sheet1!$C:$E,3,0),"")</f>
        <v/>
      </c>
      <c r="T1667" s="481" t="str">
        <f>+IFERROR(VLOOKUP(DAY($Q1667)&amp;MONTH($Q1667),Sheet1!$C:$E,3,0),"")</f>
        <v/>
      </c>
      <c r="AA1667" s="481" t="str">
        <f>+IFERROR(VLOOKUP(DAY($X1667)&amp;MONTH($X1667),Sheet1!$C:$E,3,0),"")</f>
        <v/>
      </c>
      <c r="AH1667" s="481" t="str">
        <f>+IFERROR(VLOOKUP(DAY($AE1667)&amp;MONTH($AE1667),Sheet1!$C:$E,3,0),"")</f>
        <v/>
      </c>
      <c r="AO1667" s="481" t="str">
        <f>+IFERROR(VLOOKUP(DAY($AL1667)&amp;MONTH($AL1667),Sheet1!$C:$E,3,0),"")</f>
        <v/>
      </c>
      <c r="AV1667" s="481" t="str">
        <f>+IFERROR(VLOOKUP(DAY($AS1667)&amp;MONTH($AS1667),Sheet1!$C:$E,3,0),"")</f>
        <v/>
      </c>
      <c r="BC1667" s="481" t="str">
        <f>+IFERROR(VLOOKUP(DAY($AZ1667)&amp;MONTH($AZ1667),Sheet1!$C:$E,3,0),"")</f>
        <v/>
      </c>
    </row>
    <row r="1668" spans="6:55">
      <c r="F1668" s="481" t="str">
        <f>+IFERROR(VLOOKUP(DAY($C1668)&amp;MONTH($C1668),Sheet1!$C:$E,3,0),"")</f>
        <v/>
      </c>
      <c r="M1668" s="481" t="str">
        <f>+IFERROR(VLOOKUP(DAY($J1668)&amp;MONTH($J1668),Sheet1!$C:$E,3,0),"")</f>
        <v/>
      </c>
      <c r="T1668" s="481" t="str">
        <f>+IFERROR(VLOOKUP(DAY($Q1668)&amp;MONTH($Q1668),Sheet1!$C:$E,3,0),"")</f>
        <v/>
      </c>
      <c r="AA1668" s="481" t="str">
        <f>+IFERROR(VLOOKUP(DAY($X1668)&amp;MONTH($X1668),Sheet1!$C:$E,3,0),"")</f>
        <v/>
      </c>
      <c r="AH1668" s="481" t="str">
        <f>+IFERROR(VLOOKUP(DAY($AE1668)&amp;MONTH($AE1668),Sheet1!$C:$E,3,0),"")</f>
        <v/>
      </c>
      <c r="AO1668" s="481" t="str">
        <f>+IFERROR(VLOOKUP(DAY($AL1668)&amp;MONTH($AL1668),Sheet1!$C:$E,3,0),"")</f>
        <v/>
      </c>
      <c r="AV1668" s="481" t="str">
        <f>+IFERROR(VLOOKUP(DAY($AS1668)&amp;MONTH($AS1668),Sheet1!$C:$E,3,0),"")</f>
        <v/>
      </c>
      <c r="BC1668" s="481" t="str">
        <f>+IFERROR(VLOOKUP(DAY($AZ1668)&amp;MONTH($AZ1668),Sheet1!$C:$E,3,0),"")</f>
        <v/>
      </c>
    </row>
    <row r="1669" spans="6:55">
      <c r="F1669" s="481" t="str">
        <f>+IFERROR(VLOOKUP(DAY($C1669)&amp;MONTH($C1669),Sheet1!$C:$E,3,0),"")</f>
        <v/>
      </c>
      <c r="M1669" s="481" t="str">
        <f>+IFERROR(VLOOKUP(DAY($J1669)&amp;MONTH($J1669),Sheet1!$C:$E,3,0),"")</f>
        <v/>
      </c>
      <c r="T1669" s="481" t="str">
        <f>+IFERROR(VLOOKUP(DAY($Q1669)&amp;MONTH($Q1669),Sheet1!$C:$E,3,0),"")</f>
        <v/>
      </c>
      <c r="AA1669" s="481" t="str">
        <f>+IFERROR(VLOOKUP(DAY($X1669)&amp;MONTH($X1669),Sheet1!$C:$E,3,0),"")</f>
        <v/>
      </c>
      <c r="AH1669" s="481" t="str">
        <f>+IFERROR(VLOOKUP(DAY($AE1669)&amp;MONTH($AE1669),Sheet1!$C:$E,3,0),"")</f>
        <v/>
      </c>
      <c r="AO1669" s="481" t="str">
        <f>+IFERROR(VLOOKUP(DAY($AL1669)&amp;MONTH($AL1669),Sheet1!$C:$E,3,0),"")</f>
        <v/>
      </c>
      <c r="AV1669" s="481" t="str">
        <f>+IFERROR(VLOOKUP(DAY($AS1669)&amp;MONTH($AS1669),Sheet1!$C:$E,3,0),"")</f>
        <v/>
      </c>
      <c r="BC1669" s="481" t="str">
        <f>+IFERROR(VLOOKUP(DAY($AZ1669)&amp;MONTH($AZ1669),Sheet1!$C:$E,3,0),"")</f>
        <v/>
      </c>
    </row>
    <row r="1670" spans="6:55">
      <c r="F1670" s="481" t="str">
        <f>+IFERROR(VLOOKUP(DAY($C1670)&amp;MONTH($C1670),Sheet1!$C:$E,3,0),"")</f>
        <v/>
      </c>
      <c r="M1670" s="481" t="str">
        <f>+IFERROR(VLOOKUP(DAY($J1670)&amp;MONTH($J1670),Sheet1!$C:$E,3,0),"")</f>
        <v/>
      </c>
      <c r="T1670" s="481" t="str">
        <f>+IFERROR(VLOOKUP(DAY($Q1670)&amp;MONTH($Q1670),Sheet1!$C:$E,3,0),"")</f>
        <v/>
      </c>
      <c r="AA1670" s="481" t="str">
        <f>+IFERROR(VLOOKUP(DAY($X1670)&amp;MONTH($X1670),Sheet1!$C:$E,3,0),"")</f>
        <v/>
      </c>
      <c r="AH1670" s="481" t="str">
        <f>+IFERROR(VLOOKUP(DAY($AE1670)&amp;MONTH($AE1670),Sheet1!$C:$E,3,0),"")</f>
        <v/>
      </c>
      <c r="AO1670" s="481" t="str">
        <f>+IFERROR(VLOOKUP(DAY($AL1670)&amp;MONTH($AL1670),Sheet1!$C:$E,3,0),"")</f>
        <v/>
      </c>
      <c r="AV1670" s="481" t="str">
        <f>+IFERROR(VLOOKUP(DAY($AS1670)&amp;MONTH($AS1670),Sheet1!$C:$E,3,0),"")</f>
        <v/>
      </c>
      <c r="BC1670" s="481" t="str">
        <f>+IFERROR(VLOOKUP(DAY($AZ1670)&amp;MONTH($AZ1670),Sheet1!$C:$E,3,0),"")</f>
        <v/>
      </c>
    </row>
    <row r="1671" spans="6:55">
      <c r="F1671" s="481" t="str">
        <f>+IFERROR(VLOOKUP(DAY($C1671)&amp;MONTH($C1671),Sheet1!$C:$E,3,0),"")</f>
        <v/>
      </c>
      <c r="M1671" s="481" t="str">
        <f>+IFERROR(VLOOKUP(DAY($J1671)&amp;MONTH($J1671),Sheet1!$C:$E,3,0),"")</f>
        <v/>
      </c>
      <c r="T1671" s="481" t="str">
        <f>+IFERROR(VLOOKUP(DAY($Q1671)&amp;MONTH($Q1671),Sheet1!$C:$E,3,0),"")</f>
        <v/>
      </c>
      <c r="AA1671" s="481" t="str">
        <f>+IFERROR(VLOOKUP(DAY($X1671)&amp;MONTH($X1671),Sheet1!$C:$E,3,0),"")</f>
        <v/>
      </c>
      <c r="AH1671" s="481" t="str">
        <f>+IFERROR(VLOOKUP(DAY($AE1671)&amp;MONTH($AE1671),Sheet1!$C:$E,3,0),"")</f>
        <v/>
      </c>
      <c r="AO1671" s="481" t="str">
        <f>+IFERROR(VLOOKUP(DAY($AL1671)&amp;MONTH($AL1671),Sheet1!$C:$E,3,0),"")</f>
        <v/>
      </c>
      <c r="AV1671" s="481" t="str">
        <f>+IFERROR(VLOOKUP(DAY($AS1671)&amp;MONTH($AS1671),Sheet1!$C:$E,3,0),"")</f>
        <v/>
      </c>
      <c r="BC1671" s="481" t="str">
        <f>+IFERROR(VLOOKUP(DAY($AZ1671)&amp;MONTH($AZ1671),Sheet1!$C:$E,3,0),"")</f>
        <v/>
      </c>
    </row>
    <row r="1672" spans="6:55">
      <c r="F1672" s="481" t="str">
        <f>+IFERROR(VLOOKUP(DAY($C1672)&amp;MONTH($C1672),Sheet1!$C:$E,3,0),"")</f>
        <v/>
      </c>
      <c r="M1672" s="481" t="str">
        <f>+IFERROR(VLOOKUP(DAY($J1672)&amp;MONTH($J1672),Sheet1!$C:$E,3,0),"")</f>
        <v/>
      </c>
      <c r="T1672" s="481" t="str">
        <f>+IFERROR(VLOOKUP(DAY($Q1672)&amp;MONTH($Q1672),Sheet1!$C:$E,3,0),"")</f>
        <v/>
      </c>
      <c r="AA1672" s="481" t="str">
        <f>+IFERROR(VLOOKUP(DAY($X1672)&amp;MONTH($X1672),Sheet1!$C:$E,3,0),"")</f>
        <v/>
      </c>
      <c r="AH1672" s="481" t="str">
        <f>+IFERROR(VLOOKUP(DAY($AE1672)&amp;MONTH($AE1672),Sheet1!$C:$E,3,0),"")</f>
        <v/>
      </c>
      <c r="AO1672" s="481" t="str">
        <f>+IFERROR(VLOOKUP(DAY($AL1672)&amp;MONTH($AL1672),Sheet1!$C:$E,3,0),"")</f>
        <v/>
      </c>
      <c r="AV1672" s="481" t="str">
        <f>+IFERROR(VLOOKUP(DAY($AS1672)&amp;MONTH($AS1672),Sheet1!$C:$E,3,0),"")</f>
        <v/>
      </c>
      <c r="BC1672" s="481" t="str">
        <f>+IFERROR(VLOOKUP(DAY($AZ1672)&amp;MONTH($AZ1672),Sheet1!$C:$E,3,0),"")</f>
        <v/>
      </c>
    </row>
    <row r="1673" spans="6:55">
      <c r="F1673" s="481" t="str">
        <f>+IFERROR(VLOOKUP(DAY($C1673)&amp;MONTH($C1673),Sheet1!$C:$E,3,0),"")</f>
        <v/>
      </c>
      <c r="M1673" s="481" t="str">
        <f>+IFERROR(VLOOKUP(DAY($J1673)&amp;MONTH($J1673),Sheet1!$C:$E,3,0),"")</f>
        <v/>
      </c>
      <c r="T1673" s="481" t="str">
        <f>+IFERROR(VLOOKUP(DAY($Q1673)&amp;MONTH($Q1673),Sheet1!$C:$E,3,0),"")</f>
        <v/>
      </c>
      <c r="AA1673" s="481" t="str">
        <f>+IFERROR(VLOOKUP(DAY($X1673)&amp;MONTH($X1673),Sheet1!$C:$E,3,0),"")</f>
        <v/>
      </c>
      <c r="AH1673" s="481" t="str">
        <f>+IFERROR(VLOOKUP(DAY($AE1673)&amp;MONTH($AE1673),Sheet1!$C:$E,3,0),"")</f>
        <v/>
      </c>
      <c r="AO1673" s="481" t="str">
        <f>+IFERROR(VLOOKUP(DAY($AL1673)&amp;MONTH($AL1673),Sheet1!$C:$E,3,0),"")</f>
        <v/>
      </c>
      <c r="AV1673" s="481" t="str">
        <f>+IFERROR(VLOOKUP(DAY($AS1673)&amp;MONTH($AS1673),Sheet1!$C:$E,3,0),"")</f>
        <v/>
      </c>
      <c r="BC1673" s="481" t="str">
        <f>+IFERROR(VLOOKUP(DAY($AZ1673)&amp;MONTH($AZ1673),Sheet1!$C:$E,3,0),"")</f>
        <v/>
      </c>
    </row>
    <row r="1674" spans="6:55">
      <c r="F1674" s="481" t="str">
        <f>+IFERROR(VLOOKUP(DAY($C1674)&amp;MONTH($C1674),Sheet1!$C:$E,3,0),"")</f>
        <v/>
      </c>
      <c r="M1674" s="481" t="str">
        <f>+IFERROR(VLOOKUP(DAY($J1674)&amp;MONTH($J1674),Sheet1!$C:$E,3,0),"")</f>
        <v/>
      </c>
      <c r="T1674" s="481" t="str">
        <f>+IFERROR(VLOOKUP(DAY($Q1674)&amp;MONTH($Q1674),Sheet1!$C:$E,3,0),"")</f>
        <v/>
      </c>
      <c r="AA1674" s="481" t="str">
        <f>+IFERROR(VLOOKUP(DAY($X1674)&amp;MONTH($X1674),Sheet1!$C:$E,3,0),"")</f>
        <v/>
      </c>
      <c r="AH1674" s="481" t="str">
        <f>+IFERROR(VLOOKUP(DAY($AE1674)&amp;MONTH($AE1674),Sheet1!$C:$E,3,0),"")</f>
        <v/>
      </c>
      <c r="AO1674" s="481" t="str">
        <f>+IFERROR(VLOOKUP(DAY($AL1674)&amp;MONTH($AL1674),Sheet1!$C:$E,3,0),"")</f>
        <v/>
      </c>
      <c r="AV1674" s="481" t="str">
        <f>+IFERROR(VLOOKUP(DAY($AS1674)&amp;MONTH($AS1674),Sheet1!$C:$E,3,0),"")</f>
        <v/>
      </c>
      <c r="BC1674" s="481" t="str">
        <f>+IFERROR(VLOOKUP(DAY($AZ1674)&amp;MONTH($AZ1674),Sheet1!$C:$E,3,0),"")</f>
        <v/>
      </c>
    </row>
    <row r="1675" spans="6:55">
      <c r="F1675" s="481" t="str">
        <f>+IFERROR(VLOOKUP(DAY($C1675)&amp;MONTH($C1675),Sheet1!$C:$E,3,0),"")</f>
        <v/>
      </c>
      <c r="M1675" s="481" t="str">
        <f>+IFERROR(VLOOKUP(DAY($J1675)&amp;MONTH($J1675),Sheet1!$C:$E,3,0),"")</f>
        <v/>
      </c>
      <c r="T1675" s="481" t="str">
        <f>+IFERROR(VLOOKUP(DAY($Q1675)&amp;MONTH($Q1675),Sheet1!$C:$E,3,0),"")</f>
        <v/>
      </c>
      <c r="AA1675" s="481" t="str">
        <f>+IFERROR(VLOOKUP(DAY($X1675)&amp;MONTH($X1675),Sheet1!$C:$E,3,0),"")</f>
        <v/>
      </c>
      <c r="AH1675" s="481" t="str">
        <f>+IFERROR(VLOOKUP(DAY($AE1675)&amp;MONTH($AE1675),Sheet1!$C:$E,3,0),"")</f>
        <v/>
      </c>
      <c r="AO1675" s="481" t="str">
        <f>+IFERROR(VLOOKUP(DAY($AL1675)&amp;MONTH($AL1675),Sheet1!$C:$E,3,0),"")</f>
        <v/>
      </c>
      <c r="AV1675" s="481" t="str">
        <f>+IFERROR(VLOOKUP(DAY($AS1675)&amp;MONTH($AS1675),Sheet1!$C:$E,3,0),"")</f>
        <v/>
      </c>
      <c r="BC1675" s="481" t="str">
        <f>+IFERROR(VLOOKUP(DAY($AZ1675)&amp;MONTH($AZ1675),Sheet1!$C:$E,3,0),"")</f>
        <v/>
      </c>
    </row>
    <row r="1676" spans="6:55">
      <c r="F1676" s="481" t="str">
        <f>+IFERROR(VLOOKUP(DAY($C1676)&amp;MONTH($C1676),Sheet1!$C:$E,3,0),"")</f>
        <v/>
      </c>
      <c r="M1676" s="481" t="str">
        <f>+IFERROR(VLOOKUP(DAY($J1676)&amp;MONTH($J1676),Sheet1!$C:$E,3,0),"")</f>
        <v/>
      </c>
      <c r="T1676" s="481" t="str">
        <f>+IFERROR(VLOOKUP(DAY($Q1676)&amp;MONTH($Q1676),Sheet1!$C:$E,3,0),"")</f>
        <v/>
      </c>
      <c r="AA1676" s="481" t="str">
        <f>+IFERROR(VLOOKUP(DAY($X1676)&amp;MONTH($X1676),Sheet1!$C:$E,3,0),"")</f>
        <v/>
      </c>
      <c r="AH1676" s="481" t="str">
        <f>+IFERROR(VLOOKUP(DAY($AE1676)&amp;MONTH($AE1676),Sheet1!$C:$E,3,0),"")</f>
        <v/>
      </c>
      <c r="AO1676" s="481" t="str">
        <f>+IFERROR(VLOOKUP(DAY($AL1676)&amp;MONTH($AL1676),Sheet1!$C:$E,3,0),"")</f>
        <v/>
      </c>
      <c r="AV1676" s="481" t="str">
        <f>+IFERROR(VLOOKUP(DAY($AS1676)&amp;MONTH($AS1676),Sheet1!$C:$E,3,0),"")</f>
        <v/>
      </c>
      <c r="BC1676" s="481" t="str">
        <f>+IFERROR(VLOOKUP(DAY($AZ1676)&amp;MONTH($AZ1676),Sheet1!$C:$E,3,0),"")</f>
        <v/>
      </c>
    </row>
    <row r="1677" spans="6:55">
      <c r="F1677" s="481" t="str">
        <f>+IFERROR(VLOOKUP(DAY($C1677)&amp;MONTH($C1677),Sheet1!$C:$E,3,0),"")</f>
        <v/>
      </c>
      <c r="M1677" s="481" t="str">
        <f>+IFERROR(VLOOKUP(DAY($J1677)&amp;MONTH($J1677),Sheet1!$C:$E,3,0),"")</f>
        <v/>
      </c>
      <c r="T1677" s="481" t="str">
        <f>+IFERROR(VLOOKUP(DAY($Q1677)&amp;MONTH($Q1677),Sheet1!$C:$E,3,0),"")</f>
        <v/>
      </c>
      <c r="AA1677" s="481" t="str">
        <f>+IFERROR(VLOOKUP(DAY($X1677)&amp;MONTH($X1677),Sheet1!$C:$E,3,0),"")</f>
        <v/>
      </c>
      <c r="AH1677" s="481" t="str">
        <f>+IFERROR(VLOOKUP(DAY($AE1677)&amp;MONTH($AE1677),Sheet1!$C:$E,3,0),"")</f>
        <v/>
      </c>
      <c r="AO1677" s="481" t="str">
        <f>+IFERROR(VLOOKUP(DAY($AL1677)&amp;MONTH($AL1677),Sheet1!$C:$E,3,0),"")</f>
        <v/>
      </c>
      <c r="AV1677" s="481" t="str">
        <f>+IFERROR(VLOOKUP(DAY($AS1677)&amp;MONTH($AS1677),Sheet1!$C:$E,3,0),"")</f>
        <v/>
      </c>
      <c r="BC1677" s="481" t="str">
        <f>+IFERROR(VLOOKUP(DAY($AZ1677)&amp;MONTH($AZ1677),Sheet1!$C:$E,3,0),"")</f>
        <v/>
      </c>
    </row>
    <row r="1678" spans="6:55">
      <c r="F1678" s="481" t="str">
        <f>+IFERROR(VLOOKUP(DAY($C1678)&amp;MONTH($C1678),Sheet1!$C:$E,3,0),"")</f>
        <v/>
      </c>
      <c r="M1678" s="481" t="str">
        <f>+IFERROR(VLOOKUP(DAY($J1678)&amp;MONTH($J1678),Sheet1!$C:$E,3,0),"")</f>
        <v/>
      </c>
      <c r="T1678" s="481" t="str">
        <f>+IFERROR(VLOOKUP(DAY($Q1678)&amp;MONTH($Q1678),Sheet1!$C:$E,3,0),"")</f>
        <v/>
      </c>
      <c r="AA1678" s="481" t="str">
        <f>+IFERROR(VLOOKUP(DAY($X1678)&amp;MONTH($X1678),Sheet1!$C:$E,3,0),"")</f>
        <v/>
      </c>
      <c r="AH1678" s="481" t="str">
        <f>+IFERROR(VLOOKUP(DAY($AE1678)&amp;MONTH($AE1678),Sheet1!$C:$E,3,0),"")</f>
        <v/>
      </c>
      <c r="AO1678" s="481" t="str">
        <f>+IFERROR(VLOOKUP(DAY($AL1678)&amp;MONTH($AL1678),Sheet1!$C:$E,3,0),"")</f>
        <v/>
      </c>
      <c r="AV1678" s="481" t="str">
        <f>+IFERROR(VLOOKUP(DAY($AS1678)&amp;MONTH($AS1678),Sheet1!$C:$E,3,0),"")</f>
        <v/>
      </c>
      <c r="BC1678" s="481" t="str">
        <f>+IFERROR(VLOOKUP(DAY($AZ1678)&amp;MONTH($AZ1678),Sheet1!$C:$E,3,0),"")</f>
        <v/>
      </c>
    </row>
    <row r="1679" spans="6:55">
      <c r="F1679" s="481" t="str">
        <f>+IFERROR(VLOOKUP(DAY($C1679)&amp;MONTH($C1679),Sheet1!$C:$E,3,0),"")</f>
        <v/>
      </c>
      <c r="M1679" s="481" t="str">
        <f>+IFERROR(VLOOKUP(DAY($J1679)&amp;MONTH($J1679),Sheet1!$C:$E,3,0),"")</f>
        <v/>
      </c>
      <c r="T1679" s="481" t="str">
        <f>+IFERROR(VLOOKUP(DAY($Q1679)&amp;MONTH($Q1679),Sheet1!$C:$E,3,0),"")</f>
        <v/>
      </c>
      <c r="AA1679" s="481" t="str">
        <f>+IFERROR(VLOOKUP(DAY($X1679)&amp;MONTH($X1679),Sheet1!$C:$E,3,0),"")</f>
        <v/>
      </c>
      <c r="AH1679" s="481" t="str">
        <f>+IFERROR(VLOOKUP(DAY($AE1679)&amp;MONTH($AE1679),Sheet1!$C:$E,3,0),"")</f>
        <v/>
      </c>
      <c r="AO1679" s="481" t="str">
        <f>+IFERROR(VLOOKUP(DAY($AL1679)&amp;MONTH($AL1679),Sheet1!$C:$E,3,0),"")</f>
        <v/>
      </c>
      <c r="AV1679" s="481" t="str">
        <f>+IFERROR(VLOOKUP(DAY($AS1679)&amp;MONTH($AS1679),Sheet1!$C:$E,3,0),"")</f>
        <v/>
      </c>
      <c r="BC1679" s="481" t="str">
        <f>+IFERROR(VLOOKUP(DAY($AZ1679)&amp;MONTH($AZ1679),Sheet1!$C:$E,3,0),"")</f>
        <v/>
      </c>
    </row>
    <row r="1680" spans="6:55">
      <c r="F1680" s="481" t="str">
        <f>+IFERROR(VLOOKUP(DAY($C1680)&amp;MONTH($C1680),Sheet1!$C:$E,3,0),"")</f>
        <v/>
      </c>
      <c r="M1680" s="481" t="str">
        <f>+IFERROR(VLOOKUP(DAY($J1680)&amp;MONTH($J1680),Sheet1!$C:$E,3,0),"")</f>
        <v/>
      </c>
      <c r="T1680" s="481" t="str">
        <f>+IFERROR(VLOOKUP(DAY($Q1680)&amp;MONTH($Q1680),Sheet1!$C:$E,3,0),"")</f>
        <v/>
      </c>
      <c r="AA1680" s="481" t="str">
        <f>+IFERROR(VLOOKUP(DAY($X1680)&amp;MONTH($X1680),Sheet1!$C:$E,3,0),"")</f>
        <v/>
      </c>
      <c r="AH1680" s="481" t="str">
        <f>+IFERROR(VLOOKUP(DAY($AE1680)&amp;MONTH($AE1680),Sheet1!$C:$E,3,0),"")</f>
        <v/>
      </c>
      <c r="AO1680" s="481" t="str">
        <f>+IFERROR(VLOOKUP(DAY($AL1680)&amp;MONTH($AL1680),Sheet1!$C:$E,3,0),"")</f>
        <v/>
      </c>
      <c r="AV1680" s="481" t="str">
        <f>+IFERROR(VLOOKUP(DAY($AS1680)&amp;MONTH($AS1680),Sheet1!$C:$E,3,0),"")</f>
        <v/>
      </c>
      <c r="BC1680" s="481" t="str">
        <f>+IFERROR(VLOOKUP(DAY($AZ1680)&amp;MONTH($AZ1680),Sheet1!$C:$E,3,0),"")</f>
        <v/>
      </c>
    </row>
    <row r="1681" spans="6:55">
      <c r="F1681" s="481" t="str">
        <f>+IFERROR(VLOOKUP(DAY($C1681)&amp;MONTH($C1681),Sheet1!$C:$E,3,0),"")</f>
        <v/>
      </c>
      <c r="M1681" s="481" t="str">
        <f>+IFERROR(VLOOKUP(DAY($J1681)&amp;MONTH($J1681),Sheet1!$C:$E,3,0),"")</f>
        <v/>
      </c>
      <c r="T1681" s="481" t="str">
        <f>+IFERROR(VLOOKUP(DAY($Q1681)&amp;MONTH($Q1681),Sheet1!$C:$E,3,0),"")</f>
        <v/>
      </c>
      <c r="AA1681" s="481" t="str">
        <f>+IFERROR(VLOOKUP(DAY($X1681)&amp;MONTH($X1681),Sheet1!$C:$E,3,0),"")</f>
        <v/>
      </c>
      <c r="AH1681" s="481" t="str">
        <f>+IFERROR(VLOOKUP(DAY($AE1681)&amp;MONTH($AE1681),Sheet1!$C:$E,3,0),"")</f>
        <v/>
      </c>
      <c r="AO1681" s="481" t="str">
        <f>+IFERROR(VLOOKUP(DAY($AL1681)&amp;MONTH($AL1681),Sheet1!$C:$E,3,0),"")</f>
        <v/>
      </c>
      <c r="AV1681" s="481" t="str">
        <f>+IFERROR(VLOOKUP(DAY($AS1681)&amp;MONTH($AS1681),Sheet1!$C:$E,3,0),"")</f>
        <v/>
      </c>
      <c r="BC1681" s="481" t="str">
        <f>+IFERROR(VLOOKUP(DAY($AZ1681)&amp;MONTH($AZ1681),Sheet1!$C:$E,3,0),"")</f>
        <v/>
      </c>
    </row>
    <row r="1682" spans="6:55">
      <c r="F1682" s="481" t="str">
        <f>+IFERROR(VLOOKUP(DAY($C1682)&amp;MONTH($C1682),Sheet1!$C:$E,3,0),"")</f>
        <v/>
      </c>
      <c r="M1682" s="481" t="str">
        <f>+IFERROR(VLOOKUP(DAY($J1682)&amp;MONTH($J1682),Sheet1!$C:$E,3,0),"")</f>
        <v/>
      </c>
      <c r="T1682" s="481" t="str">
        <f>+IFERROR(VLOOKUP(DAY($Q1682)&amp;MONTH($Q1682),Sheet1!$C:$E,3,0),"")</f>
        <v/>
      </c>
      <c r="AA1682" s="481" t="str">
        <f>+IFERROR(VLOOKUP(DAY($X1682)&amp;MONTH($X1682),Sheet1!$C:$E,3,0),"")</f>
        <v/>
      </c>
      <c r="AH1682" s="481" t="str">
        <f>+IFERROR(VLOOKUP(DAY($AE1682)&amp;MONTH($AE1682),Sheet1!$C:$E,3,0),"")</f>
        <v/>
      </c>
      <c r="AO1682" s="481" t="str">
        <f>+IFERROR(VLOOKUP(DAY($AL1682)&amp;MONTH($AL1682),Sheet1!$C:$E,3,0),"")</f>
        <v/>
      </c>
      <c r="AV1682" s="481" t="str">
        <f>+IFERROR(VLOOKUP(DAY($AS1682)&amp;MONTH($AS1682),Sheet1!$C:$E,3,0),"")</f>
        <v/>
      </c>
      <c r="BC1682" s="481" t="str">
        <f>+IFERROR(VLOOKUP(DAY($AZ1682)&amp;MONTH($AZ1682),Sheet1!$C:$E,3,0),"")</f>
        <v/>
      </c>
    </row>
    <row r="1683" spans="6:55">
      <c r="F1683" s="481" t="str">
        <f>+IFERROR(VLOOKUP(DAY($C1683)&amp;MONTH($C1683),Sheet1!$C:$E,3,0),"")</f>
        <v/>
      </c>
      <c r="M1683" s="481" t="str">
        <f>+IFERROR(VLOOKUP(DAY($J1683)&amp;MONTH($J1683),Sheet1!$C:$E,3,0),"")</f>
        <v/>
      </c>
      <c r="T1683" s="481" t="str">
        <f>+IFERROR(VLOOKUP(DAY($Q1683)&amp;MONTH($Q1683),Sheet1!$C:$E,3,0),"")</f>
        <v/>
      </c>
      <c r="AA1683" s="481" t="str">
        <f>+IFERROR(VLOOKUP(DAY($X1683)&amp;MONTH($X1683),Sheet1!$C:$E,3,0),"")</f>
        <v/>
      </c>
      <c r="AH1683" s="481" t="str">
        <f>+IFERROR(VLOOKUP(DAY($AE1683)&amp;MONTH($AE1683),Sheet1!$C:$E,3,0),"")</f>
        <v/>
      </c>
      <c r="AO1683" s="481" t="str">
        <f>+IFERROR(VLOOKUP(DAY($AL1683)&amp;MONTH($AL1683),Sheet1!$C:$E,3,0),"")</f>
        <v/>
      </c>
      <c r="AV1683" s="481" t="str">
        <f>+IFERROR(VLOOKUP(DAY($AS1683)&amp;MONTH($AS1683),Sheet1!$C:$E,3,0),"")</f>
        <v/>
      </c>
      <c r="BC1683" s="481" t="str">
        <f>+IFERROR(VLOOKUP(DAY($AZ1683)&amp;MONTH($AZ1683),Sheet1!$C:$E,3,0),"")</f>
        <v/>
      </c>
    </row>
    <row r="1684" spans="6:55">
      <c r="F1684" s="481" t="str">
        <f>+IFERROR(VLOOKUP(DAY($C1684)&amp;MONTH($C1684),Sheet1!$C:$E,3,0),"")</f>
        <v/>
      </c>
      <c r="M1684" s="481" t="str">
        <f>+IFERROR(VLOOKUP(DAY($J1684)&amp;MONTH($J1684),Sheet1!$C:$E,3,0),"")</f>
        <v/>
      </c>
      <c r="T1684" s="481" t="str">
        <f>+IFERROR(VLOOKUP(DAY($Q1684)&amp;MONTH($Q1684),Sheet1!$C:$E,3,0),"")</f>
        <v/>
      </c>
      <c r="AA1684" s="481" t="str">
        <f>+IFERROR(VLOOKUP(DAY($X1684)&amp;MONTH($X1684),Sheet1!$C:$E,3,0),"")</f>
        <v/>
      </c>
      <c r="AH1684" s="481" t="str">
        <f>+IFERROR(VLOOKUP(DAY($AE1684)&amp;MONTH($AE1684),Sheet1!$C:$E,3,0),"")</f>
        <v/>
      </c>
      <c r="AO1684" s="481" t="str">
        <f>+IFERROR(VLOOKUP(DAY($AL1684)&amp;MONTH($AL1684),Sheet1!$C:$E,3,0),"")</f>
        <v/>
      </c>
      <c r="AV1684" s="481" t="str">
        <f>+IFERROR(VLOOKUP(DAY($AS1684)&amp;MONTH($AS1684),Sheet1!$C:$E,3,0),"")</f>
        <v/>
      </c>
      <c r="BC1684" s="481" t="str">
        <f>+IFERROR(VLOOKUP(DAY($AZ1684)&amp;MONTH($AZ1684),Sheet1!$C:$E,3,0),"")</f>
        <v/>
      </c>
    </row>
    <row r="1685" spans="6:55">
      <c r="F1685" s="481" t="str">
        <f>+IFERROR(VLOOKUP(DAY($C1685)&amp;MONTH($C1685),Sheet1!$C:$E,3,0),"")</f>
        <v/>
      </c>
      <c r="M1685" s="481" t="str">
        <f>+IFERROR(VLOOKUP(DAY($J1685)&amp;MONTH($J1685),Sheet1!$C:$E,3,0),"")</f>
        <v/>
      </c>
      <c r="T1685" s="481" t="str">
        <f>+IFERROR(VLOOKUP(DAY($Q1685)&amp;MONTH($Q1685),Sheet1!$C:$E,3,0),"")</f>
        <v/>
      </c>
      <c r="AA1685" s="481" t="str">
        <f>+IFERROR(VLOOKUP(DAY($X1685)&amp;MONTH($X1685),Sheet1!$C:$E,3,0),"")</f>
        <v/>
      </c>
      <c r="AH1685" s="481" t="str">
        <f>+IFERROR(VLOOKUP(DAY($AE1685)&amp;MONTH($AE1685),Sheet1!$C:$E,3,0),"")</f>
        <v/>
      </c>
      <c r="AO1685" s="481" t="str">
        <f>+IFERROR(VLOOKUP(DAY($AL1685)&amp;MONTH($AL1685),Sheet1!$C:$E,3,0),"")</f>
        <v/>
      </c>
      <c r="AV1685" s="481" t="str">
        <f>+IFERROR(VLOOKUP(DAY($AS1685)&amp;MONTH($AS1685),Sheet1!$C:$E,3,0),"")</f>
        <v/>
      </c>
      <c r="BC1685" s="481" t="str">
        <f>+IFERROR(VLOOKUP(DAY($AZ1685)&amp;MONTH($AZ1685),Sheet1!$C:$E,3,0),"")</f>
        <v/>
      </c>
    </row>
    <row r="1686" spans="6:55">
      <c r="F1686" s="481" t="str">
        <f>+IFERROR(VLOOKUP(DAY($C1686)&amp;MONTH($C1686),Sheet1!$C:$E,3,0),"")</f>
        <v/>
      </c>
      <c r="M1686" s="481" t="str">
        <f>+IFERROR(VLOOKUP(DAY($J1686)&amp;MONTH($J1686),Sheet1!$C:$E,3,0),"")</f>
        <v/>
      </c>
      <c r="T1686" s="481" t="str">
        <f>+IFERROR(VLOOKUP(DAY($Q1686)&amp;MONTH($Q1686),Sheet1!$C:$E,3,0),"")</f>
        <v/>
      </c>
      <c r="AA1686" s="481" t="str">
        <f>+IFERROR(VLOOKUP(DAY($X1686)&amp;MONTH($X1686),Sheet1!$C:$E,3,0),"")</f>
        <v/>
      </c>
      <c r="AH1686" s="481" t="str">
        <f>+IFERROR(VLOOKUP(DAY($AE1686)&amp;MONTH($AE1686),Sheet1!$C:$E,3,0),"")</f>
        <v/>
      </c>
      <c r="AO1686" s="481" t="str">
        <f>+IFERROR(VLOOKUP(DAY($AL1686)&amp;MONTH($AL1686),Sheet1!$C:$E,3,0),"")</f>
        <v/>
      </c>
      <c r="AV1686" s="481" t="str">
        <f>+IFERROR(VLOOKUP(DAY($AS1686)&amp;MONTH($AS1686),Sheet1!$C:$E,3,0),"")</f>
        <v/>
      </c>
      <c r="BC1686" s="481" t="str">
        <f>+IFERROR(VLOOKUP(DAY($AZ1686)&amp;MONTH($AZ1686),Sheet1!$C:$E,3,0),"")</f>
        <v/>
      </c>
    </row>
    <row r="1687" spans="6:55">
      <c r="F1687" s="481" t="str">
        <f>+IFERROR(VLOOKUP(DAY($C1687)&amp;MONTH($C1687),Sheet1!$C:$E,3,0),"")</f>
        <v/>
      </c>
      <c r="M1687" s="481" t="str">
        <f>+IFERROR(VLOOKUP(DAY($J1687)&amp;MONTH($J1687),Sheet1!$C:$E,3,0),"")</f>
        <v/>
      </c>
      <c r="T1687" s="481" t="str">
        <f>+IFERROR(VLOOKUP(DAY($Q1687)&amp;MONTH($Q1687),Sheet1!$C:$E,3,0),"")</f>
        <v/>
      </c>
      <c r="AA1687" s="481" t="str">
        <f>+IFERROR(VLOOKUP(DAY($X1687)&amp;MONTH($X1687),Sheet1!$C:$E,3,0),"")</f>
        <v/>
      </c>
      <c r="AH1687" s="481" t="str">
        <f>+IFERROR(VLOOKUP(DAY($AE1687)&amp;MONTH($AE1687),Sheet1!$C:$E,3,0),"")</f>
        <v/>
      </c>
      <c r="AO1687" s="481" t="str">
        <f>+IFERROR(VLOOKUP(DAY($AL1687)&amp;MONTH($AL1687),Sheet1!$C:$E,3,0),"")</f>
        <v/>
      </c>
      <c r="AV1687" s="481" t="str">
        <f>+IFERROR(VLOOKUP(DAY($AS1687)&amp;MONTH($AS1687),Sheet1!$C:$E,3,0),"")</f>
        <v/>
      </c>
      <c r="BC1687" s="481" t="str">
        <f>+IFERROR(VLOOKUP(DAY($AZ1687)&amp;MONTH($AZ1687),Sheet1!$C:$E,3,0),"")</f>
        <v/>
      </c>
    </row>
    <row r="1688" spans="6:55">
      <c r="F1688" s="481" t="str">
        <f>+IFERROR(VLOOKUP(DAY($C1688)&amp;MONTH($C1688),Sheet1!$C:$E,3,0),"")</f>
        <v/>
      </c>
      <c r="M1688" s="481" t="str">
        <f>+IFERROR(VLOOKUP(DAY($J1688)&amp;MONTH($J1688),Sheet1!$C:$E,3,0),"")</f>
        <v/>
      </c>
      <c r="T1688" s="481" t="str">
        <f>+IFERROR(VLOOKUP(DAY($Q1688)&amp;MONTH($Q1688),Sheet1!$C:$E,3,0),"")</f>
        <v/>
      </c>
      <c r="AA1688" s="481" t="str">
        <f>+IFERROR(VLOOKUP(DAY($X1688)&amp;MONTH($X1688),Sheet1!$C:$E,3,0),"")</f>
        <v/>
      </c>
      <c r="AH1688" s="481" t="str">
        <f>+IFERROR(VLOOKUP(DAY($AE1688)&amp;MONTH($AE1688),Sheet1!$C:$E,3,0),"")</f>
        <v/>
      </c>
      <c r="AO1688" s="481" t="str">
        <f>+IFERROR(VLOOKUP(DAY($AL1688)&amp;MONTH($AL1688),Sheet1!$C:$E,3,0),"")</f>
        <v/>
      </c>
      <c r="AV1688" s="481" t="str">
        <f>+IFERROR(VLOOKUP(DAY($AS1688)&amp;MONTH($AS1688),Sheet1!$C:$E,3,0),"")</f>
        <v/>
      </c>
      <c r="BC1688" s="481" t="str">
        <f>+IFERROR(VLOOKUP(DAY($AZ1688)&amp;MONTH($AZ1688),Sheet1!$C:$E,3,0),"")</f>
        <v/>
      </c>
    </row>
    <row r="1689" spans="6:55">
      <c r="F1689" s="481" t="str">
        <f>+IFERROR(VLOOKUP(DAY($C1689)&amp;MONTH($C1689),Sheet1!$C:$E,3,0),"")</f>
        <v/>
      </c>
      <c r="M1689" s="481" t="str">
        <f>+IFERROR(VLOOKUP(DAY($J1689)&amp;MONTH($J1689),Sheet1!$C:$E,3,0),"")</f>
        <v/>
      </c>
      <c r="T1689" s="481" t="str">
        <f>+IFERROR(VLOOKUP(DAY($Q1689)&amp;MONTH($Q1689),Sheet1!$C:$E,3,0),"")</f>
        <v/>
      </c>
      <c r="AA1689" s="481" t="str">
        <f>+IFERROR(VLOOKUP(DAY($X1689)&amp;MONTH($X1689),Sheet1!$C:$E,3,0),"")</f>
        <v/>
      </c>
      <c r="AH1689" s="481" t="str">
        <f>+IFERROR(VLOOKUP(DAY($AE1689)&amp;MONTH($AE1689),Sheet1!$C:$E,3,0),"")</f>
        <v/>
      </c>
      <c r="AO1689" s="481" t="str">
        <f>+IFERROR(VLOOKUP(DAY($AL1689)&amp;MONTH($AL1689),Sheet1!$C:$E,3,0),"")</f>
        <v/>
      </c>
      <c r="AV1689" s="481" t="str">
        <f>+IFERROR(VLOOKUP(DAY($AS1689)&amp;MONTH($AS1689),Sheet1!$C:$E,3,0),"")</f>
        <v/>
      </c>
      <c r="BC1689" s="481" t="str">
        <f>+IFERROR(VLOOKUP(DAY($AZ1689)&amp;MONTH($AZ1689),Sheet1!$C:$E,3,0),"")</f>
        <v/>
      </c>
    </row>
    <row r="1690" spans="6:55">
      <c r="F1690" s="481" t="str">
        <f>+IFERROR(VLOOKUP(DAY($C1690)&amp;MONTH($C1690),Sheet1!$C:$E,3,0),"")</f>
        <v/>
      </c>
      <c r="M1690" s="481" t="str">
        <f>+IFERROR(VLOOKUP(DAY($J1690)&amp;MONTH($J1690),Sheet1!$C:$E,3,0),"")</f>
        <v/>
      </c>
      <c r="T1690" s="481" t="str">
        <f>+IFERROR(VLOOKUP(DAY($Q1690)&amp;MONTH($Q1690),Sheet1!$C:$E,3,0),"")</f>
        <v/>
      </c>
      <c r="AA1690" s="481" t="str">
        <f>+IFERROR(VLOOKUP(DAY($X1690)&amp;MONTH($X1690),Sheet1!$C:$E,3,0),"")</f>
        <v/>
      </c>
      <c r="AH1690" s="481" t="str">
        <f>+IFERROR(VLOOKUP(DAY($AE1690)&amp;MONTH($AE1690),Sheet1!$C:$E,3,0),"")</f>
        <v/>
      </c>
      <c r="AO1690" s="481" t="str">
        <f>+IFERROR(VLOOKUP(DAY($AL1690)&amp;MONTH($AL1690),Sheet1!$C:$E,3,0),"")</f>
        <v/>
      </c>
      <c r="AV1690" s="481" t="str">
        <f>+IFERROR(VLOOKUP(DAY($AS1690)&amp;MONTH($AS1690),Sheet1!$C:$E,3,0),"")</f>
        <v/>
      </c>
      <c r="BC1690" s="481" t="str">
        <f>+IFERROR(VLOOKUP(DAY($AZ1690)&amp;MONTH($AZ1690),Sheet1!$C:$E,3,0),"")</f>
        <v/>
      </c>
    </row>
    <row r="1691" spans="6:55">
      <c r="F1691" s="481" t="str">
        <f>+IFERROR(VLOOKUP(DAY($C1691)&amp;MONTH($C1691),Sheet1!$C:$E,3,0),"")</f>
        <v/>
      </c>
      <c r="M1691" s="481" t="str">
        <f>+IFERROR(VLOOKUP(DAY($J1691)&amp;MONTH($J1691),Sheet1!$C:$E,3,0),"")</f>
        <v/>
      </c>
      <c r="T1691" s="481" t="str">
        <f>+IFERROR(VLOOKUP(DAY($Q1691)&amp;MONTH($Q1691),Sheet1!$C:$E,3,0),"")</f>
        <v/>
      </c>
      <c r="AA1691" s="481" t="str">
        <f>+IFERROR(VLOOKUP(DAY($X1691)&amp;MONTH($X1691),Sheet1!$C:$E,3,0),"")</f>
        <v/>
      </c>
      <c r="AH1691" s="481" t="str">
        <f>+IFERROR(VLOOKUP(DAY($AE1691)&amp;MONTH($AE1691),Sheet1!$C:$E,3,0),"")</f>
        <v/>
      </c>
      <c r="AO1691" s="481" t="str">
        <f>+IFERROR(VLOOKUP(DAY($AL1691)&amp;MONTH($AL1691),Sheet1!$C:$E,3,0),"")</f>
        <v/>
      </c>
      <c r="AV1691" s="481" t="str">
        <f>+IFERROR(VLOOKUP(DAY($AS1691)&amp;MONTH($AS1691),Sheet1!$C:$E,3,0),"")</f>
        <v/>
      </c>
      <c r="BC1691" s="481" t="str">
        <f>+IFERROR(VLOOKUP(DAY($AZ1691)&amp;MONTH($AZ1691),Sheet1!$C:$E,3,0),"")</f>
        <v/>
      </c>
    </row>
    <row r="1692" spans="6:55">
      <c r="F1692" s="481" t="str">
        <f>+IFERROR(VLOOKUP(DAY($C1692)&amp;MONTH($C1692),Sheet1!$C:$E,3,0),"")</f>
        <v/>
      </c>
      <c r="M1692" s="481" t="str">
        <f>+IFERROR(VLOOKUP(DAY($J1692)&amp;MONTH($J1692),Sheet1!$C:$E,3,0),"")</f>
        <v/>
      </c>
      <c r="T1692" s="481" t="str">
        <f>+IFERROR(VLOOKUP(DAY($Q1692)&amp;MONTH($Q1692),Sheet1!$C:$E,3,0),"")</f>
        <v/>
      </c>
      <c r="AA1692" s="481" t="str">
        <f>+IFERROR(VLOOKUP(DAY($X1692)&amp;MONTH($X1692),Sheet1!$C:$E,3,0),"")</f>
        <v/>
      </c>
      <c r="AH1692" s="481" t="str">
        <f>+IFERROR(VLOOKUP(DAY($AE1692)&amp;MONTH($AE1692),Sheet1!$C:$E,3,0),"")</f>
        <v/>
      </c>
      <c r="AO1692" s="481" t="str">
        <f>+IFERROR(VLOOKUP(DAY($AL1692)&amp;MONTH($AL1692),Sheet1!$C:$E,3,0),"")</f>
        <v/>
      </c>
      <c r="AV1692" s="481" t="str">
        <f>+IFERROR(VLOOKUP(DAY($AS1692)&amp;MONTH($AS1692),Sheet1!$C:$E,3,0),"")</f>
        <v/>
      </c>
      <c r="BC1692" s="481" t="str">
        <f>+IFERROR(VLOOKUP(DAY($AZ1692)&amp;MONTH($AZ1692),Sheet1!$C:$E,3,0),"")</f>
        <v/>
      </c>
    </row>
    <row r="1693" spans="6:55">
      <c r="F1693" s="481" t="str">
        <f>+IFERROR(VLOOKUP(DAY($C1693)&amp;MONTH($C1693),Sheet1!$C:$E,3,0),"")</f>
        <v/>
      </c>
      <c r="M1693" s="481" t="str">
        <f>+IFERROR(VLOOKUP(DAY($J1693)&amp;MONTH($J1693),Sheet1!$C:$E,3,0),"")</f>
        <v/>
      </c>
      <c r="T1693" s="481" t="str">
        <f>+IFERROR(VLOOKUP(DAY($Q1693)&amp;MONTH($Q1693),Sheet1!$C:$E,3,0),"")</f>
        <v/>
      </c>
      <c r="AA1693" s="481" t="str">
        <f>+IFERROR(VLOOKUP(DAY($X1693)&amp;MONTH($X1693),Sheet1!$C:$E,3,0),"")</f>
        <v/>
      </c>
      <c r="AH1693" s="481" t="str">
        <f>+IFERROR(VLOOKUP(DAY($AE1693)&amp;MONTH($AE1693),Sheet1!$C:$E,3,0),"")</f>
        <v/>
      </c>
      <c r="AO1693" s="481" t="str">
        <f>+IFERROR(VLOOKUP(DAY($AL1693)&amp;MONTH($AL1693),Sheet1!$C:$E,3,0),"")</f>
        <v/>
      </c>
      <c r="AV1693" s="481" t="str">
        <f>+IFERROR(VLOOKUP(DAY($AS1693)&amp;MONTH($AS1693),Sheet1!$C:$E,3,0),"")</f>
        <v/>
      </c>
      <c r="BC1693" s="481" t="str">
        <f>+IFERROR(VLOOKUP(DAY($AZ1693)&amp;MONTH($AZ1693),Sheet1!$C:$E,3,0),"")</f>
        <v/>
      </c>
    </row>
    <row r="1694" spans="6:55">
      <c r="F1694" s="481" t="str">
        <f>+IFERROR(VLOOKUP(DAY($C1694)&amp;MONTH($C1694),Sheet1!$C:$E,3,0),"")</f>
        <v/>
      </c>
      <c r="M1694" s="481" t="str">
        <f>+IFERROR(VLOOKUP(DAY($J1694)&amp;MONTH($J1694),Sheet1!$C:$E,3,0),"")</f>
        <v/>
      </c>
      <c r="T1694" s="481" t="str">
        <f>+IFERROR(VLOOKUP(DAY($Q1694)&amp;MONTH($Q1694),Sheet1!$C:$E,3,0),"")</f>
        <v/>
      </c>
      <c r="AA1694" s="481" t="str">
        <f>+IFERROR(VLOOKUP(DAY($X1694)&amp;MONTH($X1694),Sheet1!$C:$E,3,0),"")</f>
        <v/>
      </c>
      <c r="AH1694" s="481" t="str">
        <f>+IFERROR(VLOOKUP(DAY($AE1694)&amp;MONTH($AE1694),Sheet1!$C:$E,3,0),"")</f>
        <v/>
      </c>
      <c r="AO1694" s="481" t="str">
        <f>+IFERROR(VLOOKUP(DAY($AL1694)&amp;MONTH($AL1694),Sheet1!$C:$E,3,0),"")</f>
        <v/>
      </c>
      <c r="AV1694" s="481" t="str">
        <f>+IFERROR(VLOOKUP(DAY($AS1694)&amp;MONTH($AS1694),Sheet1!$C:$E,3,0),"")</f>
        <v/>
      </c>
      <c r="BC1694" s="481" t="str">
        <f>+IFERROR(VLOOKUP(DAY($AZ1694)&amp;MONTH($AZ1694),Sheet1!$C:$E,3,0),"")</f>
        <v/>
      </c>
    </row>
    <row r="1695" spans="6:55">
      <c r="F1695" s="481" t="str">
        <f>+IFERROR(VLOOKUP(DAY($C1695)&amp;MONTH($C1695),Sheet1!$C:$E,3,0),"")</f>
        <v/>
      </c>
      <c r="M1695" s="481" t="str">
        <f>+IFERROR(VLOOKUP(DAY($J1695)&amp;MONTH($J1695),Sheet1!$C:$E,3,0),"")</f>
        <v/>
      </c>
      <c r="T1695" s="481" t="str">
        <f>+IFERROR(VLOOKUP(DAY($Q1695)&amp;MONTH($Q1695),Sheet1!$C:$E,3,0),"")</f>
        <v/>
      </c>
      <c r="AA1695" s="481" t="str">
        <f>+IFERROR(VLOOKUP(DAY($X1695)&amp;MONTH($X1695),Sheet1!$C:$E,3,0),"")</f>
        <v/>
      </c>
      <c r="AH1695" s="481" t="str">
        <f>+IFERROR(VLOOKUP(DAY($AE1695)&amp;MONTH($AE1695),Sheet1!$C:$E,3,0),"")</f>
        <v/>
      </c>
      <c r="AO1695" s="481" t="str">
        <f>+IFERROR(VLOOKUP(DAY($AL1695)&amp;MONTH($AL1695),Sheet1!$C:$E,3,0),"")</f>
        <v/>
      </c>
      <c r="AV1695" s="481" t="str">
        <f>+IFERROR(VLOOKUP(DAY($AS1695)&amp;MONTH($AS1695),Sheet1!$C:$E,3,0),"")</f>
        <v/>
      </c>
      <c r="BC1695" s="481" t="str">
        <f>+IFERROR(VLOOKUP(DAY($AZ1695)&amp;MONTH($AZ1695),Sheet1!$C:$E,3,0),"")</f>
        <v/>
      </c>
    </row>
    <row r="1696" spans="6:55">
      <c r="F1696" s="481" t="str">
        <f>+IFERROR(VLOOKUP(DAY($C1696)&amp;MONTH($C1696),Sheet1!$C:$E,3,0),"")</f>
        <v/>
      </c>
      <c r="M1696" s="481" t="str">
        <f>+IFERROR(VLOOKUP(DAY($J1696)&amp;MONTH($J1696),Sheet1!$C:$E,3,0),"")</f>
        <v/>
      </c>
      <c r="T1696" s="481" t="str">
        <f>+IFERROR(VLOOKUP(DAY($Q1696)&amp;MONTH($Q1696),Sheet1!$C:$E,3,0),"")</f>
        <v/>
      </c>
      <c r="AA1696" s="481" t="str">
        <f>+IFERROR(VLOOKUP(DAY($X1696)&amp;MONTH($X1696),Sheet1!$C:$E,3,0),"")</f>
        <v/>
      </c>
      <c r="AH1696" s="481" t="str">
        <f>+IFERROR(VLOOKUP(DAY($AE1696)&amp;MONTH($AE1696),Sheet1!$C:$E,3,0),"")</f>
        <v/>
      </c>
      <c r="AO1696" s="481" t="str">
        <f>+IFERROR(VLOOKUP(DAY($AL1696)&amp;MONTH($AL1696),Sheet1!$C:$E,3,0),"")</f>
        <v/>
      </c>
      <c r="AV1696" s="481" t="str">
        <f>+IFERROR(VLOOKUP(DAY($AS1696)&amp;MONTH($AS1696),Sheet1!$C:$E,3,0),"")</f>
        <v/>
      </c>
      <c r="BC1696" s="481" t="str">
        <f>+IFERROR(VLOOKUP(DAY($AZ1696)&amp;MONTH($AZ1696),Sheet1!$C:$E,3,0),"")</f>
        <v/>
      </c>
    </row>
    <row r="1697" spans="6:55">
      <c r="F1697" s="481" t="str">
        <f>+IFERROR(VLOOKUP(DAY($C1697)&amp;MONTH($C1697),Sheet1!$C:$E,3,0),"")</f>
        <v/>
      </c>
      <c r="M1697" s="481" t="str">
        <f>+IFERROR(VLOOKUP(DAY($J1697)&amp;MONTH($J1697),Sheet1!$C:$E,3,0),"")</f>
        <v/>
      </c>
      <c r="T1697" s="481" t="str">
        <f>+IFERROR(VLOOKUP(DAY($Q1697)&amp;MONTH($Q1697),Sheet1!$C:$E,3,0),"")</f>
        <v/>
      </c>
      <c r="AA1697" s="481" t="str">
        <f>+IFERROR(VLOOKUP(DAY($X1697)&amp;MONTH($X1697),Sheet1!$C:$E,3,0),"")</f>
        <v/>
      </c>
      <c r="AH1697" s="481" t="str">
        <f>+IFERROR(VLOOKUP(DAY($AE1697)&amp;MONTH($AE1697),Sheet1!$C:$E,3,0),"")</f>
        <v/>
      </c>
      <c r="AO1697" s="481" t="str">
        <f>+IFERROR(VLOOKUP(DAY($AL1697)&amp;MONTH($AL1697),Sheet1!$C:$E,3,0),"")</f>
        <v/>
      </c>
      <c r="AV1697" s="481" t="str">
        <f>+IFERROR(VLOOKUP(DAY($AS1697)&amp;MONTH($AS1697),Sheet1!$C:$E,3,0),"")</f>
        <v/>
      </c>
      <c r="BC1697" s="481" t="str">
        <f>+IFERROR(VLOOKUP(DAY($AZ1697)&amp;MONTH($AZ1697),Sheet1!$C:$E,3,0),"")</f>
        <v/>
      </c>
    </row>
    <row r="1698" spans="6:55">
      <c r="F1698" s="481" t="str">
        <f>+IFERROR(VLOOKUP(DAY($C1698)&amp;MONTH($C1698),Sheet1!$C:$E,3,0),"")</f>
        <v/>
      </c>
      <c r="M1698" s="481" t="str">
        <f>+IFERROR(VLOOKUP(DAY($J1698)&amp;MONTH($J1698),Sheet1!$C:$E,3,0),"")</f>
        <v/>
      </c>
      <c r="T1698" s="481" t="str">
        <f>+IFERROR(VLOOKUP(DAY($Q1698)&amp;MONTH($Q1698),Sheet1!$C:$E,3,0),"")</f>
        <v/>
      </c>
      <c r="AA1698" s="481" t="str">
        <f>+IFERROR(VLOOKUP(DAY($X1698)&amp;MONTH($X1698),Sheet1!$C:$E,3,0),"")</f>
        <v/>
      </c>
      <c r="AH1698" s="481" t="str">
        <f>+IFERROR(VLOOKUP(DAY($AE1698)&amp;MONTH($AE1698),Sheet1!$C:$E,3,0),"")</f>
        <v/>
      </c>
      <c r="AO1698" s="481" t="str">
        <f>+IFERROR(VLOOKUP(DAY($AL1698)&amp;MONTH($AL1698),Sheet1!$C:$E,3,0),"")</f>
        <v/>
      </c>
      <c r="AV1698" s="481" t="str">
        <f>+IFERROR(VLOOKUP(DAY($AS1698)&amp;MONTH($AS1698),Sheet1!$C:$E,3,0),"")</f>
        <v/>
      </c>
      <c r="BC1698" s="481" t="str">
        <f>+IFERROR(VLOOKUP(DAY($AZ1698)&amp;MONTH($AZ1698),Sheet1!$C:$E,3,0),"")</f>
        <v/>
      </c>
    </row>
    <row r="1699" spans="6:55">
      <c r="F1699" s="481" t="str">
        <f>+IFERROR(VLOOKUP(DAY($C1699)&amp;MONTH($C1699),Sheet1!$C:$E,3,0),"")</f>
        <v/>
      </c>
      <c r="M1699" s="481" t="str">
        <f>+IFERROR(VLOOKUP(DAY($J1699)&amp;MONTH($J1699),Sheet1!$C:$E,3,0),"")</f>
        <v/>
      </c>
      <c r="T1699" s="481" t="str">
        <f>+IFERROR(VLOOKUP(DAY($Q1699)&amp;MONTH($Q1699),Sheet1!$C:$E,3,0),"")</f>
        <v/>
      </c>
      <c r="AA1699" s="481" t="str">
        <f>+IFERROR(VLOOKUP(DAY($X1699)&amp;MONTH($X1699),Sheet1!$C:$E,3,0),"")</f>
        <v/>
      </c>
      <c r="AH1699" s="481" t="str">
        <f>+IFERROR(VLOOKUP(DAY($AE1699)&amp;MONTH($AE1699),Sheet1!$C:$E,3,0),"")</f>
        <v/>
      </c>
      <c r="AO1699" s="481" t="str">
        <f>+IFERROR(VLOOKUP(DAY($AL1699)&amp;MONTH($AL1699),Sheet1!$C:$E,3,0),"")</f>
        <v/>
      </c>
      <c r="AV1699" s="481" t="str">
        <f>+IFERROR(VLOOKUP(DAY($AS1699)&amp;MONTH($AS1699),Sheet1!$C:$E,3,0),"")</f>
        <v/>
      </c>
      <c r="BC1699" s="481" t="str">
        <f>+IFERROR(VLOOKUP(DAY($AZ1699)&amp;MONTH($AZ1699),Sheet1!$C:$E,3,0),"")</f>
        <v/>
      </c>
    </row>
    <row r="1700" spans="6:55">
      <c r="F1700" s="481" t="str">
        <f>+IFERROR(VLOOKUP(DAY($C1700)&amp;MONTH($C1700),Sheet1!$C:$E,3,0),"")</f>
        <v/>
      </c>
      <c r="M1700" s="481" t="str">
        <f>+IFERROR(VLOOKUP(DAY($J1700)&amp;MONTH($J1700),Sheet1!$C:$E,3,0),"")</f>
        <v/>
      </c>
      <c r="T1700" s="481" t="str">
        <f>+IFERROR(VLOOKUP(DAY($Q1700)&amp;MONTH($Q1700),Sheet1!$C:$E,3,0),"")</f>
        <v/>
      </c>
      <c r="AA1700" s="481" t="str">
        <f>+IFERROR(VLOOKUP(DAY($X1700)&amp;MONTH($X1700),Sheet1!$C:$E,3,0),"")</f>
        <v/>
      </c>
      <c r="AH1700" s="481" t="str">
        <f>+IFERROR(VLOOKUP(DAY($AE1700)&amp;MONTH($AE1700),Sheet1!$C:$E,3,0),"")</f>
        <v/>
      </c>
      <c r="AO1700" s="481" t="str">
        <f>+IFERROR(VLOOKUP(DAY($AL1700)&amp;MONTH($AL1700),Sheet1!$C:$E,3,0),"")</f>
        <v/>
      </c>
      <c r="AV1700" s="481" t="str">
        <f>+IFERROR(VLOOKUP(DAY($AS1700)&amp;MONTH($AS1700),Sheet1!$C:$E,3,0),"")</f>
        <v/>
      </c>
      <c r="BC1700" s="481" t="str">
        <f>+IFERROR(VLOOKUP(DAY($AZ1700)&amp;MONTH($AZ1700),Sheet1!$C:$E,3,0),"")</f>
        <v/>
      </c>
    </row>
    <row r="1701" spans="6:55">
      <c r="F1701" s="481" t="str">
        <f>+IFERROR(VLOOKUP(DAY($C1701)&amp;MONTH($C1701),Sheet1!$C:$E,3,0),"")</f>
        <v/>
      </c>
      <c r="M1701" s="481" t="str">
        <f>+IFERROR(VLOOKUP(DAY($J1701)&amp;MONTH($J1701),Sheet1!$C:$E,3,0),"")</f>
        <v/>
      </c>
      <c r="T1701" s="481" t="str">
        <f>+IFERROR(VLOOKUP(DAY($Q1701)&amp;MONTH($Q1701),Sheet1!$C:$E,3,0),"")</f>
        <v/>
      </c>
      <c r="AA1701" s="481" t="str">
        <f>+IFERROR(VLOOKUP(DAY($X1701)&amp;MONTH($X1701),Sheet1!$C:$E,3,0),"")</f>
        <v/>
      </c>
      <c r="AH1701" s="481" t="str">
        <f>+IFERROR(VLOOKUP(DAY($AE1701)&amp;MONTH($AE1701),Sheet1!$C:$E,3,0),"")</f>
        <v/>
      </c>
      <c r="AO1701" s="481" t="str">
        <f>+IFERROR(VLOOKUP(DAY($AL1701)&amp;MONTH($AL1701),Sheet1!$C:$E,3,0),"")</f>
        <v/>
      </c>
      <c r="AV1701" s="481" t="str">
        <f>+IFERROR(VLOOKUP(DAY($AS1701)&amp;MONTH($AS1701),Sheet1!$C:$E,3,0),"")</f>
        <v/>
      </c>
      <c r="BC1701" s="481" t="str">
        <f>+IFERROR(VLOOKUP(DAY($AZ1701)&amp;MONTH($AZ1701),Sheet1!$C:$E,3,0),"")</f>
        <v/>
      </c>
    </row>
    <row r="1702" spans="6:55">
      <c r="F1702" s="481" t="str">
        <f>+IFERROR(VLOOKUP(DAY($C1702)&amp;MONTH($C1702),Sheet1!$C:$E,3,0),"")</f>
        <v/>
      </c>
      <c r="M1702" s="481" t="str">
        <f>+IFERROR(VLOOKUP(DAY($J1702)&amp;MONTH($J1702),Sheet1!$C:$E,3,0),"")</f>
        <v/>
      </c>
      <c r="T1702" s="481" t="str">
        <f>+IFERROR(VLOOKUP(DAY($Q1702)&amp;MONTH($Q1702),Sheet1!$C:$E,3,0),"")</f>
        <v/>
      </c>
      <c r="AA1702" s="481" t="str">
        <f>+IFERROR(VLOOKUP(DAY($X1702)&amp;MONTH($X1702),Sheet1!$C:$E,3,0),"")</f>
        <v/>
      </c>
      <c r="AH1702" s="481" t="str">
        <f>+IFERROR(VLOOKUP(DAY($AE1702)&amp;MONTH($AE1702),Sheet1!$C:$E,3,0),"")</f>
        <v/>
      </c>
      <c r="AO1702" s="481" t="str">
        <f>+IFERROR(VLOOKUP(DAY($AL1702)&amp;MONTH($AL1702),Sheet1!$C:$E,3,0),"")</f>
        <v/>
      </c>
      <c r="AV1702" s="481" t="str">
        <f>+IFERROR(VLOOKUP(DAY($AS1702)&amp;MONTH($AS1702),Sheet1!$C:$E,3,0),"")</f>
        <v/>
      </c>
      <c r="BC1702" s="481" t="str">
        <f>+IFERROR(VLOOKUP(DAY($AZ1702)&amp;MONTH($AZ1702),Sheet1!$C:$E,3,0),"")</f>
        <v/>
      </c>
    </row>
    <row r="1703" spans="6:55">
      <c r="F1703" s="481" t="str">
        <f>+IFERROR(VLOOKUP(DAY($C1703)&amp;MONTH($C1703),Sheet1!$C:$E,3,0),"")</f>
        <v/>
      </c>
      <c r="M1703" s="481" t="str">
        <f>+IFERROR(VLOOKUP(DAY($J1703)&amp;MONTH($J1703),Sheet1!$C:$E,3,0),"")</f>
        <v/>
      </c>
      <c r="T1703" s="481" t="str">
        <f>+IFERROR(VLOOKUP(DAY($Q1703)&amp;MONTH($Q1703),Sheet1!$C:$E,3,0),"")</f>
        <v/>
      </c>
      <c r="AA1703" s="481" t="str">
        <f>+IFERROR(VLOOKUP(DAY($X1703)&amp;MONTH($X1703),Sheet1!$C:$E,3,0),"")</f>
        <v/>
      </c>
      <c r="AH1703" s="481" t="str">
        <f>+IFERROR(VLOOKUP(DAY($AE1703)&amp;MONTH($AE1703),Sheet1!$C:$E,3,0),"")</f>
        <v/>
      </c>
      <c r="AO1703" s="481" t="str">
        <f>+IFERROR(VLOOKUP(DAY($AL1703)&amp;MONTH($AL1703),Sheet1!$C:$E,3,0),"")</f>
        <v/>
      </c>
      <c r="AV1703" s="481" t="str">
        <f>+IFERROR(VLOOKUP(DAY($AS1703)&amp;MONTH($AS1703),Sheet1!$C:$E,3,0),"")</f>
        <v/>
      </c>
      <c r="BC1703" s="481" t="str">
        <f>+IFERROR(VLOOKUP(DAY($AZ1703)&amp;MONTH($AZ1703),Sheet1!$C:$E,3,0),"")</f>
        <v/>
      </c>
    </row>
    <row r="1704" spans="6:55">
      <c r="F1704" s="481" t="str">
        <f>+IFERROR(VLOOKUP(DAY($C1704)&amp;MONTH($C1704),Sheet1!$C:$E,3,0),"")</f>
        <v/>
      </c>
      <c r="M1704" s="481" t="str">
        <f>+IFERROR(VLOOKUP(DAY($J1704)&amp;MONTH($J1704),Sheet1!$C:$E,3,0),"")</f>
        <v/>
      </c>
      <c r="T1704" s="481" t="str">
        <f>+IFERROR(VLOOKUP(DAY($Q1704)&amp;MONTH($Q1704),Sheet1!$C:$E,3,0),"")</f>
        <v/>
      </c>
      <c r="AA1704" s="481" t="str">
        <f>+IFERROR(VLOOKUP(DAY($X1704)&amp;MONTH($X1704),Sheet1!$C:$E,3,0),"")</f>
        <v/>
      </c>
      <c r="AH1704" s="481" t="str">
        <f>+IFERROR(VLOOKUP(DAY($AE1704)&amp;MONTH($AE1704),Sheet1!$C:$E,3,0),"")</f>
        <v/>
      </c>
      <c r="AO1704" s="481" t="str">
        <f>+IFERROR(VLOOKUP(DAY($AL1704)&amp;MONTH($AL1704),Sheet1!$C:$E,3,0),"")</f>
        <v/>
      </c>
      <c r="AV1704" s="481" t="str">
        <f>+IFERROR(VLOOKUP(DAY($AS1704)&amp;MONTH($AS1704),Sheet1!$C:$E,3,0),"")</f>
        <v/>
      </c>
      <c r="BC1704" s="481" t="str">
        <f>+IFERROR(VLOOKUP(DAY($AZ1704)&amp;MONTH($AZ1704),Sheet1!$C:$E,3,0),"")</f>
        <v/>
      </c>
    </row>
    <row r="1705" spans="6:55">
      <c r="F1705" s="481" t="str">
        <f>+IFERROR(VLOOKUP(DAY($C1705)&amp;MONTH($C1705),Sheet1!$C:$E,3,0),"")</f>
        <v/>
      </c>
      <c r="M1705" s="481" t="str">
        <f>+IFERROR(VLOOKUP(DAY($J1705)&amp;MONTH($J1705),Sheet1!$C:$E,3,0),"")</f>
        <v/>
      </c>
      <c r="T1705" s="481" t="str">
        <f>+IFERROR(VLOOKUP(DAY($Q1705)&amp;MONTH($Q1705),Sheet1!$C:$E,3,0),"")</f>
        <v/>
      </c>
      <c r="AA1705" s="481" t="str">
        <f>+IFERROR(VLOOKUP(DAY($X1705)&amp;MONTH($X1705),Sheet1!$C:$E,3,0),"")</f>
        <v/>
      </c>
      <c r="AH1705" s="481" t="str">
        <f>+IFERROR(VLOOKUP(DAY($AE1705)&amp;MONTH($AE1705),Sheet1!$C:$E,3,0),"")</f>
        <v/>
      </c>
      <c r="AO1705" s="481" t="str">
        <f>+IFERROR(VLOOKUP(DAY($AL1705)&amp;MONTH($AL1705),Sheet1!$C:$E,3,0),"")</f>
        <v/>
      </c>
      <c r="AV1705" s="481" t="str">
        <f>+IFERROR(VLOOKUP(DAY($AS1705)&amp;MONTH($AS1705),Sheet1!$C:$E,3,0),"")</f>
        <v/>
      </c>
      <c r="BC1705" s="481" t="str">
        <f>+IFERROR(VLOOKUP(DAY($AZ1705)&amp;MONTH($AZ1705),Sheet1!$C:$E,3,0),"")</f>
        <v/>
      </c>
    </row>
    <row r="1706" spans="6:55">
      <c r="F1706" s="481" t="str">
        <f>+IFERROR(VLOOKUP(DAY($C1706)&amp;MONTH($C1706),Sheet1!$C:$E,3,0),"")</f>
        <v/>
      </c>
      <c r="M1706" s="481" t="str">
        <f>+IFERROR(VLOOKUP(DAY($J1706)&amp;MONTH($J1706),Sheet1!$C:$E,3,0),"")</f>
        <v/>
      </c>
      <c r="T1706" s="481" t="str">
        <f>+IFERROR(VLOOKUP(DAY($Q1706)&amp;MONTH($Q1706),Sheet1!$C:$E,3,0),"")</f>
        <v/>
      </c>
      <c r="AA1706" s="481" t="str">
        <f>+IFERROR(VLOOKUP(DAY($X1706)&amp;MONTH($X1706),Sheet1!$C:$E,3,0),"")</f>
        <v/>
      </c>
      <c r="AH1706" s="481" t="str">
        <f>+IFERROR(VLOOKUP(DAY($AE1706)&amp;MONTH($AE1706),Sheet1!$C:$E,3,0),"")</f>
        <v/>
      </c>
      <c r="AO1706" s="481" t="str">
        <f>+IFERROR(VLOOKUP(DAY($AL1706)&amp;MONTH($AL1706),Sheet1!$C:$E,3,0),"")</f>
        <v/>
      </c>
      <c r="AV1706" s="481" t="str">
        <f>+IFERROR(VLOOKUP(DAY($AS1706)&amp;MONTH($AS1706),Sheet1!$C:$E,3,0),"")</f>
        <v/>
      </c>
      <c r="BC1706" s="481" t="str">
        <f>+IFERROR(VLOOKUP(DAY($AZ1706)&amp;MONTH($AZ1706),Sheet1!$C:$E,3,0),"")</f>
        <v/>
      </c>
    </row>
    <row r="1707" spans="6:55">
      <c r="F1707" s="481" t="str">
        <f>+IFERROR(VLOOKUP(DAY($C1707)&amp;MONTH($C1707),Sheet1!$C:$E,3,0),"")</f>
        <v/>
      </c>
      <c r="M1707" s="481" t="str">
        <f>+IFERROR(VLOOKUP(DAY($J1707)&amp;MONTH($J1707),Sheet1!$C:$E,3,0),"")</f>
        <v/>
      </c>
      <c r="T1707" s="481" t="str">
        <f>+IFERROR(VLOOKUP(DAY($Q1707)&amp;MONTH($Q1707),Sheet1!$C:$E,3,0),"")</f>
        <v/>
      </c>
      <c r="AA1707" s="481" t="str">
        <f>+IFERROR(VLOOKUP(DAY($X1707)&amp;MONTH($X1707),Sheet1!$C:$E,3,0),"")</f>
        <v/>
      </c>
      <c r="AH1707" s="481" t="str">
        <f>+IFERROR(VLOOKUP(DAY($AE1707)&amp;MONTH($AE1707),Sheet1!$C:$E,3,0),"")</f>
        <v/>
      </c>
      <c r="AO1707" s="481" t="str">
        <f>+IFERROR(VLOOKUP(DAY($AL1707)&amp;MONTH($AL1707),Sheet1!$C:$E,3,0),"")</f>
        <v/>
      </c>
      <c r="AV1707" s="481" t="str">
        <f>+IFERROR(VLOOKUP(DAY($AS1707)&amp;MONTH($AS1707),Sheet1!$C:$E,3,0),"")</f>
        <v/>
      </c>
      <c r="BC1707" s="481" t="str">
        <f>+IFERROR(VLOOKUP(DAY($AZ1707)&amp;MONTH($AZ1707),Sheet1!$C:$E,3,0),"")</f>
        <v/>
      </c>
    </row>
    <row r="1708" spans="6:55">
      <c r="F1708" s="481" t="str">
        <f>+IFERROR(VLOOKUP(DAY($C1708)&amp;MONTH($C1708),Sheet1!$C:$E,3,0),"")</f>
        <v/>
      </c>
      <c r="M1708" s="481" t="str">
        <f>+IFERROR(VLOOKUP(DAY($J1708)&amp;MONTH($J1708),Sheet1!$C:$E,3,0),"")</f>
        <v/>
      </c>
      <c r="T1708" s="481" t="str">
        <f>+IFERROR(VLOOKUP(DAY($Q1708)&amp;MONTH($Q1708),Sheet1!$C:$E,3,0),"")</f>
        <v/>
      </c>
      <c r="AA1708" s="481" t="str">
        <f>+IFERROR(VLOOKUP(DAY($X1708)&amp;MONTH($X1708),Sheet1!$C:$E,3,0),"")</f>
        <v/>
      </c>
      <c r="AH1708" s="481" t="str">
        <f>+IFERROR(VLOOKUP(DAY($AE1708)&amp;MONTH($AE1708),Sheet1!$C:$E,3,0),"")</f>
        <v/>
      </c>
      <c r="AO1708" s="481" t="str">
        <f>+IFERROR(VLOOKUP(DAY($AL1708)&amp;MONTH($AL1708),Sheet1!$C:$E,3,0),"")</f>
        <v/>
      </c>
      <c r="AV1708" s="481" t="str">
        <f>+IFERROR(VLOOKUP(DAY($AS1708)&amp;MONTH($AS1708),Sheet1!$C:$E,3,0),"")</f>
        <v/>
      </c>
      <c r="BC1708" s="481" t="str">
        <f>+IFERROR(VLOOKUP(DAY($AZ1708)&amp;MONTH($AZ1708),Sheet1!$C:$E,3,0),"")</f>
        <v/>
      </c>
    </row>
    <row r="1709" spans="6:55">
      <c r="F1709" s="481" t="str">
        <f>+IFERROR(VLOOKUP(DAY($C1709)&amp;MONTH($C1709),Sheet1!$C:$E,3,0),"")</f>
        <v/>
      </c>
      <c r="M1709" s="481" t="str">
        <f>+IFERROR(VLOOKUP(DAY($J1709)&amp;MONTH($J1709),Sheet1!$C:$E,3,0),"")</f>
        <v/>
      </c>
      <c r="T1709" s="481" t="str">
        <f>+IFERROR(VLOOKUP(DAY($Q1709)&amp;MONTH($Q1709),Sheet1!$C:$E,3,0),"")</f>
        <v/>
      </c>
      <c r="AA1709" s="481" t="str">
        <f>+IFERROR(VLOOKUP(DAY($X1709)&amp;MONTH($X1709),Sheet1!$C:$E,3,0),"")</f>
        <v/>
      </c>
      <c r="AH1709" s="481" t="str">
        <f>+IFERROR(VLOOKUP(DAY($AE1709)&amp;MONTH($AE1709),Sheet1!$C:$E,3,0),"")</f>
        <v/>
      </c>
      <c r="AO1709" s="481" t="str">
        <f>+IFERROR(VLOOKUP(DAY($AL1709)&amp;MONTH($AL1709),Sheet1!$C:$E,3,0),"")</f>
        <v/>
      </c>
      <c r="AV1709" s="481" t="str">
        <f>+IFERROR(VLOOKUP(DAY($AS1709)&amp;MONTH($AS1709),Sheet1!$C:$E,3,0),"")</f>
        <v/>
      </c>
      <c r="BC1709" s="481" t="str">
        <f>+IFERROR(VLOOKUP(DAY($AZ1709)&amp;MONTH($AZ1709),Sheet1!$C:$E,3,0),"")</f>
        <v/>
      </c>
    </row>
    <row r="1710" spans="6:55">
      <c r="F1710" s="481" t="str">
        <f>+IFERROR(VLOOKUP(DAY($C1710)&amp;MONTH($C1710),Sheet1!$C:$E,3,0),"")</f>
        <v/>
      </c>
      <c r="M1710" s="481" t="str">
        <f>+IFERROR(VLOOKUP(DAY($J1710)&amp;MONTH($J1710),Sheet1!$C:$E,3,0),"")</f>
        <v/>
      </c>
      <c r="T1710" s="481" t="str">
        <f>+IFERROR(VLOOKUP(DAY($Q1710)&amp;MONTH($Q1710),Sheet1!$C:$E,3,0),"")</f>
        <v/>
      </c>
      <c r="AA1710" s="481" t="str">
        <f>+IFERROR(VLOOKUP(DAY($X1710)&amp;MONTH($X1710),Sheet1!$C:$E,3,0),"")</f>
        <v/>
      </c>
      <c r="AH1710" s="481" t="str">
        <f>+IFERROR(VLOOKUP(DAY($AE1710)&amp;MONTH($AE1710),Sheet1!$C:$E,3,0),"")</f>
        <v/>
      </c>
      <c r="AO1710" s="481" t="str">
        <f>+IFERROR(VLOOKUP(DAY($AL1710)&amp;MONTH($AL1710),Sheet1!$C:$E,3,0),"")</f>
        <v/>
      </c>
      <c r="AV1710" s="481" t="str">
        <f>+IFERROR(VLOOKUP(DAY($AS1710)&amp;MONTH($AS1710),Sheet1!$C:$E,3,0),"")</f>
        <v/>
      </c>
      <c r="BC1710" s="481" t="str">
        <f>+IFERROR(VLOOKUP(DAY($AZ1710)&amp;MONTH($AZ1710),Sheet1!$C:$E,3,0),"")</f>
        <v/>
      </c>
    </row>
    <row r="1711" spans="6:55">
      <c r="F1711" s="481" t="str">
        <f>+IFERROR(VLOOKUP(DAY($C1711)&amp;MONTH($C1711),Sheet1!$C:$E,3,0),"")</f>
        <v/>
      </c>
      <c r="M1711" s="481" t="str">
        <f>+IFERROR(VLOOKUP(DAY($J1711)&amp;MONTH($J1711),Sheet1!$C:$E,3,0),"")</f>
        <v/>
      </c>
      <c r="T1711" s="481" t="str">
        <f>+IFERROR(VLOOKUP(DAY($Q1711)&amp;MONTH($Q1711),Sheet1!$C:$E,3,0),"")</f>
        <v/>
      </c>
      <c r="AA1711" s="481" t="str">
        <f>+IFERROR(VLOOKUP(DAY($X1711)&amp;MONTH($X1711),Sheet1!$C:$E,3,0),"")</f>
        <v/>
      </c>
      <c r="AH1711" s="481" t="str">
        <f>+IFERROR(VLOOKUP(DAY($AE1711)&amp;MONTH($AE1711),Sheet1!$C:$E,3,0),"")</f>
        <v/>
      </c>
      <c r="AO1711" s="481" t="str">
        <f>+IFERROR(VLOOKUP(DAY($AL1711)&amp;MONTH($AL1711),Sheet1!$C:$E,3,0),"")</f>
        <v/>
      </c>
      <c r="AV1711" s="481" t="str">
        <f>+IFERROR(VLOOKUP(DAY($AS1711)&amp;MONTH($AS1711),Sheet1!$C:$E,3,0),"")</f>
        <v/>
      </c>
      <c r="BC1711" s="481" t="str">
        <f>+IFERROR(VLOOKUP(DAY($AZ1711)&amp;MONTH($AZ1711),Sheet1!$C:$E,3,0),"")</f>
        <v/>
      </c>
    </row>
    <row r="1712" spans="6:55">
      <c r="F1712" s="481" t="str">
        <f>+IFERROR(VLOOKUP(DAY($C1712)&amp;MONTH($C1712),Sheet1!$C:$E,3,0),"")</f>
        <v/>
      </c>
      <c r="M1712" s="481" t="str">
        <f>+IFERROR(VLOOKUP(DAY($J1712)&amp;MONTH($J1712),Sheet1!$C:$E,3,0),"")</f>
        <v/>
      </c>
      <c r="T1712" s="481" t="str">
        <f>+IFERROR(VLOOKUP(DAY($Q1712)&amp;MONTH($Q1712),Sheet1!$C:$E,3,0),"")</f>
        <v/>
      </c>
      <c r="AA1712" s="481" t="str">
        <f>+IFERROR(VLOOKUP(DAY($X1712)&amp;MONTH($X1712),Sheet1!$C:$E,3,0),"")</f>
        <v/>
      </c>
      <c r="AH1712" s="481" t="str">
        <f>+IFERROR(VLOOKUP(DAY($AE1712)&amp;MONTH($AE1712),Sheet1!$C:$E,3,0),"")</f>
        <v/>
      </c>
      <c r="AO1712" s="481" t="str">
        <f>+IFERROR(VLOOKUP(DAY($AL1712)&amp;MONTH($AL1712),Sheet1!$C:$E,3,0),"")</f>
        <v/>
      </c>
      <c r="AV1712" s="481" t="str">
        <f>+IFERROR(VLOOKUP(DAY($AS1712)&amp;MONTH($AS1712),Sheet1!$C:$E,3,0),"")</f>
        <v/>
      </c>
      <c r="BC1712" s="481" t="str">
        <f>+IFERROR(VLOOKUP(DAY($AZ1712)&amp;MONTH($AZ1712),Sheet1!$C:$E,3,0),"")</f>
        <v/>
      </c>
    </row>
    <row r="1713" spans="6:55">
      <c r="F1713" s="481" t="str">
        <f>+IFERROR(VLOOKUP(DAY($C1713)&amp;MONTH($C1713),Sheet1!$C:$E,3,0),"")</f>
        <v/>
      </c>
      <c r="M1713" s="481" t="str">
        <f>+IFERROR(VLOOKUP(DAY($J1713)&amp;MONTH($J1713),Sheet1!$C:$E,3,0),"")</f>
        <v/>
      </c>
      <c r="T1713" s="481" t="str">
        <f>+IFERROR(VLOOKUP(DAY($Q1713)&amp;MONTH($Q1713),Sheet1!$C:$E,3,0),"")</f>
        <v/>
      </c>
      <c r="AA1713" s="481" t="str">
        <f>+IFERROR(VLOOKUP(DAY($X1713)&amp;MONTH($X1713),Sheet1!$C:$E,3,0),"")</f>
        <v/>
      </c>
      <c r="AH1713" s="481" t="str">
        <f>+IFERROR(VLOOKUP(DAY($AE1713)&amp;MONTH($AE1713),Sheet1!$C:$E,3,0),"")</f>
        <v/>
      </c>
      <c r="AO1713" s="481" t="str">
        <f>+IFERROR(VLOOKUP(DAY($AL1713)&amp;MONTH($AL1713),Sheet1!$C:$E,3,0),"")</f>
        <v/>
      </c>
      <c r="AV1713" s="481" t="str">
        <f>+IFERROR(VLOOKUP(DAY($AS1713)&amp;MONTH($AS1713),Sheet1!$C:$E,3,0),"")</f>
        <v/>
      </c>
      <c r="BC1713" s="481" t="str">
        <f>+IFERROR(VLOOKUP(DAY($AZ1713)&amp;MONTH($AZ1713),Sheet1!$C:$E,3,0),"")</f>
        <v/>
      </c>
    </row>
    <row r="1714" spans="6:55">
      <c r="F1714" s="481" t="str">
        <f>+IFERROR(VLOOKUP(DAY($C1714)&amp;MONTH($C1714),Sheet1!$C:$E,3,0),"")</f>
        <v/>
      </c>
      <c r="M1714" s="481" t="str">
        <f>+IFERROR(VLOOKUP(DAY($J1714)&amp;MONTH($J1714),Sheet1!$C:$E,3,0),"")</f>
        <v/>
      </c>
      <c r="T1714" s="481" t="str">
        <f>+IFERROR(VLOOKUP(DAY($Q1714)&amp;MONTH($Q1714),Sheet1!$C:$E,3,0),"")</f>
        <v/>
      </c>
      <c r="AA1714" s="481" t="str">
        <f>+IFERROR(VLOOKUP(DAY($X1714)&amp;MONTH($X1714),Sheet1!$C:$E,3,0),"")</f>
        <v/>
      </c>
      <c r="AH1714" s="481" t="str">
        <f>+IFERROR(VLOOKUP(DAY($AE1714)&amp;MONTH($AE1714),Sheet1!$C:$E,3,0),"")</f>
        <v/>
      </c>
      <c r="AO1714" s="481" t="str">
        <f>+IFERROR(VLOOKUP(DAY($AL1714)&amp;MONTH($AL1714),Sheet1!$C:$E,3,0),"")</f>
        <v/>
      </c>
      <c r="AV1714" s="481" t="str">
        <f>+IFERROR(VLOOKUP(DAY($AS1714)&amp;MONTH($AS1714),Sheet1!$C:$E,3,0),"")</f>
        <v/>
      </c>
      <c r="BC1714" s="481" t="str">
        <f>+IFERROR(VLOOKUP(DAY($AZ1714)&amp;MONTH($AZ1714),Sheet1!$C:$E,3,0),"")</f>
        <v/>
      </c>
    </row>
    <row r="1715" spans="6:55">
      <c r="F1715" s="481" t="str">
        <f>+IFERROR(VLOOKUP(DAY($C1715)&amp;MONTH($C1715),Sheet1!$C:$E,3,0),"")</f>
        <v/>
      </c>
      <c r="M1715" s="481" t="str">
        <f>+IFERROR(VLOOKUP(DAY($J1715)&amp;MONTH($J1715),Sheet1!$C:$E,3,0),"")</f>
        <v/>
      </c>
      <c r="T1715" s="481" t="str">
        <f>+IFERROR(VLOOKUP(DAY($Q1715)&amp;MONTH($Q1715),Sheet1!$C:$E,3,0),"")</f>
        <v/>
      </c>
      <c r="AA1715" s="481" t="str">
        <f>+IFERROR(VLOOKUP(DAY($X1715)&amp;MONTH($X1715),Sheet1!$C:$E,3,0),"")</f>
        <v/>
      </c>
      <c r="AH1715" s="481" t="str">
        <f>+IFERROR(VLOOKUP(DAY($AE1715)&amp;MONTH($AE1715),Sheet1!$C:$E,3,0),"")</f>
        <v/>
      </c>
      <c r="AO1715" s="481" t="str">
        <f>+IFERROR(VLOOKUP(DAY($AL1715)&amp;MONTH($AL1715),Sheet1!$C:$E,3,0),"")</f>
        <v/>
      </c>
      <c r="AV1715" s="481" t="str">
        <f>+IFERROR(VLOOKUP(DAY($AS1715)&amp;MONTH($AS1715),Sheet1!$C:$E,3,0),"")</f>
        <v/>
      </c>
      <c r="BC1715" s="481" t="str">
        <f>+IFERROR(VLOOKUP(DAY($AZ1715)&amp;MONTH($AZ1715),Sheet1!$C:$E,3,0),"")</f>
        <v/>
      </c>
    </row>
    <row r="1716" spans="6:55">
      <c r="F1716" s="481" t="str">
        <f>+IFERROR(VLOOKUP(DAY($C1716)&amp;MONTH($C1716),Sheet1!$C:$E,3,0),"")</f>
        <v/>
      </c>
      <c r="M1716" s="481" t="str">
        <f>+IFERROR(VLOOKUP(DAY($J1716)&amp;MONTH($J1716),Sheet1!$C:$E,3,0),"")</f>
        <v/>
      </c>
      <c r="T1716" s="481" t="str">
        <f>+IFERROR(VLOOKUP(DAY($Q1716)&amp;MONTH($Q1716),Sheet1!$C:$E,3,0),"")</f>
        <v/>
      </c>
      <c r="AA1716" s="481" t="str">
        <f>+IFERROR(VLOOKUP(DAY($X1716)&amp;MONTH($X1716),Sheet1!$C:$E,3,0),"")</f>
        <v/>
      </c>
      <c r="AH1716" s="481" t="str">
        <f>+IFERROR(VLOOKUP(DAY($AE1716)&amp;MONTH($AE1716),Sheet1!$C:$E,3,0),"")</f>
        <v/>
      </c>
      <c r="AO1716" s="481" t="str">
        <f>+IFERROR(VLOOKUP(DAY($AL1716)&amp;MONTH($AL1716),Sheet1!$C:$E,3,0),"")</f>
        <v/>
      </c>
      <c r="AV1716" s="481" t="str">
        <f>+IFERROR(VLOOKUP(DAY($AS1716)&amp;MONTH($AS1716),Sheet1!$C:$E,3,0),"")</f>
        <v/>
      </c>
      <c r="BC1716" s="481" t="str">
        <f>+IFERROR(VLOOKUP(DAY($AZ1716)&amp;MONTH($AZ1716),Sheet1!$C:$E,3,0),"")</f>
        <v/>
      </c>
    </row>
    <row r="1717" spans="6:55">
      <c r="F1717" s="481" t="str">
        <f>+IFERROR(VLOOKUP(DAY($C1717)&amp;MONTH($C1717),Sheet1!$C:$E,3,0),"")</f>
        <v/>
      </c>
      <c r="M1717" s="481" t="str">
        <f>+IFERROR(VLOOKUP(DAY($J1717)&amp;MONTH($J1717),Sheet1!$C:$E,3,0),"")</f>
        <v/>
      </c>
      <c r="T1717" s="481" t="str">
        <f>+IFERROR(VLOOKUP(DAY($Q1717)&amp;MONTH($Q1717),Sheet1!$C:$E,3,0),"")</f>
        <v/>
      </c>
      <c r="AA1717" s="481" t="str">
        <f>+IFERROR(VLOOKUP(DAY($X1717)&amp;MONTH($X1717),Sheet1!$C:$E,3,0),"")</f>
        <v/>
      </c>
      <c r="AH1717" s="481" t="str">
        <f>+IFERROR(VLOOKUP(DAY($AE1717)&amp;MONTH($AE1717),Sheet1!$C:$E,3,0),"")</f>
        <v/>
      </c>
      <c r="AO1717" s="481" t="str">
        <f>+IFERROR(VLOOKUP(DAY($AL1717)&amp;MONTH($AL1717),Sheet1!$C:$E,3,0),"")</f>
        <v/>
      </c>
      <c r="AV1717" s="481" t="str">
        <f>+IFERROR(VLOOKUP(DAY($AS1717)&amp;MONTH($AS1717),Sheet1!$C:$E,3,0),"")</f>
        <v/>
      </c>
      <c r="BC1717" s="481" t="str">
        <f>+IFERROR(VLOOKUP(DAY($AZ1717)&amp;MONTH($AZ1717),Sheet1!$C:$E,3,0),"")</f>
        <v/>
      </c>
    </row>
    <row r="1718" spans="6:55">
      <c r="F1718" s="481" t="str">
        <f>+IFERROR(VLOOKUP(DAY($C1718)&amp;MONTH($C1718),Sheet1!$C:$E,3,0),"")</f>
        <v/>
      </c>
      <c r="M1718" s="481" t="str">
        <f>+IFERROR(VLOOKUP(DAY($J1718)&amp;MONTH($J1718),Sheet1!$C:$E,3,0),"")</f>
        <v/>
      </c>
      <c r="T1718" s="481" t="str">
        <f>+IFERROR(VLOOKUP(DAY($Q1718)&amp;MONTH($Q1718),Sheet1!$C:$E,3,0),"")</f>
        <v/>
      </c>
      <c r="AA1718" s="481" t="str">
        <f>+IFERROR(VLOOKUP(DAY($X1718)&amp;MONTH($X1718),Sheet1!$C:$E,3,0),"")</f>
        <v/>
      </c>
      <c r="AH1718" s="481" t="str">
        <f>+IFERROR(VLOOKUP(DAY($AE1718)&amp;MONTH($AE1718),Sheet1!$C:$E,3,0),"")</f>
        <v/>
      </c>
      <c r="AO1718" s="481" t="str">
        <f>+IFERROR(VLOOKUP(DAY($AL1718)&amp;MONTH($AL1718),Sheet1!$C:$E,3,0),"")</f>
        <v/>
      </c>
      <c r="AV1718" s="481" t="str">
        <f>+IFERROR(VLOOKUP(DAY($AS1718)&amp;MONTH($AS1718),Sheet1!$C:$E,3,0),"")</f>
        <v/>
      </c>
      <c r="BC1718" s="481" t="str">
        <f>+IFERROR(VLOOKUP(DAY($AZ1718)&amp;MONTH($AZ1718),Sheet1!$C:$E,3,0),"")</f>
        <v/>
      </c>
    </row>
    <row r="1719" spans="6:55">
      <c r="F1719" s="481" t="str">
        <f>+IFERROR(VLOOKUP(DAY($C1719)&amp;MONTH($C1719),Sheet1!$C:$E,3,0),"")</f>
        <v/>
      </c>
      <c r="M1719" s="481" t="str">
        <f>+IFERROR(VLOOKUP(DAY($J1719)&amp;MONTH($J1719),Sheet1!$C:$E,3,0),"")</f>
        <v/>
      </c>
      <c r="T1719" s="481" t="str">
        <f>+IFERROR(VLOOKUP(DAY($Q1719)&amp;MONTH($Q1719),Sheet1!$C:$E,3,0),"")</f>
        <v/>
      </c>
      <c r="AA1719" s="481" t="str">
        <f>+IFERROR(VLOOKUP(DAY($X1719)&amp;MONTH($X1719),Sheet1!$C:$E,3,0),"")</f>
        <v/>
      </c>
      <c r="AH1719" s="481" t="str">
        <f>+IFERROR(VLOOKUP(DAY($AE1719)&amp;MONTH($AE1719),Sheet1!$C:$E,3,0),"")</f>
        <v/>
      </c>
      <c r="AO1719" s="481" t="str">
        <f>+IFERROR(VLOOKUP(DAY($AL1719)&amp;MONTH($AL1719),Sheet1!$C:$E,3,0),"")</f>
        <v/>
      </c>
      <c r="AV1719" s="481" t="str">
        <f>+IFERROR(VLOOKUP(DAY($AS1719)&amp;MONTH($AS1719),Sheet1!$C:$E,3,0),"")</f>
        <v/>
      </c>
      <c r="BC1719" s="481" t="str">
        <f>+IFERROR(VLOOKUP(DAY($AZ1719)&amp;MONTH($AZ1719),Sheet1!$C:$E,3,0),"")</f>
        <v/>
      </c>
    </row>
    <row r="1720" spans="6:55">
      <c r="F1720" s="481" t="str">
        <f>+IFERROR(VLOOKUP(DAY($C1720)&amp;MONTH($C1720),Sheet1!$C:$E,3,0),"")</f>
        <v/>
      </c>
      <c r="M1720" s="481" t="str">
        <f>+IFERROR(VLOOKUP(DAY($J1720)&amp;MONTH($J1720),Sheet1!$C:$E,3,0),"")</f>
        <v/>
      </c>
      <c r="T1720" s="481" t="str">
        <f>+IFERROR(VLOOKUP(DAY($Q1720)&amp;MONTH($Q1720),Sheet1!$C:$E,3,0),"")</f>
        <v/>
      </c>
      <c r="AA1720" s="481" t="str">
        <f>+IFERROR(VLOOKUP(DAY($X1720)&amp;MONTH($X1720),Sheet1!$C:$E,3,0),"")</f>
        <v/>
      </c>
      <c r="AH1720" s="481" t="str">
        <f>+IFERROR(VLOOKUP(DAY($AE1720)&amp;MONTH($AE1720),Sheet1!$C:$E,3,0),"")</f>
        <v/>
      </c>
      <c r="AO1720" s="481" t="str">
        <f>+IFERROR(VLOOKUP(DAY($AL1720)&amp;MONTH($AL1720),Sheet1!$C:$E,3,0),"")</f>
        <v/>
      </c>
      <c r="AV1720" s="481" t="str">
        <f>+IFERROR(VLOOKUP(DAY($AS1720)&amp;MONTH($AS1720),Sheet1!$C:$E,3,0),"")</f>
        <v/>
      </c>
      <c r="BC1720" s="481" t="str">
        <f>+IFERROR(VLOOKUP(DAY($AZ1720)&amp;MONTH($AZ1720),Sheet1!$C:$E,3,0),"")</f>
        <v/>
      </c>
    </row>
    <row r="1721" spans="6:55">
      <c r="F1721" s="481" t="str">
        <f>+IFERROR(VLOOKUP(DAY($C1721)&amp;MONTH($C1721),Sheet1!$C:$E,3,0),"")</f>
        <v/>
      </c>
      <c r="M1721" s="481" t="str">
        <f>+IFERROR(VLOOKUP(DAY($J1721)&amp;MONTH($J1721),Sheet1!$C:$E,3,0),"")</f>
        <v/>
      </c>
      <c r="T1721" s="481" t="str">
        <f>+IFERROR(VLOOKUP(DAY($Q1721)&amp;MONTH($Q1721),Sheet1!$C:$E,3,0),"")</f>
        <v/>
      </c>
      <c r="AA1721" s="481" t="str">
        <f>+IFERROR(VLOOKUP(DAY($X1721)&amp;MONTH($X1721),Sheet1!$C:$E,3,0),"")</f>
        <v/>
      </c>
      <c r="AH1721" s="481" t="str">
        <f>+IFERROR(VLOOKUP(DAY($AE1721)&amp;MONTH($AE1721),Sheet1!$C:$E,3,0),"")</f>
        <v/>
      </c>
      <c r="AO1721" s="481" t="str">
        <f>+IFERROR(VLOOKUP(DAY($AL1721)&amp;MONTH($AL1721),Sheet1!$C:$E,3,0),"")</f>
        <v/>
      </c>
      <c r="AV1721" s="481" t="str">
        <f>+IFERROR(VLOOKUP(DAY($AS1721)&amp;MONTH($AS1721),Sheet1!$C:$E,3,0),"")</f>
        <v/>
      </c>
      <c r="BC1721" s="481" t="str">
        <f>+IFERROR(VLOOKUP(DAY($AZ1721)&amp;MONTH($AZ1721),Sheet1!$C:$E,3,0),"")</f>
        <v/>
      </c>
    </row>
    <row r="1722" spans="6:55">
      <c r="F1722" s="481" t="str">
        <f>+IFERROR(VLOOKUP(DAY($C1722)&amp;MONTH($C1722),Sheet1!$C:$E,3,0),"")</f>
        <v/>
      </c>
      <c r="M1722" s="481" t="str">
        <f>+IFERROR(VLOOKUP(DAY($J1722)&amp;MONTH($J1722),Sheet1!$C:$E,3,0),"")</f>
        <v/>
      </c>
      <c r="T1722" s="481" t="str">
        <f>+IFERROR(VLOOKUP(DAY($Q1722)&amp;MONTH($Q1722),Sheet1!$C:$E,3,0),"")</f>
        <v/>
      </c>
      <c r="AA1722" s="481" t="str">
        <f>+IFERROR(VLOOKUP(DAY($X1722)&amp;MONTH($X1722),Sheet1!$C:$E,3,0),"")</f>
        <v/>
      </c>
      <c r="AH1722" s="481" t="str">
        <f>+IFERROR(VLOOKUP(DAY($AE1722)&amp;MONTH($AE1722),Sheet1!$C:$E,3,0),"")</f>
        <v/>
      </c>
      <c r="AO1722" s="481" t="str">
        <f>+IFERROR(VLOOKUP(DAY($AL1722)&amp;MONTH($AL1722),Sheet1!$C:$E,3,0),"")</f>
        <v/>
      </c>
      <c r="AV1722" s="481" t="str">
        <f>+IFERROR(VLOOKUP(DAY($AS1722)&amp;MONTH($AS1722),Sheet1!$C:$E,3,0),"")</f>
        <v/>
      </c>
      <c r="BC1722" s="481" t="str">
        <f>+IFERROR(VLOOKUP(DAY($AZ1722)&amp;MONTH($AZ1722),Sheet1!$C:$E,3,0),"")</f>
        <v/>
      </c>
    </row>
    <row r="1723" spans="6:55">
      <c r="F1723" s="481" t="str">
        <f>+IFERROR(VLOOKUP(DAY($C1723)&amp;MONTH($C1723),Sheet1!$C:$E,3,0),"")</f>
        <v/>
      </c>
      <c r="M1723" s="481" t="str">
        <f>+IFERROR(VLOOKUP(DAY($J1723)&amp;MONTH($J1723),Sheet1!$C:$E,3,0),"")</f>
        <v/>
      </c>
      <c r="T1723" s="481" t="str">
        <f>+IFERROR(VLOOKUP(DAY($Q1723)&amp;MONTH($Q1723),Sheet1!$C:$E,3,0),"")</f>
        <v/>
      </c>
      <c r="AA1723" s="481" t="str">
        <f>+IFERROR(VLOOKUP(DAY($X1723)&amp;MONTH($X1723),Sheet1!$C:$E,3,0),"")</f>
        <v/>
      </c>
      <c r="AH1723" s="481" t="str">
        <f>+IFERROR(VLOOKUP(DAY($AE1723)&amp;MONTH($AE1723),Sheet1!$C:$E,3,0),"")</f>
        <v/>
      </c>
      <c r="AO1723" s="481" t="str">
        <f>+IFERROR(VLOOKUP(DAY($AL1723)&amp;MONTH($AL1723),Sheet1!$C:$E,3,0),"")</f>
        <v/>
      </c>
      <c r="AV1723" s="481" t="str">
        <f>+IFERROR(VLOOKUP(DAY($AS1723)&amp;MONTH($AS1723),Sheet1!$C:$E,3,0),"")</f>
        <v/>
      </c>
      <c r="BC1723" s="481" t="str">
        <f>+IFERROR(VLOOKUP(DAY($AZ1723)&amp;MONTH($AZ1723),Sheet1!$C:$E,3,0),"")</f>
        <v/>
      </c>
    </row>
    <row r="1724" spans="6:55">
      <c r="F1724" s="481" t="str">
        <f>+IFERROR(VLOOKUP(DAY($C1724)&amp;MONTH($C1724),Sheet1!$C:$E,3,0),"")</f>
        <v/>
      </c>
      <c r="M1724" s="481" t="str">
        <f>+IFERROR(VLOOKUP(DAY($J1724)&amp;MONTH($J1724),Sheet1!$C:$E,3,0),"")</f>
        <v/>
      </c>
      <c r="T1724" s="481" t="str">
        <f>+IFERROR(VLOOKUP(DAY($Q1724)&amp;MONTH($Q1724),Sheet1!$C:$E,3,0),"")</f>
        <v/>
      </c>
      <c r="AA1724" s="481" t="str">
        <f>+IFERROR(VLOOKUP(DAY($X1724)&amp;MONTH($X1724),Sheet1!$C:$E,3,0),"")</f>
        <v/>
      </c>
      <c r="AH1724" s="481" t="str">
        <f>+IFERROR(VLOOKUP(DAY($AE1724)&amp;MONTH($AE1724),Sheet1!$C:$E,3,0),"")</f>
        <v/>
      </c>
      <c r="AO1724" s="481" t="str">
        <f>+IFERROR(VLOOKUP(DAY($AL1724)&amp;MONTH($AL1724),Sheet1!$C:$E,3,0),"")</f>
        <v/>
      </c>
      <c r="AV1724" s="481" t="str">
        <f>+IFERROR(VLOOKUP(DAY($AS1724)&amp;MONTH($AS1724),Sheet1!$C:$E,3,0),"")</f>
        <v/>
      </c>
      <c r="BC1724" s="481" t="str">
        <f>+IFERROR(VLOOKUP(DAY($AZ1724)&amp;MONTH($AZ1724),Sheet1!$C:$E,3,0),"")</f>
        <v/>
      </c>
    </row>
    <row r="1725" spans="6:55">
      <c r="F1725" s="481" t="str">
        <f>+IFERROR(VLOOKUP(DAY($C1725)&amp;MONTH($C1725),Sheet1!$C:$E,3,0),"")</f>
        <v/>
      </c>
      <c r="M1725" s="481" t="str">
        <f>+IFERROR(VLOOKUP(DAY($J1725)&amp;MONTH($J1725),Sheet1!$C:$E,3,0),"")</f>
        <v/>
      </c>
      <c r="T1725" s="481" t="str">
        <f>+IFERROR(VLOOKUP(DAY($Q1725)&amp;MONTH($Q1725),Sheet1!$C:$E,3,0),"")</f>
        <v/>
      </c>
      <c r="AA1725" s="481" t="str">
        <f>+IFERROR(VLOOKUP(DAY($X1725)&amp;MONTH($X1725),Sheet1!$C:$E,3,0),"")</f>
        <v/>
      </c>
      <c r="AH1725" s="481" t="str">
        <f>+IFERROR(VLOOKUP(DAY($AE1725)&amp;MONTH($AE1725),Sheet1!$C:$E,3,0),"")</f>
        <v/>
      </c>
      <c r="AO1725" s="481" t="str">
        <f>+IFERROR(VLOOKUP(DAY($AL1725)&amp;MONTH($AL1725),Sheet1!$C:$E,3,0),"")</f>
        <v/>
      </c>
      <c r="AV1725" s="481" t="str">
        <f>+IFERROR(VLOOKUP(DAY($AS1725)&amp;MONTH($AS1725),Sheet1!$C:$E,3,0),"")</f>
        <v/>
      </c>
      <c r="BC1725" s="481" t="str">
        <f>+IFERROR(VLOOKUP(DAY($AZ1725)&amp;MONTH($AZ1725),Sheet1!$C:$E,3,0),"")</f>
        <v/>
      </c>
    </row>
    <row r="1726" spans="6:55">
      <c r="F1726" s="481" t="str">
        <f>+IFERROR(VLOOKUP(DAY($C1726)&amp;MONTH($C1726),Sheet1!$C:$E,3,0),"")</f>
        <v/>
      </c>
      <c r="M1726" s="481" t="str">
        <f>+IFERROR(VLOOKUP(DAY($J1726)&amp;MONTH($J1726),Sheet1!$C:$E,3,0),"")</f>
        <v/>
      </c>
      <c r="T1726" s="481" t="str">
        <f>+IFERROR(VLOOKUP(DAY($Q1726)&amp;MONTH($Q1726),Sheet1!$C:$E,3,0),"")</f>
        <v/>
      </c>
      <c r="AA1726" s="481" t="str">
        <f>+IFERROR(VLOOKUP(DAY($X1726)&amp;MONTH($X1726),Sheet1!$C:$E,3,0),"")</f>
        <v/>
      </c>
      <c r="AH1726" s="481" t="str">
        <f>+IFERROR(VLOOKUP(DAY($AE1726)&amp;MONTH($AE1726),Sheet1!$C:$E,3,0),"")</f>
        <v/>
      </c>
      <c r="AO1726" s="481" t="str">
        <f>+IFERROR(VLOOKUP(DAY($AL1726)&amp;MONTH($AL1726),Sheet1!$C:$E,3,0),"")</f>
        <v/>
      </c>
      <c r="AV1726" s="481" t="str">
        <f>+IFERROR(VLOOKUP(DAY($AS1726)&amp;MONTH($AS1726),Sheet1!$C:$E,3,0),"")</f>
        <v/>
      </c>
      <c r="BC1726" s="481" t="str">
        <f>+IFERROR(VLOOKUP(DAY($AZ1726)&amp;MONTH($AZ1726),Sheet1!$C:$E,3,0),"")</f>
        <v/>
      </c>
    </row>
    <row r="1727" spans="6:55">
      <c r="F1727" s="481" t="str">
        <f>+IFERROR(VLOOKUP(DAY($C1727)&amp;MONTH($C1727),Sheet1!$C:$E,3,0),"")</f>
        <v/>
      </c>
      <c r="M1727" s="481" t="str">
        <f>+IFERROR(VLOOKUP(DAY($J1727)&amp;MONTH($J1727),Sheet1!$C:$E,3,0),"")</f>
        <v/>
      </c>
      <c r="T1727" s="481" t="str">
        <f>+IFERROR(VLOOKUP(DAY($Q1727)&amp;MONTH($Q1727),Sheet1!$C:$E,3,0),"")</f>
        <v/>
      </c>
      <c r="AA1727" s="481" t="str">
        <f>+IFERROR(VLOOKUP(DAY($X1727)&amp;MONTH($X1727),Sheet1!$C:$E,3,0),"")</f>
        <v/>
      </c>
      <c r="AH1727" s="481" t="str">
        <f>+IFERROR(VLOOKUP(DAY($AE1727)&amp;MONTH($AE1727),Sheet1!$C:$E,3,0),"")</f>
        <v/>
      </c>
      <c r="AO1727" s="481" t="str">
        <f>+IFERROR(VLOOKUP(DAY($AL1727)&amp;MONTH($AL1727),Sheet1!$C:$E,3,0),"")</f>
        <v/>
      </c>
      <c r="AV1727" s="481" t="str">
        <f>+IFERROR(VLOOKUP(DAY($AS1727)&amp;MONTH($AS1727),Sheet1!$C:$E,3,0),"")</f>
        <v/>
      </c>
      <c r="BC1727" s="481" t="str">
        <f>+IFERROR(VLOOKUP(DAY($AZ1727)&amp;MONTH($AZ1727),Sheet1!$C:$E,3,0),"")</f>
        <v/>
      </c>
    </row>
    <row r="1728" spans="6:55">
      <c r="F1728" s="481" t="str">
        <f>+IFERROR(VLOOKUP(DAY($C1728)&amp;MONTH($C1728),Sheet1!$C:$E,3,0),"")</f>
        <v/>
      </c>
      <c r="M1728" s="481" t="str">
        <f>+IFERROR(VLOOKUP(DAY($J1728)&amp;MONTH($J1728),Sheet1!$C:$E,3,0),"")</f>
        <v/>
      </c>
      <c r="T1728" s="481" t="str">
        <f>+IFERROR(VLOOKUP(DAY($Q1728)&amp;MONTH($Q1728),Sheet1!$C:$E,3,0),"")</f>
        <v/>
      </c>
      <c r="AA1728" s="481" t="str">
        <f>+IFERROR(VLOOKUP(DAY($X1728)&amp;MONTH($X1728),Sheet1!$C:$E,3,0),"")</f>
        <v/>
      </c>
      <c r="AH1728" s="481" t="str">
        <f>+IFERROR(VLOOKUP(DAY($AE1728)&amp;MONTH($AE1728),Sheet1!$C:$E,3,0),"")</f>
        <v/>
      </c>
      <c r="AO1728" s="481" t="str">
        <f>+IFERROR(VLOOKUP(DAY($AL1728)&amp;MONTH($AL1728),Sheet1!$C:$E,3,0),"")</f>
        <v/>
      </c>
      <c r="AV1728" s="481" t="str">
        <f>+IFERROR(VLOOKUP(DAY($AS1728)&amp;MONTH($AS1728),Sheet1!$C:$E,3,0),"")</f>
        <v/>
      </c>
      <c r="BC1728" s="481" t="str">
        <f>+IFERROR(VLOOKUP(DAY($AZ1728)&amp;MONTH($AZ1728),Sheet1!$C:$E,3,0),"")</f>
        <v/>
      </c>
    </row>
    <row r="1729" spans="6:55">
      <c r="F1729" s="481" t="str">
        <f>+IFERROR(VLOOKUP(DAY($C1729)&amp;MONTH($C1729),Sheet1!$C:$E,3,0),"")</f>
        <v/>
      </c>
      <c r="M1729" s="481" t="str">
        <f>+IFERROR(VLOOKUP(DAY($J1729)&amp;MONTH($J1729),Sheet1!$C:$E,3,0),"")</f>
        <v/>
      </c>
      <c r="T1729" s="481" t="str">
        <f>+IFERROR(VLOOKUP(DAY($Q1729)&amp;MONTH($Q1729),Sheet1!$C:$E,3,0),"")</f>
        <v/>
      </c>
      <c r="AA1729" s="481" t="str">
        <f>+IFERROR(VLOOKUP(DAY($X1729)&amp;MONTH($X1729),Sheet1!$C:$E,3,0),"")</f>
        <v/>
      </c>
      <c r="AH1729" s="481" t="str">
        <f>+IFERROR(VLOOKUP(DAY($AE1729)&amp;MONTH($AE1729),Sheet1!$C:$E,3,0),"")</f>
        <v/>
      </c>
      <c r="AO1729" s="481" t="str">
        <f>+IFERROR(VLOOKUP(DAY($AL1729)&amp;MONTH($AL1729),Sheet1!$C:$E,3,0),"")</f>
        <v/>
      </c>
      <c r="AV1729" s="481" t="str">
        <f>+IFERROR(VLOOKUP(DAY($AS1729)&amp;MONTH($AS1729),Sheet1!$C:$E,3,0),"")</f>
        <v/>
      </c>
      <c r="BC1729" s="481" t="str">
        <f>+IFERROR(VLOOKUP(DAY($AZ1729)&amp;MONTH($AZ1729),Sheet1!$C:$E,3,0),"")</f>
        <v/>
      </c>
    </row>
    <row r="1730" spans="6:55">
      <c r="F1730" s="481" t="str">
        <f>+IFERROR(VLOOKUP(DAY($C1730)&amp;MONTH($C1730),Sheet1!$C:$E,3,0),"")</f>
        <v/>
      </c>
      <c r="M1730" s="481" t="str">
        <f>+IFERROR(VLOOKUP(DAY($J1730)&amp;MONTH($J1730),Sheet1!$C:$E,3,0),"")</f>
        <v/>
      </c>
      <c r="T1730" s="481" t="str">
        <f>+IFERROR(VLOOKUP(DAY($Q1730)&amp;MONTH($Q1730),Sheet1!$C:$E,3,0),"")</f>
        <v/>
      </c>
      <c r="AA1730" s="481" t="str">
        <f>+IFERROR(VLOOKUP(DAY($X1730)&amp;MONTH($X1730),Sheet1!$C:$E,3,0),"")</f>
        <v/>
      </c>
      <c r="AH1730" s="481" t="str">
        <f>+IFERROR(VLOOKUP(DAY($AE1730)&amp;MONTH($AE1730),Sheet1!$C:$E,3,0),"")</f>
        <v/>
      </c>
      <c r="AO1730" s="481" t="str">
        <f>+IFERROR(VLOOKUP(DAY($AL1730)&amp;MONTH($AL1730),Sheet1!$C:$E,3,0),"")</f>
        <v/>
      </c>
      <c r="AV1730" s="481" t="str">
        <f>+IFERROR(VLOOKUP(DAY($AS1730)&amp;MONTH($AS1730),Sheet1!$C:$E,3,0),"")</f>
        <v/>
      </c>
      <c r="BC1730" s="481" t="str">
        <f>+IFERROR(VLOOKUP(DAY($AZ1730)&amp;MONTH($AZ1730),Sheet1!$C:$E,3,0),"")</f>
        <v/>
      </c>
    </row>
    <row r="1731" spans="6:55">
      <c r="F1731" s="481" t="str">
        <f>+IFERROR(VLOOKUP(DAY($C1731)&amp;MONTH($C1731),Sheet1!$C:$E,3,0),"")</f>
        <v/>
      </c>
      <c r="M1731" s="481" t="str">
        <f>+IFERROR(VLOOKUP(DAY($J1731)&amp;MONTH($J1731),Sheet1!$C:$E,3,0),"")</f>
        <v/>
      </c>
      <c r="T1731" s="481" t="str">
        <f>+IFERROR(VLOOKUP(DAY($Q1731)&amp;MONTH($Q1731),Sheet1!$C:$E,3,0),"")</f>
        <v/>
      </c>
      <c r="AA1731" s="481" t="str">
        <f>+IFERROR(VLOOKUP(DAY($X1731)&amp;MONTH($X1731),Sheet1!$C:$E,3,0),"")</f>
        <v/>
      </c>
      <c r="AH1731" s="481" t="str">
        <f>+IFERROR(VLOOKUP(DAY($AE1731)&amp;MONTH($AE1731),Sheet1!$C:$E,3,0),"")</f>
        <v/>
      </c>
      <c r="AO1731" s="481" t="str">
        <f>+IFERROR(VLOOKUP(DAY($AL1731)&amp;MONTH($AL1731),Sheet1!$C:$E,3,0),"")</f>
        <v/>
      </c>
      <c r="AV1731" s="481" t="str">
        <f>+IFERROR(VLOOKUP(DAY($AS1731)&amp;MONTH($AS1731),Sheet1!$C:$E,3,0),"")</f>
        <v/>
      </c>
      <c r="BC1731" s="481" t="str">
        <f>+IFERROR(VLOOKUP(DAY($AZ1731)&amp;MONTH($AZ1731),Sheet1!$C:$E,3,0),"")</f>
        <v/>
      </c>
    </row>
    <row r="1732" spans="6:55">
      <c r="F1732" s="481" t="str">
        <f>+IFERROR(VLOOKUP(DAY($C1732)&amp;MONTH($C1732),Sheet1!$C:$E,3,0),"")</f>
        <v/>
      </c>
      <c r="M1732" s="481" t="str">
        <f>+IFERROR(VLOOKUP(DAY($J1732)&amp;MONTH($J1732),Sheet1!$C:$E,3,0),"")</f>
        <v/>
      </c>
      <c r="T1732" s="481" t="str">
        <f>+IFERROR(VLOOKUP(DAY($Q1732)&amp;MONTH($Q1732),Sheet1!$C:$E,3,0),"")</f>
        <v/>
      </c>
      <c r="AA1732" s="481" t="str">
        <f>+IFERROR(VLOOKUP(DAY($X1732)&amp;MONTH($X1732),Sheet1!$C:$E,3,0),"")</f>
        <v/>
      </c>
      <c r="AH1732" s="481" t="str">
        <f>+IFERROR(VLOOKUP(DAY($AE1732)&amp;MONTH($AE1732),Sheet1!$C:$E,3,0),"")</f>
        <v/>
      </c>
      <c r="AO1732" s="481" t="str">
        <f>+IFERROR(VLOOKUP(DAY($AL1732)&amp;MONTH($AL1732),Sheet1!$C:$E,3,0),"")</f>
        <v/>
      </c>
      <c r="AV1732" s="481" t="str">
        <f>+IFERROR(VLOOKUP(DAY($AS1732)&amp;MONTH($AS1732),Sheet1!$C:$E,3,0),"")</f>
        <v/>
      </c>
      <c r="BC1732" s="481" t="str">
        <f>+IFERROR(VLOOKUP(DAY($AZ1732)&amp;MONTH($AZ1732),Sheet1!$C:$E,3,0),"")</f>
        <v/>
      </c>
    </row>
    <row r="1733" spans="6:55">
      <c r="F1733" s="481" t="str">
        <f>+IFERROR(VLOOKUP(DAY($C1733)&amp;MONTH($C1733),Sheet1!$C:$E,3,0),"")</f>
        <v/>
      </c>
      <c r="M1733" s="481" t="str">
        <f>+IFERROR(VLOOKUP(DAY($J1733)&amp;MONTH($J1733),Sheet1!$C:$E,3,0),"")</f>
        <v/>
      </c>
      <c r="T1733" s="481" t="str">
        <f>+IFERROR(VLOOKUP(DAY($Q1733)&amp;MONTH($Q1733),Sheet1!$C:$E,3,0),"")</f>
        <v/>
      </c>
      <c r="AA1733" s="481" t="str">
        <f>+IFERROR(VLOOKUP(DAY($X1733)&amp;MONTH($X1733),Sheet1!$C:$E,3,0),"")</f>
        <v/>
      </c>
      <c r="AH1733" s="481" t="str">
        <f>+IFERROR(VLOOKUP(DAY($AE1733)&amp;MONTH($AE1733),Sheet1!$C:$E,3,0),"")</f>
        <v/>
      </c>
      <c r="AO1733" s="481" t="str">
        <f>+IFERROR(VLOOKUP(DAY($AL1733)&amp;MONTH($AL1733),Sheet1!$C:$E,3,0),"")</f>
        <v/>
      </c>
      <c r="AV1733" s="481" t="str">
        <f>+IFERROR(VLOOKUP(DAY($AS1733)&amp;MONTH($AS1733),Sheet1!$C:$E,3,0),"")</f>
        <v/>
      </c>
      <c r="BC1733" s="481" t="str">
        <f>+IFERROR(VLOOKUP(DAY($AZ1733)&amp;MONTH($AZ1733),Sheet1!$C:$E,3,0),"")</f>
        <v/>
      </c>
    </row>
    <row r="1734" spans="6:55">
      <c r="F1734" s="481" t="str">
        <f>+IFERROR(VLOOKUP(DAY($C1734)&amp;MONTH($C1734),Sheet1!$C:$E,3,0),"")</f>
        <v/>
      </c>
      <c r="M1734" s="481" t="str">
        <f>+IFERROR(VLOOKUP(DAY($J1734)&amp;MONTH($J1734),Sheet1!$C:$E,3,0),"")</f>
        <v/>
      </c>
      <c r="T1734" s="481" t="str">
        <f>+IFERROR(VLOOKUP(DAY($Q1734)&amp;MONTH($Q1734),Sheet1!$C:$E,3,0),"")</f>
        <v/>
      </c>
      <c r="AA1734" s="481" t="str">
        <f>+IFERROR(VLOOKUP(DAY($X1734)&amp;MONTH($X1734),Sheet1!$C:$E,3,0),"")</f>
        <v/>
      </c>
      <c r="AH1734" s="481" t="str">
        <f>+IFERROR(VLOOKUP(DAY($AE1734)&amp;MONTH($AE1734),Sheet1!$C:$E,3,0),"")</f>
        <v/>
      </c>
      <c r="AO1734" s="481" t="str">
        <f>+IFERROR(VLOOKUP(DAY($AL1734)&amp;MONTH($AL1734),Sheet1!$C:$E,3,0),"")</f>
        <v/>
      </c>
      <c r="AV1734" s="481" t="str">
        <f>+IFERROR(VLOOKUP(DAY($AS1734)&amp;MONTH($AS1734),Sheet1!$C:$E,3,0),"")</f>
        <v/>
      </c>
      <c r="BC1734" s="481" t="str">
        <f>+IFERROR(VLOOKUP(DAY($AZ1734)&amp;MONTH($AZ1734),Sheet1!$C:$E,3,0),"")</f>
        <v/>
      </c>
    </row>
    <row r="1735" spans="6:55">
      <c r="F1735" s="481" t="str">
        <f>+IFERROR(VLOOKUP(DAY($C1735)&amp;MONTH($C1735),Sheet1!$C:$E,3,0),"")</f>
        <v/>
      </c>
      <c r="M1735" s="481" t="str">
        <f>+IFERROR(VLOOKUP(DAY($J1735)&amp;MONTH($J1735),Sheet1!$C:$E,3,0),"")</f>
        <v/>
      </c>
      <c r="T1735" s="481" t="str">
        <f>+IFERROR(VLOOKUP(DAY($Q1735)&amp;MONTH($Q1735),Sheet1!$C:$E,3,0),"")</f>
        <v/>
      </c>
      <c r="AA1735" s="481" t="str">
        <f>+IFERROR(VLOOKUP(DAY($X1735)&amp;MONTH($X1735),Sheet1!$C:$E,3,0),"")</f>
        <v/>
      </c>
      <c r="AH1735" s="481" t="str">
        <f>+IFERROR(VLOOKUP(DAY($AE1735)&amp;MONTH($AE1735),Sheet1!$C:$E,3,0),"")</f>
        <v/>
      </c>
      <c r="AO1735" s="481" t="str">
        <f>+IFERROR(VLOOKUP(DAY($AL1735)&amp;MONTH($AL1735),Sheet1!$C:$E,3,0),"")</f>
        <v/>
      </c>
      <c r="AV1735" s="481" t="str">
        <f>+IFERROR(VLOOKUP(DAY($AS1735)&amp;MONTH($AS1735),Sheet1!$C:$E,3,0),"")</f>
        <v/>
      </c>
      <c r="BC1735" s="481" t="str">
        <f>+IFERROR(VLOOKUP(DAY($AZ1735)&amp;MONTH($AZ1735),Sheet1!$C:$E,3,0),"")</f>
        <v/>
      </c>
    </row>
    <row r="1736" spans="6:55">
      <c r="F1736" s="481" t="str">
        <f>+IFERROR(VLOOKUP(DAY($C1736)&amp;MONTH($C1736),Sheet1!$C:$E,3,0),"")</f>
        <v/>
      </c>
      <c r="M1736" s="481" t="str">
        <f>+IFERROR(VLOOKUP(DAY($J1736)&amp;MONTH($J1736),Sheet1!$C:$E,3,0),"")</f>
        <v/>
      </c>
      <c r="T1736" s="481" t="str">
        <f>+IFERROR(VLOOKUP(DAY($Q1736)&amp;MONTH($Q1736),Sheet1!$C:$E,3,0),"")</f>
        <v/>
      </c>
      <c r="AA1736" s="481" t="str">
        <f>+IFERROR(VLOOKUP(DAY($X1736)&amp;MONTH($X1736),Sheet1!$C:$E,3,0),"")</f>
        <v/>
      </c>
      <c r="AH1736" s="481" t="str">
        <f>+IFERROR(VLOOKUP(DAY($AE1736)&amp;MONTH($AE1736),Sheet1!$C:$E,3,0),"")</f>
        <v/>
      </c>
      <c r="AO1736" s="481" t="str">
        <f>+IFERROR(VLOOKUP(DAY($AL1736)&amp;MONTH($AL1736),Sheet1!$C:$E,3,0),"")</f>
        <v/>
      </c>
      <c r="AV1736" s="481" t="str">
        <f>+IFERROR(VLOOKUP(DAY($AS1736)&amp;MONTH($AS1736),Sheet1!$C:$E,3,0),"")</f>
        <v/>
      </c>
      <c r="BC1736" s="481" t="str">
        <f>+IFERROR(VLOOKUP(DAY($AZ1736)&amp;MONTH($AZ1736),Sheet1!$C:$E,3,0),"")</f>
        <v/>
      </c>
    </row>
    <row r="1737" spans="6:55">
      <c r="F1737" s="481" t="str">
        <f>+IFERROR(VLOOKUP(DAY($C1737)&amp;MONTH($C1737),Sheet1!$C:$E,3,0),"")</f>
        <v/>
      </c>
      <c r="M1737" s="481" t="str">
        <f>+IFERROR(VLOOKUP(DAY($J1737)&amp;MONTH($J1737),Sheet1!$C:$E,3,0),"")</f>
        <v/>
      </c>
      <c r="T1737" s="481" t="str">
        <f>+IFERROR(VLOOKUP(DAY($Q1737)&amp;MONTH($Q1737),Sheet1!$C:$E,3,0),"")</f>
        <v/>
      </c>
      <c r="AA1737" s="481" t="str">
        <f>+IFERROR(VLOOKUP(DAY($X1737)&amp;MONTH($X1737),Sheet1!$C:$E,3,0),"")</f>
        <v/>
      </c>
      <c r="AH1737" s="481" t="str">
        <f>+IFERROR(VLOOKUP(DAY($AE1737)&amp;MONTH($AE1737),Sheet1!$C:$E,3,0),"")</f>
        <v/>
      </c>
      <c r="AO1737" s="481" t="str">
        <f>+IFERROR(VLOOKUP(DAY($AL1737)&amp;MONTH($AL1737),Sheet1!$C:$E,3,0),"")</f>
        <v/>
      </c>
      <c r="AV1737" s="481" t="str">
        <f>+IFERROR(VLOOKUP(DAY($AS1737)&amp;MONTH($AS1737),Sheet1!$C:$E,3,0),"")</f>
        <v/>
      </c>
      <c r="BC1737" s="481" t="str">
        <f>+IFERROR(VLOOKUP(DAY($AZ1737)&amp;MONTH($AZ1737),Sheet1!$C:$E,3,0),"")</f>
        <v/>
      </c>
    </row>
    <row r="1738" spans="6:55">
      <c r="F1738" s="481" t="str">
        <f>+IFERROR(VLOOKUP(DAY($C1738)&amp;MONTH($C1738),Sheet1!$C:$E,3,0),"")</f>
        <v/>
      </c>
      <c r="M1738" s="481" t="str">
        <f>+IFERROR(VLOOKUP(DAY($J1738)&amp;MONTH($J1738),Sheet1!$C:$E,3,0),"")</f>
        <v/>
      </c>
      <c r="T1738" s="481" t="str">
        <f>+IFERROR(VLOOKUP(DAY($Q1738)&amp;MONTH($Q1738),Sheet1!$C:$E,3,0),"")</f>
        <v/>
      </c>
      <c r="AA1738" s="481" t="str">
        <f>+IFERROR(VLOOKUP(DAY($X1738)&amp;MONTH($X1738),Sheet1!$C:$E,3,0),"")</f>
        <v/>
      </c>
      <c r="AH1738" s="481" t="str">
        <f>+IFERROR(VLOOKUP(DAY($AE1738)&amp;MONTH($AE1738),Sheet1!$C:$E,3,0),"")</f>
        <v/>
      </c>
      <c r="AO1738" s="481" t="str">
        <f>+IFERROR(VLOOKUP(DAY($AL1738)&amp;MONTH($AL1738),Sheet1!$C:$E,3,0),"")</f>
        <v/>
      </c>
      <c r="AV1738" s="481" t="str">
        <f>+IFERROR(VLOOKUP(DAY($AS1738)&amp;MONTH($AS1738),Sheet1!$C:$E,3,0),"")</f>
        <v/>
      </c>
      <c r="BC1738" s="481" t="str">
        <f>+IFERROR(VLOOKUP(DAY($AZ1738)&amp;MONTH($AZ1738),Sheet1!$C:$E,3,0),"")</f>
        <v/>
      </c>
    </row>
    <row r="1739" spans="6:55">
      <c r="F1739" s="481" t="str">
        <f>+IFERROR(VLOOKUP(DAY($C1739)&amp;MONTH($C1739),Sheet1!$C:$E,3,0),"")</f>
        <v/>
      </c>
      <c r="M1739" s="481" t="str">
        <f>+IFERROR(VLOOKUP(DAY($J1739)&amp;MONTH($J1739),Sheet1!$C:$E,3,0),"")</f>
        <v/>
      </c>
      <c r="T1739" s="481" t="str">
        <f>+IFERROR(VLOOKUP(DAY($Q1739)&amp;MONTH($Q1739),Sheet1!$C:$E,3,0),"")</f>
        <v/>
      </c>
      <c r="AA1739" s="481" t="str">
        <f>+IFERROR(VLOOKUP(DAY($X1739)&amp;MONTH($X1739),Sheet1!$C:$E,3,0),"")</f>
        <v/>
      </c>
      <c r="AH1739" s="481" t="str">
        <f>+IFERROR(VLOOKUP(DAY($AE1739)&amp;MONTH($AE1739),Sheet1!$C:$E,3,0),"")</f>
        <v/>
      </c>
      <c r="AO1739" s="481" t="str">
        <f>+IFERROR(VLOOKUP(DAY($AL1739)&amp;MONTH($AL1739),Sheet1!$C:$E,3,0),"")</f>
        <v/>
      </c>
      <c r="AV1739" s="481" t="str">
        <f>+IFERROR(VLOOKUP(DAY($AS1739)&amp;MONTH($AS1739),Sheet1!$C:$E,3,0),"")</f>
        <v/>
      </c>
      <c r="BC1739" s="481" t="str">
        <f>+IFERROR(VLOOKUP(DAY($AZ1739)&amp;MONTH($AZ1739),Sheet1!$C:$E,3,0),"")</f>
        <v/>
      </c>
    </row>
    <row r="1740" spans="6:55">
      <c r="F1740" s="481" t="str">
        <f>+IFERROR(VLOOKUP(DAY($C1740)&amp;MONTH($C1740),Sheet1!$C:$E,3,0),"")</f>
        <v/>
      </c>
      <c r="M1740" s="481" t="str">
        <f>+IFERROR(VLOOKUP(DAY($J1740)&amp;MONTH($J1740),Sheet1!$C:$E,3,0),"")</f>
        <v/>
      </c>
      <c r="T1740" s="481" t="str">
        <f>+IFERROR(VLOOKUP(DAY($Q1740)&amp;MONTH($Q1740),Sheet1!$C:$E,3,0),"")</f>
        <v/>
      </c>
      <c r="AA1740" s="481" t="str">
        <f>+IFERROR(VLOOKUP(DAY($X1740)&amp;MONTH($X1740),Sheet1!$C:$E,3,0),"")</f>
        <v/>
      </c>
      <c r="AH1740" s="481" t="str">
        <f>+IFERROR(VLOOKUP(DAY($AE1740)&amp;MONTH($AE1740),Sheet1!$C:$E,3,0),"")</f>
        <v/>
      </c>
      <c r="AO1740" s="481" t="str">
        <f>+IFERROR(VLOOKUP(DAY($AL1740)&amp;MONTH($AL1740),Sheet1!$C:$E,3,0),"")</f>
        <v/>
      </c>
      <c r="AV1740" s="481" t="str">
        <f>+IFERROR(VLOOKUP(DAY($AS1740)&amp;MONTH($AS1740),Sheet1!$C:$E,3,0),"")</f>
        <v/>
      </c>
      <c r="BC1740" s="481" t="str">
        <f>+IFERROR(VLOOKUP(DAY($AZ1740)&amp;MONTH($AZ1740),Sheet1!$C:$E,3,0),"")</f>
        <v/>
      </c>
    </row>
    <row r="1741" spans="6:55">
      <c r="F1741" s="481" t="str">
        <f>+IFERROR(VLOOKUP(DAY($C1741)&amp;MONTH($C1741),Sheet1!$C:$E,3,0),"")</f>
        <v/>
      </c>
      <c r="M1741" s="481" t="str">
        <f>+IFERROR(VLOOKUP(DAY($J1741)&amp;MONTH($J1741),Sheet1!$C:$E,3,0),"")</f>
        <v/>
      </c>
      <c r="T1741" s="481" t="str">
        <f>+IFERROR(VLOOKUP(DAY($Q1741)&amp;MONTH($Q1741),Sheet1!$C:$E,3,0),"")</f>
        <v/>
      </c>
      <c r="AA1741" s="481" t="str">
        <f>+IFERROR(VLOOKUP(DAY($X1741)&amp;MONTH($X1741),Sheet1!$C:$E,3,0),"")</f>
        <v/>
      </c>
      <c r="AH1741" s="481" t="str">
        <f>+IFERROR(VLOOKUP(DAY($AE1741)&amp;MONTH($AE1741),Sheet1!$C:$E,3,0),"")</f>
        <v/>
      </c>
      <c r="AO1741" s="481" t="str">
        <f>+IFERROR(VLOOKUP(DAY($AL1741)&amp;MONTH($AL1741),Sheet1!$C:$E,3,0),"")</f>
        <v/>
      </c>
      <c r="AV1741" s="481" t="str">
        <f>+IFERROR(VLOOKUP(DAY($AS1741)&amp;MONTH($AS1741),Sheet1!$C:$E,3,0),"")</f>
        <v/>
      </c>
      <c r="BC1741" s="481" t="str">
        <f>+IFERROR(VLOOKUP(DAY($AZ1741)&amp;MONTH($AZ1741),Sheet1!$C:$E,3,0),"")</f>
        <v/>
      </c>
    </row>
    <row r="1742" spans="6:55">
      <c r="F1742" s="481" t="str">
        <f>+IFERROR(VLOOKUP(DAY($C1742)&amp;MONTH($C1742),Sheet1!$C:$E,3,0),"")</f>
        <v/>
      </c>
      <c r="M1742" s="481" t="str">
        <f>+IFERROR(VLOOKUP(DAY($J1742)&amp;MONTH($J1742),Sheet1!$C:$E,3,0),"")</f>
        <v/>
      </c>
      <c r="T1742" s="481" t="str">
        <f>+IFERROR(VLOOKUP(DAY($Q1742)&amp;MONTH($Q1742),Sheet1!$C:$E,3,0),"")</f>
        <v/>
      </c>
      <c r="AA1742" s="481" t="str">
        <f>+IFERROR(VLOOKUP(DAY($X1742)&amp;MONTH($X1742),Sheet1!$C:$E,3,0),"")</f>
        <v/>
      </c>
      <c r="AH1742" s="481" t="str">
        <f>+IFERROR(VLOOKUP(DAY($AE1742)&amp;MONTH($AE1742),Sheet1!$C:$E,3,0),"")</f>
        <v/>
      </c>
      <c r="AO1742" s="481" t="str">
        <f>+IFERROR(VLOOKUP(DAY($AL1742)&amp;MONTH($AL1742),Sheet1!$C:$E,3,0),"")</f>
        <v/>
      </c>
      <c r="AV1742" s="481" t="str">
        <f>+IFERROR(VLOOKUP(DAY($AS1742)&amp;MONTH($AS1742),Sheet1!$C:$E,3,0),"")</f>
        <v/>
      </c>
      <c r="BC1742" s="481" t="str">
        <f>+IFERROR(VLOOKUP(DAY($AZ1742)&amp;MONTH($AZ1742),Sheet1!$C:$E,3,0),"")</f>
        <v/>
      </c>
    </row>
    <row r="1743" spans="6:55">
      <c r="F1743" s="481" t="str">
        <f>+IFERROR(VLOOKUP(DAY($C1743)&amp;MONTH($C1743),Sheet1!$C:$E,3,0),"")</f>
        <v/>
      </c>
      <c r="M1743" s="481" t="str">
        <f>+IFERROR(VLOOKUP(DAY($J1743)&amp;MONTH($J1743),Sheet1!$C:$E,3,0),"")</f>
        <v/>
      </c>
      <c r="T1743" s="481" t="str">
        <f>+IFERROR(VLOOKUP(DAY($Q1743)&amp;MONTH($Q1743),Sheet1!$C:$E,3,0),"")</f>
        <v/>
      </c>
      <c r="AA1743" s="481" t="str">
        <f>+IFERROR(VLOOKUP(DAY($X1743)&amp;MONTH($X1743),Sheet1!$C:$E,3,0),"")</f>
        <v/>
      </c>
      <c r="AH1743" s="481" t="str">
        <f>+IFERROR(VLOOKUP(DAY($AE1743)&amp;MONTH($AE1743),Sheet1!$C:$E,3,0),"")</f>
        <v/>
      </c>
      <c r="AO1743" s="481" t="str">
        <f>+IFERROR(VLOOKUP(DAY($AL1743)&amp;MONTH($AL1743),Sheet1!$C:$E,3,0),"")</f>
        <v/>
      </c>
      <c r="AV1743" s="481" t="str">
        <f>+IFERROR(VLOOKUP(DAY($AS1743)&amp;MONTH($AS1743),Sheet1!$C:$E,3,0),"")</f>
        <v/>
      </c>
      <c r="BC1743" s="481" t="str">
        <f>+IFERROR(VLOOKUP(DAY($AZ1743)&amp;MONTH($AZ1743),Sheet1!$C:$E,3,0),"")</f>
        <v/>
      </c>
    </row>
    <row r="1744" spans="6:55">
      <c r="F1744" s="481" t="str">
        <f>+IFERROR(VLOOKUP(DAY($C1744)&amp;MONTH($C1744),Sheet1!$C:$E,3,0),"")</f>
        <v/>
      </c>
      <c r="M1744" s="481" t="str">
        <f>+IFERROR(VLOOKUP(DAY($J1744)&amp;MONTH($J1744),Sheet1!$C:$E,3,0),"")</f>
        <v/>
      </c>
      <c r="T1744" s="481" t="str">
        <f>+IFERROR(VLOOKUP(DAY($Q1744)&amp;MONTH($Q1744),Sheet1!$C:$E,3,0),"")</f>
        <v/>
      </c>
      <c r="AA1744" s="481" t="str">
        <f>+IFERROR(VLOOKUP(DAY($X1744)&amp;MONTH($X1744),Sheet1!$C:$E,3,0),"")</f>
        <v/>
      </c>
      <c r="AH1744" s="481" t="str">
        <f>+IFERROR(VLOOKUP(DAY($AE1744)&amp;MONTH($AE1744),Sheet1!$C:$E,3,0),"")</f>
        <v/>
      </c>
      <c r="AO1744" s="481" t="str">
        <f>+IFERROR(VLOOKUP(DAY($AL1744)&amp;MONTH($AL1744),Sheet1!$C:$E,3,0),"")</f>
        <v/>
      </c>
      <c r="AV1744" s="481" t="str">
        <f>+IFERROR(VLOOKUP(DAY($AS1744)&amp;MONTH($AS1744),Sheet1!$C:$E,3,0),"")</f>
        <v/>
      </c>
      <c r="BC1744" s="481" t="str">
        <f>+IFERROR(VLOOKUP(DAY($AZ1744)&amp;MONTH($AZ1744),Sheet1!$C:$E,3,0),"")</f>
        <v/>
      </c>
    </row>
    <row r="1745" spans="6:55">
      <c r="F1745" s="481" t="str">
        <f>+IFERROR(VLOOKUP(DAY($C1745)&amp;MONTH($C1745),Sheet1!$C:$E,3,0),"")</f>
        <v/>
      </c>
      <c r="M1745" s="481" t="str">
        <f>+IFERROR(VLOOKUP(DAY($J1745)&amp;MONTH($J1745),Sheet1!$C:$E,3,0),"")</f>
        <v/>
      </c>
      <c r="T1745" s="481" t="str">
        <f>+IFERROR(VLOOKUP(DAY($Q1745)&amp;MONTH($Q1745),Sheet1!$C:$E,3,0),"")</f>
        <v/>
      </c>
      <c r="AA1745" s="481" t="str">
        <f>+IFERROR(VLOOKUP(DAY($X1745)&amp;MONTH($X1745),Sheet1!$C:$E,3,0),"")</f>
        <v/>
      </c>
      <c r="AH1745" s="481" t="str">
        <f>+IFERROR(VLOOKUP(DAY($AE1745)&amp;MONTH($AE1745),Sheet1!$C:$E,3,0),"")</f>
        <v/>
      </c>
      <c r="AO1745" s="481" t="str">
        <f>+IFERROR(VLOOKUP(DAY($AL1745)&amp;MONTH($AL1745),Sheet1!$C:$E,3,0),"")</f>
        <v/>
      </c>
      <c r="AV1745" s="481" t="str">
        <f>+IFERROR(VLOOKUP(DAY($AS1745)&amp;MONTH($AS1745),Sheet1!$C:$E,3,0),"")</f>
        <v/>
      </c>
      <c r="BC1745" s="481" t="str">
        <f>+IFERROR(VLOOKUP(DAY($AZ1745)&amp;MONTH($AZ1745),Sheet1!$C:$E,3,0),"")</f>
        <v/>
      </c>
    </row>
    <row r="1746" spans="6:55">
      <c r="F1746" s="481" t="str">
        <f>+IFERROR(VLOOKUP(DAY($C1746)&amp;MONTH($C1746),Sheet1!$C:$E,3,0),"")</f>
        <v/>
      </c>
      <c r="M1746" s="481" t="str">
        <f>+IFERROR(VLOOKUP(DAY($J1746)&amp;MONTH($J1746),Sheet1!$C:$E,3,0),"")</f>
        <v/>
      </c>
      <c r="T1746" s="481" t="str">
        <f>+IFERROR(VLOOKUP(DAY($Q1746)&amp;MONTH($Q1746),Sheet1!$C:$E,3,0),"")</f>
        <v/>
      </c>
      <c r="AA1746" s="481" t="str">
        <f>+IFERROR(VLOOKUP(DAY($X1746)&amp;MONTH($X1746),Sheet1!$C:$E,3,0),"")</f>
        <v/>
      </c>
      <c r="AH1746" s="481" t="str">
        <f>+IFERROR(VLOOKUP(DAY($AE1746)&amp;MONTH($AE1746),Sheet1!$C:$E,3,0),"")</f>
        <v/>
      </c>
      <c r="AO1746" s="481" t="str">
        <f>+IFERROR(VLOOKUP(DAY($AL1746)&amp;MONTH($AL1746),Sheet1!$C:$E,3,0),"")</f>
        <v/>
      </c>
      <c r="AV1746" s="481" t="str">
        <f>+IFERROR(VLOOKUP(DAY($AS1746)&amp;MONTH($AS1746),Sheet1!$C:$E,3,0),"")</f>
        <v/>
      </c>
      <c r="BC1746" s="481" t="str">
        <f>+IFERROR(VLOOKUP(DAY($AZ1746)&amp;MONTH($AZ1746),Sheet1!$C:$E,3,0),"")</f>
        <v/>
      </c>
    </row>
    <row r="1747" spans="6:55">
      <c r="F1747" s="481" t="str">
        <f>+IFERROR(VLOOKUP(DAY($C1747)&amp;MONTH($C1747),Sheet1!$C:$E,3,0),"")</f>
        <v/>
      </c>
      <c r="M1747" s="481" t="str">
        <f>+IFERROR(VLOOKUP(DAY($J1747)&amp;MONTH($J1747),Sheet1!$C:$E,3,0),"")</f>
        <v/>
      </c>
      <c r="T1747" s="481" t="str">
        <f>+IFERROR(VLOOKUP(DAY($Q1747)&amp;MONTH($Q1747),Sheet1!$C:$E,3,0),"")</f>
        <v/>
      </c>
      <c r="AA1747" s="481" t="str">
        <f>+IFERROR(VLOOKUP(DAY($X1747)&amp;MONTH($X1747),Sheet1!$C:$E,3,0),"")</f>
        <v/>
      </c>
      <c r="AH1747" s="481" t="str">
        <f>+IFERROR(VLOOKUP(DAY($AE1747)&amp;MONTH($AE1747),Sheet1!$C:$E,3,0),"")</f>
        <v/>
      </c>
      <c r="AO1747" s="481" t="str">
        <f>+IFERROR(VLOOKUP(DAY($AL1747)&amp;MONTH($AL1747),Sheet1!$C:$E,3,0),"")</f>
        <v/>
      </c>
      <c r="AV1747" s="481" t="str">
        <f>+IFERROR(VLOOKUP(DAY($AS1747)&amp;MONTH($AS1747),Sheet1!$C:$E,3,0),"")</f>
        <v/>
      </c>
      <c r="BC1747" s="481" t="str">
        <f>+IFERROR(VLOOKUP(DAY($AZ1747)&amp;MONTH($AZ1747),Sheet1!$C:$E,3,0),"")</f>
        <v/>
      </c>
    </row>
    <row r="1748" spans="6:55">
      <c r="F1748" s="481" t="str">
        <f>+IFERROR(VLOOKUP(DAY($C1748)&amp;MONTH($C1748),Sheet1!$C:$E,3,0),"")</f>
        <v/>
      </c>
      <c r="M1748" s="481" t="str">
        <f>+IFERROR(VLOOKUP(DAY($J1748)&amp;MONTH($J1748),Sheet1!$C:$E,3,0),"")</f>
        <v/>
      </c>
      <c r="T1748" s="481" t="str">
        <f>+IFERROR(VLOOKUP(DAY($Q1748)&amp;MONTH($Q1748),Sheet1!$C:$E,3,0),"")</f>
        <v/>
      </c>
      <c r="AA1748" s="481" t="str">
        <f>+IFERROR(VLOOKUP(DAY($X1748)&amp;MONTH($X1748),Sheet1!$C:$E,3,0),"")</f>
        <v/>
      </c>
      <c r="AH1748" s="481" t="str">
        <f>+IFERROR(VLOOKUP(DAY($AE1748)&amp;MONTH($AE1748),Sheet1!$C:$E,3,0),"")</f>
        <v/>
      </c>
      <c r="AO1748" s="481" t="str">
        <f>+IFERROR(VLOOKUP(DAY($AL1748)&amp;MONTH($AL1748),Sheet1!$C:$E,3,0),"")</f>
        <v/>
      </c>
      <c r="AV1748" s="481" t="str">
        <f>+IFERROR(VLOOKUP(DAY($AS1748)&amp;MONTH($AS1748),Sheet1!$C:$E,3,0),"")</f>
        <v/>
      </c>
      <c r="BC1748" s="481" t="str">
        <f>+IFERROR(VLOOKUP(DAY($AZ1748)&amp;MONTH($AZ1748),Sheet1!$C:$E,3,0),"")</f>
        <v/>
      </c>
    </row>
    <row r="1749" spans="6:55">
      <c r="F1749" s="481" t="str">
        <f>+IFERROR(VLOOKUP(DAY($C1749)&amp;MONTH($C1749),Sheet1!$C:$E,3,0),"")</f>
        <v/>
      </c>
      <c r="M1749" s="481" t="str">
        <f>+IFERROR(VLOOKUP(DAY($J1749)&amp;MONTH($J1749),Sheet1!$C:$E,3,0),"")</f>
        <v/>
      </c>
      <c r="T1749" s="481" t="str">
        <f>+IFERROR(VLOOKUP(DAY($Q1749)&amp;MONTH($Q1749),Sheet1!$C:$E,3,0),"")</f>
        <v/>
      </c>
      <c r="AA1749" s="481" t="str">
        <f>+IFERROR(VLOOKUP(DAY($X1749)&amp;MONTH($X1749),Sheet1!$C:$E,3,0),"")</f>
        <v/>
      </c>
      <c r="AH1749" s="481" t="str">
        <f>+IFERROR(VLOOKUP(DAY($AE1749)&amp;MONTH($AE1749),Sheet1!$C:$E,3,0),"")</f>
        <v/>
      </c>
      <c r="AO1749" s="481" t="str">
        <f>+IFERROR(VLOOKUP(DAY($AL1749)&amp;MONTH($AL1749),Sheet1!$C:$E,3,0),"")</f>
        <v/>
      </c>
      <c r="AV1749" s="481" t="str">
        <f>+IFERROR(VLOOKUP(DAY($AS1749)&amp;MONTH($AS1749),Sheet1!$C:$E,3,0),"")</f>
        <v/>
      </c>
      <c r="BC1749" s="481" t="str">
        <f>+IFERROR(VLOOKUP(DAY($AZ1749)&amp;MONTH($AZ1749),Sheet1!$C:$E,3,0),"")</f>
        <v/>
      </c>
    </row>
    <row r="1750" spans="6:55">
      <c r="F1750" s="481" t="str">
        <f>+IFERROR(VLOOKUP(DAY($C1750)&amp;MONTH($C1750),Sheet1!$C:$E,3,0),"")</f>
        <v/>
      </c>
      <c r="M1750" s="481" t="str">
        <f>+IFERROR(VLOOKUP(DAY($J1750)&amp;MONTH($J1750),Sheet1!$C:$E,3,0),"")</f>
        <v/>
      </c>
      <c r="T1750" s="481" t="str">
        <f>+IFERROR(VLOOKUP(DAY($Q1750)&amp;MONTH($Q1750),Sheet1!$C:$E,3,0),"")</f>
        <v/>
      </c>
      <c r="AA1750" s="481" t="str">
        <f>+IFERROR(VLOOKUP(DAY($X1750)&amp;MONTH($X1750),Sheet1!$C:$E,3,0),"")</f>
        <v/>
      </c>
      <c r="AH1750" s="481" t="str">
        <f>+IFERROR(VLOOKUP(DAY($AE1750)&amp;MONTH($AE1750),Sheet1!$C:$E,3,0),"")</f>
        <v/>
      </c>
      <c r="AO1750" s="481" t="str">
        <f>+IFERROR(VLOOKUP(DAY($AL1750)&amp;MONTH($AL1750),Sheet1!$C:$E,3,0),"")</f>
        <v/>
      </c>
      <c r="AV1750" s="481" t="str">
        <f>+IFERROR(VLOOKUP(DAY($AS1750)&amp;MONTH($AS1750),Sheet1!$C:$E,3,0),"")</f>
        <v/>
      </c>
      <c r="BC1750" s="481" t="str">
        <f>+IFERROR(VLOOKUP(DAY($AZ1750)&amp;MONTH($AZ1750),Sheet1!$C:$E,3,0),"")</f>
        <v/>
      </c>
    </row>
    <row r="1751" spans="6:55">
      <c r="F1751" s="481" t="str">
        <f>+IFERROR(VLOOKUP(DAY($C1751)&amp;MONTH($C1751),Sheet1!$C:$E,3,0),"")</f>
        <v/>
      </c>
      <c r="M1751" s="481" t="str">
        <f>+IFERROR(VLOOKUP(DAY($J1751)&amp;MONTH($J1751),Sheet1!$C:$E,3,0),"")</f>
        <v/>
      </c>
      <c r="T1751" s="481" t="str">
        <f>+IFERROR(VLOOKUP(DAY($Q1751)&amp;MONTH($Q1751),Sheet1!$C:$E,3,0),"")</f>
        <v/>
      </c>
      <c r="AA1751" s="481" t="str">
        <f>+IFERROR(VLOOKUP(DAY($X1751)&amp;MONTH($X1751),Sheet1!$C:$E,3,0),"")</f>
        <v/>
      </c>
      <c r="AH1751" s="481" t="str">
        <f>+IFERROR(VLOOKUP(DAY($AE1751)&amp;MONTH($AE1751),Sheet1!$C:$E,3,0),"")</f>
        <v/>
      </c>
      <c r="AO1751" s="481" t="str">
        <f>+IFERROR(VLOOKUP(DAY($AL1751)&amp;MONTH($AL1751),Sheet1!$C:$E,3,0),"")</f>
        <v/>
      </c>
      <c r="AV1751" s="481" t="str">
        <f>+IFERROR(VLOOKUP(DAY($AS1751)&amp;MONTH($AS1751),Sheet1!$C:$E,3,0),"")</f>
        <v/>
      </c>
      <c r="BC1751" s="481" t="str">
        <f>+IFERROR(VLOOKUP(DAY($AZ1751)&amp;MONTH($AZ1751),Sheet1!$C:$E,3,0),"")</f>
        <v/>
      </c>
    </row>
    <row r="1752" spans="6:55">
      <c r="F1752" s="481" t="str">
        <f>+IFERROR(VLOOKUP(DAY($C1752)&amp;MONTH($C1752),Sheet1!$C:$E,3,0),"")</f>
        <v/>
      </c>
      <c r="M1752" s="481" t="str">
        <f>+IFERROR(VLOOKUP(DAY($J1752)&amp;MONTH($J1752),Sheet1!$C:$E,3,0),"")</f>
        <v/>
      </c>
      <c r="T1752" s="481" t="str">
        <f>+IFERROR(VLOOKUP(DAY($Q1752)&amp;MONTH($Q1752),Sheet1!$C:$E,3,0),"")</f>
        <v/>
      </c>
      <c r="AA1752" s="481" t="str">
        <f>+IFERROR(VLOOKUP(DAY($X1752)&amp;MONTH($X1752),Sheet1!$C:$E,3,0),"")</f>
        <v/>
      </c>
      <c r="AH1752" s="481" t="str">
        <f>+IFERROR(VLOOKUP(DAY($AE1752)&amp;MONTH($AE1752),Sheet1!$C:$E,3,0),"")</f>
        <v/>
      </c>
      <c r="AO1752" s="481" t="str">
        <f>+IFERROR(VLOOKUP(DAY($AL1752)&amp;MONTH($AL1752),Sheet1!$C:$E,3,0),"")</f>
        <v/>
      </c>
      <c r="AV1752" s="481" t="str">
        <f>+IFERROR(VLOOKUP(DAY($AS1752)&amp;MONTH($AS1752),Sheet1!$C:$E,3,0),"")</f>
        <v/>
      </c>
      <c r="BC1752" s="481" t="str">
        <f>+IFERROR(VLOOKUP(DAY($AZ1752)&amp;MONTH($AZ1752),Sheet1!$C:$E,3,0),"")</f>
        <v/>
      </c>
    </row>
    <row r="1753" spans="6:55">
      <c r="F1753" s="481" t="str">
        <f>+IFERROR(VLOOKUP(DAY($C1753)&amp;MONTH($C1753),Sheet1!$C:$E,3,0),"")</f>
        <v/>
      </c>
      <c r="M1753" s="481" t="str">
        <f>+IFERROR(VLOOKUP(DAY($J1753)&amp;MONTH($J1753),Sheet1!$C:$E,3,0),"")</f>
        <v/>
      </c>
      <c r="T1753" s="481" t="str">
        <f>+IFERROR(VLOOKUP(DAY($Q1753)&amp;MONTH($Q1753),Sheet1!$C:$E,3,0),"")</f>
        <v/>
      </c>
      <c r="AA1753" s="481" t="str">
        <f>+IFERROR(VLOOKUP(DAY($X1753)&amp;MONTH($X1753),Sheet1!$C:$E,3,0),"")</f>
        <v/>
      </c>
      <c r="AH1753" s="481" t="str">
        <f>+IFERROR(VLOOKUP(DAY($AE1753)&amp;MONTH($AE1753),Sheet1!$C:$E,3,0),"")</f>
        <v/>
      </c>
      <c r="AO1753" s="481" t="str">
        <f>+IFERROR(VLOOKUP(DAY($AL1753)&amp;MONTH($AL1753),Sheet1!$C:$E,3,0),"")</f>
        <v/>
      </c>
      <c r="AV1753" s="481" t="str">
        <f>+IFERROR(VLOOKUP(DAY($AS1753)&amp;MONTH($AS1753),Sheet1!$C:$E,3,0),"")</f>
        <v/>
      </c>
      <c r="BC1753" s="481" t="str">
        <f>+IFERROR(VLOOKUP(DAY($AZ1753)&amp;MONTH($AZ1753),Sheet1!$C:$E,3,0),"")</f>
        <v/>
      </c>
    </row>
    <row r="1754" spans="6:55">
      <c r="F1754" s="481" t="str">
        <f>+IFERROR(VLOOKUP(DAY($C1754)&amp;MONTH($C1754),Sheet1!$C:$E,3,0),"")</f>
        <v/>
      </c>
      <c r="M1754" s="481" t="str">
        <f>+IFERROR(VLOOKUP(DAY($J1754)&amp;MONTH($J1754),Sheet1!$C:$E,3,0),"")</f>
        <v/>
      </c>
      <c r="T1754" s="481" t="str">
        <f>+IFERROR(VLOOKUP(DAY($Q1754)&amp;MONTH($Q1754),Sheet1!$C:$E,3,0),"")</f>
        <v/>
      </c>
      <c r="AA1754" s="481" t="str">
        <f>+IFERROR(VLOOKUP(DAY($X1754)&amp;MONTH($X1754),Sheet1!$C:$E,3,0),"")</f>
        <v/>
      </c>
      <c r="AH1754" s="481" t="str">
        <f>+IFERROR(VLOOKUP(DAY($AE1754)&amp;MONTH($AE1754),Sheet1!$C:$E,3,0),"")</f>
        <v/>
      </c>
      <c r="AO1754" s="481" t="str">
        <f>+IFERROR(VLOOKUP(DAY($AL1754)&amp;MONTH($AL1754),Sheet1!$C:$E,3,0),"")</f>
        <v/>
      </c>
      <c r="AV1754" s="481" t="str">
        <f>+IFERROR(VLOOKUP(DAY($AS1754)&amp;MONTH($AS1754),Sheet1!$C:$E,3,0),"")</f>
        <v/>
      </c>
      <c r="BC1754" s="481" t="str">
        <f>+IFERROR(VLOOKUP(DAY($AZ1754)&amp;MONTH($AZ1754),Sheet1!$C:$E,3,0),"")</f>
        <v/>
      </c>
    </row>
    <row r="1755" spans="6:55">
      <c r="F1755" s="481" t="str">
        <f>+IFERROR(VLOOKUP(DAY($C1755)&amp;MONTH($C1755),Sheet1!$C:$E,3,0),"")</f>
        <v/>
      </c>
      <c r="M1755" s="481" t="str">
        <f>+IFERROR(VLOOKUP(DAY($J1755)&amp;MONTH($J1755),Sheet1!$C:$E,3,0),"")</f>
        <v/>
      </c>
      <c r="T1755" s="481" t="str">
        <f>+IFERROR(VLOOKUP(DAY($Q1755)&amp;MONTH($Q1755),Sheet1!$C:$E,3,0),"")</f>
        <v/>
      </c>
      <c r="AA1755" s="481" t="str">
        <f>+IFERROR(VLOOKUP(DAY($X1755)&amp;MONTH($X1755),Sheet1!$C:$E,3,0),"")</f>
        <v/>
      </c>
      <c r="AH1755" s="481" t="str">
        <f>+IFERROR(VLOOKUP(DAY($AE1755)&amp;MONTH($AE1755),Sheet1!$C:$E,3,0),"")</f>
        <v/>
      </c>
      <c r="AO1755" s="481" t="str">
        <f>+IFERROR(VLOOKUP(DAY($AL1755)&amp;MONTH($AL1755),Sheet1!$C:$E,3,0),"")</f>
        <v/>
      </c>
      <c r="AV1755" s="481" t="str">
        <f>+IFERROR(VLOOKUP(DAY($AS1755)&amp;MONTH($AS1755),Sheet1!$C:$E,3,0),"")</f>
        <v/>
      </c>
      <c r="BC1755" s="481" t="str">
        <f>+IFERROR(VLOOKUP(DAY($AZ1755)&amp;MONTH($AZ1755),Sheet1!$C:$E,3,0),"")</f>
        <v/>
      </c>
    </row>
    <row r="1756" spans="6:55">
      <c r="F1756" s="481" t="str">
        <f>+IFERROR(VLOOKUP(DAY($C1756)&amp;MONTH($C1756),Sheet1!$C:$E,3,0),"")</f>
        <v/>
      </c>
      <c r="M1756" s="481" t="str">
        <f>+IFERROR(VLOOKUP(DAY($J1756)&amp;MONTH($J1756),Sheet1!$C:$E,3,0),"")</f>
        <v/>
      </c>
      <c r="T1756" s="481" t="str">
        <f>+IFERROR(VLOOKUP(DAY($Q1756)&amp;MONTH($Q1756),Sheet1!$C:$E,3,0),"")</f>
        <v/>
      </c>
      <c r="AA1756" s="481" t="str">
        <f>+IFERROR(VLOOKUP(DAY($X1756)&amp;MONTH($X1756),Sheet1!$C:$E,3,0),"")</f>
        <v/>
      </c>
      <c r="AH1756" s="481" t="str">
        <f>+IFERROR(VLOOKUP(DAY($AE1756)&amp;MONTH($AE1756),Sheet1!$C:$E,3,0),"")</f>
        <v/>
      </c>
      <c r="AO1756" s="481" t="str">
        <f>+IFERROR(VLOOKUP(DAY($AL1756)&amp;MONTH($AL1756),Sheet1!$C:$E,3,0),"")</f>
        <v/>
      </c>
      <c r="AV1756" s="481" t="str">
        <f>+IFERROR(VLOOKUP(DAY($AS1756)&amp;MONTH($AS1756),Sheet1!$C:$E,3,0),"")</f>
        <v/>
      </c>
      <c r="BC1756" s="481" t="str">
        <f>+IFERROR(VLOOKUP(DAY($AZ1756)&amp;MONTH($AZ1756),Sheet1!$C:$E,3,0),"")</f>
        <v/>
      </c>
    </row>
    <row r="1757" spans="6:55">
      <c r="F1757" s="481" t="str">
        <f>+IFERROR(VLOOKUP(DAY($C1757)&amp;MONTH($C1757),Sheet1!$C:$E,3,0),"")</f>
        <v/>
      </c>
      <c r="M1757" s="481" t="str">
        <f>+IFERROR(VLOOKUP(DAY($J1757)&amp;MONTH($J1757),Sheet1!$C:$E,3,0),"")</f>
        <v/>
      </c>
      <c r="T1757" s="481" t="str">
        <f>+IFERROR(VLOOKUP(DAY($Q1757)&amp;MONTH($Q1757),Sheet1!$C:$E,3,0),"")</f>
        <v/>
      </c>
      <c r="AA1757" s="481" t="str">
        <f>+IFERROR(VLOOKUP(DAY($X1757)&amp;MONTH($X1757),Sheet1!$C:$E,3,0),"")</f>
        <v/>
      </c>
      <c r="AH1757" s="481" t="str">
        <f>+IFERROR(VLOOKUP(DAY($AE1757)&amp;MONTH($AE1757),Sheet1!$C:$E,3,0),"")</f>
        <v/>
      </c>
      <c r="AO1757" s="481" t="str">
        <f>+IFERROR(VLOOKUP(DAY($AL1757)&amp;MONTH($AL1757),Sheet1!$C:$E,3,0),"")</f>
        <v/>
      </c>
      <c r="AV1757" s="481" t="str">
        <f>+IFERROR(VLOOKUP(DAY($AS1757)&amp;MONTH($AS1757),Sheet1!$C:$E,3,0),"")</f>
        <v/>
      </c>
      <c r="BC1757" s="481" t="str">
        <f>+IFERROR(VLOOKUP(DAY($AZ1757)&amp;MONTH($AZ1757),Sheet1!$C:$E,3,0),"")</f>
        <v/>
      </c>
    </row>
    <row r="1758" spans="6:55">
      <c r="F1758" s="481" t="str">
        <f>+IFERROR(VLOOKUP(DAY($C1758)&amp;MONTH($C1758),Sheet1!$C:$E,3,0),"")</f>
        <v/>
      </c>
      <c r="M1758" s="481" t="str">
        <f>+IFERROR(VLOOKUP(DAY($J1758)&amp;MONTH($J1758),Sheet1!$C:$E,3,0),"")</f>
        <v/>
      </c>
      <c r="T1758" s="481" t="str">
        <f>+IFERROR(VLOOKUP(DAY($Q1758)&amp;MONTH($Q1758),Sheet1!$C:$E,3,0),"")</f>
        <v/>
      </c>
      <c r="AA1758" s="481" t="str">
        <f>+IFERROR(VLOOKUP(DAY($X1758)&amp;MONTH($X1758),Sheet1!$C:$E,3,0),"")</f>
        <v/>
      </c>
      <c r="AH1758" s="481" t="str">
        <f>+IFERROR(VLOOKUP(DAY($AE1758)&amp;MONTH($AE1758),Sheet1!$C:$E,3,0),"")</f>
        <v/>
      </c>
      <c r="AO1758" s="481" t="str">
        <f>+IFERROR(VLOOKUP(DAY($AL1758)&amp;MONTH($AL1758),Sheet1!$C:$E,3,0),"")</f>
        <v/>
      </c>
      <c r="AV1758" s="481" t="str">
        <f>+IFERROR(VLOOKUP(DAY($AS1758)&amp;MONTH($AS1758),Sheet1!$C:$E,3,0),"")</f>
        <v/>
      </c>
      <c r="BC1758" s="481" t="str">
        <f>+IFERROR(VLOOKUP(DAY($AZ1758)&amp;MONTH($AZ1758),Sheet1!$C:$E,3,0),"")</f>
        <v/>
      </c>
    </row>
    <row r="1759" spans="6:55">
      <c r="F1759" s="481" t="str">
        <f>+IFERROR(VLOOKUP(DAY($C1759)&amp;MONTH($C1759),Sheet1!$C:$E,3,0),"")</f>
        <v/>
      </c>
      <c r="M1759" s="481" t="str">
        <f>+IFERROR(VLOOKUP(DAY($J1759)&amp;MONTH($J1759),Sheet1!$C:$E,3,0),"")</f>
        <v/>
      </c>
      <c r="T1759" s="481" t="str">
        <f>+IFERROR(VLOOKUP(DAY($Q1759)&amp;MONTH($Q1759),Sheet1!$C:$E,3,0),"")</f>
        <v/>
      </c>
      <c r="AA1759" s="481" t="str">
        <f>+IFERROR(VLOOKUP(DAY($X1759)&amp;MONTH($X1759),Sheet1!$C:$E,3,0),"")</f>
        <v/>
      </c>
      <c r="AH1759" s="481" t="str">
        <f>+IFERROR(VLOOKUP(DAY($AE1759)&amp;MONTH($AE1759),Sheet1!$C:$E,3,0),"")</f>
        <v/>
      </c>
      <c r="AO1759" s="481" t="str">
        <f>+IFERROR(VLOOKUP(DAY($AL1759)&amp;MONTH($AL1759),Sheet1!$C:$E,3,0),"")</f>
        <v/>
      </c>
      <c r="AV1759" s="481" t="str">
        <f>+IFERROR(VLOOKUP(DAY($AS1759)&amp;MONTH($AS1759),Sheet1!$C:$E,3,0),"")</f>
        <v/>
      </c>
      <c r="BC1759" s="481" t="str">
        <f>+IFERROR(VLOOKUP(DAY($AZ1759)&amp;MONTH($AZ1759),Sheet1!$C:$E,3,0),"")</f>
        <v/>
      </c>
    </row>
    <row r="1760" spans="6:55">
      <c r="F1760" s="481" t="str">
        <f>+IFERROR(VLOOKUP(DAY($C1760)&amp;MONTH($C1760),Sheet1!$C:$E,3,0),"")</f>
        <v/>
      </c>
      <c r="M1760" s="481" t="str">
        <f>+IFERROR(VLOOKUP(DAY($J1760)&amp;MONTH($J1760),Sheet1!$C:$E,3,0),"")</f>
        <v/>
      </c>
      <c r="T1760" s="481" t="str">
        <f>+IFERROR(VLOOKUP(DAY($Q1760)&amp;MONTH($Q1760),Sheet1!$C:$E,3,0),"")</f>
        <v/>
      </c>
      <c r="AA1760" s="481" t="str">
        <f>+IFERROR(VLOOKUP(DAY($X1760)&amp;MONTH($X1760),Sheet1!$C:$E,3,0),"")</f>
        <v/>
      </c>
      <c r="AH1760" s="481" t="str">
        <f>+IFERROR(VLOOKUP(DAY($AE1760)&amp;MONTH($AE1760),Sheet1!$C:$E,3,0),"")</f>
        <v/>
      </c>
      <c r="AO1760" s="481" t="str">
        <f>+IFERROR(VLOOKUP(DAY($AL1760)&amp;MONTH($AL1760),Sheet1!$C:$E,3,0),"")</f>
        <v/>
      </c>
      <c r="AV1760" s="481" t="str">
        <f>+IFERROR(VLOOKUP(DAY($AS1760)&amp;MONTH($AS1760),Sheet1!$C:$E,3,0),"")</f>
        <v/>
      </c>
      <c r="BC1760" s="481" t="str">
        <f>+IFERROR(VLOOKUP(DAY($AZ1760)&amp;MONTH($AZ1760),Sheet1!$C:$E,3,0),"")</f>
        <v/>
      </c>
    </row>
    <row r="1761" spans="6:55">
      <c r="F1761" s="481" t="str">
        <f>+IFERROR(VLOOKUP(DAY($C1761)&amp;MONTH($C1761),Sheet1!$C:$E,3,0),"")</f>
        <v/>
      </c>
      <c r="M1761" s="481" t="str">
        <f>+IFERROR(VLOOKUP(DAY($J1761)&amp;MONTH($J1761),Sheet1!$C:$E,3,0),"")</f>
        <v/>
      </c>
      <c r="T1761" s="481" t="str">
        <f>+IFERROR(VLOOKUP(DAY($Q1761)&amp;MONTH($Q1761),Sheet1!$C:$E,3,0),"")</f>
        <v/>
      </c>
      <c r="AA1761" s="481" t="str">
        <f>+IFERROR(VLOOKUP(DAY($X1761)&amp;MONTH($X1761),Sheet1!$C:$E,3,0),"")</f>
        <v/>
      </c>
      <c r="AH1761" s="481" t="str">
        <f>+IFERROR(VLOOKUP(DAY($AE1761)&amp;MONTH($AE1761),Sheet1!$C:$E,3,0),"")</f>
        <v/>
      </c>
      <c r="AO1761" s="481" t="str">
        <f>+IFERROR(VLOOKUP(DAY($AL1761)&amp;MONTH($AL1761),Sheet1!$C:$E,3,0),"")</f>
        <v/>
      </c>
      <c r="AV1761" s="481" t="str">
        <f>+IFERROR(VLOOKUP(DAY($AS1761)&amp;MONTH($AS1761),Sheet1!$C:$E,3,0),"")</f>
        <v/>
      </c>
      <c r="BC1761" s="481" t="str">
        <f>+IFERROR(VLOOKUP(DAY($AZ1761)&amp;MONTH($AZ1761),Sheet1!$C:$E,3,0),"")</f>
        <v/>
      </c>
    </row>
    <row r="1762" spans="6:55">
      <c r="F1762" s="481" t="str">
        <f>+IFERROR(VLOOKUP(DAY($C1762)&amp;MONTH($C1762),Sheet1!$C:$E,3,0),"")</f>
        <v/>
      </c>
      <c r="M1762" s="481" t="str">
        <f>+IFERROR(VLOOKUP(DAY($J1762)&amp;MONTH($J1762),Sheet1!$C:$E,3,0),"")</f>
        <v/>
      </c>
      <c r="T1762" s="481" t="str">
        <f>+IFERROR(VLOOKUP(DAY($Q1762)&amp;MONTH($Q1762),Sheet1!$C:$E,3,0),"")</f>
        <v/>
      </c>
      <c r="AA1762" s="481" t="str">
        <f>+IFERROR(VLOOKUP(DAY($X1762)&amp;MONTH($X1762),Sheet1!$C:$E,3,0),"")</f>
        <v/>
      </c>
      <c r="AH1762" s="481" t="str">
        <f>+IFERROR(VLOOKUP(DAY($AE1762)&amp;MONTH($AE1762),Sheet1!$C:$E,3,0),"")</f>
        <v/>
      </c>
      <c r="AO1762" s="481" t="str">
        <f>+IFERROR(VLOOKUP(DAY($AL1762)&amp;MONTH($AL1762),Sheet1!$C:$E,3,0),"")</f>
        <v/>
      </c>
      <c r="AV1762" s="481" t="str">
        <f>+IFERROR(VLOOKUP(DAY($AS1762)&amp;MONTH($AS1762),Sheet1!$C:$E,3,0),"")</f>
        <v/>
      </c>
      <c r="BC1762" s="481" t="str">
        <f>+IFERROR(VLOOKUP(DAY($AZ1762)&amp;MONTH($AZ1762),Sheet1!$C:$E,3,0),"")</f>
        <v/>
      </c>
    </row>
    <row r="1763" spans="6:55">
      <c r="F1763" s="481" t="str">
        <f>+IFERROR(VLOOKUP(DAY($C1763)&amp;MONTH($C1763),Sheet1!$C:$E,3,0),"")</f>
        <v/>
      </c>
      <c r="M1763" s="481" t="str">
        <f>+IFERROR(VLOOKUP(DAY($J1763)&amp;MONTH($J1763),Sheet1!$C:$E,3,0),"")</f>
        <v/>
      </c>
      <c r="T1763" s="481" t="str">
        <f>+IFERROR(VLOOKUP(DAY($Q1763)&amp;MONTH($Q1763),Sheet1!$C:$E,3,0),"")</f>
        <v/>
      </c>
      <c r="AA1763" s="481" t="str">
        <f>+IFERROR(VLOOKUP(DAY($X1763)&amp;MONTH($X1763),Sheet1!$C:$E,3,0),"")</f>
        <v/>
      </c>
      <c r="AH1763" s="481" t="str">
        <f>+IFERROR(VLOOKUP(DAY($AE1763)&amp;MONTH($AE1763),Sheet1!$C:$E,3,0),"")</f>
        <v/>
      </c>
      <c r="AO1763" s="481" t="str">
        <f>+IFERROR(VLOOKUP(DAY($AL1763)&amp;MONTH($AL1763),Sheet1!$C:$E,3,0),"")</f>
        <v/>
      </c>
      <c r="AV1763" s="481" t="str">
        <f>+IFERROR(VLOOKUP(DAY($AS1763)&amp;MONTH($AS1763),Sheet1!$C:$E,3,0),"")</f>
        <v/>
      </c>
      <c r="BC1763" s="481" t="str">
        <f>+IFERROR(VLOOKUP(DAY($AZ1763)&amp;MONTH($AZ1763),Sheet1!$C:$E,3,0),"")</f>
        <v/>
      </c>
    </row>
    <row r="1764" spans="6:55">
      <c r="F1764" s="481" t="str">
        <f>+IFERROR(VLOOKUP(DAY($C1764)&amp;MONTH($C1764),Sheet1!$C:$E,3,0),"")</f>
        <v/>
      </c>
      <c r="M1764" s="481" t="str">
        <f>+IFERROR(VLOOKUP(DAY($J1764)&amp;MONTH($J1764),Sheet1!$C:$E,3,0),"")</f>
        <v/>
      </c>
      <c r="T1764" s="481" t="str">
        <f>+IFERROR(VLOOKUP(DAY($Q1764)&amp;MONTH($Q1764),Sheet1!$C:$E,3,0),"")</f>
        <v/>
      </c>
      <c r="AA1764" s="481" t="str">
        <f>+IFERROR(VLOOKUP(DAY($X1764)&amp;MONTH($X1764),Sheet1!$C:$E,3,0),"")</f>
        <v/>
      </c>
      <c r="AH1764" s="481" t="str">
        <f>+IFERROR(VLOOKUP(DAY($AE1764)&amp;MONTH($AE1764),Sheet1!$C:$E,3,0),"")</f>
        <v/>
      </c>
      <c r="AO1764" s="481" t="str">
        <f>+IFERROR(VLOOKUP(DAY($AL1764)&amp;MONTH($AL1764),Sheet1!$C:$E,3,0),"")</f>
        <v/>
      </c>
      <c r="AV1764" s="481" t="str">
        <f>+IFERROR(VLOOKUP(DAY($AS1764)&amp;MONTH($AS1764),Sheet1!$C:$E,3,0),"")</f>
        <v/>
      </c>
      <c r="BC1764" s="481" t="str">
        <f>+IFERROR(VLOOKUP(DAY($AZ1764)&amp;MONTH($AZ1764),Sheet1!$C:$E,3,0),"")</f>
        <v/>
      </c>
    </row>
    <row r="1765" spans="6:55">
      <c r="F1765" s="481" t="str">
        <f>+IFERROR(VLOOKUP(DAY($C1765)&amp;MONTH($C1765),Sheet1!$C:$E,3,0),"")</f>
        <v/>
      </c>
      <c r="M1765" s="481" t="str">
        <f>+IFERROR(VLOOKUP(DAY($J1765)&amp;MONTH($J1765),Sheet1!$C:$E,3,0),"")</f>
        <v/>
      </c>
      <c r="T1765" s="481" t="str">
        <f>+IFERROR(VLOOKUP(DAY($Q1765)&amp;MONTH($Q1765),Sheet1!$C:$E,3,0),"")</f>
        <v/>
      </c>
      <c r="AA1765" s="481" t="str">
        <f>+IFERROR(VLOOKUP(DAY($X1765)&amp;MONTH($X1765),Sheet1!$C:$E,3,0),"")</f>
        <v/>
      </c>
      <c r="AH1765" s="481" t="str">
        <f>+IFERROR(VLOOKUP(DAY($AE1765)&amp;MONTH($AE1765),Sheet1!$C:$E,3,0),"")</f>
        <v/>
      </c>
      <c r="AO1765" s="481" t="str">
        <f>+IFERROR(VLOOKUP(DAY($AL1765)&amp;MONTH($AL1765),Sheet1!$C:$E,3,0),"")</f>
        <v/>
      </c>
      <c r="AV1765" s="481" t="str">
        <f>+IFERROR(VLOOKUP(DAY($AS1765)&amp;MONTH($AS1765),Sheet1!$C:$E,3,0),"")</f>
        <v/>
      </c>
      <c r="BC1765" s="481" t="str">
        <f>+IFERROR(VLOOKUP(DAY($AZ1765)&amp;MONTH($AZ1765),Sheet1!$C:$E,3,0),"")</f>
        <v/>
      </c>
    </row>
    <row r="1766" spans="6:55">
      <c r="F1766" s="481" t="str">
        <f>+IFERROR(VLOOKUP(DAY($C1766)&amp;MONTH($C1766),Sheet1!$C:$E,3,0),"")</f>
        <v/>
      </c>
      <c r="M1766" s="481" t="str">
        <f>+IFERROR(VLOOKUP(DAY($J1766)&amp;MONTH($J1766),Sheet1!$C:$E,3,0),"")</f>
        <v/>
      </c>
      <c r="T1766" s="481" t="str">
        <f>+IFERROR(VLOOKUP(DAY($Q1766)&amp;MONTH($Q1766),Sheet1!$C:$E,3,0),"")</f>
        <v/>
      </c>
      <c r="AA1766" s="481" t="str">
        <f>+IFERROR(VLOOKUP(DAY($X1766)&amp;MONTH($X1766),Sheet1!$C:$E,3,0),"")</f>
        <v/>
      </c>
      <c r="AH1766" s="481" t="str">
        <f>+IFERROR(VLOOKUP(DAY($AE1766)&amp;MONTH($AE1766),Sheet1!$C:$E,3,0),"")</f>
        <v/>
      </c>
      <c r="AO1766" s="481" t="str">
        <f>+IFERROR(VLOOKUP(DAY($AL1766)&amp;MONTH($AL1766),Sheet1!$C:$E,3,0),"")</f>
        <v/>
      </c>
      <c r="AV1766" s="481" t="str">
        <f>+IFERROR(VLOOKUP(DAY($AS1766)&amp;MONTH($AS1766),Sheet1!$C:$E,3,0),"")</f>
        <v/>
      </c>
      <c r="BC1766" s="481" t="str">
        <f>+IFERROR(VLOOKUP(DAY($AZ1766)&amp;MONTH($AZ1766),Sheet1!$C:$E,3,0),"")</f>
        <v/>
      </c>
    </row>
    <row r="1767" spans="6:55">
      <c r="F1767" s="481" t="str">
        <f>+IFERROR(VLOOKUP(DAY($C1767)&amp;MONTH($C1767),Sheet1!$C:$E,3,0),"")</f>
        <v/>
      </c>
      <c r="M1767" s="481" t="str">
        <f>+IFERROR(VLOOKUP(DAY($J1767)&amp;MONTH($J1767),Sheet1!$C:$E,3,0),"")</f>
        <v/>
      </c>
      <c r="T1767" s="481" t="str">
        <f>+IFERROR(VLOOKUP(DAY($Q1767)&amp;MONTH($Q1767),Sheet1!$C:$E,3,0),"")</f>
        <v/>
      </c>
      <c r="AA1767" s="481" t="str">
        <f>+IFERROR(VLOOKUP(DAY($X1767)&amp;MONTH($X1767),Sheet1!$C:$E,3,0),"")</f>
        <v/>
      </c>
      <c r="AH1767" s="481" t="str">
        <f>+IFERROR(VLOOKUP(DAY($AE1767)&amp;MONTH($AE1767),Sheet1!$C:$E,3,0),"")</f>
        <v/>
      </c>
      <c r="AO1767" s="481" t="str">
        <f>+IFERROR(VLOOKUP(DAY($AL1767)&amp;MONTH($AL1767),Sheet1!$C:$E,3,0),"")</f>
        <v/>
      </c>
      <c r="AV1767" s="481" t="str">
        <f>+IFERROR(VLOOKUP(DAY($AS1767)&amp;MONTH($AS1767),Sheet1!$C:$E,3,0),"")</f>
        <v/>
      </c>
      <c r="BC1767" s="481" t="str">
        <f>+IFERROR(VLOOKUP(DAY($AZ1767)&amp;MONTH($AZ1767),Sheet1!$C:$E,3,0),"")</f>
        <v/>
      </c>
    </row>
    <row r="1768" spans="6:55">
      <c r="F1768" s="481" t="str">
        <f>+IFERROR(VLOOKUP(DAY($C1768)&amp;MONTH($C1768),Sheet1!$C:$E,3,0),"")</f>
        <v/>
      </c>
      <c r="M1768" s="481" t="str">
        <f>+IFERROR(VLOOKUP(DAY($J1768)&amp;MONTH($J1768),Sheet1!$C:$E,3,0),"")</f>
        <v/>
      </c>
      <c r="T1768" s="481" t="str">
        <f>+IFERROR(VLOOKUP(DAY($Q1768)&amp;MONTH($Q1768),Sheet1!$C:$E,3,0),"")</f>
        <v/>
      </c>
      <c r="AA1768" s="481" t="str">
        <f>+IFERROR(VLOOKUP(DAY($X1768)&amp;MONTH($X1768),Sheet1!$C:$E,3,0),"")</f>
        <v/>
      </c>
      <c r="AH1768" s="481" t="str">
        <f>+IFERROR(VLOOKUP(DAY($AE1768)&amp;MONTH($AE1768),Sheet1!$C:$E,3,0),"")</f>
        <v/>
      </c>
      <c r="AO1768" s="481" t="str">
        <f>+IFERROR(VLOOKUP(DAY($AL1768)&amp;MONTH($AL1768),Sheet1!$C:$E,3,0),"")</f>
        <v/>
      </c>
      <c r="AV1768" s="481" t="str">
        <f>+IFERROR(VLOOKUP(DAY($AS1768)&amp;MONTH($AS1768),Sheet1!$C:$E,3,0),"")</f>
        <v/>
      </c>
      <c r="BC1768" s="481" t="str">
        <f>+IFERROR(VLOOKUP(DAY($AZ1768)&amp;MONTH($AZ1768),Sheet1!$C:$E,3,0),"")</f>
        <v/>
      </c>
    </row>
    <row r="1769" spans="6:55">
      <c r="F1769" s="481" t="str">
        <f>+IFERROR(VLOOKUP(DAY($C1769)&amp;MONTH($C1769),Sheet1!$C:$E,3,0),"")</f>
        <v/>
      </c>
      <c r="M1769" s="481" t="str">
        <f>+IFERROR(VLOOKUP(DAY($J1769)&amp;MONTH($J1769),Sheet1!$C:$E,3,0),"")</f>
        <v/>
      </c>
      <c r="T1769" s="481" t="str">
        <f>+IFERROR(VLOOKUP(DAY($Q1769)&amp;MONTH($Q1769),Sheet1!$C:$E,3,0),"")</f>
        <v/>
      </c>
      <c r="AA1769" s="481" t="str">
        <f>+IFERROR(VLOOKUP(DAY($X1769)&amp;MONTH($X1769),Sheet1!$C:$E,3,0),"")</f>
        <v/>
      </c>
      <c r="AH1769" s="481" t="str">
        <f>+IFERROR(VLOOKUP(DAY($AE1769)&amp;MONTH($AE1769),Sheet1!$C:$E,3,0),"")</f>
        <v/>
      </c>
      <c r="AO1769" s="481" t="str">
        <f>+IFERROR(VLOOKUP(DAY($AL1769)&amp;MONTH($AL1769),Sheet1!$C:$E,3,0),"")</f>
        <v/>
      </c>
      <c r="AV1769" s="481" t="str">
        <f>+IFERROR(VLOOKUP(DAY($AS1769)&amp;MONTH($AS1769),Sheet1!$C:$E,3,0),"")</f>
        <v/>
      </c>
      <c r="BC1769" s="481" t="str">
        <f>+IFERROR(VLOOKUP(DAY($AZ1769)&amp;MONTH($AZ1769),Sheet1!$C:$E,3,0),"")</f>
        <v/>
      </c>
    </row>
    <row r="1770" spans="6:55">
      <c r="F1770" s="481" t="str">
        <f>+IFERROR(VLOOKUP(DAY($C1770)&amp;MONTH($C1770),Sheet1!$C:$E,3,0),"")</f>
        <v/>
      </c>
      <c r="M1770" s="481" t="str">
        <f>+IFERROR(VLOOKUP(DAY($J1770)&amp;MONTH($J1770),Sheet1!$C:$E,3,0),"")</f>
        <v/>
      </c>
      <c r="T1770" s="481" t="str">
        <f>+IFERROR(VLOOKUP(DAY($Q1770)&amp;MONTH($Q1770),Sheet1!$C:$E,3,0),"")</f>
        <v/>
      </c>
      <c r="AA1770" s="481" t="str">
        <f>+IFERROR(VLOOKUP(DAY($X1770)&amp;MONTH($X1770),Sheet1!$C:$E,3,0),"")</f>
        <v/>
      </c>
      <c r="AH1770" s="481" t="str">
        <f>+IFERROR(VLOOKUP(DAY($AE1770)&amp;MONTH($AE1770),Sheet1!$C:$E,3,0),"")</f>
        <v/>
      </c>
      <c r="AO1770" s="481" t="str">
        <f>+IFERROR(VLOOKUP(DAY($AL1770)&amp;MONTH($AL1770),Sheet1!$C:$E,3,0),"")</f>
        <v/>
      </c>
      <c r="AV1770" s="481" t="str">
        <f>+IFERROR(VLOOKUP(DAY($AS1770)&amp;MONTH($AS1770),Sheet1!$C:$E,3,0),"")</f>
        <v/>
      </c>
      <c r="BC1770" s="481" t="str">
        <f>+IFERROR(VLOOKUP(DAY($AZ1770)&amp;MONTH($AZ1770),Sheet1!$C:$E,3,0),"")</f>
        <v/>
      </c>
    </row>
    <row r="1771" spans="6:55">
      <c r="F1771" s="481" t="str">
        <f>+IFERROR(VLOOKUP(DAY($C1771)&amp;MONTH($C1771),Sheet1!$C:$E,3,0),"")</f>
        <v/>
      </c>
      <c r="M1771" s="481" t="str">
        <f>+IFERROR(VLOOKUP(DAY($J1771)&amp;MONTH($J1771),Sheet1!$C:$E,3,0),"")</f>
        <v/>
      </c>
      <c r="T1771" s="481" t="str">
        <f>+IFERROR(VLOOKUP(DAY($Q1771)&amp;MONTH($Q1771),Sheet1!$C:$E,3,0),"")</f>
        <v/>
      </c>
      <c r="AA1771" s="481" t="str">
        <f>+IFERROR(VLOOKUP(DAY($X1771)&amp;MONTH($X1771),Sheet1!$C:$E,3,0),"")</f>
        <v/>
      </c>
      <c r="AH1771" s="481" t="str">
        <f>+IFERROR(VLOOKUP(DAY($AE1771)&amp;MONTH($AE1771),Sheet1!$C:$E,3,0),"")</f>
        <v/>
      </c>
      <c r="AO1771" s="481" t="str">
        <f>+IFERROR(VLOOKUP(DAY($AL1771)&amp;MONTH($AL1771),Sheet1!$C:$E,3,0),"")</f>
        <v/>
      </c>
      <c r="AV1771" s="481" t="str">
        <f>+IFERROR(VLOOKUP(DAY($AS1771)&amp;MONTH($AS1771),Sheet1!$C:$E,3,0),"")</f>
        <v/>
      </c>
      <c r="BC1771" s="481" t="str">
        <f>+IFERROR(VLOOKUP(DAY($AZ1771)&amp;MONTH($AZ1771),Sheet1!$C:$E,3,0),"")</f>
        <v/>
      </c>
    </row>
    <row r="1772" spans="6:55">
      <c r="F1772" s="481" t="str">
        <f>+IFERROR(VLOOKUP(DAY($C1772)&amp;MONTH($C1772),Sheet1!$C:$E,3,0),"")</f>
        <v/>
      </c>
      <c r="M1772" s="481" t="str">
        <f>+IFERROR(VLOOKUP(DAY($J1772)&amp;MONTH($J1772),Sheet1!$C:$E,3,0),"")</f>
        <v/>
      </c>
      <c r="T1772" s="481" t="str">
        <f>+IFERROR(VLOOKUP(DAY($Q1772)&amp;MONTH($Q1772),Sheet1!$C:$E,3,0),"")</f>
        <v/>
      </c>
      <c r="AA1772" s="481" t="str">
        <f>+IFERROR(VLOOKUP(DAY($X1772)&amp;MONTH($X1772),Sheet1!$C:$E,3,0),"")</f>
        <v/>
      </c>
      <c r="AH1772" s="481" t="str">
        <f>+IFERROR(VLOOKUP(DAY($AE1772)&amp;MONTH($AE1772),Sheet1!$C:$E,3,0),"")</f>
        <v/>
      </c>
      <c r="AO1772" s="481" t="str">
        <f>+IFERROR(VLOOKUP(DAY($AL1772)&amp;MONTH($AL1772),Sheet1!$C:$E,3,0),"")</f>
        <v/>
      </c>
      <c r="AV1772" s="481" t="str">
        <f>+IFERROR(VLOOKUP(DAY($AS1772)&amp;MONTH($AS1772),Sheet1!$C:$E,3,0),"")</f>
        <v/>
      </c>
      <c r="BC1772" s="481" t="str">
        <f>+IFERROR(VLOOKUP(DAY($AZ1772)&amp;MONTH($AZ1772),Sheet1!$C:$E,3,0),"")</f>
        <v/>
      </c>
    </row>
    <row r="1773" spans="6:55">
      <c r="F1773" s="481" t="str">
        <f>+IFERROR(VLOOKUP(DAY($C1773)&amp;MONTH($C1773),Sheet1!$C:$E,3,0),"")</f>
        <v/>
      </c>
      <c r="M1773" s="481" t="str">
        <f>+IFERROR(VLOOKUP(DAY($J1773)&amp;MONTH($J1773),Sheet1!$C:$E,3,0),"")</f>
        <v/>
      </c>
      <c r="T1773" s="481" t="str">
        <f>+IFERROR(VLOOKUP(DAY($Q1773)&amp;MONTH($Q1773),Sheet1!$C:$E,3,0),"")</f>
        <v/>
      </c>
      <c r="AA1773" s="481" t="str">
        <f>+IFERROR(VLOOKUP(DAY($X1773)&amp;MONTH($X1773),Sheet1!$C:$E,3,0),"")</f>
        <v/>
      </c>
      <c r="AH1773" s="481" t="str">
        <f>+IFERROR(VLOOKUP(DAY($AE1773)&amp;MONTH($AE1773),Sheet1!$C:$E,3,0),"")</f>
        <v/>
      </c>
      <c r="AO1773" s="481" t="str">
        <f>+IFERROR(VLOOKUP(DAY($AL1773)&amp;MONTH($AL1773),Sheet1!$C:$E,3,0),"")</f>
        <v/>
      </c>
      <c r="AV1773" s="481" t="str">
        <f>+IFERROR(VLOOKUP(DAY($AS1773)&amp;MONTH($AS1773),Sheet1!$C:$E,3,0),"")</f>
        <v/>
      </c>
      <c r="BC1773" s="481" t="str">
        <f>+IFERROR(VLOOKUP(DAY($AZ1773)&amp;MONTH($AZ1773),Sheet1!$C:$E,3,0),"")</f>
        <v/>
      </c>
    </row>
    <row r="1774" spans="6:55">
      <c r="F1774" s="481" t="str">
        <f>+IFERROR(VLOOKUP(DAY($C1774)&amp;MONTH($C1774),Sheet1!$C:$E,3,0),"")</f>
        <v/>
      </c>
      <c r="M1774" s="481" t="str">
        <f>+IFERROR(VLOOKUP(DAY($J1774)&amp;MONTH($J1774),Sheet1!$C:$E,3,0),"")</f>
        <v/>
      </c>
      <c r="T1774" s="481" t="str">
        <f>+IFERROR(VLOOKUP(DAY($Q1774)&amp;MONTH($Q1774),Sheet1!$C:$E,3,0),"")</f>
        <v/>
      </c>
      <c r="AA1774" s="481" t="str">
        <f>+IFERROR(VLOOKUP(DAY($X1774)&amp;MONTH($X1774),Sheet1!$C:$E,3,0),"")</f>
        <v/>
      </c>
      <c r="AH1774" s="481" t="str">
        <f>+IFERROR(VLOOKUP(DAY($AE1774)&amp;MONTH($AE1774),Sheet1!$C:$E,3,0),"")</f>
        <v/>
      </c>
      <c r="AO1774" s="481" t="str">
        <f>+IFERROR(VLOOKUP(DAY($AL1774)&amp;MONTH($AL1774),Sheet1!$C:$E,3,0),"")</f>
        <v/>
      </c>
      <c r="AV1774" s="481" t="str">
        <f>+IFERROR(VLOOKUP(DAY($AS1774)&amp;MONTH($AS1774),Sheet1!$C:$E,3,0),"")</f>
        <v/>
      </c>
      <c r="BC1774" s="481" t="str">
        <f>+IFERROR(VLOOKUP(DAY($AZ1774)&amp;MONTH($AZ1774),Sheet1!$C:$E,3,0),"")</f>
        <v/>
      </c>
    </row>
    <row r="1775" spans="6:55">
      <c r="F1775" s="481" t="str">
        <f>+IFERROR(VLOOKUP(DAY($C1775)&amp;MONTH($C1775),Sheet1!$C:$E,3,0),"")</f>
        <v/>
      </c>
      <c r="M1775" s="481" t="str">
        <f>+IFERROR(VLOOKUP(DAY($J1775)&amp;MONTH($J1775),Sheet1!$C:$E,3,0),"")</f>
        <v/>
      </c>
      <c r="T1775" s="481" t="str">
        <f>+IFERROR(VLOOKUP(DAY($Q1775)&amp;MONTH($Q1775),Sheet1!$C:$E,3,0),"")</f>
        <v/>
      </c>
      <c r="AA1775" s="481" t="str">
        <f>+IFERROR(VLOOKUP(DAY($X1775)&amp;MONTH($X1775),Sheet1!$C:$E,3,0),"")</f>
        <v/>
      </c>
      <c r="AH1775" s="481" t="str">
        <f>+IFERROR(VLOOKUP(DAY($AE1775)&amp;MONTH($AE1775),Sheet1!$C:$E,3,0),"")</f>
        <v/>
      </c>
      <c r="AO1775" s="481" t="str">
        <f>+IFERROR(VLOOKUP(DAY($AL1775)&amp;MONTH($AL1775),Sheet1!$C:$E,3,0),"")</f>
        <v/>
      </c>
      <c r="AV1775" s="481" t="str">
        <f>+IFERROR(VLOOKUP(DAY($AS1775)&amp;MONTH($AS1775),Sheet1!$C:$E,3,0),"")</f>
        <v/>
      </c>
      <c r="BC1775" s="481" t="str">
        <f>+IFERROR(VLOOKUP(DAY($AZ1775)&amp;MONTH($AZ1775),Sheet1!$C:$E,3,0),"")</f>
        <v/>
      </c>
    </row>
    <row r="1776" spans="6:55">
      <c r="F1776" s="481" t="str">
        <f>+IFERROR(VLOOKUP(DAY($C1776)&amp;MONTH($C1776),Sheet1!$C:$E,3,0),"")</f>
        <v/>
      </c>
      <c r="M1776" s="481" t="str">
        <f>+IFERROR(VLOOKUP(DAY($J1776)&amp;MONTH($J1776),Sheet1!$C:$E,3,0),"")</f>
        <v/>
      </c>
      <c r="T1776" s="481" t="str">
        <f>+IFERROR(VLOOKUP(DAY($Q1776)&amp;MONTH($Q1776),Sheet1!$C:$E,3,0),"")</f>
        <v/>
      </c>
      <c r="AA1776" s="481" t="str">
        <f>+IFERROR(VLOOKUP(DAY($X1776)&amp;MONTH($X1776),Sheet1!$C:$E,3,0),"")</f>
        <v/>
      </c>
      <c r="AH1776" s="481" t="str">
        <f>+IFERROR(VLOOKUP(DAY($AE1776)&amp;MONTH($AE1776),Sheet1!$C:$E,3,0),"")</f>
        <v/>
      </c>
      <c r="AO1776" s="481" t="str">
        <f>+IFERROR(VLOOKUP(DAY($AL1776)&amp;MONTH($AL1776),Sheet1!$C:$E,3,0),"")</f>
        <v/>
      </c>
      <c r="AV1776" s="481" t="str">
        <f>+IFERROR(VLOOKUP(DAY($AS1776)&amp;MONTH($AS1776),Sheet1!$C:$E,3,0),"")</f>
        <v/>
      </c>
      <c r="BC1776" s="481" t="str">
        <f>+IFERROR(VLOOKUP(DAY($AZ1776)&amp;MONTH($AZ1776),Sheet1!$C:$E,3,0),"")</f>
        <v/>
      </c>
    </row>
    <row r="1777" spans="6:55">
      <c r="F1777" s="481" t="str">
        <f>+IFERROR(VLOOKUP(DAY($C1777)&amp;MONTH($C1777),Sheet1!$C:$E,3,0),"")</f>
        <v/>
      </c>
      <c r="M1777" s="481" t="str">
        <f>+IFERROR(VLOOKUP(DAY($J1777)&amp;MONTH($J1777),Sheet1!$C:$E,3,0),"")</f>
        <v/>
      </c>
      <c r="T1777" s="481" t="str">
        <f>+IFERROR(VLOOKUP(DAY($Q1777)&amp;MONTH($Q1777),Sheet1!$C:$E,3,0),"")</f>
        <v/>
      </c>
      <c r="AA1777" s="481" t="str">
        <f>+IFERROR(VLOOKUP(DAY($X1777)&amp;MONTH($X1777),Sheet1!$C:$E,3,0),"")</f>
        <v/>
      </c>
      <c r="AH1777" s="481" t="str">
        <f>+IFERROR(VLOOKUP(DAY($AE1777)&amp;MONTH($AE1777),Sheet1!$C:$E,3,0),"")</f>
        <v/>
      </c>
      <c r="AO1777" s="481" t="str">
        <f>+IFERROR(VLOOKUP(DAY($AL1777)&amp;MONTH($AL1777),Sheet1!$C:$E,3,0),"")</f>
        <v/>
      </c>
      <c r="AV1777" s="481" t="str">
        <f>+IFERROR(VLOOKUP(DAY($AS1777)&amp;MONTH($AS1777),Sheet1!$C:$E,3,0),"")</f>
        <v/>
      </c>
      <c r="BC1777" s="481" t="str">
        <f>+IFERROR(VLOOKUP(DAY($AZ1777)&amp;MONTH($AZ1777),Sheet1!$C:$E,3,0),"")</f>
        <v/>
      </c>
    </row>
    <row r="1778" spans="6:55">
      <c r="F1778" s="481" t="str">
        <f>+IFERROR(VLOOKUP(DAY($C1778)&amp;MONTH($C1778),Sheet1!$C:$E,3,0),"")</f>
        <v/>
      </c>
      <c r="M1778" s="481" t="str">
        <f>+IFERROR(VLOOKUP(DAY($J1778)&amp;MONTH($J1778),Sheet1!$C:$E,3,0),"")</f>
        <v/>
      </c>
      <c r="T1778" s="481" t="str">
        <f>+IFERROR(VLOOKUP(DAY($Q1778)&amp;MONTH($Q1778),Sheet1!$C:$E,3,0),"")</f>
        <v/>
      </c>
      <c r="AA1778" s="481" t="str">
        <f>+IFERROR(VLOOKUP(DAY($X1778)&amp;MONTH($X1778),Sheet1!$C:$E,3,0),"")</f>
        <v/>
      </c>
      <c r="AH1778" s="481" t="str">
        <f>+IFERROR(VLOOKUP(DAY($AE1778)&amp;MONTH($AE1778),Sheet1!$C:$E,3,0),"")</f>
        <v/>
      </c>
      <c r="AO1778" s="481" t="str">
        <f>+IFERROR(VLOOKUP(DAY($AL1778)&amp;MONTH($AL1778),Sheet1!$C:$E,3,0),"")</f>
        <v/>
      </c>
      <c r="AV1778" s="481" t="str">
        <f>+IFERROR(VLOOKUP(DAY($AS1778)&amp;MONTH($AS1778),Sheet1!$C:$E,3,0),"")</f>
        <v/>
      </c>
      <c r="BC1778" s="481" t="str">
        <f>+IFERROR(VLOOKUP(DAY($AZ1778)&amp;MONTH($AZ1778),Sheet1!$C:$E,3,0),"")</f>
        <v/>
      </c>
    </row>
    <row r="1779" spans="6:55">
      <c r="F1779" s="481" t="str">
        <f>+IFERROR(VLOOKUP(DAY($C1779)&amp;MONTH($C1779),Sheet1!$C:$E,3,0),"")</f>
        <v/>
      </c>
      <c r="M1779" s="481" t="str">
        <f>+IFERROR(VLOOKUP(DAY($J1779)&amp;MONTH($J1779),Sheet1!$C:$E,3,0),"")</f>
        <v/>
      </c>
      <c r="T1779" s="481" t="str">
        <f>+IFERROR(VLOOKUP(DAY($Q1779)&amp;MONTH($Q1779),Sheet1!$C:$E,3,0),"")</f>
        <v/>
      </c>
      <c r="AA1779" s="481" t="str">
        <f>+IFERROR(VLOOKUP(DAY($X1779)&amp;MONTH($X1779),Sheet1!$C:$E,3,0),"")</f>
        <v/>
      </c>
      <c r="AH1779" s="481" t="str">
        <f>+IFERROR(VLOOKUP(DAY($AE1779)&amp;MONTH($AE1779),Sheet1!$C:$E,3,0),"")</f>
        <v/>
      </c>
      <c r="AO1779" s="481" t="str">
        <f>+IFERROR(VLOOKUP(DAY($AL1779)&amp;MONTH($AL1779),Sheet1!$C:$E,3,0),"")</f>
        <v/>
      </c>
      <c r="AV1779" s="481" t="str">
        <f>+IFERROR(VLOOKUP(DAY($AS1779)&amp;MONTH($AS1779),Sheet1!$C:$E,3,0),"")</f>
        <v/>
      </c>
      <c r="BC1779" s="481" t="str">
        <f>+IFERROR(VLOOKUP(DAY($AZ1779)&amp;MONTH($AZ1779),Sheet1!$C:$E,3,0),"")</f>
        <v/>
      </c>
    </row>
    <row r="1780" spans="6:55">
      <c r="F1780" s="481" t="str">
        <f>+IFERROR(VLOOKUP(DAY($C1780)&amp;MONTH($C1780),Sheet1!$C:$E,3,0),"")</f>
        <v/>
      </c>
      <c r="M1780" s="481" t="str">
        <f>+IFERROR(VLOOKUP(DAY($J1780)&amp;MONTH($J1780),Sheet1!$C:$E,3,0),"")</f>
        <v/>
      </c>
      <c r="T1780" s="481" t="str">
        <f>+IFERROR(VLOOKUP(DAY($Q1780)&amp;MONTH($Q1780),Sheet1!$C:$E,3,0),"")</f>
        <v/>
      </c>
      <c r="AA1780" s="481" t="str">
        <f>+IFERROR(VLOOKUP(DAY($X1780)&amp;MONTH($X1780),Sheet1!$C:$E,3,0),"")</f>
        <v/>
      </c>
      <c r="AH1780" s="481" t="str">
        <f>+IFERROR(VLOOKUP(DAY($AE1780)&amp;MONTH($AE1780),Sheet1!$C:$E,3,0),"")</f>
        <v/>
      </c>
      <c r="AO1780" s="481" t="str">
        <f>+IFERROR(VLOOKUP(DAY($AL1780)&amp;MONTH($AL1780),Sheet1!$C:$E,3,0),"")</f>
        <v/>
      </c>
      <c r="AV1780" s="481" t="str">
        <f>+IFERROR(VLOOKUP(DAY($AS1780)&amp;MONTH($AS1780),Sheet1!$C:$E,3,0),"")</f>
        <v/>
      </c>
      <c r="BC1780" s="481" t="str">
        <f>+IFERROR(VLOOKUP(DAY($AZ1780)&amp;MONTH($AZ1780),Sheet1!$C:$E,3,0),"")</f>
        <v/>
      </c>
    </row>
    <row r="1781" spans="6:55">
      <c r="F1781" s="481" t="str">
        <f>+IFERROR(VLOOKUP(DAY($C1781)&amp;MONTH($C1781),Sheet1!$C:$E,3,0),"")</f>
        <v/>
      </c>
      <c r="M1781" s="481" t="str">
        <f>+IFERROR(VLOOKUP(DAY($J1781)&amp;MONTH($J1781),Sheet1!$C:$E,3,0),"")</f>
        <v/>
      </c>
      <c r="T1781" s="481" t="str">
        <f>+IFERROR(VLOOKUP(DAY($Q1781)&amp;MONTH($Q1781),Sheet1!$C:$E,3,0),"")</f>
        <v/>
      </c>
      <c r="AA1781" s="481" t="str">
        <f>+IFERROR(VLOOKUP(DAY($X1781)&amp;MONTH($X1781),Sheet1!$C:$E,3,0),"")</f>
        <v/>
      </c>
      <c r="AH1781" s="481" t="str">
        <f>+IFERROR(VLOOKUP(DAY($AE1781)&amp;MONTH($AE1781),Sheet1!$C:$E,3,0),"")</f>
        <v/>
      </c>
      <c r="AO1781" s="481" t="str">
        <f>+IFERROR(VLOOKUP(DAY($AL1781)&amp;MONTH($AL1781),Sheet1!$C:$E,3,0),"")</f>
        <v/>
      </c>
      <c r="AV1781" s="481" t="str">
        <f>+IFERROR(VLOOKUP(DAY($AS1781)&amp;MONTH($AS1781),Sheet1!$C:$E,3,0),"")</f>
        <v/>
      </c>
      <c r="BC1781" s="481" t="str">
        <f>+IFERROR(VLOOKUP(DAY($AZ1781)&amp;MONTH($AZ1781),Sheet1!$C:$E,3,0),"")</f>
        <v/>
      </c>
    </row>
    <row r="1782" spans="6:55">
      <c r="F1782" s="481" t="str">
        <f>+IFERROR(VLOOKUP(DAY($C1782)&amp;MONTH($C1782),Sheet1!$C:$E,3,0),"")</f>
        <v/>
      </c>
      <c r="M1782" s="481" t="str">
        <f>+IFERROR(VLOOKUP(DAY($J1782)&amp;MONTH($J1782),Sheet1!$C:$E,3,0),"")</f>
        <v/>
      </c>
      <c r="T1782" s="481" t="str">
        <f>+IFERROR(VLOOKUP(DAY($Q1782)&amp;MONTH($Q1782),Sheet1!$C:$E,3,0),"")</f>
        <v/>
      </c>
      <c r="AA1782" s="481" t="str">
        <f>+IFERROR(VLOOKUP(DAY($X1782)&amp;MONTH($X1782),Sheet1!$C:$E,3,0),"")</f>
        <v/>
      </c>
      <c r="AH1782" s="481" t="str">
        <f>+IFERROR(VLOOKUP(DAY($AE1782)&amp;MONTH($AE1782),Sheet1!$C:$E,3,0),"")</f>
        <v/>
      </c>
      <c r="AO1782" s="481" t="str">
        <f>+IFERROR(VLOOKUP(DAY($AL1782)&amp;MONTH($AL1782),Sheet1!$C:$E,3,0),"")</f>
        <v/>
      </c>
      <c r="AV1782" s="481" t="str">
        <f>+IFERROR(VLOOKUP(DAY($AS1782)&amp;MONTH($AS1782),Sheet1!$C:$E,3,0),"")</f>
        <v/>
      </c>
      <c r="BC1782" s="481" t="str">
        <f>+IFERROR(VLOOKUP(DAY($AZ1782)&amp;MONTH($AZ1782),Sheet1!$C:$E,3,0),"")</f>
        <v/>
      </c>
    </row>
    <row r="1783" spans="6:55">
      <c r="F1783" s="481" t="str">
        <f>+IFERROR(VLOOKUP(DAY($C1783)&amp;MONTH($C1783),Sheet1!$C:$E,3,0),"")</f>
        <v/>
      </c>
      <c r="M1783" s="481" t="str">
        <f>+IFERROR(VLOOKUP(DAY($J1783)&amp;MONTH($J1783),Sheet1!$C:$E,3,0),"")</f>
        <v/>
      </c>
      <c r="T1783" s="481" t="str">
        <f>+IFERROR(VLOOKUP(DAY($Q1783)&amp;MONTH($Q1783),Sheet1!$C:$E,3,0),"")</f>
        <v/>
      </c>
      <c r="AA1783" s="481" t="str">
        <f>+IFERROR(VLOOKUP(DAY($X1783)&amp;MONTH($X1783),Sheet1!$C:$E,3,0),"")</f>
        <v/>
      </c>
      <c r="AH1783" s="481" t="str">
        <f>+IFERROR(VLOOKUP(DAY($AE1783)&amp;MONTH($AE1783),Sheet1!$C:$E,3,0),"")</f>
        <v/>
      </c>
      <c r="AO1783" s="481" t="str">
        <f>+IFERROR(VLOOKUP(DAY($AL1783)&amp;MONTH($AL1783),Sheet1!$C:$E,3,0),"")</f>
        <v/>
      </c>
      <c r="AV1783" s="481" t="str">
        <f>+IFERROR(VLOOKUP(DAY($AS1783)&amp;MONTH($AS1783),Sheet1!$C:$E,3,0),"")</f>
        <v/>
      </c>
      <c r="BC1783" s="481" t="str">
        <f>+IFERROR(VLOOKUP(DAY($AZ1783)&amp;MONTH($AZ1783),Sheet1!$C:$E,3,0),"")</f>
        <v/>
      </c>
    </row>
    <row r="1784" spans="6:55">
      <c r="F1784" s="481" t="str">
        <f>+IFERROR(VLOOKUP(DAY($C1784)&amp;MONTH($C1784),Sheet1!$C:$E,3,0),"")</f>
        <v/>
      </c>
      <c r="M1784" s="481" t="str">
        <f>+IFERROR(VLOOKUP(DAY($J1784)&amp;MONTH($J1784),Sheet1!$C:$E,3,0),"")</f>
        <v/>
      </c>
      <c r="T1784" s="481" t="str">
        <f>+IFERROR(VLOOKUP(DAY($Q1784)&amp;MONTH($Q1784),Sheet1!$C:$E,3,0),"")</f>
        <v/>
      </c>
      <c r="AA1784" s="481" t="str">
        <f>+IFERROR(VLOOKUP(DAY($X1784)&amp;MONTH($X1784),Sheet1!$C:$E,3,0),"")</f>
        <v/>
      </c>
      <c r="AH1784" s="481" t="str">
        <f>+IFERROR(VLOOKUP(DAY($AE1784)&amp;MONTH($AE1784),Sheet1!$C:$E,3,0),"")</f>
        <v/>
      </c>
      <c r="AO1784" s="481" t="str">
        <f>+IFERROR(VLOOKUP(DAY($AL1784)&amp;MONTH($AL1784),Sheet1!$C:$E,3,0),"")</f>
        <v/>
      </c>
      <c r="AV1784" s="481" t="str">
        <f>+IFERROR(VLOOKUP(DAY($AS1784)&amp;MONTH($AS1784),Sheet1!$C:$E,3,0),"")</f>
        <v/>
      </c>
      <c r="BC1784" s="481" t="str">
        <f>+IFERROR(VLOOKUP(DAY($AZ1784)&amp;MONTH($AZ1784),Sheet1!$C:$E,3,0),"")</f>
        <v/>
      </c>
    </row>
    <row r="1785" spans="6:55">
      <c r="F1785" s="481" t="str">
        <f>+IFERROR(VLOOKUP(DAY($C1785)&amp;MONTH($C1785),Sheet1!$C:$E,3,0),"")</f>
        <v/>
      </c>
      <c r="M1785" s="481" t="str">
        <f>+IFERROR(VLOOKUP(DAY($J1785)&amp;MONTH($J1785),Sheet1!$C:$E,3,0),"")</f>
        <v/>
      </c>
      <c r="T1785" s="481" t="str">
        <f>+IFERROR(VLOOKUP(DAY($Q1785)&amp;MONTH($Q1785),Sheet1!$C:$E,3,0),"")</f>
        <v/>
      </c>
      <c r="AA1785" s="481" t="str">
        <f>+IFERROR(VLOOKUP(DAY($X1785)&amp;MONTH($X1785),Sheet1!$C:$E,3,0),"")</f>
        <v/>
      </c>
      <c r="AH1785" s="481" t="str">
        <f>+IFERROR(VLOOKUP(DAY($AE1785)&amp;MONTH($AE1785),Sheet1!$C:$E,3,0),"")</f>
        <v/>
      </c>
      <c r="AO1785" s="481" t="str">
        <f>+IFERROR(VLOOKUP(DAY($AL1785)&amp;MONTH($AL1785),Sheet1!$C:$E,3,0),"")</f>
        <v/>
      </c>
      <c r="AV1785" s="481" t="str">
        <f>+IFERROR(VLOOKUP(DAY($AS1785)&amp;MONTH($AS1785),Sheet1!$C:$E,3,0),"")</f>
        <v/>
      </c>
      <c r="BC1785" s="481" t="str">
        <f>+IFERROR(VLOOKUP(DAY($AZ1785)&amp;MONTH($AZ1785),Sheet1!$C:$E,3,0),"")</f>
        <v/>
      </c>
    </row>
    <row r="1786" spans="6:55">
      <c r="F1786" s="481" t="str">
        <f>+IFERROR(VLOOKUP(DAY($C1786)&amp;MONTH($C1786),Sheet1!$C:$E,3,0),"")</f>
        <v/>
      </c>
      <c r="M1786" s="481" t="str">
        <f>+IFERROR(VLOOKUP(DAY($J1786)&amp;MONTH($J1786),Sheet1!$C:$E,3,0),"")</f>
        <v/>
      </c>
      <c r="T1786" s="481" t="str">
        <f>+IFERROR(VLOOKUP(DAY($Q1786)&amp;MONTH($Q1786),Sheet1!$C:$E,3,0),"")</f>
        <v/>
      </c>
      <c r="AA1786" s="481" t="str">
        <f>+IFERROR(VLOOKUP(DAY($X1786)&amp;MONTH($X1786),Sheet1!$C:$E,3,0),"")</f>
        <v/>
      </c>
      <c r="AH1786" s="481" t="str">
        <f>+IFERROR(VLOOKUP(DAY($AE1786)&amp;MONTH($AE1786),Sheet1!$C:$E,3,0),"")</f>
        <v/>
      </c>
      <c r="AO1786" s="481" t="str">
        <f>+IFERROR(VLOOKUP(DAY($AL1786)&amp;MONTH($AL1786),Sheet1!$C:$E,3,0),"")</f>
        <v/>
      </c>
      <c r="AV1786" s="481" t="str">
        <f>+IFERROR(VLOOKUP(DAY($AS1786)&amp;MONTH($AS1786),Sheet1!$C:$E,3,0),"")</f>
        <v/>
      </c>
      <c r="BC1786" s="481" t="str">
        <f>+IFERROR(VLOOKUP(DAY($AZ1786)&amp;MONTH($AZ1786),Sheet1!$C:$E,3,0),"")</f>
        <v/>
      </c>
    </row>
    <row r="1787" spans="6:55">
      <c r="F1787" s="481" t="str">
        <f>+IFERROR(VLOOKUP(DAY($C1787)&amp;MONTH($C1787),Sheet1!$C:$E,3,0),"")</f>
        <v/>
      </c>
      <c r="M1787" s="481" t="str">
        <f>+IFERROR(VLOOKUP(DAY($J1787)&amp;MONTH($J1787),Sheet1!$C:$E,3,0),"")</f>
        <v/>
      </c>
      <c r="T1787" s="481" t="str">
        <f>+IFERROR(VLOOKUP(DAY($Q1787)&amp;MONTH($Q1787),Sheet1!$C:$E,3,0),"")</f>
        <v/>
      </c>
      <c r="AA1787" s="481" t="str">
        <f>+IFERROR(VLOOKUP(DAY($X1787)&amp;MONTH($X1787),Sheet1!$C:$E,3,0),"")</f>
        <v/>
      </c>
      <c r="AH1787" s="481" t="str">
        <f>+IFERROR(VLOOKUP(DAY($AE1787)&amp;MONTH($AE1787),Sheet1!$C:$E,3,0),"")</f>
        <v/>
      </c>
      <c r="AO1787" s="481" t="str">
        <f>+IFERROR(VLOOKUP(DAY($AL1787)&amp;MONTH($AL1787),Sheet1!$C:$E,3,0),"")</f>
        <v/>
      </c>
      <c r="AV1787" s="481" t="str">
        <f>+IFERROR(VLOOKUP(DAY($AS1787)&amp;MONTH($AS1787),Sheet1!$C:$E,3,0),"")</f>
        <v/>
      </c>
      <c r="BC1787" s="481" t="str">
        <f>+IFERROR(VLOOKUP(DAY($AZ1787)&amp;MONTH($AZ1787),Sheet1!$C:$E,3,0),"")</f>
        <v/>
      </c>
    </row>
    <row r="1788" spans="6:55">
      <c r="F1788" s="481" t="str">
        <f>+IFERROR(VLOOKUP(DAY($C1788)&amp;MONTH($C1788),Sheet1!$C:$E,3,0),"")</f>
        <v/>
      </c>
      <c r="M1788" s="481" t="str">
        <f>+IFERROR(VLOOKUP(DAY($J1788)&amp;MONTH($J1788),Sheet1!$C:$E,3,0),"")</f>
        <v/>
      </c>
      <c r="T1788" s="481" t="str">
        <f>+IFERROR(VLOOKUP(DAY($Q1788)&amp;MONTH($Q1788),Sheet1!$C:$E,3,0),"")</f>
        <v/>
      </c>
      <c r="AA1788" s="481" t="str">
        <f>+IFERROR(VLOOKUP(DAY($X1788)&amp;MONTH($X1788),Sheet1!$C:$E,3,0),"")</f>
        <v/>
      </c>
      <c r="AH1788" s="481" t="str">
        <f>+IFERROR(VLOOKUP(DAY($AE1788)&amp;MONTH($AE1788),Sheet1!$C:$E,3,0),"")</f>
        <v/>
      </c>
      <c r="AO1788" s="481" t="str">
        <f>+IFERROR(VLOOKUP(DAY($AL1788)&amp;MONTH($AL1788),Sheet1!$C:$E,3,0),"")</f>
        <v/>
      </c>
      <c r="AV1788" s="481" t="str">
        <f>+IFERROR(VLOOKUP(DAY($AS1788)&amp;MONTH($AS1788),Sheet1!$C:$E,3,0),"")</f>
        <v/>
      </c>
      <c r="BC1788" s="481" t="str">
        <f>+IFERROR(VLOOKUP(DAY($AZ1788)&amp;MONTH($AZ1788),Sheet1!$C:$E,3,0),"")</f>
        <v/>
      </c>
    </row>
    <row r="1789" spans="6:55">
      <c r="F1789" s="481" t="str">
        <f>+IFERROR(VLOOKUP(DAY($C1789)&amp;MONTH($C1789),Sheet1!$C:$E,3,0),"")</f>
        <v/>
      </c>
      <c r="M1789" s="481" t="str">
        <f>+IFERROR(VLOOKUP(DAY($J1789)&amp;MONTH($J1789),Sheet1!$C:$E,3,0),"")</f>
        <v/>
      </c>
      <c r="T1789" s="481" t="str">
        <f>+IFERROR(VLOOKUP(DAY($Q1789)&amp;MONTH($Q1789),Sheet1!$C:$E,3,0),"")</f>
        <v/>
      </c>
      <c r="AA1789" s="481" t="str">
        <f>+IFERROR(VLOOKUP(DAY($X1789)&amp;MONTH($X1789),Sheet1!$C:$E,3,0),"")</f>
        <v/>
      </c>
      <c r="AH1789" s="481" t="str">
        <f>+IFERROR(VLOOKUP(DAY($AE1789)&amp;MONTH($AE1789),Sheet1!$C:$E,3,0),"")</f>
        <v/>
      </c>
      <c r="AO1789" s="481" t="str">
        <f>+IFERROR(VLOOKUP(DAY($AL1789)&amp;MONTH($AL1789),Sheet1!$C:$E,3,0),"")</f>
        <v/>
      </c>
      <c r="AV1789" s="481" t="str">
        <f>+IFERROR(VLOOKUP(DAY($AS1789)&amp;MONTH($AS1789),Sheet1!$C:$E,3,0),"")</f>
        <v/>
      </c>
      <c r="BC1789" s="481" t="str">
        <f>+IFERROR(VLOOKUP(DAY($AZ1789)&amp;MONTH($AZ1789),Sheet1!$C:$E,3,0),"")</f>
        <v/>
      </c>
    </row>
    <row r="1790" spans="6:55">
      <c r="F1790" s="481" t="str">
        <f>+IFERROR(VLOOKUP(DAY($C1790)&amp;MONTH($C1790),Sheet1!$C:$E,3,0),"")</f>
        <v/>
      </c>
      <c r="M1790" s="481" t="str">
        <f>+IFERROR(VLOOKUP(DAY($J1790)&amp;MONTH($J1790),Sheet1!$C:$E,3,0),"")</f>
        <v/>
      </c>
      <c r="T1790" s="481" t="str">
        <f>+IFERROR(VLOOKUP(DAY($Q1790)&amp;MONTH($Q1790),Sheet1!$C:$E,3,0),"")</f>
        <v/>
      </c>
      <c r="AA1790" s="481" t="str">
        <f>+IFERROR(VLOOKUP(DAY($X1790)&amp;MONTH($X1790),Sheet1!$C:$E,3,0),"")</f>
        <v/>
      </c>
      <c r="AH1790" s="481" t="str">
        <f>+IFERROR(VLOOKUP(DAY($AE1790)&amp;MONTH($AE1790),Sheet1!$C:$E,3,0),"")</f>
        <v/>
      </c>
      <c r="AO1790" s="481" t="str">
        <f>+IFERROR(VLOOKUP(DAY($AL1790)&amp;MONTH($AL1790),Sheet1!$C:$E,3,0),"")</f>
        <v/>
      </c>
      <c r="AV1790" s="481" t="str">
        <f>+IFERROR(VLOOKUP(DAY($AS1790)&amp;MONTH($AS1790),Sheet1!$C:$E,3,0),"")</f>
        <v/>
      </c>
      <c r="BC1790" s="481" t="str">
        <f>+IFERROR(VLOOKUP(DAY($AZ1790)&amp;MONTH($AZ1790),Sheet1!$C:$E,3,0),"")</f>
        <v/>
      </c>
    </row>
    <row r="1791" spans="6:55">
      <c r="F1791" s="481" t="str">
        <f>+IFERROR(VLOOKUP(DAY($C1791)&amp;MONTH($C1791),Sheet1!$C:$E,3,0),"")</f>
        <v/>
      </c>
      <c r="M1791" s="481" t="str">
        <f>+IFERROR(VLOOKUP(DAY($J1791)&amp;MONTH($J1791),Sheet1!$C:$E,3,0),"")</f>
        <v/>
      </c>
      <c r="T1791" s="481" t="str">
        <f>+IFERROR(VLOOKUP(DAY($Q1791)&amp;MONTH($Q1791),Sheet1!$C:$E,3,0),"")</f>
        <v/>
      </c>
      <c r="AA1791" s="481" t="str">
        <f>+IFERROR(VLOOKUP(DAY($X1791)&amp;MONTH($X1791),Sheet1!$C:$E,3,0),"")</f>
        <v/>
      </c>
      <c r="AH1791" s="481" t="str">
        <f>+IFERROR(VLOOKUP(DAY($AE1791)&amp;MONTH($AE1791),Sheet1!$C:$E,3,0),"")</f>
        <v/>
      </c>
      <c r="AO1791" s="481" t="str">
        <f>+IFERROR(VLOOKUP(DAY($AL1791)&amp;MONTH($AL1791),Sheet1!$C:$E,3,0),"")</f>
        <v/>
      </c>
      <c r="AV1791" s="481" t="str">
        <f>+IFERROR(VLOOKUP(DAY($AS1791)&amp;MONTH($AS1791),Sheet1!$C:$E,3,0),"")</f>
        <v/>
      </c>
      <c r="BC1791" s="481" t="str">
        <f>+IFERROR(VLOOKUP(DAY($AZ1791)&amp;MONTH($AZ1791),Sheet1!$C:$E,3,0),"")</f>
        <v/>
      </c>
    </row>
    <row r="1792" spans="6:55">
      <c r="F1792" s="481" t="str">
        <f>+IFERROR(VLOOKUP(DAY($C1792)&amp;MONTH($C1792),Sheet1!$C:$E,3,0),"")</f>
        <v/>
      </c>
      <c r="M1792" s="481" t="str">
        <f>+IFERROR(VLOOKUP(DAY($J1792)&amp;MONTH($J1792),Sheet1!$C:$E,3,0),"")</f>
        <v/>
      </c>
      <c r="T1792" s="481" t="str">
        <f>+IFERROR(VLOOKUP(DAY($Q1792)&amp;MONTH($Q1792),Sheet1!$C:$E,3,0),"")</f>
        <v/>
      </c>
      <c r="AA1792" s="481" t="str">
        <f>+IFERROR(VLOOKUP(DAY($X1792)&amp;MONTH($X1792),Sheet1!$C:$E,3,0),"")</f>
        <v/>
      </c>
      <c r="AH1792" s="481" t="str">
        <f>+IFERROR(VLOOKUP(DAY($AE1792)&amp;MONTH($AE1792),Sheet1!$C:$E,3,0),"")</f>
        <v/>
      </c>
      <c r="AO1792" s="481" t="str">
        <f>+IFERROR(VLOOKUP(DAY($AL1792)&amp;MONTH($AL1792),Sheet1!$C:$E,3,0),"")</f>
        <v/>
      </c>
      <c r="AV1792" s="481" t="str">
        <f>+IFERROR(VLOOKUP(DAY($AS1792)&amp;MONTH($AS1792),Sheet1!$C:$E,3,0),"")</f>
        <v/>
      </c>
      <c r="BC1792" s="481" t="str">
        <f>+IFERROR(VLOOKUP(DAY($AZ1792)&amp;MONTH($AZ1792),Sheet1!$C:$E,3,0),"")</f>
        <v/>
      </c>
    </row>
    <row r="1793" spans="6:55">
      <c r="F1793" s="481" t="str">
        <f>+IFERROR(VLOOKUP(DAY($C1793)&amp;MONTH($C1793),Sheet1!$C:$E,3,0),"")</f>
        <v/>
      </c>
      <c r="M1793" s="481" t="str">
        <f>+IFERROR(VLOOKUP(DAY($J1793)&amp;MONTH($J1793),Sheet1!$C:$E,3,0),"")</f>
        <v/>
      </c>
      <c r="T1793" s="481" t="str">
        <f>+IFERROR(VLOOKUP(DAY($Q1793)&amp;MONTH($Q1793),Sheet1!$C:$E,3,0),"")</f>
        <v/>
      </c>
      <c r="AA1793" s="481" t="str">
        <f>+IFERROR(VLOOKUP(DAY($X1793)&amp;MONTH($X1793),Sheet1!$C:$E,3,0),"")</f>
        <v/>
      </c>
      <c r="AH1793" s="481" t="str">
        <f>+IFERROR(VLOOKUP(DAY($AE1793)&amp;MONTH($AE1793),Sheet1!$C:$E,3,0),"")</f>
        <v/>
      </c>
      <c r="AO1793" s="481" t="str">
        <f>+IFERROR(VLOOKUP(DAY($AL1793)&amp;MONTH($AL1793),Sheet1!$C:$E,3,0),"")</f>
        <v/>
      </c>
      <c r="AV1793" s="481" t="str">
        <f>+IFERROR(VLOOKUP(DAY($AS1793)&amp;MONTH($AS1793),Sheet1!$C:$E,3,0),"")</f>
        <v/>
      </c>
      <c r="BC1793" s="481" t="str">
        <f>+IFERROR(VLOOKUP(DAY($AZ1793)&amp;MONTH($AZ1793),Sheet1!$C:$E,3,0),"")</f>
        <v/>
      </c>
    </row>
    <row r="1794" spans="6:55">
      <c r="F1794" s="481" t="str">
        <f>+IFERROR(VLOOKUP(DAY($C1794)&amp;MONTH($C1794),Sheet1!$C:$E,3,0),"")</f>
        <v/>
      </c>
      <c r="M1794" s="481" t="str">
        <f>+IFERROR(VLOOKUP(DAY($J1794)&amp;MONTH($J1794),Sheet1!$C:$E,3,0),"")</f>
        <v/>
      </c>
      <c r="T1794" s="481" t="str">
        <f>+IFERROR(VLOOKUP(DAY($Q1794)&amp;MONTH($Q1794),Sheet1!$C:$E,3,0),"")</f>
        <v/>
      </c>
      <c r="AA1794" s="481" t="str">
        <f>+IFERROR(VLOOKUP(DAY($X1794)&amp;MONTH($X1794),Sheet1!$C:$E,3,0),"")</f>
        <v/>
      </c>
      <c r="AH1794" s="481" t="str">
        <f>+IFERROR(VLOOKUP(DAY($AE1794)&amp;MONTH($AE1794),Sheet1!$C:$E,3,0),"")</f>
        <v/>
      </c>
      <c r="AO1794" s="481" t="str">
        <f>+IFERROR(VLOOKUP(DAY($AL1794)&amp;MONTH($AL1794),Sheet1!$C:$E,3,0),"")</f>
        <v/>
      </c>
      <c r="AV1794" s="481" t="str">
        <f>+IFERROR(VLOOKUP(DAY($AS1794)&amp;MONTH($AS1794),Sheet1!$C:$E,3,0),"")</f>
        <v/>
      </c>
      <c r="BC1794" s="481" t="str">
        <f>+IFERROR(VLOOKUP(DAY($AZ1794)&amp;MONTH($AZ1794),Sheet1!$C:$E,3,0),"")</f>
        <v/>
      </c>
    </row>
    <row r="1795" spans="6:55">
      <c r="F1795" s="481" t="str">
        <f>+IFERROR(VLOOKUP(DAY($C1795)&amp;MONTH($C1795),Sheet1!$C:$E,3,0),"")</f>
        <v/>
      </c>
      <c r="M1795" s="481" t="str">
        <f>+IFERROR(VLOOKUP(DAY($J1795)&amp;MONTH($J1795),Sheet1!$C:$E,3,0),"")</f>
        <v/>
      </c>
      <c r="T1795" s="481" t="str">
        <f>+IFERROR(VLOOKUP(DAY($Q1795)&amp;MONTH($Q1795),Sheet1!$C:$E,3,0),"")</f>
        <v/>
      </c>
      <c r="AA1795" s="481" t="str">
        <f>+IFERROR(VLOOKUP(DAY($X1795)&amp;MONTH($X1795),Sheet1!$C:$E,3,0),"")</f>
        <v/>
      </c>
      <c r="AH1795" s="481" t="str">
        <f>+IFERROR(VLOOKUP(DAY($AE1795)&amp;MONTH($AE1795),Sheet1!$C:$E,3,0),"")</f>
        <v/>
      </c>
      <c r="AO1795" s="481" t="str">
        <f>+IFERROR(VLOOKUP(DAY($AL1795)&amp;MONTH($AL1795),Sheet1!$C:$E,3,0),"")</f>
        <v/>
      </c>
      <c r="AV1795" s="481" t="str">
        <f>+IFERROR(VLOOKUP(DAY($AS1795)&amp;MONTH($AS1795),Sheet1!$C:$E,3,0),"")</f>
        <v/>
      </c>
      <c r="BC1795" s="481" t="str">
        <f>+IFERROR(VLOOKUP(DAY($AZ1795)&amp;MONTH($AZ1795),Sheet1!$C:$E,3,0),"")</f>
        <v/>
      </c>
    </row>
    <row r="1796" spans="6:55">
      <c r="F1796" s="481" t="str">
        <f>+IFERROR(VLOOKUP(DAY($C1796)&amp;MONTH($C1796),Sheet1!$C:$E,3,0),"")</f>
        <v/>
      </c>
      <c r="M1796" s="481" t="str">
        <f>+IFERROR(VLOOKUP(DAY($J1796)&amp;MONTH($J1796),Sheet1!$C:$E,3,0),"")</f>
        <v/>
      </c>
      <c r="T1796" s="481" t="str">
        <f>+IFERROR(VLOOKUP(DAY($Q1796)&amp;MONTH($Q1796),Sheet1!$C:$E,3,0),"")</f>
        <v/>
      </c>
      <c r="AA1796" s="481" t="str">
        <f>+IFERROR(VLOOKUP(DAY($X1796)&amp;MONTH($X1796),Sheet1!$C:$E,3,0),"")</f>
        <v/>
      </c>
      <c r="AH1796" s="481" t="str">
        <f>+IFERROR(VLOOKUP(DAY($AE1796)&amp;MONTH($AE1796),Sheet1!$C:$E,3,0),"")</f>
        <v/>
      </c>
      <c r="AO1796" s="481" t="str">
        <f>+IFERROR(VLOOKUP(DAY($AL1796)&amp;MONTH($AL1796),Sheet1!$C:$E,3,0),"")</f>
        <v/>
      </c>
      <c r="AV1796" s="481" t="str">
        <f>+IFERROR(VLOOKUP(DAY($AS1796)&amp;MONTH($AS1796),Sheet1!$C:$E,3,0),"")</f>
        <v/>
      </c>
      <c r="BC1796" s="481" t="str">
        <f>+IFERROR(VLOOKUP(DAY($AZ1796)&amp;MONTH($AZ1796),Sheet1!$C:$E,3,0),"")</f>
        <v/>
      </c>
    </row>
    <row r="1797" spans="6:55">
      <c r="F1797" s="481" t="str">
        <f>+IFERROR(VLOOKUP(DAY($C1797)&amp;MONTH($C1797),Sheet1!$C:$E,3,0),"")</f>
        <v/>
      </c>
      <c r="M1797" s="481" t="str">
        <f>+IFERROR(VLOOKUP(DAY($J1797)&amp;MONTH($J1797),Sheet1!$C:$E,3,0),"")</f>
        <v/>
      </c>
      <c r="T1797" s="481" t="str">
        <f>+IFERROR(VLOOKUP(DAY($Q1797)&amp;MONTH($Q1797),Sheet1!$C:$E,3,0),"")</f>
        <v/>
      </c>
      <c r="AA1797" s="481" t="str">
        <f>+IFERROR(VLOOKUP(DAY($X1797)&amp;MONTH($X1797),Sheet1!$C:$E,3,0),"")</f>
        <v/>
      </c>
      <c r="AH1797" s="481" t="str">
        <f>+IFERROR(VLOOKUP(DAY($AE1797)&amp;MONTH($AE1797),Sheet1!$C:$E,3,0),"")</f>
        <v/>
      </c>
      <c r="AO1797" s="481" t="str">
        <f>+IFERROR(VLOOKUP(DAY($AL1797)&amp;MONTH($AL1797),Sheet1!$C:$E,3,0),"")</f>
        <v/>
      </c>
      <c r="AV1797" s="481" t="str">
        <f>+IFERROR(VLOOKUP(DAY($AS1797)&amp;MONTH($AS1797),Sheet1!$C:$E,3,0),"")</f>
        <v/>
      </c>
      <c r="BC1797" s="481" t="str">
        <f>+IFERROR(VLOOKUP(DAY($AZ1797)&amp;MONTH($AZ1797),Sheet1!$C:$E,3,0),"")</f>
        <v/>
      </c>
    </row>
    <row r="1798" spans="6:55">
      <c r="F1798" s="481" t="str">
        <f>+IFERROR(VLOOKUP(DAY($C1798)&amp;MONTH($C1798),Sheet1!$C:$E,3,0),"")</f>
        <v/>
      </c>
      <c r="M1798" s="481" t="str">
        <f>+IFERROR(VLOOKUP(DAY($J1798)&amp;MONTH($J1798),Sheet1!$C:$E,3,0),"")</f>
        <v/>
      </c>
      <c r="T1798" s="481" t="str">
        <f>+IFERROR(VLOOKUP(DAY($Q1798)&amp;MONTH($Q1798),Sheet1!$C:$E,3,0),"")</f>
        <v/>
      </c>
      <c r="AA1798" s="481" t="str">
        <f>+IFERROR(VLOOKUP(DAY($X1798)&amp;MONTH($X1798),Sheet1!$C:$E,3,0),"")</f>
        <v/>
      </c>
      <c r="AH1798" s="481" t="str">
        <f>+IFERROR(VLOOKUP(DAY($AE1798)&amp;MONTH($AE1798),Sheet1!$C:$E,3,0),"")</f>
        <v/>
      </c>
      <c r="AO1798" s="481" t="str">
        <f>+IFERROR(VLOOKUP(DAY($AL1798)&amp;MONTH($AL1798),Sheet1!$C:$E,3,0),"")</f>
        <v/>
      </c>
      <c r="AV1798" s="481" t="str">
        <f>+IFERROR(VLOOKUP(DAY($AS1798)&amp;MONTH($AS1798),Sheet1!$C:$E,3,0),"")</f>
        <v/>
      </c>
      <c r="BC1798" s="481" t="str">
        <f>+IFERROR(VLOOKUP(DAY($AZ1798)&amp;MONTH($AZ1798),Sheet1!$C:$E,3,0),"")</f>
        <v/>
      </c>
    </row>
    <row r="1799" spans="6:55">
      <c r="F1799" s="481" t="str">
        <f>+IFERROR(VLOOKUP(DAY($C1799)&amp;MONTH($C1799),Sheet1!$C:$E,3,0),"")</f>
        <v/>
      </c>
      <c r="M1799" s="481" t="str">
        <f>+IFERROR(VLOOKUP(DAY($J1799)&amp;MONTH($J1799),Sheet1!$C:$E,3,0),"")</f>
        <v/>
      </c>
      <c r="T1799" s="481" t="str">
        <f>+IFERROR(VLOOKUP(DAY($Q1799)&amp;MONTH($Q1799),Sheet1!$C:$E,3,0),"")</f>
        <v/>
      </c>
      <c r="AA1799" s="481" t="str">
        <f>+IFERROR(VLOOKUP(DAY($X1799)&amp;MONTH($X1799),Sheet1!$C:$E,3,0),"")</f>
        <v/>
      </c>
      <c r="AH1799" s="481" t="str">
        <f>+IFERROR(VLOOKUP(DAY($AE1799)&amp;MONTH($AE1799),Sheet1!$C:$E,3,0),"")</f>
        <v/>
      </c>
      <c r="AO1799" s="481" t="str">
        <f>+IFERROR(VLOOKUP(DAY($AL1799)&amp;MONTH($AL1799),Sheet1!$C:$E,3,0),"")</f>
        <v/>
      </c>
      <c r="AV1799" s="481" t="str">
        <f>+IFERROR(VLOOKUP(DAY($AS1799)&amp;MONTH($AS1799),Sheet1!$C:$E,3,0),"")</f>
        <v/>
      </c>
      <c r="BC1799" s="481" t="str">
        <f>+IFERROR(VLOOKUP(DAY($AZ1799)&amp;MONTH($AZ1799),Sheet1!$C:$E,3,0),"")</f>
        <v/>
      </c>
    </row>
    <row r="1800" spans="6:55">
      <c r="F1800" s="481" t="str">
        <f>+IFERROR(VLOOKUP(DAY($C1800)&amp;MONTH($C1800),Sheet1!$C:$E,3,0),"")</f>
        <v/>
      </c>
      <c r="M1800" s="481" t="str">
        <f>+IFERROR(VLOOKUP(DAY($J1800)&amp;MONTH($J1800),Sheet1!$C:$E,3,0),"")</f>
        <v/>
      </c>
      <c r="T1800" s="481" t="str">
        <f>+IFERROR(VLOOKUP(DAY($Q1800)&amp;MONTH($Q1800),Sheet1!$C:$E,3,0),"")</f>
        <v/>
      </c>
      <c r="AA1800" s="481" t="str">
        <f>+IFERROR(VLOOKUP(DAY($X1800)&amp;MONTH($X1800),Sheet1!$C:$E,3,0),"")</f>
        <v/>
      </c>
      <c r="AH1800" s="481" t="str">
        <f>+IFERROR(VLOOKUP(DAY($AE1800)&amp;MONTH($AE1800),Sheet1!$C:$E,3,0),"")</f>
        <v/>
      </c>
      <c r="AO1800" s="481" t="str">
        <f>+IFERROR(VLOOKUP(DAY($AL1800)&amp;MONTH($AL1800),Sheet1!$C:$E,3,0),"")</f>
        <v/>
      </c>
      <c r="AV1800" s="481" t="str">
        <f>+IFERROR(VLOOKUP(DAY($AS1800)&amp;MONTH($AS1800),Sheet1!$C:$E,3,0),"")</f>
        <v/>
      </c>
      <c r="BC1800" s="481" t="str">
        <f>+IFERROR(VLOOKUP(DAY($AZ1800)&amp;MONTH($AZ1800),Sheet1!$C:$E,3,0),"")</f>
        <v/>
      </c>
    </row>
    <row r="1801" spans="6:55">
      <c r="F1801" s="481" t="str">
        <f>+IFERROR(VLOOKUP(DAY($C1801)&amp;MONTH($C1801),Sheet1!$C:$E,3,0),"")</f>
        <v/>
      </c>
      <c r="M1801" s="481" t="str">
        <f>+IFERROR(VLOOKUP(DAY($J1801)&amp;MONTH($J1801),Sheet1!$C:$E,3,0),"")</f>
        <v/>
      </c>
      <c r="T1801" s="481" t="str">
        <f>+IFERROR(VLOOKUP(DAY($Q1801)&amp;MONTH($Q1801),Sheet1!$C:$E,3,0),"")</f>
        <v/>
      </c>
      <c r="AA1801" s="481" t="str">
        <f>+IFERROR(VLOOKUP(DAY($X1801)&amp;MONTH($X1801),Sheet1!$C:$E,3,0),"")</f>
        <v/>
      </c>
      <c r="AH1801" s="481" t="str">
        <f>+IFERROR(VLOOKUP(DAY($AE1801)&amp;MONTH($AE1801),Sheet1!$C:$E,3,0),"")</f>
        <v/>
      </c>
      <c r="AO1801" s="481" t="str">
        <f>+IFERROR(VLOOKUP(DAY($AL1801)&amp;MONTH($AL1801),Sheet1!$C:$E,3,0),"")</f>
        <v/>
      </c>
      <c r="AV1801" s="481" t="str">
        <f>+IFERROR(VLOOKUP(DAY($AS1801)&amp;MONTH($AS1801),Sheet1!$C:$E,3,0),"")</f>
        <v/>
      </c>
      <c r="BC1801" s="481" t="str">
        <f>+IFERROR(VLOOKUP(DAY($AZ1801)&amp;MONTH($AZ1801),Sheet1!$C:$E,3,0),"")</f>
        <v/>
      </c>
    </row>
    <row r="1802" spans="6:55">
      <c r="F1802" s="481" t="str">
        <f>+IFERROR(VLOOKUP(DAY($C1802)&amp;MONTH($C1802),Sheet1!$C:$E,3,0),"")</f>
        <v/>
      </c>
      <c r="M1802" s="481" t="str">
        <f>+IFERROR(VLOOKUP(DAY($J1802)&amp;MONTH($J1802),Sheet1!$C:$E,3,0),"")</f>
        <v/>
      </c>
      <c r="T1802" s="481" t="str">
        <f>+IFERROR(VLOOKUP(DAY($Q1802)&amp;MONTH($Q1802),Sheet1!$C:$E,3,0),"")</f>
        <v/>
      </c>
      <c r="AA1802" s="481" t="str">
        <f>+IFERROR(VLOOKUP(DAY($X1802)&amp;MONTH($X1802),Sheet1!$C:$E,3,0),"")</f>
        <v/>
      </c>
      <c r="AH1802" s="481" t="str">
        <f>+IFERROR(VLOOKUP(DAY($AE1802)&amp;MONTH($AE1802),Sheet1!$C:$E,3,0),"")</f>
        <v/>
      </c>
      <c r="AO1802" s="481" t="str">
        <f>+IFERROR(VLOOKUP(DAY($AL1802)&amp;MONTH($AL1802),Sheet1!$C:$E,3,0),"")</f>
        <v/>
      </c>
      <c r="AV1802" s="481" t="str">
        <f>+IFERROR(VLOOKUP(DAY($AS1802)&amp;MONTH($AS1802),Sheet1!$C:$E,3,0),"")</f>
        <v/>
      </c>
      <c r="BC1802" s="481" t="str">
        <f>+IFERROR(VLOOKUP(DAY($AZ1802)&amp;MONTH($AZ1802),Sheet1!$C:$E,3,0),"")</f>
        <v/>
      </c>
    </row>
    <row r="1803" spans="6:55">
      <c r="F1803" s="481" t="str">
        <f>+IFERROR(VLOOKUP(DAY($C1803)&amp;MONTH($C1803),Sheet1!$C:$E,3,0),"")</f>
        <v/>
      </c>
      <c r="M1803" s="481" t="str">
        <f>+IFERROR(VLOOKUP(DAY($J1803)&amp;MONTH($J1803),Sheet1!$C:$E,3,0),"")</f>
        <v/>
      </c>
      <c r="T1803" s="481" t="str">
        <f>+IFERROR(VLOOKUP(DAY($Q1803)&amp;MONTH($Q1803),Sheet1!$C:$E,3,0),"")</f>
        <v/>
      </c>
      <c r="AA1803" s="481" t="str">
        <f>+IFERROR(VLOOKUP(DAY($X1803)&amp;MONTH($X1803),Sheet1!$C:$E,3,0),"")</f>
        <v/>
      </c>
      <c r="AH1803" s="481" t="str">
        <f>+IFERROR(VLOOKUP(DAY($AE1803)&amp;MONTH($AE1803),Sheet1!$C:$E,3,0),"")</f>
        <v/>
      </c>
      <c r="AO1803" s="481" t="str">
        <f>+IFERROR(VLOOKUP(DAY($AL1803)&amp;MONTH($AL1803),Sheet1!$C:$E,3,0),"")</f>
        <v/>
      </c>
      <c r="AV1803" s="481" t="str">
        <f>+IFERROR(VLOOKUP(DAY($AS1803)&amp;MONTH($AS1803),Sheet1!$C:$E,3,0),"")</f>
        <v/>
      </c>
      <c r="BC1803" s="481" t="str">
        <f>+IFERROR(VLOOKUP(DAY($AZ1803)&amp;MONTH($AZ1803),Sheet1!$C:$E,3,0),"")</f>
        <v/>
      </c>
    </row>
    <row r="1804" spans="6:55">
      <c r="F1804" s="481" t="str">
        <f>+IFERROR(VLOOKUP(DAY($C1804)&amp;MONTH($C1804),Sheet1!$C:$E,3,0),"")</f>
        <v/>
      </c>
      <c r="M1804" s="481" t="str">
        <f>+IFERROR(VLOOKUP(DAY($J1804)&amp;MONTH($J1804),Sheet1!$C:$E,3,0),"")</f>
        <v/>
      </c>
      <c r="T1804" s="481" t="str">
        <f>+IFERROR(VLOOKUP(DAY($Q1804)&amp;MONTH($Q1804),Sheet1!$C:$E,3,0),"")</f>
        <v/>
      </c>
      <c r="AA1804" s="481" t="str">
        <f>+IFERROR(VLOOKUP(DAY($X1804)&amp;MONTH($X1804),Sheet1!$C:$E,3,0),"")</f>
        <v/>
      </c>
      <c r="AH1804" s="481" t="str">
        <f>+IFERROR(VLOOKUP(DAY($AE1804)&amp;MONTH($AE1804),Sheet1!$C:$E,3,0),"")</f>
        <v/>
      </c>
      <c r="AO1804" s="481" t="str">
        <f>+IFERROR(VLOOKUP(DAY($AL1804)&amp;MONTH($AL1804),Sheet1!$C:$E,3,0),"")</f>
        <v/>
      </c>
      <c r="AV1804" s="481" t="str">
        <f>+IFERROR(VLOOKUP(DAY($AS1804)&amp;MONTH($AS1804),Sheet1!$C:$E,3,0),"")</f>
        <v/>
      </c>
      <c r="BC1804" s="481" t="str">
        <f>+IFERROR(VLOOKUP(DAY($AZ1804)&amp;MONTH($AZ1804),Sheet1!$C:$E,3,0),"")</f>
        <v/>
      </c>
    </row>
    <row r="1805" spans="6:55">
      <c r="F1805" s="481" t="str">
        <f>+IFERROR(VLOOKUP(DAY($C1805)&amp;MONTH($C1805),Sheet1!$C:$E,3,0),"")</f>
        <v/>
      </c>
      <c r="M1805" s="481" t="str">
        <f>+IFERROR(VLOOKUP(DAY($J1805)&amp;MONTH($J1805),Sheet1!$C:$E,3,0),"")</f>
        <v/>
      </c>
      <c r="T1805" s="481" t="str">
        <f>+IFERROR(VLOOKUP(DAY($Q1805)&amp;MONTH($Q1805),Sheet1!$C:$E,3,0),"")</f>
        <v/>
      </c>
      <c r="AA1805" s="481" t="str">
        <f>+IFERROR(VLOOKUP(DAY($X1805)&amp;MONTH($X1805),Sheet1!$C:$E,3,0),"")</f>
        <v/>
      </c>
      <c r="AH1805" s="481" t="str">
        <f>+IFERROR(VLOOKUP(DAY($AE1805)&amp;MONTH($AE1805),Sheet1!$C:$E,3,0),"")</f>
        <v/>
      </c>
      <c r="AO1805" s="481" t="str">
        <f>+IFERROR(VLOOKUP(DAY($AL1805)&amp;MONTH($AL1805),Sheet1!$C:$E,3,0),"")</f>
        <v/>
      </c>
      <c r="AV1805" s="481" t="str">
        <f>+IFERROR(VLOOKUP(DAY($AS1805)&amp;MONTH($AS1805),Sheet1!$C:$E,3,0),"")</f>
        <v/>
      </c>
      <c r="BC1805" s="481" t="str">
        <f>+IFERROR(VLOOKUP(DAY($AZ1805)&amp;MONTH($AZ1805),Sheet1!$C:$E,3,0),"")</f>
        <v/>
      </c>
    </row>
    <row r="1806" spans="6:55">
      <c r="F1806" s="481" t="str">
        <f>+IFERROR(VLOOKUP(DAY($C1806)&amp;MONTH($C1806),Sheet1!$C:$E,3,0),"")</f>
        <v/>
      </c>
      <c r="M1806" s="481" t="str">
        <f>+IFERROR(VLOOKUP(DAY($J1806)&amp;MONTH($J1806),Sheet1!$C:$E,3,0),"")</f>
        <v/>
      </c>
      <c r="T1806" s="481" t="str">
        <f>+IFERROR(VLOOKUP(DAY($Q1806)&amp;MONTH($Q1806),Sheet1!$C:$E,3,0),"")</f>
        <v/>
      </c>
      <c r="AA1806" s="481" t="str">
        <f>+IFERROR(VLOOKUP(DAY($X1806)&amp;MONTH($X1806),Sheet1!$C:$E,3,0),"")</f>
        <v/>
      </c>
      <c r="AH1806" s="481" t="str">
        <f>+IFERROR(VLOOKUP(DAY($AE1806)&amp;MONTH($AE1806),Sheet1!$C:$E,3,0),"")</f>
        <v/>
      </c>
      <c r="AO1806" s="481" t="str">
        <f>+IFERROR(VLOOKUP(DAY($AL1806)&amp;MONTH($AL1806),Sheet1!$C:$E,3,0),"")</f>
        <v/>
      </c>
      <c r="AV1806" s="481" t="str">
        <f>+IFERROR(VLOOKUP(DAY($AS1806)&amp;MONTH($AS1806),Sheet1!$C:$E,3,0),"")</f>
        <v/>
      </c>
      <c r="BC1806" s="481" t="str">
        <f>+IFERROR(VLOOKUP(DAY($AZ1806)&amp;MONTH($AZ1806),Sheet1!$C:$E,3,0),"")</f>
        <v/>
      </c>
    </row>
    <row r="1807" spans="6:55">
      <c r="F1807" s="481" t="str">
        <f>+IFERROR(VLOOKUP(DAY($C1807)&amp;MONTH($C1807),Sheet1!$C:$E,3,0),"")</f>
        <v/>
      </c>
      <c r="M1807" s="481" t="str">
        <f>+IFERROR(VLOOKUP(DAY($J1807)&amp;MONTH($J1807),Sheet1!$C:$E,3,0),"")</f>
        <v/>
      </c>
      <c r="T1807" s="481" t="str">
        <f>+IFERROR(VLOOKUP(DAY($Q1807)&amp;MONTH($Q1807),Sheet1!$C:$E,3,0),"")</f>
        <v/>
      </c>
      <c r="AA1807" s="481" t="str">
        <f>+IFERROR(VLOOKUP(DAY($X1807)&amp;MONTH($X1807),Sheet1!$C:$E,3,0),"")</f>
        <v/>
      </c>
      <c r="AH1807" s="481" t="str">
        <f>+IFERROR(VLOOKUP(DAY($AE1807)&amp;MONTH($AE1807),Sheet1!$C:$E,3,0),"")</f>
        <v/>
      </c>
      <c r="AO1807" s="481" t="str">
        <f>+IFERROR(VLOOKUP(DAY($AL1807)&amp;MONTH($AL1807),Sheet1!$C:$E,3,0),"")</f>
        <v/>
      </c>
      <c r="AV1807" s="481" t="str">
        <f>+IFERROR(VLOOKUP(DAY($AS1807)&amp;MONTH($AS1807),Sheet1!$C:$E,3,0),"")</f>
        <v/>
      </c>
      <c r="BC1807" s="481" t="str">
        <f>+IFERROR(VLOOKUP(DAY($AZ1807)&amp;MONTH($AZ1807),Sheet1!$C:$E,3,0),"")</f>
        <v/>
      </c>
    </row>
    <row r="1808" spans="6:55">
      <c r="F1808" s="481" t="str">
        <f>+IFERROR(VLOOKUP(DAY($C1808)&amp;MONTH($C1808),Sheet1!$C:$E,3,0),"")</f>
        <v/>
      </c>
      <c r="M1808" s="481" t="str">
        <f>+IFERROR(VLOOKUP(DAY($J1808)&amp;MONTH($J1808),Sheet1!$C:$E,3,0),"")</f>
        <v/>
      </c>
      <c r="T1808" s="481" t="str">
        <f>+IFERROR(VLOOKUP(DAY($Q1808)&amp;MONTH($Q1808),Sheet1!$C:$E,3,0),"")</f>
        <v/>
      </c>
      <c r="AA1808" s="481" t="str">
        <f>+IFERROR(VLOOKUP(DAY($X1808)&amp;MONTH($X1808),Sheet1!$C:$E,3,0),"")</f>
        <v/>
      </c>
      <c r="AH1808" s="481" t="str">
        <f>+IFERROR(VLOOKUP(DAY($AE1808)&amp;MONTH($AE1808),Sheet1!$C:$E,3,0),"")</f>
        <v/>
      </c>
      <c r="AO1808" s="481" t="str">
        <f>+IFERROR(VLOOKUP(DAY($AL1808)&amp;MONTH($AL1808),Sheet1!$C:$E,3,0),"")</f>
        <v/>
      </c>
      <c r="AV1808" s="481" t="str">
        <f>+IFERROR(VLOOKUP(DAY($AS1808)&amp;MONTH($AS1808),Sheet1!$C:$E,3,0),"")</f>
        <v/>
      </c>
      <c r="BC1808" s="481" t="str">
        <f>+IFERROR(VLOOKUP(DAY($AZ1808)&amp;MONTH($AZ1808),Sheet1!$C:$E,3,0),"")</f>
        <v/>
      </c>
    </row>
    <row r="1809" spans="6:55">
      <c r="F1809" s="481" t="str">
        <f>+IFERROR(VLOOKUP(DAY($C1809)&amp;MONTH($C1809),Sheet1!$C:$E,3,0),"")</f>
        <v/>
      </c>
      <c r="M1809" s="481" t="str">
        <f>+IFERROR(VLOOKUP(DAY($J1809)&amp;MONTH($J1809),Sheet1!$C:$E,3,0),"")</f>
        <v/>
      </c>
      <c r="T1809" s="481" t="str">
        <f>+IFERROR(VLOOKUP(DAY($Q1809)&amp;MONTH($Q1809),Sheet1!$C:$E,3,0),"")</f>
        <v/>
      </c>
      <c r="AA1809" s="481" t="str">
        <f>+IFERROR(VLOOKUP(DAY($X1809)&amp;MONTH($X1809),Sheet1!$C:$E,3,0),"")</f>
        <v/>
      </c>
      <c r="AH1809" s="481" t="str">
        <f>+IFERROR(VLOOKUP(DAY($AE1809)&amp;MONTH($AE1809),Sheet1!$C:$E,3,0),"")</f>
        <v/>
      </c>
      <c r="AO1809" s="481" t="str">
        <f>+IFERROR(VLOOKUP(DAY($AL1809)&amp;MONTH($AL1809),Sheet1!$C:$E,3,0),"")</f>
        <v/>
      </c>
      <c r="AV1809" s="481" t="str">
        <f>+IFERROR(VLOOKUP(DAY($AS1809)&amp;MONTH($AS1809),Sheet1!$C:$E,3,0),"")</f>
        <v/>
      </c>
      <c r="BC1809" s="481" t="str">
        <f>+IFERROR(VLOOKUP(DAY($AZ1809)&amp;MONTH($AZ1809),Sheet1!$C:$E,3,0),"")</f>
        <v/>
      </c>
    </row>
    <row r="1810" spans="6:55">
      <c r="F1810" s="481" t="str">
        <f>+IFERROR(VLOOKUP(DAY($C1810)&amp;MONTH($C1810),Sheet1!$C:$E,3,0),"")</f>
        <v/>
      </c>
      <c r="M1810" s="481" t="str">
        <f>+IFERROR(VLOOKUP(DAY($J1810)&amp;MONTH($J1810),Sheet1!$C:$E,3,0),"")</f>
        <v/>
      </c>
      <c r="T1810" s="481" t="str">
        <f>+IFERROR(VLOOKUP(DAY($Q1810)&amp;MONTH($Q1810),Sheet1!$C:$E,3,0),"")</f>
        <v/>
      </c>
      <c r="AA1810" s="481" t="str">
        <f>+IFERROR(VLOOKUP(DAY($X1810)&amp;MONTH($X1810),Sheet1!$C:$E,3,0),"")</f>
        <v/>
      </c>
      <c r="AH1810" s="481" t="str">
        <f>+IFERROR(VLOOKUP(DAY($AE1810)&amp;MONTH($AE1810),Sheet1!$C:$E,3,0),"")</f>
        <v/>
      </c>
      <c r="AO1810" s="481" t="str">
        <f>+IFERROR(VLOOKUP(DAY($AL1810)&amp;MONTH($AL1810),Sheet1!$C:$E,3,0),"")</f>
        <v/>
      </c>
      <c r="AV1810" s="481" t="str">
        <f>+IFERROR(VLOOKUP(DAY($AS1810)&amp;MONTH($AS1810),Sheet1!$C:$E,3,0),"")</f>
        <v/>
      </c>
      <c r="BC1810" s="481" t="str">
        <f>+IFERROR(VLOOKUP(DAY($AZ1810)&amp;MONTH($AZ1810),Sheet1!$C:$E,3,0),"")</f>
        <v/>
      </c>
    </row>
    <row r="1811" spans="6:55">
      <c r="F1811" s="481" t="str">
        <f>+IFERROR(VLOOKUP(DAY($C1811)&amp;MONTH($C1811),Sheet1!$C:$E,3,0),"")</f>
        <v/>
      </c>
      <c r="M1811" s="481" t="str">
        <f>+IFERROR(VLOOKUP(DAY($J1811)&amp;MONTH($J1811),Sheet1!$C:$E,3,0),"")</f>
        <v/>
      </c>
      <c r="T1811" s="481" t="str">
        <f>+IFERROR(VLOOKUP(DAY($Q1811)&amp;MONTH($Q1811),Sheet1!$C:$E,3,0),"")</f>
        <v/>
      </c>
      <c r="AA1811" s="481" t="str">
        <f>+IFERROR(VLOOKUP(DAY($X1811)&amp;MONTH($X1811),Sheet1!$C:$E,3,0),"")</f>
        <v/>
      </c>
      <c r="AH1811" s="481" t="str">
        <f>+IFERROR(VLOOKUP(DAY($AE1811)&amp;MONTH($AE1811),Sheet1!$C:$E,3,0),"")</f>
        <v/>
      </c>
      <c r="AO1811" s="481" t="str">
        <f>+IFERROR(VLOOKUP(DAY($AL1811)&amp;MONTH($AL1811),Sheet1!$C:$E,3,0),"")</f>
        <v/>
      </c>
      <c r="AV1811" s="481" t="str">
        <f>+IFERROR(VLOOKUP(DAY($AS1811)&amp;MONTH($AS1811),Sheet1!$C:$E,3,0),"")</f>
        <v/>
      </c>
      <c r="BC1811" s="481" t="str">
        <f>+IFERROR(VLOOKUP(DAY($AZ1811)&amp;MONTH($AZ1811),Sheet1!$C:$E,3,0),"")</f>
        <v/>
      </c>
    </row>
    <row r="1812" spans="6:55">
      <c r="F1812" s="481" t="str">
        <f>+IFERROR(VLOOKUP(DAY($C1812)&amp;MONTH($C1812),Sheet1!$C:$E,3,0),"")</f>
        <v/>
      </c>
      <c r="M1812" s="481" t="str">
        <f>+IFERROR(VLOOKUP(DAY($J1812)&amp;MONTH($J1812),Sheet1!$C:$E,3,0),"")</f>
        <v/>
      </c>
      <c r="T1812" s="481" t="str">
        <f>+IFERROR(VLOOKUP(DAY($Q1812)&amp;MONTH($Q1812),Sheet1!$C:$E,3,0),"")</f>
        <v/>
      </c>
      <c r="AA1812" s="481" t="str">
        <f>+IFERROR(VLOOKUP(DAY($X1812)&amp;MONTH($X1812),Sheet1!$C:$E,3,0),"")</f>
        <v/>
      </c>
      <c r="AH1812" s="481" t="str">
        <f>+IFERROR(VLOOKUP(DAY($AE1812)&amp;MONTH($AE1812),Sheet1!$C:$E,3,0),"")</f>
        <v/>
      </c>
      <c r="AO1812" s="481" t="str">
        <f>+IFERROR(VLOOKUP(DAY($AL1812)&amp;MONTH($AL1812),Sheet1!$C:$E,3,0),"")</f>
        <v/>
      </c>
      <c r="AV1812" s="481" t="str">
        <f>+IFERROR(VLOOKUP(DAY($AS1812)&amp;MONTH($AS1812),Sheet1!$C:$E,3,0),"")</f>
        <v/>
      </c>
      <c r="BC1812" s="481" t="str">
        <f>+IFERROR(VLOOKUP(DAY($AZ1812)&amp;MONTH($AZ1812),Sheet1!$C:$E,3,0),"")</f>
        <v/>
      </c>
    </row>
    <row r="1813" spans="6:55">
      <c r="F1813" s="481" t="str">
        <f>+IFERROR(VLOOKUP(DAY($C1813)&amp;MONTH($C1813),Sheet1!$C:$E,3,0),"")</f>
        <v/>
      </c>
      <c r="M1813" s="481" t="str">
        <f>+IFERROR(VLOOKUP(DAY($J1813)&amp;MONTH($J1813),Sheet1!$C:$E,3,0),"")</f>
        <v/>
      </c>
      <c r="T1813" s="481" t="str">
        <f>+IFERROR(VLOOKUP(DAY($Q1813)&amp;MONTH($Q1813),Sheet1!$C:$E,3,0),"")</f>
        <v/>
      </c>
      <c r="AA1813" s="481" t="str">
        <f>+IFERROR(VLOOKUP(DAY($X1813)&amp;MONTH($X1813),Sheet1!$C:$E,3,0),"")</f>
        <v/>
      </c>
      <c r="AH1813" s="481" t="str">
        <f>+IFERROR(VLOOKUP(DAY($AE1813)&amp;MONTH($AE1813),Sheet1!$C:$E,3,0),"")</f>
        <v/>
      </c>
      <c r="AO1813" s="481" t="str">
        <f>+IFERROR(VLOOKUP(DAY($AL1813)&amp;MONTH($AL1813),Sheet1!$C:$E,3,0),"")</f>
        <v/>
      </c>
      <c r="AV1813" s="481" t="str">
        <f>+IFERROR(VLOOKUP(DAY($AS1813)&amp;MONTH($AS1813),Sheet1!$C:$E,3,0),"")</f>
        <v/>
      </c>
      <c r="BC1813" s="481" t="str">
        <f>+IFERROR(VLOOKUP(DAY($AZ1813)&amp;MONTH($AZ1813),Sheet1!$C:$E,3,0),"")</f>
        <v/>
      </c>
    </row>
    <row r="1814" spans="6:55">
      <c r="F1814" s="481" t="str">
        <f>+IFERROR(VLOOKUP(DAY($C1814)&amp;MONTH($C1814),Sheet1!$C:$E,3,0),"")</f>
        <v/>
      </c>
      <c r="M1814" s="481" t="str">
        <f>+IFERROR(VLOOKUP(DAY($J1814)&amp;MONTH($J1814),Sheet1!$C:$E,3,0),"")</f>
        <v/>
      </c>
      <c r="T1814" s="481" t="str">
        <f>+IFERROR(VLOOKUP(DAY($Q1814)&amp;MONTH($Q1814),Sheet1!$C:$E,3,0),"")</f>
        <v/>
      </c>
      <c r="AA1814" s="481" t="str">
        <f>+IFERROR(VLOOKUP(DAY($X1814)&amp;MONTH($X1814),Sheet1!$C:$E,3,0),"")</f>
        <v/>
      </c>
      <c r="AH1814" s="481" t="str">
        <f>+IFERROR(VLOOKUP(DAY($AE1814)&amp;MONTH($AE1814),Sheet1!$C:$E,3,0),"")</f>
        <v/>
      </c>
      <c r="AO1814" s="481" t="str">
        <f>+IFERROR(VLOOKUP(DAY($AL1814)&amp;MONTH($AL1814),Sheet1!$C:$E,3,0),"")</f>
        <v/>
      </c>
      <c r="AV1814" s="481" t="str">
        <f>+IFERROR(VLOOKUP(DAY($AS1814)&amp;MONTH($AS1814),Sheet1!$C:$E,3,0),"")</f>
        <v/>
      </c>
      <c r="BC1814" s="481" t="str">
        <f>+IFERROR(VLOOKUP(DAY($AZ1814)&amp;MONTH($AZ1814),Sheet1!$C:$E,3,0),"")</f>
        <v/>
      </c>
    </row>
    <row r="1815" spans="6:55">
      <c r="F1815" s="481" t="str">
        <f>+IFERROR(VLOOKUP(DAY($C1815)&amp;MONTH($C1815),Sheet1!$C:$E,3,0),"")</f>
        <v/>
      </c>
      <c r="M1815" s="481" t="str">
        <f>+IFERROR(VLOOKUP(DAY($J1815)&amp;MONTH($J1815),Sheet1!$C:$E,3,0),"")</f>
        <v/>
      </c>
      <c r="T1815" s="481" t="str">
        <f>+IFERROR(VLOOKUP(DAY($Q1815)&amp;MONTH($Q1815),Sheet1!$C:$E,3,0),"")</f>
        <v/>
      </c>
      <c r="AA1815" s="481" t="str">
        <f>+IFERROR(VLOOKUP(DAY($X1815)&amp;MONTH($X1815),Sheet1!$C:$E,3,0),"")</f>
        <v/>
      </c>
      <c r="AH1815" s="481" t="str">
        <f>+IFERROR(VLOOKUP(DAY($AE1815)&amp;MONTH($AE1815),Sheet1!$C:$E,3,0),"")</f>
        <v/>
      </c>
      <c r="AO1815" s="481" t="str">
        <f>+IFERROR(VLOOKUP(DAY($AL1815)&amp;MONTH($AL1815),Sheet1!$C:$E,3,0),"")</f>
        <v/>
      </c>
      <c r="AV1815" s="481" t="str">
        <f>+IFERROR(VLOOKUP(DAY($AS1815)&amp;MONTH($AS1815),Sheet1!$C:$E,3,0),"")</f>
        <v/>
      </c>
      <c r="BC1815" s="481" t="str">
        <f>+IFERROR(VLOOKUP(DAY($AZ1815)&amp;MONTH($AZ1815),Sheet1!$C:$E,3,0),"")</f>
        <v/>
      </c>
    </row>
    <row r="1816" spans="6:55">
      <c r="F1816" s="481" t="str">
        <f>+IFERROR(VLOOKUP(DAY($C1816)&amp;MONTH($C1816),Sheet1!$C:$E,3,0),"")</f>
        <v/>
      </c>
      <c r="M1816" s="481" t="str">
        <f>+IFERROR(VLOOKUP(DAY($J1816)&amp;MONTH($J1816),Sheet1!$C:$E,3,0),"")</f>
        <v/>
      </c>
      <c r="T1816" s="481" t="str">
        <f>+IFERROR(VLOOKUP(DAY($Q1816)&amp;MONTH($Q1816),Sheet1!$C:$E,3,0),"")</f>
        <v/>
      </c>
      <c r="AA1816" s="481" t="str">
        <f>+IFERROR(VLOOKUP(DAY($X1816)&amp;MONTH($X1816),Sheet1!$C:$E,3,0),"")</f>
        <v/>
      </c>
      <c r="AH1816" s="481" t="str">
        <f>+IFERROR(VLOOKUP(DAY($AE1816)&amp;MONTH($AE1816),Sheet1!$C:$E,3,0),"")</f>
        <v/>
      </c>
      <c r="AO1816" s="481" t="str">
        <f>+IFERROR(VLOOKUP(DAY($AL1816)&amp;MONTH($AL1816),Sheet1!$C:$E,3,0),"")</f>
        <v/>
      </c>
      <c r="AV1816" s="481" t="str">
        <f>+IFERROR(VLOOKUP(DAY($AS1816)&amp;MONTH($AS1816),Sheet1!$C:$E,3,0),"")</f>
        <v/>
      </c>
      <c r="BC1816" s="481" t="str">
        <f>+IFERROR(VLOOKUP(DAY($AZ1816)&amp;MONTH($AZ1816),Sheet1!$C:$E,3,0),"")</f>
        <v/>
      </c>
    </row>
    <row r="1817" spans="6:55">
      <c r="F1817" s="481" t="str">
        <f>+IFERROR(VLOOKUP(DAY($C1817)&amp;MONTH($C1817),Sheet1!$C:$E,3,0),"")</f>
        <v/>
      </c>
      <c r="M1817" s="481" t="str">
        <f>+IFERROR(VLOOKUP(DAY($J1817)&amp;MONTH($J1817),Sheet1!$C:$E,3,0),"")</f>
        <v/>
      </c>
      <c r="T1817" s="481" t="str">
        <f>+IFERROR(VLOOKUP(DAY($Q1817)&amp;MONTH($Q1817),Sheet1!$C:$E,3,0),"")</f>
        <v/>
      </c>
      <c r="AA1817" s="481" t="str">
        <f>+IFERROR(VLOOKUP(DAY($X1817)&amp;MONTH($X1817),Sheet1!$C:$E,3,0),"")</f>
        <v/>
      </c>
      <c r="AH1817" s="481" t="str">
        <f>+IFERROR(VLOOKUP(DAY($AE1817)&amp;MONTH($AE1817),Sheet1!$C:$E,3,0),"")</f>
        <v/>
      </c>
      <c r="AO1817" s="481" t="str">
        <f>+IFERROR(VLOOKUP(DAY($AL1817)&amp;MONTH($AL1817),Sheet1!$C:$E,3,0),"")</f>
        <v/>
      </c>
      <c r="AV1817" s="481" t="str">
        <f>+IFERROR(VLOOKUP(DAY($AS1817)&amp;MONTH($AS1817),Sheet1!$C:$E,3,0),"")</f>
        <v/>
      </c>
      <c r="BC1817" s="481" t="str">
        <f>+IFERROR(VLOOKUP(DAY($AZ1817)&amp;MONTH($AZ1817),Sheet1!$C:$E,3,0),"")</f>
        <v/>
      </c>
    </row>
    <row r="1818" spans="6:55">
      <c r="F1818" s="481" t="str">
        <f>+IFERROR(VLOOKUP(DAY($C1818)&amp;MONTH($C1818),Sheet1!$C:$E,3,0),"")</f>
        <v/>
      </c>
      <c r="M1818" s="481" t="str">
        <f>+IFERROR(VLOOKUP(DAY($J1818)&amp;MONTH($J1818),Sheet1!$C:$E,3,0),"")</f>
        <v/>
      </c>
      <c r="T1818" s="481" t="str">
        <f>+IFERROR(VLOOKUP(DAY($Q1818)&amp;MONTH($Q1818),Sheet1!$C:$E,3,0),"")</f>
        <v/>
      </c>
      <c r="AA1818" s="481" t="str">
        <f>+IFERROR(VLOOKUP(DAY($X1818)&amp;MONTH($X1818),Sheet1!$C:$E,3,0),"")</f>
        <v/>
      </c>
      <c r="AH1818" s="481" t="str">
        <f>+IFERROR(VLOOKUP(DAY($AE1818)&amp;MONTH($AE1818),Sheet1!$C:$E,3,0),"")</f>
        <v/>
      </c>
      <c r="AO1818" s="481" t="str">
        <f>+IFERROR(VLOOKUP(DAY($AL1818)&amp;MONTH($AL1818),Sheet1!$C:$E,3,0),"")</f>
        <v/>
      </c>
      <c r="AV1818" s="481" t="str">
        <f>+IFERROR(VLOOKUP(DAY($AS1818)&amp;MONTH($AS1818),Sheet1!$C:$E,3,0),"")</f>
        <v/>
      </c>
      <c r="BC1818" s="481" t="str">
        <f>+IFERROR(VLOOKUP(DAY($AZ1818)&amp;MONTH($AZ1818),Sheet1!$C:$E,3,0),"")</f>
        <v/>
      </c>
    </row>
    <row r="1819" spans="6:55">
      <c r="F1819" s="481" t="str">
        <f>+IFERROR(VLOOKUP(DAY($C1819)&amp;MONTH($C1819),Sheet1!$C:$E,3,0),"")</f>
        <v/>
      </c>
      <c r="M1819" s="481" t="str">
        <f>+IFERROR(VLOOKUP(DAY($J1819)&amp;MONTH($J1819),Sheet1!$C:$E,3,0),"")</f>
        <v/>
      </c>
      <c r="T1819" s="481" t="str">
        <f>+IFERROR(VLOOKUP(DAY($Q1819)&amp;MONTH($Q1819),Sheet1!$C:$E,3,0),"")</f>
        <v/>
      </c>
      <c r="AA1819" s="481" t="str">
        <f>+IFERROR(VLOOKUP(DAY($X1819)&amp;MONTH($X1819),Sheet1!$C:$E,3,0),"")</f>
        <v/>
      </c>
      <c r="AH1819" s="481" t="str">
        <f>+IFERROR(VLOOKUP(DAY($AE1819)&amp;MONTH($AE1819),Sheet1!$C:$E,3,0),"")</f>
        <v/>
      </c>
      <c r="AO1819" s="481" t="str">
        <f>+IFERROR(VLOOKUP(DAY($AL1819)&amp;MONTH($AL1819),Sheet1!$C:$E,3,0),"")</f>
        <v/>
      </c>
      <c r="AV1819" s="481" t="str">
        <f>+IFERROR(VLOOKUP(DAY($AS1819)&amp;MONTH($AS1819),Sheet1!$C:$E,3,0),"")</f>
        <v/>
      </c>
      <c r="BC1819" s="481" t="str">
        <f>+IFERROR(VLOOKUP(DAY($AZ1819)&amp;MONTH($AZ1819),Sheet1!$C:$E,3,0),"")</f>
        <v/>
      </c>
    </row>
    <row r="1820" spans="6:55">
      <c r="F1820" s="481" t="str">
        <f>+IFERROR(VLOOKUP(DAY($C1820)&amp;MONTH($C1820),Sheet1!$C:$E,3,0),"")</f>
        <v/>
      </c>
      <c r="M1820" s="481" t="str">
        <f>+IFERROR(VLOOKUP(DAY($J1820)&amp;MONTH($J1820),Sheet1!$C:$E,3,0),"")</f>
        <v/>
      </c>
      <c r="T1820" s="481" t="str">
        <f>+IFERROR(VLOOKUP(DAY($Q1820)&amp;MONTH($Q1820),Sheet1!$C:$E,3,0),"")</f>
        <v/>
      </c>
      <c r="AA1820" s="481" t="str">
        <f>+IFERROR(VLOOKUP(DAY($X1820)&amp;MONTH($X1820),Sheet1!$C:$E,3,0),"")</f>
        <v/>
      </c>
      <c r="AH1820" s="481" t="str">
        <f>+IFERROR(VLOOKUP(DAY($AE1820)&amp;MONTH($AE1820),Sheet1!$C:$E,3,0),"")</f>
        <v/>
      </c>
      <c r="AO1820" s="481" t="str">
        <f>+IFERROR(VLOOKUP(DAY($AL1820)&amp;MONTH($AL1820),Sheet1!$C:$E,3,0),"")</f>
        <v/>
      </c>
      <c r="AV1820" s="481" t="str">
        <f>+IFERROR(VLOOKUP(DAY($AS1820)&amp;MONTH($AS1820),Sheet1!$C:$E,3,0),"")</f>
        <v/>
      </c>
      <c r="BC1820" s="481" t="str">
        <f>+IFERROR(VLOOKUP(DAY($AZ1820)&amp;MONTH($AZ1820),Sheet1!$C:$E,3,0),"")</f>
        <v/>
      </c>
    </row>
    <row r="1821" spans="6:55">
      <c r="F1821" s="481" t="str">
        <f>+IFERROR(VLOOKUP(DAY($C1821)&amp;MONTH($C1821),Sheet1!$C:$E,3,0),"")</f>
        <v/>
      </c>
      <c r="M1821" s="481" t="str">
        <f>+IFERROR(VLOOKUP(DAY($J1821)&amp;MONTH($J1821),Sheet1!$C:$E,3,0),"")</f>
        <v/>
      </c>
      <c r="T1821" s="481" t="str">
        <f>+IFERROR(VLOOKUP(DAY($Q1821)&amp;MONTH($Q1821),Sheet1!$C:$E,3,0),"")</f>
        <v/>
      </c>
      <c r="AA1821" s="481" t="str">
        <f>+IFERROR(VLOOKUP(DAY($X1821)&amp;MONTH($X1821),Sheet1!$C:$E,3,0),"")</f>
        <v/>
      </c>
      <c r="AH1821" s="481" t="str">
        <f>+IFERROR(VLOOKUP(DAY($AE1821)&amp;MONTH($AE1821),Sheet1!$C:$E,3,0),"")</f>
        <v/>
      </c>
      <c r="AO1821" s="481" t="str">
        <f>+IFERROR(VLOOKUP(DAY($AL1821)&amp;MONTH($AL1821),Sheet1!$C:$E,3,0),"")</f>
        <v/>
      </c>
      <c r="AV1821" s="481" t="str">
        <f>+IFERROR(VLOOKUP(DAY($AS1821)&amp;MONTH($AS1821),Sheet1!$C:$E,3,0),"")</f>
        <v/>
      </c>
      <c r="BC1821" s="481" t="str">
        <f>+IFERROR(VLOOKUP(DAY($AZ1821)&amp;MONTH($AZ1821),Sheet1!$C:$E,3,0),"")</f>
        <v/>
      </c>
    </row>
    <row r="1822" spans="6:55">
      <c r="F1822" s="481" t="str">
        <f>+IFERROR(VLOOKUP(DAY($C1822)&amp;MONTH($C1822),Sheet1!$C:$E,3,0),"")</f>
        <v/>
      </c>
      <c r="M1822" s="481" t="str">
        <f>+IFERROR(VLOOKUP(DAY($J1822)&amp;MONTH($J1822),Sheet1!$C:$E,3,0),"")</f>
        <v/>
      </c>
      <c r="T1822" s="481" t="str">
        <f>+IFERROR(VLOOKUP(DAY($Q1822)&amp;MONTH($Q1822),Sheet1!$C:$E,3,0),"")</f>
        <v/>
      </c>
      <c r="AA1822" s="481" t="str">
        <f>+IFERROR(VLOOKUP(DAY($X1822)&amp;MONTH($X1822),Sheet1!$C:$E,3,0),"")</f>
        <v/>
      </c>
      <c r="AH1822" s="481" t="str">
        <f>+IFERROR(VLOOKUP(DAY($AE1822)&amp;MONTH($AE1822),Sheet1!$C:$E,3,0),"")</f>
        <v/>
      </c>
      <c r="AO1822" s="481" t="str">
        <f>+IFERROR(VLOOKUP(DAY($AL1822)&amp;MONTH($AL1822),Sheet1!$C:$E,3,0),"")</f>
        <v/>
      </c>
      <c r="AV1822" s="481" t="str">
        <f>+IFERROR(VLOOKUP(DAY($AS1822)&amp;MONTH($AS1822),Sheet1!$C:$E,3,0),"")</f>
        <v/>
      </c>
      <c r="BC1822" s="481" t="str">
        <f>+IFERROR(VLOOKUP(DAY($AZ1822)&amp;MONTH($AZ1822),Sheet1!$C:$E,3,0),"")</f>
        <v/>
      </c>
    </row>
    <row r="1823" spans="6:55">
      <c r="F1823" s="481" t="str">
        <f>+IFERROR(VLOOKUP(DAY($C1823)&amp;MONTH($C1823),Sheet1!$C:$E,3,0),"")</f>
        <v/>
      </c>
      <c r="M1823" s="481" t="str">
        <f>+IFERROR(VLOOKUP(DAY($J1823)&amp;MONTH($J1823),Sheet1!$C:$E,3,0),"")</f>
        <v/>
      </c>
      <c r="T1823" s="481" t="str">
        <f>+IFERROR(VLOOKUP(DAY($Q1823)&amp;MONTH($Q1823),Sheet1!$C:$E,3,0),"")</f>
        <v/>
      </c>
      <c r="AA1823" s="481" t="str">
        <f>+IFERROR(VLOOKUP(DAY($X1823)&amp;MONTH($X1823),Sheet1!$C:$E,3,0),"")</f>
        <v/>
      </c>
      <c r="AH1823" s="481" t="str">
        <f>+IFERROR(VLOOKUP(DAY($AE1823)&amp;MONTH($AE1823),Sheet1!$C:$E,3,0),"")</f>
        <v/>
      </c>
      <c r="AO1823" s="481" t="str">
        <f>+IFERROR(VLOOKUP(DAY($AL1823)&amp;MONTH($AL1823),Sheet1!$C:$E,3,0),"")</f>
        <v/>
      </c>
      <c r="AV1823" s="481" t="str">
        <f>+IFERROR(VLOOKUP(DAY($AS1823)&amp;MONTH($AS1823),Sheet1!$C:$E,3,0),"")</f>
        <v/>
      </c>
      <c r="BC1823" s="481" t="str">
        <f>+IFERROR(VLOOKUP(DAY($AZ1823)&amp;MONTH($AZ1823),Sheet1!$C:$E,3,0),"")</f>
        <v/>
      </c>
    </row>
    <row r="1824" spans="6:55">
      <c r="F1824" s="481" t="str">
        <f>+IFERROR(VLOOKUP(DAY($C1824)&amp;MONTH($C1824),Sheet1!$C:$E,3,0),"")</f>
        <v/>
      </c>
      <c r="M1824" s="481" t="str">
        <f>+IFERROR(VLOOKUP(DAY($J1824)&amp;MONTH($J1824),Sheet1!$C:$E,3,0),"")</f>
        <v/>
      </c>
      <c r="T1824" s="481" t="str">
        <f>+IFERROR(VLOOKUP(DAY($Q1824)&amp;MONTH($Q1824),Sheet1!$C:$E,3,0),"")</f>
        <v/>
      </c>
      <c r="AA1824" s="481" t="str">
        <f>+IFERROR(VLOOKUP(DAY($X1824)&amp;MONTH($X1824),Sheet1!$C:$E,3,0),"")</f>
        <v/>
      </c>
      <c r="AH1824" s="481" t="str">
        <f>+IFERROR(VLOOKUP(DAY($AE1824)&amp;MONTH($AE1824),Sheet1!$C:$E,3,0),"")</f>
        <v/>
      </c>
      <c r="AO1824" s="481" t="str">
        <f>+IFERROR(VLOOKUP(DAY($AL1824)&amp;MONTH($AL1824),Sheet1!$C:$E,3,0),"")</f>
        <v/>
      </c>
      <c r="AV1824" s="481" t="str">
        <f>+IFERROR(VLOOKUP(DAY($AS1824)&amp;MONTH($AS1824),Sheet1!$C:$E,3,0),"")</f>
        <v/>
      </c>
      <c r="BC1824" s="481" t="str">
        <f>+IFERROR(VLOOKUP(DAY($AZ1824)&amp;MONTH($AZ1824),Sheet1!$C:$E,3,0),"")</f>
        <v/>
      </c>
    </row>
    <row r="1825" spans="6:55">
      <c r="F1825" s="481" t="str">
        <f>+IFERROR(VLOOKUP(DAY($C1825)&amp;MONTH($C1825),Sheet1!$C:$E,3,0),"")</f>
        <v/>
      </c>
      <c r="M1825" s="481" t="str">
        <f>+IFERROR(VLOOKUP(DAY($J1825)&amp;MONTH($J1825),Sheet1!$C:$E,3,0),"")</f>
        <v/>
      </c>
      <c r="T1825" s="481" t="str">
        <f>+IFERROR(VLOOKUP(DAY($Q1825)&amp;MONTH($Q1825),Sheet1!$C:$E,3,0),"")</f>
        <v/>
      </c>
      <c r="AA1825" s="481" t="str">
        <f>+IFERROR(VLOOKUP(DAY($X1825)&amp;MONTH($X1825),Sheet1!$C:$E,3,0),"")</f>
        <v/>
      </c>
      <c r="AH1825" s="481" t="str">
        <f>+IFERROR(VLOOKUP(DAY($AE1825)&amp;MONTH($AE1825),Sheet1!$C:$E,3,0),"")</f>
        <v/>
      </c>
      <c r="AO1825" s="481" t="str">
        <f>+IFERROR(VLOOKUP(DAY($AL1825)&amp;MONTH($AL1825),Sheet1!$C:$E,3,0),"")</f>
        <v/>
      </c>
      <c r="AV1825" s="481" t="str">
        <f>+IFERROR(VLOOKUP(DAY($AS1825)&amp;MONTH($AS1825),Sheet1!$C:$E,3,0),"")</f>
        <v/>
      </c>
      <c r="BC1825" s="481" t="str">
        <f>+IFERROR(VLOOKUP(DAY($AZ1825)&amp;MONTH($AZ1825),Sheet1!$C:$E,3,0),"")</f>
        <v/>
      </c>
    </row>
    <row r="1826" spans="6:55">
      <c r="F1826" s="481" t="str">
        <f>+IFERROR(VLOOKUP(DAY($C1826)&amp;MONTH($C1826),Sheet1!$C:$E,3,0),"")</f>
        <v/>
      </c>
      <c r="M1826" s="481" t="str">
        <f>+IFERROR(VLOOKUP(DAY($J1826)&amp;MONTH($J1826),Sheet1!$C:$E,3,0),"")</f>
        <v/>
      </c>
      <c r="T1826" s="481" t="str">
        <f>+IFERROR(VLOOKUP(DAY($Q1826)&amp;MONTH($Q1826),Sheet1!$C:$E,3,0),"")</f>
        <v/>
      </c>
      <c r="AA1826" s="481" t="str">
        <f>+IFERROR(VLOOKUP(DAY($X1826)&amp;MONTH($X1826),Sheet1!$C:$E,3,0),"")</f>
        <v/>
      </c>
      <c r="AH1826" s="481" t="str">
        <f>+IFERROR(VLOOKUP(DAY($AE1826)&amp;MONTH($AE1826),Sheet1!$C:$E,3,0),"")</f>
        <v/>
      </c>
      <c r="AO1826" s="481" t="str">
        <f>+IFERROR(VLOOKUP(DAY($AL1826)&amp;MONTH($AL1826),Sheet1!$C:$E,3,0),"")</f>
        <v/>
      </c>
      <c r="AV1826" s="481" t="str">
        <f>+IFERROR(VLOOKUP(DAY($AS1826)&amp;MONTH($AS1826),Sheet1!$C:$E,3,0),"")</f>
        <v/>
      </c>
      <c r="BC1826" s="481" t="str">
        <f>+IFERROR(VLOOKUP(DAY($AZ1826)&amp;MONTH($AZ1826),Sheet1!$C:$E,3,0),"")</f>
        <v/>
      </c>
    </row>
    <row r="1827" spans="6:55">
      <c r="F1827" s="481" t="str">
        <f>+IFERROR(VLOOKUP(DAY($C1827)&amp;MONTH($C1827),Sheet1!$C:$E,3,0),"")</f>
        <v/>
      </c>
      <c r="M1827" s="481" t="str">
        <f>+IFERROR(VLOOKUP(DAY($J1827)&amp;MONTH($J1827),Sheet1!$C:$E,3,0),"")</f>
        <v/>
      </c>
      <c r="T1827" s="481" t="str">
        <f>+IFERROR(VLOOKUP(DAY($Q1827)&amp;MONTH($Q1827),Sheet1!$C:$E,3,0),"")</f>
        <v/>
      </c>
      <c r="AA1827" s="481" t="str">
        <f>+IFERROR(VLOOKUP(DAY($X1827)&amp;MONTH($X1827),Sheet1!$C:$E,3,0),"")</f>
        <v/>
      </c>
      <c r="AH1827" s="481" t="str">
        <f>+IFERROR(VLOOKUP(DAY($AE1827)&amp;MONTH($AE1827),Sheet1!$C:$E,3,0),"")</f>
        <v/>
      </c>
      <c r="AO1827" s="481" t="str">
        <f>+IFERROR(VLOOKUP(DAY($AL1827)&amp;MONTH($AL1827),Sheet1!$C:$E,3,0),"")</f>
        <v/>
      </c>
      <c r="AV1827" s="481" t="str">
        <f>+IFERROR(VLOOKUP(DAY($AS1827)&amp;MONTH($AS1827),Sheet1!$C:$E,3,0),"")</f>
        <v/>
      </c>
      <c r="BC1827" s="481" t="str">
        <f>+IFERROR(VLOOKUP(DAY($AZ1827)&amp;MONTH($AZ1827),Sheet1!$C:$E,3,0),"")</f>
        <v/>
      </c>
    </row>
    <row r="1828" spans="6:55">
      <c r="F1828" s="481" t="str">
        <f>+IFERROR(VLOOKUP(DAY($C1828)&amp;MONTH($C1828),Sheet1!$C:$E,3,0),"")</f>
        <v/>
      </c>
      <c r="M1828" s="481" t="str">
        <f>+IFERROR(VLOOKUP(DAY($J1828)&amp;MONTH($J1828),Sheet1!$C:$E,3,0),"")</f>
        <v/>
      </c>
      <c r="T1828" s="481" t="str">
        <f>+IFERROR(VLOOKUP(DAY($Q1828)&amp;MONTH($Q1828),Sheet1!$C:$E,3,0),"")</f>
        <v/>
      </c>
      <c r="AA1828" s="481" t="str">
        <f>+IFERROR(VLOOKUP(DAY($X1828)&amp;MONTH($X1828),Sheet1!$C:$E,3,0),"")</f>
        <v/>
      </c>
      <c r="AH1828" s="481" t="str">
        <f>+IFERROR(VLOOKUP(DAY($AE1828)&amp;MONTH($AE1828),Sheet1!$C:$E,3,0),"")</f>
        <v/>
      </c>
      <c r="AO1828" s="481" t="str">
        <f>+IFERROR(VLOOKUP(DAY($AL1828)&amp;MONTH($AL1828),Sheet1!$C:$E,3,0),"")</f>
        <v/>
      </c>
      <c r="AV1828" s="481" t="str">
        <f>+IFERROR(VLOOKUP(DAY($AS1828)&amp;MONTH($AS1828),Sheet1!$C:$E,3,0),"")</f>
        <v/>
      </c>
      <c r="BC1828" s="481" t="str">
        <f>+IFERROR(VLOOKUP(DAY($AZ1828)&amp;MONTH($AZ1828),Sheet1!$C:$E,3,0),"")</f>
        <v/>
      </c>
    </row>
    <row r="1829" spans="6:55">
      <c r="F1829" s="481" t="str">
        <f>+IFERROR(VLOOKUP(DAY($C1829)&amp;MONTH($C1829),Sheet1!$C:$E,3,0),"")</f>
        <v/>
      </c>
      <c r="M1829" s="481" t="str">
        <f>+IFERROR(VLOOKUP(DAY($J1829)&amp;MONTH($J1829),Sheet1!$C:$E,3,0),"")</f>
        <v/>
      </c>
      <c r="T1829" s="481" t="str">
        <f>+IFERROR(VLOOKUP(DAY($Q1829)&amp;MONTH($Q1829),Sheet1!$C:$E,3,0),"")</f>
        <v/>
      </c>
      <c r="AA1829" s="481" t="str">
        <f>+IFERROR(VLOOKUP(DAY($X1829)&amp;MONTH($X1829),Sheet1!$C:$E,3,0),"")</f>
        <v/>
      </c>
      <c r="AH1829" s="481" t="str">
        <f>+IFERROR(VLOOKUP(DAY($AE1829)&amp;MONTH($AE1829),Sheet1!$C:$E,3,0),"")</f>
        <v/>
      </c>
      <c r="AO1829" s="481" t="str">
        <f>+IFERROR(VLOOKUP(DAY($AL1829)&amp;MONTH($AL1829),Sheet1!$C:$E,3,0),"")</f>
        <v/>
      </c>
      <c r="AV1829" s="481" t="str">
        <f>+IFERROR(VLOOKUP(DAY($AS1829)&amp;MONTH($AS1829),Sheet1!$C:$E,3,0),"")</f>
        <v/>
      </c>
      <c r="BC1829" s="481" t="str">
        <f>+IFERROR(VLOOKUP(DAY($AZ1829)&amp;MONTH($AZ1829),Sheet1!$C:$E,3,0),"")</f>
        <v/>
      </c>
    </row>
    <row r="1830" spans="6:55">
      <c r="F1830" s="481" t="str">
        <f>+IFERROR(VLOOKUP(DAY($C1830)&amp;MONTH($C1830),Sheet1!$C:$E,3,0),"")</f>
        <v/>
      </c>
      <c r="M1830" s="481" t="str">
        <f>+IFERROR(VLOOKUP(DAY($J1830)&amp;MONTH($J1830),Sheet1!$C:$E,3,0),"")</f>
        <v/>
      </c>
      <c r="T1830" s="481" t="str">
        <f>+IFERROR(VLOOKUP(DAY($Q1830)&amp;MONTH($Q1830),Sheet1!$C:$E,3,0),"")</f>
        <v/>
      </c>
      <c r="AA1830" s="481" t="str">
        <f>+IFERROR(VLOOKUP(DAY($X1830)&amp;MONTH($X1830),Sheet1!$C:$E,3,0),"")</f>
        <v/>
      </c>
      <c r="AH1830" s="481" t="str">
        <f>+IFERROR(VLOOKUP(DAY($AE1830)&amp;MONTH($AE1830),Sheet1!$C:$E,3,0),"")</f>
        <v/>
      </c>
      <c r="AO1830" s="481" t="str">
        <f>+IFERROR(VLOOKUP(DAY($AL1830)&amp;MONTH($AL1830),Sheet1!$C:$E,3,0),"")</f>
        <v/>
      </c>
      <c r="AV1830" s="481" t="str">
        <f>+IFERROR(VLOOKUP(DAY($AS1830)&amp;MONTH($AS1830),Sheet1!$C:$E,3,0),"")</f>
        <v/>
      </c>
      <c r="BC1830" s="481" t="str">
        <f>+IFERROR(VLOOKUP(DAY($AZ1830)&amp;MONTH($AZ1830),Sheet1!$C:$E,3,0),"")</f>
        <v/>
      </c>
    </row>
    <row r="1831" spans="6:55">
      <c r="F1831" s="481" t="str">
        <f>+IFERROR(VLOOKUP(DAY($C1831)&amp;MONTH($C1831),Sheet1!$C:$E,3,0),"")</f>
        <v/>
      </c>
      <c r="M1831" s="481" t="str">
        <f>+IFERROR(VLOOKUP(DAY($J1831)&amp;MONTH($J1831),Sheet1!$C:$E,3,0),"")</f>
        <v/>
      </c>
      <c r="T1831" s="481" t="str">
        <f>+IFERROR(VLOOKUP(DAY($Q1831)&amp;MONTH($Q1831),Sheet1!$C:$E,3,0),"")</f>
        <v/>
      </c>
      <c r="AA1831" s="481" t="str">
        <f>+IFERROR(VLOOKUP(DAY($X1831)&amp;MONTH($X1831),Sheet1!$C:$E,3,0),"")</f>
        <v/>
      </c>
      <c r="AH1831" s="481" t="str">
        <f>+IFERROR(VLOOKUP(DAY($AE1831)&amp;MONTH($AE1831),Sheet1!$C:$E,3,0),"")</f>
        <v/>
      </c>
      <c r="AO1831" s="481" t="str">
        <f>+IFERROR(VLOOKUP(DAY($AL1831)&amp;MONTH($AL1831),Sheet1!$C:$E,3,0),"")</f>
        <v/>
      </c>
      <c r="AV1831" s="481" t="str">
        <f>+IFERROR(VLOOKUP(DAY($AS1831)&amp;MONTH($AS1831),Sheet1!$C:$E,3,0),"")</f>
        <v/>
      </c>
      <c r="BC1831" s="481" t="str">
        <f>+IFERROR(VLOOKUP(DAY($AZ1831)&amp;MONTH($AZ1831),Sheet1!$C:$E,3,0),"")</f>
        <v/>
      </c>
    </row>
    <row r="1832" spans="6:55">
      <c r="F1832" s="481" t="str">
        <f>+IFERROR(VLOOKUP(DAY($C1832)&amp;MONTH($C1832),Sheet1!$C:$E,3,0),"")</f>
        <v/>
      </c>
      <c r="M1832" s="481" t="str">
        <f>+IFERROR(VLOOKUP(DAY($J1832)&amp;MONTH($J1832),Sheet1!$C:$E,3,0),"")</f>
        <v/>
      </c>
      <c r="T1832" s="481" t="str">
        <f>+IFERROR(VLOOKUP(DAY($Q1832)&amp;MONTH($Q1832),Sheet1!$C:$E,3,0),"")</f>
        <v/>
      </c>
      <c r="AA1832" s="481" t="str">
        <f>+IFERROR(VLOOKUP(DAY($X1832)&amp;MONTH($X1832),Sheet1!$C:$E,3,0),"")</f>
        <v/>
      </c>
      <c r="AH1832" s="481" t="str">
        <f>+IFERROR(VLOOKUP(DAY($AE1832)&amp;MONTH($AE1832),Sheet1!$C:$E,3,0),"")</f>
        <v/>
      </c>
      <c r="AO1832" s="481" t="str">
        <f>+IFERROR(VLOOKUP(DAY($AL1832)&amp;MONTH($AL1832),Sheet1!$C:$E,3,0),"")</f>
        <v/>
      </c>
      <c r="AV1832" s="481" t="str">
        <f>+IFERROR(VLOOKUP(DAY($AS1832)&amp;MONTH($AS1832),Sheet1!$C:$E,3,0),"")</f>
        <v/>
      </c>
      <c r="BC1832" s="481" t="str">
        <f>+IFERROR(VLOOKUP(DAY($AZ1832)&amp;MONTH($AZ1832),Sheet1!$C:$E,3,0),"")</f>
        <v/>
      </c>
    </row>
    <row r="1833" spans="6:55">
      <c r="F1833" s="481" t="str">
        <f>+IFERROR(VLOOKUP(DAY($C1833)&amp;MONTH($C1833),Sheet1!$C:$E,3,0),"")</f>
        <v/>
      </c>
      <c r="M1833" s="481" t="str">
        <f>+IFERROR(VLOOKUP(DAY($J1833)&amp;MONTH($J1833),Sheet1!$C:$E,3,0),"")</f>
        <v/>
      </c>
      <c r="T1833" s="481" t="str">
        <f>+IFERROR(VLOOKUP(DAY($Q1833)&amp;MONTH($Q1833),Sheet1!$C:$E,3,0),"")</f>
        <v/>
      </c>
      <c r="AA1833" s="481" t="str">
        <f>+IFERROR(VLOOKUP(DAY($X1833)&amp;MONTH($X1833),Sheet1!$C:$E,3,0),"")</f>
        <v/>
      </c>
      <c r="AH1833" s="481" t="str">
        <f>+IFERROR(VLOOKUP(DAY($AE1833)&amp;MONTH($AE1833),Sheet1!$C:$E,3,0),"")</f>
        <v/>
      </c>
      <c r="AO1833" s="481" t="str">
        <f>+IFERROR(VLOOKUP(DAY($AL1833)&amp;MONTH($AL1833),Sheet1!$C:$E,3,0),"")</f>
        <v/>
      </c>
      <c r="AV1833" s="481" t="str">
        <f>+IFERROR(VLOOKUP(DAY($AS1833)&amp;MONTH($AS1833),Sheet1!$C:$E,3,0),"")</f>
        <v/>
      </c>
      <c r="BC1833" s="481" t="str">
        <f>+IFERROR(VLOOKUP(DAY($AZ1833)&amp;MONTH($AZ1833),Sheet1!$C:$E,3,0),"")</f>
        <v/>
      </c>
    </row>
    <row r="1834" spans="6:55">
      <c r="F1834" s="481" t="str">
        <f>+IFERROR(VLOOKUP(DAY($C1834)&amp;MONTH($C1834),Sheet1!$C:$E,3,0),"")</f>
        <v/>
      </c>
      <c r="M1834" s="481" t="str">
        <f>+IFERROR(VLOOKUP(DAY($J1834)&amp;MONTH($J1834),Sheet1!$C:$E,3,0),"")</f>
        <v/>
      </c>
      <c r="T1834" s="481" t="str">
        <f>+IFERROR(VLOOKUP(DAY($Q1834)&amp;MONTH($Q1834),Sheet1!$C:$E,3,0),"")</f>
        <v/>
      </c>
      <c r="AA1834" s="481" t="str">
        <f>+IFERROR(VLOOKUP(DAY($X1834)&amp;MONTH($X1834),Sheet1!$C:$E,3,0),"")</f>
        <v/>
      </c>
      <c r="AH1834" s="481" t="str">
        <f>+IFERROR(VLOOKUP(DAY($AE1834)&amp;MONTH($AE1834),Sheet1!$C:$E,3,0),"")</f>
        <v/>
      </c>
      <c r="AO1834" s="481" t="str">
        <f>+IFERROR(VLOOKUP(DAY($AL1834)&amp;MONTH($AL1834),Sheet1!$C:$E,3,0),"")</f>
        <v/>
      </c>
      <c r="AV1834" s="481" t="str">
        <f>+IFERROR(VLOOKUP(DAY($AS1834)&amp;MONTH($AS1834),Sheet1!$C:$E,3,0),"")</f>
        <v/>
      </c>
      <c r="BC1834" s="481" t="str">
        <f>+IFERROR(VLOOKUP(DAY($AZ1834)&amp;MONTH($AZ1834),Sheet1!$C:$E,3,0),"")</f>
        <v/>
      </c>
    </row>
    <row r="1835" spans="6:55">
      <c r="F1835" s="481" t="str">
        <f>+IFERROR(VLOOKUP(DAY($C1835)&amp;MONTH($C1835),Sheet1!$C:$E,3,0),"")</f>
        <v/>
      </c>
      <c r="M1835" s="481" t="str">
        <f>+IFERROR(VLOOKUP(DAY($J1835)&amp;MONTH($J1835),Sheet1!$C:$E,3,0),"")</f>
        <v/>
      </c>
      <c r="T1835" s="481" t="str">
        <f>+IFERROR(VLOOKUP(DAY($Q1835)&amp;MONTH($Q1835),Sheet1!$C:$E,3,0),"")</f>
        <v/>
      </c>
      <c r="AA1835" s="481" t="str">
        <f>+IFERROR(VLOOKUP(DAY($X1835)&amp;MONTH($X1835),Sheet1!$C:$E,3,0),"")</f>
        <v/>
      </c>
      <c r="AH1835" s="481" t="str">
        <f>+IFERROR(VLOOKUP(DAY($AE1835)&amp;MONTH($AE1835),Sheet1!$C:$E,3,0),"")</f>
        <v/>
      </c>
      <c r="AO1835" s="481" t="str">
        <f>+IFERROR(VLOOKUP(DAY($AL1835)&amp;MONTH($AL1835),Sheet1!$C:$E,3,0),"")</f>
        <v/>
      </c>
      <c r="AV1835" s="481" t="str">
        <f>+IFERROR(VLOOKUP(DAY($AS1835)&amp;MONTH($AS1835),Sheet1!$C:$E,3,0),"")</f>
        <v/>
      </c>
      <c r="BC1835" s="481" t="str">
        <f>+IFERROR(VLOOKUP(DAY($AZ1835)&amp;MONTH($AZ1835),Sheet1!$C:$E,3,0),"")</f>
        <v/>
      </c>
    </row>
    <row r="1836" spans="6:55">
      <c r="F1836" s="481" t="str">
        <f>+IFERROR(VLOOKUP(DAY($C1836)&amp;MONTH($C1836),Sheet1!$C:$E,3,0),"")</f>
        <v/>
      </c>
      <c r="M1836" s="481" t="str">
        <f>+IFERROR(VLOOKUP(DAY($J1836)&amp;MONTH($J1836),Sheet1!$C:$E,3,0),"")</f>
        <v/>
      </c>
      <c r="T1836" s="481" t="str">
        <f>+IFERROR(VLOOKUP(DAY($Q1836)&amp;MONTH($Q1836),Sheet1!$C:$E,3,0),"")</f>
        <v/>
      </c>
      <c r="AA1836" s="481" t="str">
        <f>+IFERROR(VLOOKUP(DAY($X1836)&amp;MONTH($X1836),Sheet1!$C:$E,3,0),"")</f>
        <v/>
      </c>
      <c r="AH1836" s="481" t="str">
        <f>+IFERROR(VLOOKUP(DAY($AE1836)&amp;MONTH($AE1836),Sheet1!$C:$E,3,0),"")</f>
        <v/>
      </c>
      <c r="AO1836" s="481" t="str">
        <f>+IFERROR(VLOOKUP(DAY($AL1836)&amp;MONTH($AL1836),Sheet1!$C:$E,3,0),"")</f>
        <v/>
      </c>
      <c r="AV1836" s="481" t="str">
        <f>+IFERROR(VLOOKUP(DAY($AS1836)&amp;MONTH($AS1836),Sheet1!$C:$E,3,0),"")</f>
        <v/>
      </c>
      <c r="BC1836" s="481" t="str">
        <f>+IFERROR(VLOOKUP(DAY($AZ1836)&amp;MONTH($AZ1836),Sheet1!$C:$E,3,0),"")</f>
        <v/>
      </c>
    </row>
    <row r="1837" spans="6:55">
      <c r="F1837" s="481" t="str">
        <f>+IFERROR(VLOOKUP(DAY($C1837)&amp;MONTH($C1837),Sheet1!$C:$E,3,0),"")</f>
        <v/>
      </c>
      <c r="M1837" s="481" t="str">
        <f>+IFERROR(VLOOKUP(DAY($J1837)&amp;MONTH($J1837),Sheet1!$C:$E,3,0),"")</f>
        <v/>
      </c>
      <c r="T1837" s="481" t="str">
        <f>+IFERROR(VLOOKUP(DAY($Q1837)&amp;MONTH($Q1837),Sheet1!$C:$E,3,0),"")</f>
        <v/>
      </c>
      <c r="AA1837" s="481" t="str">
        <f>+IFERROR(VLOOKUP(DAY($X1837)&amp;MONTH($X1837),Sheet1!$C:$E,3,0),"")</f>
        <v/>
      </c>
      <c r="AH1837" s="481" t="str">
        <f>+IFERROR(VLOOKUP(DAY($AE1837)&amp;MONTH($AE1837),Sheet1!$C:$E,3,0),"")</f>
        <v/>
      </c>
      <c r="AO1837" s="481" t="str">
        <f>+IFERROR(VLOOKUP(DAY($AL1837)&amp;MONTH($AL1837),Sheet1!$C:$E,3,0),"")</f>
        <v/>
      </c>
      <c r="AV1837" s="481" t="str">
        <f>+IFERROR(VLOOKUP(DAY($AS1837)&amp;MONTH($AS1837),Sheet1!$C:$E,3,0),"")</f>
        <v/>
      </c>
      <c r="BC1837" s="481" t="str">
        <f>+IFERROR(VLOOKUP(DAY($AZ1837)&amp;MONTH($AZ1837),Sheet1!$C:$E,3,0),"")</f>
        <v/>
      </c>
    </row>
    <row r="1838" spans="6:55">
      <c r="F1838" s="481" t="str">
        <f>+IFERROR(VLOOKUP(DAY($C1838)&amp;MONTH($C1838),Sheet1!$C:$E,3,0),"")</f>
        <v/>
      </c>
      <c r="M1838" s="481" t="str">
        <f>+IFERROR(VLOOKUP(DAY($J1838)&amp;MONTH($J1838),Sheet1!$C:$E,3,0),"")</f>
        <v/>
      </c>
      <c r="T1838" s="481" t="str">
        <f>+IFERROR(VLOOKUP(DAY($Q1838)&amp;MONTH($Q1838),Sheet1!$C:$E,3,0),"")</f>
        <v/>
      </c>
      <c r="AA1838" s="481" t="str">
        <f>+IFERROR(VLOOKUP(DAY($X1838)&amp;MONTH($X1838),Sheet1!$C:$E,3,0),"")</f>
        <v/>
      </c>
      <c r="AH1838" s="481" t="str">
        <f>+IFERROR(VLOOKUP(DAY($AE1838)&amp;MONTH($AE1838),Sheet1!$C:$E,3,0),"")</f>
        <v/>
      </c>
      <c r="AO1838" s="481" t="str">
        <f>+IFERROR(VLOOKUP(DAY($AL1838)&amp;MONTH($AL1838),Sheet1!$C:$E,3,0),"")</f>
        <v/>
      </c>
      <c r="AV1838" s="481" t="str">
        <f>+IFERROR(VLOOKUP(DAY($AS1838)&amp;MONTH($AS1838),Sheet1!$C:$E,3,0),"")</f>
        <v/>
      </c>
      <c r="BC1838" s="481" t="str">
        <f>+IFERROR(VLOOKUP(DAY($AZ1838)&amp;MONTH($AZ1838),Sheet1!$C:$E,3,0),"")</f>
        <v/>
      </c>
    </row>
    <row r="1839" spans="6:55">
      <c r="F1839" s="481" t="str">
        <f>+IFERROR(VLOOKUP(DAY($C1839)&amp;MONTH($C1839),Sheet1!$C:$E,3,0),"")</f>
        <v/>
      </c>
      <c r="M1839" s="481" t="str">
        <f>+IFERROR(VLOOKUP(DAY($J1839)&amp;MONTH($J1839),Sheet1!$C:$E,3,0),"")</f>
        <v/>
      </c>
      <c r="T1839" s="481" t="str">
        <f>+IFERROR(VLOOKUP(DAY($Q1839)&amp;MONTH($Q1839),Sheet1!$C:$E,3,0),"")</f>
        <v/>
      </c>
      <c r="AA1839" s="481" t="str">
        <f>+IFERROR(VLOOKUP(DAY($X1839)&amp;MONTH($X1839),Sheet1!$C:$E,3,0),"")</f>
        <v/>
      </c>
      <c r="AH1839" s="481" t="str">
        <f>+IFERROR(VLOOKUP(DAY($AE1839)&amp;MONTH($AE1839),Sheet1!$C:$E,3,0),"")</f>
        <v/>
      </c>
      <c r="AO1839" s="481" t="str">
        <f>+IFERROR(VLOOKUP(DAY($AL1839)&amp;MONTH($AL1839),Sheet1!$C:$E,3,0),"")</f>
        <v/>
      </c>
      <c r="AV1839" s="481" t="str">
        <f>+IFERROR(VLOOKUP(DAY($AS1839)&amp;MONTH($AS1839),Sheet1!$C:$E,3,0),"")</f>
        <v/>
      </c>
      <c r="BC1839" s="481" t="str">
        <f>+IFERROR(VLOOKUP(DAY($AZ1839)&amp;MONTH($AZ1839),Sheet1!$C:$E,3,0),"")</f>
        <v/>
      </c>
    </row>
    <row r="1840" spans="6:55">
      <c r="F1840" s="481" t="str">
        <f>+IFERROR(VLOOKUP(DAY($C1840)&amp;MONTH($C1840),Sheet1!$C:$E,3,0),"")</f>
        <v/>
      </c>
      <c r="M1840" s="481" t="str">
        <f>+IFERROR(VLOOKUP(DAY($J1840)&amp;MONTH($J1840),Sheet1!$C:$E,3,0),"")</f>
        <v/>
      </c>
      <c r="T1840" s="481" t="str">
        <f>+IFERROR(VLOOKUP(DAY($Q1840)&amp;MONTH($Q1840),Sheet1!$C:$E,3,0),"")</f>
        <v/>
      </c>
      <c r="AA1840" s="481" t="str">
        <f>+IFERROR(VLOOKUP(DAY($X1840)&amp;MONTH($X1840),Sheet1!$C:$E,3,0),"")</f>
        <v/>
      </c>
      <c r="AH1840" s="481" t="str">
        <f>+IFERROR(VLOOKUP(DAY($AE1840)&amp;MONTH($AE1840),Sheet1!$C:$E,3,0),"")</f>
        <v/>
      </c>
      <c r="AO1840" s="481" t="str">
        <f>+IFERROR(VLOOKUP(DAY($AL1840)&amp;MONTH($AL1840),Sheet1!$C:$E,3,0),"")</f>
        <v/>
      </c>
      <c r="AV1840" s="481" t="str">
        <f>+IFERROR(VLOOKUP(DAY($AS1840)&amp;MONTH($AS1840),Sheet1!$C:$E,3,0),"")</f>
        <v/>
      </c>
      <c r="BC1840" s="481" t="str">
        <f>+IFERROR(VLOOKUP(DAY($AZ1840)&amp;MONTH($AZ1840),Sheet1!$C:$E,3,0),"")</f>
        <v/>
      </c>
    </row>
    <row r="1841" spans="6:55">
      <c r="F1841" s="481" t="str">
        <f>+IFERROR(VLOOKUP(DAY($C1841)&amp;MONTH($C1841),Sheet1!$C:$E,3,0),"")</f>
        <v/>
      </c>
      <c r="M1841" s="481" t="str">
        <f>+IFERROR(VLOOKUP(DAY($J1841)&amp;MONTH($J1841),Sheet1!$C:$E,3,0),"")</f>
        <v/>
      </c>
      <c r="T1841" s="481" t="str">
        <f>+IFERROR(VLOOKUP(DAY($Q1841)&amp;MONTH($Q1841),Sheet1!$C:$E,3,0),"")</f>
        <v/>
      </c>
      <c r="AA1841" s="481" t="str">
        <f>+IFERROR(VLOOKUP(DAY($X1841)&amp;MONTH($X1841),Sheet1!$C:$E,3,0),"")</f>
        <v/>
      </c>
      <c r="AH1841" s="481" t="str">
        <f>+IFERROR(VLOOKUP(DAY($AE1841)&amp;MONTH($AE1841),Sheet1!$C:$E,3,0),"")</f>
        <v/>
      </c>
      <c r="AO1841" s="481" t="str">
        <f>+IFERROR(VLOOKUP(DAY($AL1841)&amp;MONTH($AL1841),Sheet1!$C:$E,3,0),"")</f>
        <v/>
      </c>
      <c r="AV1841" s="481" t="str">
        <f>+IFERROR(VLOOKUP(DAY($AS1841)&amp;MONTH($AS1841),Sheet1!$C:$E,3,0),"")</f>
        <v/>
      </c>
      <c r="BC1841" s="481" t="str">
        <f>+IFERROR(VLOOKUP(DAY($AZ1841)&amp;MONTH($AZ1841),Sheet1!$C:$E,3,0),"")</f>
        <v/>
      </c>
    </row>
    <row r="1842" spans="6:55">
      <c r="F1842" s="481" t="str">
        <f>+IFERROR(VLOOKUP(DAY($C1842)&amp;MONTH($C1842),Sheet1!$C:$E,3,0),"")</f>
        <v/>
      </c>
      <c r="M1842" s="481" t="str">
        <f>+IFERROR(VLOOKUP(DAY($J1842)&amp;MONTH($J1842),Sheet1!$C:$E,3,0),"")</f>
        <v/>
      </c>
      <c r="T1842" s="481" t="str">
        <f>+IFERROR(VLOOKUP(DAY($Q1842)&amp;MONTH($Q1842),Sheet1!$C:$E,3,0),"")</f>
        <v/>
      </c>
      <c r="AA1842" s="481" t="str">
        <f>+IFERROR(VLOOKUP(DAY($X1842)&amp;MONTH($X1842),Sheet1!$C:$E,3,0),"")</f>
        <v/>
      </c>
      <c r="AH1842" s="481" t="str">
        <f>+IFERROR(VLOOKUP(DAY($AE1842)&amp;MONTH($AE1842),Sheet1!$C:$E,3,0),"")</f>
        <v/>
      </c>
      <c r="AO1842" s="481" t="str">
        <f>+IFERROR(VLOOKUP(DAY($AL1842)&amp;MONTH($AL1842),Sheet1!$C:$E,3,0),"")</f>
        <v/>
      </c>
      <c r="AV1842" s="481" t="str">
        <f>+IFERROR(VLOOKUP(DAY($AS1842)&amp;MONTH($AS1842),Sheet1!$C:$E,3,0),"")</f>
        <v/>
      </c>
      <c r="BC1842" s="481" t="str">
        <f>+IFERROR(VLOOKUP(DAY($AZ1842)&amp;MONTH($AZ1842),Sheet1!$C:$E,3,0),"")</f>
        <v/>
      </c>
    </row>
    <row r="1843" spans="6:55">
      <c r="F1843" s="481" t="str">
        <f>+IFERROR(VLOOKUP(DAY($C1843)&amp;MONTH($C1843),Sheet1!$C:$E,3,0),"")</f>
        <v/>
      </c>
      <c r="M1843" s="481" t="str">
        <f>+IFERROR(VLOOKUP(DAY($J1843)&amp;MONTH($J1843),Sheet1!$C:$E,3,0),"")</f>
        <v/>
      </c>
      <c r="T1843" s="481" t="str">
        <f>+IFERROR(VLOOKUP(DAY($Q1843)&amp;MONTH($Q1843),Sheet1!$C:$E,3,0),"")</f>
        <v/>
      </c>
      <c r="AA1843" s="481" t="str">
        <f>+IFERROR(VLOOKUP(DAY($X1843)&amp;MONTH($X1843),Sheet1!$C:$E,3,0),"")</f>
        <v/>
      </c>
      <c r="AH1843" s="481" t="str">
        <f>+IFERROR(VLOOKUP(DAY($AE1843)&amp;MONTH($AE1843),Sheet1!$C:$E,3,0),"")</f>
        <v/>
      </c>
      <c r="AO1843" s="481" t="str">
        <f>+IFERROR(VLOOKUP(DAY($AL1843)&amp;MONTH($AL1843),Sheet1!$C:$E,3,0),"")</f>
        <v/>
      </c>
      <c r="AV1843" s="481" t="str">
        <f>+IFERROR(VLOOKUP(DAY($AS1843)&amp;MONTH($AS1843),Sheet1!$C:$E,3,0),"")</f>
        <v/>
      </c>
      <c r="BC1843" s="481" t="str">
        <f>+IFERROR(VLOOKUP(DAY($AZ1843)&amp;MONTH($AZ1843),Sheet1!$C:$E,3,0),"")</f>
        <v/>
      </c>
    </row>
    <row r="1844" spans="6:55">
      <c r="F1844" s="481" t="str">
        <f>+IFERROR(VLOOKUP(DAY($C1844)&amp;MONTH($C1844),Sheet1!$C:$E,3,0),"")</f>
        <v/>
      </c>
      <c r="M1844" s="481" t="str">
        <f>+IFERROR(VLOOKUP(DAY($J1844)&amp;MONTH($J1844),Sheet1!$C:$E,3,0),"")</f>
        <v/>
      </c>
      <c r="T1844" s="481" t="str">
        <f>+IFERROR(VLOOKUP(DAY($Q1844)&amp;MONTH($Q1844),Sheet1!$C:$E,3,0),"")</f>
        <v/>
      </c>
      <c r="AA1844" s="481" t="str">
        <f>+IFERROR(VLOOKUP(DAY($X1844)&amp;MONTH($X1844),Sheet1!$C:$E,3,0),"")</f>
        <v/>
      </c>
      <c r="AH1844" s="481" t="str">
        <f>+IFERROR(VLOOKUP(DAY($AE1844)&amp;MONTH($AE1844),Sheet1!$C:$E,3,0),"")</f>
        <v/>
      </c>
      <c r="AO1844" s="481" t="str">
        <f>+IFERROR(VLOOKUP(DAY($AL1844)&amp;MONTH($AL1844),Sheet1!$C:$E,3,0),"")</f>
        <v/>
      </c>
      <c r="AV1844" s="481" t="str">
        <f>+IFERROR(VLOOKUP(DAY($AS1844)&amp;MONTH($AS1844),Sheet1!$C:$E,3,0),"")</f>
        <v/>
      </c>
      <c r="BC1844" s="481" t="str">
        <f>+IFERROR(VLOOKUP(DAY($AZ1844)&amp;MONTH($AZ1844),Sheet1!$C:$E,3,0),"")</f>
        <v/>
      </c>
    </row>
    <row r="1845" spans="6:55">
      <c r="F1845" s="481" t="str">
        <f>+IFERROR(VLOOKUP(DAY($C1845)&amp;MONTH($C1845),Sheet1!$C:$E,3,0),"")</f>
        <v/>
      </c>
      <c r="M1845" s="481" t="str">
        <f>+IFERROR(VLOOKUP(DAY($J1845)&amp;MONTH($J1845),Sheet1!$C:$E,3,0),"")</f>
        <v/>
      </c>
      <c r="T1845" s="481" t="str">
        <f>+IFERROR(VLOOKUP(DAY($Q1845)&amp;MONTH($Q1845),Sheet1!$C:$E,3,0),"")</f>
        <v/>
      </c>
      <c r="AA1845" s="481" t="str">
        <f>+IFERROR(VLOOKUP(DAY($X1845)&amp;MONTH($X1845),Sheet1!$C:$E,3,0),"")</f>
        <v/>
      </c>
      <c r="AH1845" s="481" t="str">
        <f>+IFERROR(VLOOKUP(DAY($AE1845)&amp;MONTH($AE1845),Sheet1!$C:$E,3,0),"")</f>
        <v/>
      </c>
      <c r="AO1845" s="481" t="str">
        <f>+IFERROR(VLOOKUP(DAY($AL1845)&amp;MONTH($AL1845),Sheet1!$C:$E,3,0),"")</f>
        <v/>
      </c>
      <c r="AV1845" s="481" t="str">
        <f>+IFERROR(VLOOKUP(DAY($AS1845)&amp;MONTH($AS1845),Sheet1!$C:$E,3,0),"")</f>
        <v/>
      </c>
      <c r="BC1845" s="481" t="str">
        <f>+IFERROR(VLOOKUP(DAY($AZ1845)&amp;MONTH($AZ1845),Sheet1!$C:$E,3,0),"")</f>
        <v/>
      </c>
    </row>
    <row r="1846" spans="6:55">
      <c r="F1846" s="481" t="str">
        <f>+IFERROR(VLOOKUP(DAY($C1846)&amp;MONTH($C1846),Sheet1!$C:$E,3,0),"")</f>
        <v/>
      </c>
      <c r="M1846" s="481" t="str">
        <f>+IFERROR(VLOOKUP(DAY($J1846)&amp;MONTH($J1846),Sheet1!$C:$E,3,0),"")</f>
        <v/>
      </c>
      <c r="T1846" s="481" t="str">
        <f>+IFERROR(VLOOKUP(DAY($Q1846)&amp;MONTH($Q1846),Sheet1!$C:$E,3,0),"")</f>
        <v/>
      </c>
      <c r="AA1846" s="481" t="str">
        <f>+IFERROR(VLOOKUP(DAY($X1846)&amp;MONTH($X1846),Sheet1!$C:$E,3,0),"")</f>
        <v/>
      </c>
      <c r="AH1846" s="481" t="str">
        <f>+IFERROR(VLOOKUP(DAY($AE1846)&amp;MONTH($AE1846),Sheet1!$C:$E,3,0),"")</f>
        <v/>
      </c>
      <c r="AO1846" s="481" t="str">
        <f>+IFERROR(VLOOKUP(DAY($AL1846)&amp;MONTH($AL1846),Sheet1!$C:$E,3,0),"")</f>
        <v/>
      </c>
      <c r="AV1846" s="481" t="str">
        <f>+IFERROR(VLOOKUP(DAY($AS1846)&amp;MONTH($AS1846),Sheet1!$C:$E,3,0),"")</f>
        <v/>
      </c>
      <c r="BC1846" s="481" t="str">
        <f>+IFERROR(VLOOKUP(DAY($AZ1846)&amp;MONTH($AZ1846),Sheet1!$C:$E,3,0),"")</f>
        <v/>
      </c>
    </row>
    <row r="1847" spans="6:55">
      <c r="F1847" s="481" t="str">
        <f>+IFERROR(VLOOKUP(DAY($C1847)&amp;MONTH($C1847),Sheet1!$C:$E,3,0),"")</f>
        <v/>
      </c>
      <c r="M1847" s="481" t="str">
        <f>+IFERROR(VLOOKUP(DAY($J1847)&amp;MONTH($J1847),Sheet1!$C:$E,3,0),"")</f>
        <v/>
      </c>
      <c r="T1847" s="481" t="str">
        <f>+IFERROR(VLOOKUP(DAY($Q1847)&amp;MONTH($Q1847),Sheet1!$C:$E,3,0),"")</f>
        <v/>
      </c>
      <c r="AA1847" s="481" t="str">
        <f>+IFERROR(VLOOKUP(DAY($X1847)&amp;MONTH($X1847),Sheet1!$C:$E,3,0),"")</f>
        <v/>
      </c>
      <c r="AH1847" s="481" t="str">
        <f>+IFERROR(VLOOKUP(DAY($AE1847)&amp;MONTH($AE1847),Sheet1!$C:$E,3,0),"")</f>
        <v/>
      </c>
      <c r="AO1847" s="481" t="str">
        <f>+IFERROR(VLOOKUP(DAY($AL1847)&amp;MONTH($AL1847),Sheet1!$C:$E,3,0),"")</f>
        <v/>
      </c>
      <c r="AV1847" s="481" t="str">
        <f>+IFERROR(VLOOKUP(DAY($AS1847)&amp;MONTH($AS1847),Sheet1!$C:$E,3,0),"")</f>
        <v/>
      </c>
      <c r="BC1847" s="481" t="str">
        <f>+IFERROR(VLOOKUP(DAY($AZ1847)&amp;MONTH($AZ1847),Sheet1!$C:$E,3,0),"")</f>
        <v/>
      </c>
    </row>
    <row r="1848" spans="6:55">
      <c r="F1848" s="481" t="str">
        <f>+IFERROR(VLOOKUP(DAY($C1848)&amp;MONTH($C1848),Sheet1!$C:$E,3,0),"")</f>
        <v/>
      </c>
      <c r="M1848" s="481" t="str">
        <f>+IFERROR(VLOOKUP(DAY($J1848)&amp;MONTH($J1848),Sheet1!$C:$E,3,0),"")</f>
        <v/>
      </c>
      <c r="T1848" s="481" t="str">
        <f>+IFERROR(VLOOKUP(DAY($Q1848)&amp;MONTH($Q1848),Sheet1!$C:$E,3,0),"")</f>
        <v/>
      </c>
      <c r="AA1848" s="481" t="str">
        <f>+IFERROR(VLOOKUP(DAY($X1848)&amp;MONTH($X1848),Sheet1!$C:$E,3,0),"")</f>
        <v/>
      </c>
      <c r="AH1848" s="481" t="str">
        <f>+IFERROR(VLOOKUP(DAY($AE1848)&amp;MONTH($AE1848),Sheet1!$C:$E,3,0),"")</f>
        <v/>
      </c>
      <c r="AO1848" s="481" t="str">
        <f>+IFERROR(VLOOKUP(DAY($AL1848)&amp;MONTH($AL1848),Sheet1!$C:$E,3,0),"")</f>
        <v/>
      </c>
      <c r="AV1848" s="481" t="str">
        <f>+IFERROR(VLOOKUP(DAY($AS1848)&amp;MONTH($AS1848),Sheet1!$C:$E,3,0),"")</f>
        <v/>
      </c>
      <c r="BC1848" s="481" t="str">
        <f>+IFERROR(VLOOKUP(DAY($AZ1848)&amp;MONTH($AZ1848),Sheet1!$C:$E,3,0),"")</f>
        <v/>
      </c>
    </row>
    <row r="1849" spans="6:55">
      <c r="F1849" s="481" t="str">
        <f>+IFERROR(VLOOKUP(DAY($C1849)&amp;MONTH($C1849),Sheet1!$C:$E,3,0),"")</f>
        <v/>
      </c>
      <c r="M1849" s="481" t="str">
        <f>+IFERROR(VLOOKUP(DAY($J1849)&amp;MONTH($J1849),Sheet1!$C:$E,3,0),"")</f>
        <v/>
      </c>
      <c r="T1849" s="481" t="str">
        <f>+IFERROR(VLOOKUP(DAY($Q1849)&amp;MONTH($Q1849),Sheet1!$C:$E,3,0),"")</f>
        <v/>
      </c>
      <c r="AA1849" s="481" t="str">
        <f>+IFERROR(VLOOKUP(DAY($X1849)&amp;MONTH($X1849),Sheet1!$C:$E,3,0),"")</f>
        <v/>
      </c>
      <c r="AH1849" s="481" t="str">
        <f>+IFERROR(VLOOKUP(DAY($AE1849)&amp;MONTH($AE1849),Sheet1!$C:$E,3,0),"")</f>
        <v/>
      </c>
      <c r="AO1849" s="481" t="str">
        <f>+IFERROR(VLOOKUP(DAY($AL1849)&amp;MONTH($AL1849),Sheet1!$C:$E,3,0),"")</f>
        <v/>
      </c>
      <c r="AV1849" s="481" t="str">
        <f>+IFERROR(VLOOKUP(DAY($AS1849)&amp;MONTH($AS1849),Sheet1!$C:$E,3,0),"")</f>
        <v/>
      </c>
      <c r="BC1849" s="481" t="str">
        <f>+IFERROR(VLOOKUP(DAY($AZ1849)&amp;MONTH($AZ1849),Sheet1!$C:$E,3,0),"")</f>
        <v/>
      </c>
    </row>
    <row r="1850" spans="6:55">
      <c r="F1850" s="481" t="str">
        <f>+IFERROR(VLOOKUP(DAY($C1850)&amp;MONTH($C1850),Sheet1!$C:$E,3,0),"")</f>
        <v/>
      </c>
      <c r="M1850" s="481" t="str">
        <f>+IFERROR(VLOOKUP(DAY($J1850)&amp;MONTH($J1850),Sheet1!$C:$E,3,0),"")</f>
        <v/>
      </c>
      <c r="T1850" s="481" t="str">
        <f>+IFERROR(VLOOKUP(DAY($Q1850)&amp;MONTH($Q1850),Sheet1!$C:$E,3,0),"")</f>
        <v/>
      </c>
      <c r="AA1850" s="481" t="str">
        <f>+IFERROR(VLOOKUP(DAY($X1850)&amp;MONTH($X1850),Sheet1!$C:$E,3,0),"")</f>
        <v/>
      </c>
      <c r="AH1850" s="481" t="str">
        <f>+IFERROR(VLOOKUP(DAY($AE1850)&amp;MONTH($AE1850),Sheet1!$C:$E,3,0),"")</f>
        <v/>
      </c>
      <c r="AO1850" s="481" t="str">
        <f>+IFERROR(VLOOKUP(DAY($AL1850)&amp;MONTH($AL1850),Sheet1!$C:$E,3,0),"")</f>
        <v/>
      </c>
      <c r="AV1850" s="481" t="str">
        <f>+IFERROR(VLOOKUP(DAY($AS1850)&amp;MONTH($AS1850),Sheet1!$C:$E,3,0),"")</f>
        <v/>
      </c>
      <c r="BC1850" s="481" t="str">
        <f>+IFERROR(VLOOKUP(DAY($AZ1850)&amp;MONTH($AZ1850),Sheet1!$C:$E,3,0),"")</f>
        <v/>
      </c>
    </row>
    <row r="1851" spans="6:55">
      <c r="F1851" s="481" t="str">
        <f>+IFERROR(VLOOKUP(DAY($C1851)&amp;MONTH($C1851),Sheet1!$C:$E,3,0),"")</f>
        <v/>
      </c>
      <c r="M1851" s="481" t="str">
        <f>+IFERROR(VLOOKUP(DAY($J1851)&amp;MONTH($J1851),Sheet1!$C:$E,3,0),"")</f>
        <v/>
      </c>
      <c r="T1851" s="481" t="str">
        <f>+IFERROR(VLOOKUP(DAY($Q1851)&amp;MONTH($Q1851),Sheet1!$C:$E,3,0),"")</f>
        <v/>
      </c>
      <c r="AA1851" s="481" t="str">
        <f>+IFERROR(VLOOKUP(DAY($X1851)&amp;MONTH($X1851),Sheet1!$C:$E,3,0),"")</f>
        <v/>
      </c>
      <c r="AH1851" s="481" t="str">
        <f>+IFERROR(VLOOKUP(DAY($AE1851)&amp;MONTH($AE1851),Sheet1!$C:$E,3,0),"")</f>
        <v/>
      </c>
      <c r="AO1851" s="481" t="str">
        <f>+IFERROR(VLOOKUP(DAY($AL1851)&amp;MONTH($AL1851),Sheet1!$C:$E,3,0),"")</f>
        <v/>
      </c>
      <c r="AV1851" s="481" t="str">
        <f>+IFERROR(VLOOKUP(DAY($AS1851)&amp;MONTH($AS1851),Sheet1!$C:$E,3,0),"")</f>
        <v/>
      </c>
      <c r="BC1851" s="481" t="str">
        <f>+IFERROR(VLOOKUP(DAY($AZ1851)&amp;MONTH($AZ1851),Sheet1!$C:$E,3,0),"")</f>
        <v/>
      </c>
    </row>
    <row r="1852" spans="6:55">
      <c r="F1852" s="481" t="str">
        <f>+IFERROR(VLOOKUP(DAY($C1852)&amp;MONTH($C1852),Sheet1!$C:$E,3,0),"")</f>
        <v/>
      </c>
      <c r="M1852" s="481" t="str">
        <f>+IFERROR(VLOOKUP(DAY($J1852)&amp;MONTH($J1852),Sheet1!$C:$E,3,0),"")</f>
        <v/>
      </c>
      <c r="T1852" s="481" t="str">
        <f>+IFERROR(VLOOKUP(DAY($Q1852)&amp;MONTH($Q1852),Sheet1!$C:$E,3,0),"")</f>
        <v/>
      </c>
      <c r="AA1852" s="481" t="str">
        <f>+IFERROR(VLOOKUP(DAY($X1852)&amp;MONTH($X1852),Sheet1!$C:$E,3,0),"")</f>
        <v/>
      </c>
      <c r="AH1852" s="481" t="str">
        <f>+IFERROR(VLOOKUP(DAY($AE1852)&amp;MONTH($AE1852),Sheet1!$C:$E,3,0),"")</f>
        <v/>
      </c>
      <c r="AO1852" s="481" t="str">
        <f>+IFERROR(VLOOKUP(DAY($AL1852)&amp;MONTH($AL1852),Sheet1!$C:$E,3,0),"")</f>
        <v/>
      </c>
      <c r="AV1852" s="481" t="str">
        <f>+IFERROR(VLOOKUP(DAY($AS1852)&amp;MONTH($AS1852),Sheet1!$C:$E,3,0),"")</f>
        <v/>
      </c>
      <c r="BC1852" s="481" t="str">
        <f>+IFERROR(VLOOKUP(DAY($AZ1852)&amp;MONTH($AZ1852),Sheet1!$C:$E,3,0),"")</f>
        <v/>
      </c>
    </row>
    <row r="1853" spans="6:55">
      <c r="F1853" s="481" t="str">
        <f>+IFERROR(VLOOKUP(DAY($C1853)&amp;MONTH($C1853),Sheet1!$C:$E,3,0),"")</f>
        <v/>
      </c>
      <c r="M1853" s="481" t="str">
        <f>+IFERROR(VLOOKUP(DAY($J1853)&amp;MONTH($J1853),Sheet1!$C:$E,3,0),"")</f>
        <v/>
      </c>
      <c r="T1853" s="481" t="str">
        <f>+IFERROR(VLOOKUP(DAY($Q1853)&amp;MONTH($Q1853),Sheet1!$C:$E,3,0),"")</f>
        <v/>
      </c>
      <c r="AA1853" s="481" t="str">
        <f>+IFERROR(VLOOKUP(DAY($X1853)&amp;MONTH($X1853),Sheet1!$C:$E,3,0),"")</f>
        <v/>
      </c>
      <c r="AH1853" s="481" t="str">
        <f>+IFERROR(VLOOKUP(DAY($AE1853)&amp;MONTH($AE1853),Sheet1!$C:$E,3,0),"")</f>
        <v/>
      </c>
      <c r="AO1853" s="481" t="str">
        <f>+IFERROR(VLOOKUP(DAY($AL1853)&amp;MONTH($AL1853),Sheet1!$C:$E,3,0),"")</f>
        <v/>
      </c>
      <c r="AV1853" s="481" t="str">
        <f>+IFERROR(VLOOKUP(DAY($AS1853)&amp;MONTH($AS1853),Sheet1!$C:$E,3,0),"")</f>
        <v/>
      </c>
      <c r="BC1853" s="481" t="str">
        <f>+IFERROR(VLOOKUP(DAY($AZ1853)&amp;MONTH($AZ1853),Sheet1!$C:$E,3,0),"")</f>
        <v/>
      </c>
    </row>
    <row r="1854" spans="6:55">
      <c r="F1854" s="481" t="str">
        <f>+IFERROR(VLOOKUP(DAY($C1854)&amp;MONTH($C1854),Sheet1!$C:$E,3,0),"")</f>
        <v/>
      </c>
      <c r="M1854" s="481" t="str">
        <f>+IFERROR(VLOOKUP(DAY($J1854)&amp;MONTH($J1854),Sheet1!$C:$E,3,0),"")</f>
        <v/>
      </c>
      <c r="T1854" s="481" t="str">
        <f>+IFERROR(VLOOKUP(DAY($Q1854)&amp;MONTH($Q1854),Sheet1!$C:$E,3,0),"")</f>
        <v/>
      </c>
      <c r="AA1854" s="481" t="str">
        <f>+IFERROR(VLOOKUP(DAY($X1854)&amp;MONTH($X1854),Sheet1!$C:$E,3,0),"")</f>
        <v/>
      </c>
      <c r="AH1854" s="481" t="str">
        <f>+IFERROR(VLOOKUP(DAY($AE1854)&amp;MONTH($AE1854),Sheet1!$C:$E,3,0),"")</f>
        <v/>
      </c>
      <c r="AO1854" s="481" t="str">
        <f>+IFERROR(VLOOKUP(DAY($AL1854)&amp;MONTH($AL1854),Sheet1!$C:$E,3,0),"")</f>
        <v/>
      </c>
      <c r="AV1854" s="481" t="str">
        <f>+IFERROR(VLOOKUP(DAY($AS1854)&amp;MONTH($AS1854),Sheet1!$C:$E,3,0),"")</f>
        <v/>
      </c>
      <c r="BC1854" s="481" t="str">
        <f>+IFERROR(VLOOKUP(DAY($AZ1854)&amp;MONTH($AZ1854),Sheet1!$C:$E,3,0),"")</f>
        <v/>
      </c>
    </row>
    <row r="1855" spans="6:55">
      <c r="F1855" s="481" t="str">
        <f>+IFERROR(VLOOKUP(DAY($C1855)&amp;MONTH($C1855),Sheet1!$C:$E,3,0),"")</f>
        <v/>
      </c>
      <c r="M1855" s="481" t="str">
        <f>+IFERROR(VLOOKUP(DAY($J1855)&amp;MONTH($J1855),Sheet1!$C:$E,3,0),"")</f>
        <v/>
      </c>
      <c r="T1855" s="481" t="str">
        <f>+IFERROR(VLOOKUP(DAY($Q1855)&amp;MONTH($Q1855),Sheet1!$C:$E,3,0),"")</f>
        <v/>
      </c>
      <c r="AA1855" s="481" t="str">
        <f>+IFERROR(VLOOKUP(DAY($X1855)&amp;MONTH($X1855),Sheet1!$C:$E,3,0),"")</f>
        <v/>
      </c>
      <c r="AH1855" s="481" t="str">
        <f>+IFERROR(VLOOKUP(DAY($AE1855)&amp;MONTH($AE1855),Sheet1!$C:$E,3,0),"")</f>
        <v/>
      </c>
      <c r="AO1855" s="481" t="str">
        <f>+IFERROR(VLOOKUP(DAY($AL1855)&amp;MONTH($AL1855),Sheet1!$C:$E,3,0),"")</f>
        <v/>
      </c>
      <c r="AV1855" s="481" t="str">
        <f>+IFERROR(VLOOKUP(DAY($AS1855)&amp;MONTH($AS1855),Sheet1!$C:$E,3,0),"")</f>
        <v/>
      </c>
      <c r="BC1855" s="481" t="str">
        <f>+IFERROR(VLOOKUP(DAY($AZ1855)&amp;MONTH($AZ1855),Sheet1!$C:$E,3,0),"")</f>
        <v/>
      </c>
    </row>
    <row r="1856" spans="6:55">
      <c r="F1856" s="481" t="str">
        <f>+IFERROR(VLOOKUP(DAY($C1856)&amp;MONTH($C1856),Sheet1!$C:$E,3,0),"")</f>
        <v/>
      </c>
      <c r="M1856" s="481" t="str">
        <f>+IFERROR(VLOOKUP(DAY($J1856)&amp;MONTH($J1856),Sheet1!$C:$E,3,0),"")</f>
        <v/>
      </c>
      <c r="T1856" s="481" t="str">
        <f>+IFERROR(VLOOKUP(DAY($Q1856)&amp;MONTH($Q1856),Sheet1!$C:$E,3,0),"")</f>
        <v/>
      </c>
      <c r="AA1856" s="481" t="str">
        <f>+IFERROR(VLOOKUP(DAY($X1856)&amp;MONTH($X1856),Sheet1!$C:$E,3,0),"")</f>
        <v/>
      </c>
      <c r="AH1856" s="481" t="str">
        <f>+IFERROR(VLOOKUP(DAY($AE1856)&amp;MONTH($AE1856),Sheet1!$C:$E,3,0),"")</f>
        <v/>
      </c>
      <c r="AO1856" s="481" t="str">
        <f>+IFERROR(VLOOKUP(DAY($AL1856)&amp;MONTH($AL1856),Sheet1!$C:$E,3,0),"")</f>
        <v/>
      </c>
      <c r="AV1856" s="481" t="str">
        <f>+IFERROR(VLOOKUP(DAY($AS1856)&amp;MONTH($AS1856),Sheet1!$C:$E,3,0),"")</f>
        <v/>
      </c>
      <c r="BC1856" s="481" t="str">
        <f>+IFERROR(VLOOKUP(DAY($AZ1856)&amp;MONTH($AZ1856),Sheet1!$C:$E,3,0),"")</f>
        <v/>
      </c>
    </row>
    <row r="1857" spans="6:55">
      <c r="F1857" s="481" t="str">
        <f>+IFERROR(VLOOKUP(DAY($C1857)&amp;MONTH($C1857),Sheet1!$C:$E,3,0),"")</f>
        <v/>
      </c>
      <c r="M1857" s="481" t="str">
        <f>+IFERROR(VLOOKUP(DAY($J1857)&amp;MONTH($J1857),Sheet1!$C:$E,3,0),"")</f>
        <v/>
      </c>
      <c r="T1857" s="481" t="str">
        <f>+IFERROR(VLOOKUP(DAY($Q1857)&amp;MONTH($Q1857),Sheet1!$C:$E,3,0),"")</f>
        <v/>
      </c>
      <c r="AA1857" s="481" t="str">
        <f>+IFERROR(VLOOKUP(DAY($X1857)&amp;MONTH($X1857),Sheet1!$C:$E,3,0),"")</f>
        <v/>
      </c>
      <c r="AH1857" s="481" t="str">
        <f>+IFERROR(VLOOKUP(DAY($AE1857)&amp;MONTH($AE1857),Sheet1!$C:$E,3,0),"")</f>
        <v/>
      </c>
      <c r="AO1857" s="481" t="str">
        <f>+IFERROR(VLOOKUP(DAY($AL1857)&amp;MONTH($AL1857),Sheet1!$C:$E,3,0),"")</f>
        <v/>
      </c>
      <c r="AV1857" s="481" t="str">
        <f>+IFERROR(VLOOKUP(DAY($AS1857)&amp;MONTH($AS1857),Sheet1!$C:$E,3,0),"")</f>
        <v/>
      </c>
      <c r="BC1857" s="481" t="str">
        <f>+IFERROR(VLOOKUP(DAY($AZ1857)&amp;MONTH($AZ1857),Sheet1!$C:$E,3,0),"")</f>
        <v/>
      </c>
    </row>
    <row r="1858" spans="6:55">
      <c r="F1858" s="481" t="str">
        <f>+IFERROR(VLOOKUP(DAY($C1858)&amp;MONTH($C1858),Sheet1!$C:$E,3,0),"")</f>
        <v/>
      </c>
      <c r="M1858" s="481" t="str">
        <f>+IFERROR(VLOOKUP(DAY($J1858)&amp;MONTH($J1858),Sheet1!$C:$E,3,0),"")</f>
        <v/>
      </c>
      <c r="T1858" s="481" t="str">
        <f>+IFERROR(VLOOKUP(DAY($Q1858)&amp;MONTH($Q1858),Sheet1!$C:$E,3,0),"")</f>
        <v/>
      </c>
      <c r="AA1858" s="481" t="str">
        <f>+IFERROR(VLOOKUP(DAY($X1858)&amp;MONTH($X1858),Sheet1!$C:$E,3,0),"")</f>
        <v/>
      </c>
      <c r="AH1858" s="481" t="str">
        <f>+IFERROR(VLOOKUP(DAY($AE1858)&amp;MONTH($AE1858),Sheet1!$C:$E,3,0),"")</f>
        <v/>
      </c>
      <c r="AO1858" s="481" t="str">
        <f>+IFERROR(VLOOKUP(DAY($AL1858)&amp;MONTH($AL1858),Sheet1!$C:$E,3,0),"")</f>
        <v/>
      </c>
      <c r="AV1858" s="481" t="str">
        <f>+IFERROR(VLOOKUP(DAY($AS1858)&amp;MONTH($AS1858),Sheet1!$C:$E,3,0),"")</f>
        <v/>
      </c>
      <c r="BC1858" s="481" t="str">
        <f>+IFERROR(VLOOKUP(DAY($AZ1858)&amp;MONTH($AZ1858),Sheet1!$C:$E,3,0),"")</f>
        <v/>
      </c>
    </row>
    <row r="1859" spans="6:55">
      <c r="F1859" s="481" t="str">
        <f>+IFERROR(VLOOKUP(DAY($C1859)&amp;MONTH($C1859),Sheet1!$C:$E,3,0),"")</f>
        <v/>
      </c>
      <c r="M1859" s="481" t="str">
        <f>+IFERROR(VLOOKUP(DAY($J1859)&amp;MONTH($J1859),Sheet1!$C:$E,3,0),"")</f>
        <v/>
      </c>
      <c r="T1859" s="481" t="str">
        <f>+IFERROR(VLOOKUP(DAY($Q1859)&amp;MONTH($Q1859),Sheet1!$C:$E,3,0),"")</f>
        <v/>
      </c>
      <c r="AA1859" s="481" t="str">
        <f>+IFERROR(VLOOKUP(DAY($X1859)&amp;MONTH($X1859),Sheet1!$C:$E,3,0),"")</f>
        <v/>
      </c>
      <c r="AH1859" s="481" t="str">
        <f>+IFERROR(VLOOKUP(DAY($AE1859)&amp;MONTH($AE1859),Sheet1!$C:$E,3,0),"")</f>
        <v/>
      </c>
      <c r="AO1859" s="481" t="str">
        <f>+IFERROR(VLOOKUP(DAY($AL1859)&amp;MONTH($AL1859),Sheet1!$C:$E,3,0),"")</f>
        <v/>
      </c>
      <c r="AV1859" s="481" t="str">
        <f>+IFERROR(VLOOKUP(DAY($AS1859)&amp;MONTH($AS1859),Sheet1!$C:$E,3,0),"")</f>
        <v/>
      </c>
      <c r="BC1859" s="481" t="str">
        <f>+IFERROR(VLOOKUP(DAY($AZ1859)&amp;MONTH($AZ1859),Sheet1!$C:$E,3,0),"")</f>
        <v/>
      </c>
    </row>
    <row r="1860" spans="6:55">
      <c r="F1860" s="481" t="str">
        <f>+IFERROR(VLOOKUP(DAY($C1860)&amp;MONTH($C1860),Sheet1!$C:$E,3,0),"")</f>
        <v/>
      </c>
      <c r="M1860" s="481" t="str">
        <f>+IFERROR(VLOOKUP(DAY($J1860)&amp;MONTH($J1860),Sheet1!$C:$E,3,0),"")</f>
        <v/>
      </c>
      <c r="T1860" s="481" t="str">
        <f>+IFERROR(VLOOKUP(DAY($Q1860)&amp;MONTH($Q1860),Sheet1!$C:$E,3,0),"")</f>
        <v/>
      </c>
      <c r="AA1860" s="481" t="str">
        <f>+IFERROR(VLOOKUP(DAY($X1860)&amp;MONTH($X1860),Sheet1!$C:$E,3,0),"")</f>
        <v/>
      </c>
      <c r="AH1860" s="481" t="str">
        <f>+IFERROR(VLOOKUP(DAY($AE1860)&amp;MONTH($AE1860),Sheet1!$C:$E,3,0),"")</f>
        <v/>
      </c>
      <c r="AO1860" s="481" t="str">
        <f>+IFERROR(VLOOKUP(DAY($AL1860)&amp;MONTH($AL1860),Sheet1!$C:$E,3,0),"")</f>
        <v/>
      </c>
      <c r="AV1860" s="481" t="str">
        <f>+IFERROR(VLOOKUP(DAY($AS1860)&amp;MONTH($AS1860),Sheet1!$C:$E,3,0),"")</f>
        <v/>
      </c>
      <c r="BC1860" s="481" t="str">
        <f>+IFERROR(VLOOKUP(DAY($AZ1860)&amp;MONTH($AZ1860),Sheet1!$C:$E,3,0),"")</f>
        <v/>
      </c>
    </row>
    <row r="1861" spans="6:55">
      <c r="F1861" s="481" t="str">
        <f>+IFERROR(VLOOKUP(DAY($C1861)&amp;MONTH($C1861),Sheet1!$C:$E,3,0),"")</f>
        <v/>
      </c>
      <c r="M1861" s="481" t="str">
        <f>+IFERROR(VLOOKUP(DAY($J1861)&amp;MONTH($J1861),Sheet1!$C:$E,3,0),"")</f>
        <v/>
      </c>
      <c r="T1861" s="481" t="str">
        <f>+IFERROR(VLOOKUP(DAY($Q1861)&amp;MONTH($Q1861),Sheet1!$C:$E,3,0),"")</f>
        <v/>
      </c>
      <c r="AA1861" s="481" t="str">
        <f>+IFERROR(VLOOKUP(DAY($X1861)&amp;MONTH($X1861),Sheet1!$C:$E,3,0),"")</f>
        <v/>
      </c>
      <c r="AH1861" s="481" t="str">
        <f>+IFERROR(VLOOKUP(DAY($AE1861)&amp;MONTH($AE1861),Sheet1!$C:$E,3,0),"")</f>
        <v/>
      </c>
      <c r="AO1861" s="481" t="str">
        <f>+IFERROR(VLOOKUP(DAY($AL1861)&amp;MONTH($AL1861),Sheet1!$C:$E,3,0),"")</f>
        <v/>
      </c>
      <c r="AV1861" s="481" t="str">
        <f>+IFERROR(VLOOKUP(DAY($AS1861)&amp;MONTH($AS1861),Sheet1!$C:$E,3,0),"")</f>
        <v/>
      </c>
      <c r="BC1861" s="481" t="str">
        <f>+IFERROR(VLOOKUP(DAY($AZ1861)&amp;MONTH($AZ1861),Sheet1!$C:$E,3,0),"")</f>
        <v/>
      </c>
    </row>
    <row r="1862" spans="6:55">
      <c r="F1862" s="481" t="str">
        <f>+IFERROR(VLOOKUP(DAY($C1862)&amp;MONTH($C1862),Sheet1!$C:$E,3,0),"")</f>
        <v/>
      </c>
      <c r="M1862" s="481" t="str">
        <f>+IFERROR(VLOOKUP(DAY($J1862)&amp;MONTH($J1862),Sheet1!$C:$E,3,0),"")</f>
        <v/>
      </c>
      <c r="T1862" s="481" t="str">
        <f>+IFERROR(VLOOKUP(DAY($Q1862)&amp;MONTH($Q1862),Sheet1!$C:$E,3,0),"")</f>
        <v/>
      </c>
      <c r="AA1862" s="481" t="str">
        <f>+IFERROR(VLOOKUP(DAY($X1862)&amp;MONTH($X1862),Sheet1!$C:$E,3,0),"")</f>
        <v/>
      </c>
      <c r="AH1862" s="481" t="str">
        <f>+IFERROR(VLOOKUP(DAY($AE1862)&amp;MONTH($AE1862),Sheet1!$C:$E,3,0),"")</f>
        <v/>
      </c>
      <c r="AO1862" s="481" t="str">
        <f>+IFERROR(VLOOKUP(DAY($AL1862)&amp;MONTH($AL1862),Sheet1!$C:$E,3,0),"")</f>
        <v/>
      </c>
      <c r="AV1862" s="481" t="str">
        <f>+IFERROR(VLOOKUP(DAY($AS1862)&amp;MONTH($AS1862),Sheet1!$C:$E,3,0),"")</f>
        <v/>
      </c>
      <c r="BC1862" s="481" t="str">
        <f>+IFERROR(VLOOKUP(DAY($AZ1862)&amp;MONTH($AZ1862),Sheet1!$C:$E,3,0),"")</f>
        <v/>
      </c>
    </row>
    <row r="1863" spans="6:55">
      <c r="F1863" s="481" t="str">
        <f>+IFERROR(VLOOKUP(DAY($C1863)&amp;MONTH($C1863),Sheet1!$C:$E,3,0),"")</f>
        <v/>
      </c>
      <c r="M1863" s="481" t="str">
        <f>+IFERROR(VLOOKUP(DAY($J1863)&amp;MONTH($J1863),Sheet1!$C:$E,3,0),"")</f>
        <v/>
      </c>
      <c r="T1863" s="481" t="str">
        <f>+IFERROR(VLOOKUP(DAY($Q1863)&amp;MONTH($Q1863),Sheet1!$C:$E,3,0),"")</f>
        <v/>
      </c>
      <c r="AA1863" s="481" t="str">
        <f>+IFERROR(VLOOKUP(DAY($X1863)&amp;MONTH($X1863),Sheet1!$C:$E,3,0),"")</f>
        <v/>
      </c>
      <c r="AH1863" s="481" t="str">
        <f>+IFERROR(VLOOKUP(DAY($AE1863)&amp;MONTH($AE1863),Sheet1!$C:$E,3,0),"")</f>
        <v/>
      </c>
      <c r="AO1863" s="481" t="str">
        <f>+IFERROR(VLOOKUP(DAY($AL1863)&amp;MONTH($AL1863),Sheet1!$C:$E,3,0),"")</f>
        <v/>
      </c>
      <c r="AV1863" s="481" t="str">
        <f>+IFERROR(VLOOKUP(DAY($AS1863)&amp;MONTH($AS1863),Sheet1!$C:$E,3,0),"")</f>
        <v/>
      </c>
      <c r="BC1863" s="481" t="str">
        <f>+IFERROR(VLOOKUP(DAY($AZ1863)&amp;MONTH($AZ1863),Sheet1!$C:$E,3,0),"")</f>
        <v/>
      </c>
    </row>
    <row r="1864" spans="6:55">
      <c r="F1864" s="481" t="str">
        <f>+IFERROR(VLOOKUP(DAY($C1864)&amp;MONTH($C1864),Sheet1!$C:$E,3,0),"")</f>
        <v/>
      </c>
      <c r="M1864" s="481" t="str">
        <f>+IFERROR(VLOOKUP(DAY($J1864)&amp;MONTH($J1864),Sheet1!$C:$E,3,0),"")</f>
        <v/>
      </c>
      <c r="T1864" s="481" t="str">
        <f>+IFERROR(VLOOKUP(DAY($Q1864)&amp;MONTH($Q1864),Sheet1!$C:$E,3,0),"")</f>
        <v/>
      </c>
      <c r="AA1864" s="481" t="str">
        <f>+IFERROR(VLOOKUP(DAY($X1864)&amp;MONTH($X1864),Sheet1!$C:$E,3,0),"")</f>
        <v/>
      </c>
      <c r="AH1864" s="481" t="str">
        <f>+IFERROR(VLOOKUP(DAY($AE1864)&amp;MONTH($AE1864),Sheet1!$C:$E,3,0),"")</f>
        <v/>
      </c>
      <c r="AO1864" s="481" t="str">
        <f>+IFERROR(VLOOKUP(DAY($AL1864)&amp;MONTH($AL1864),Sheet1!$C:$E,3,0),"")</f>
        <v/>
      </c>
      <c r="AV1864" s="481" t="str">
        <f>+IFERROR(VLOOKUP(DAY($AS1864)&amp;MONTH($AS1864),Sheet1!$C:$E,3,0),"")</f>
        <v/>
      </c>
      <c r="BC1864" s="481" t="str">
        <f>+IFERROR(VLOOKUP(DAY($AZ1864)&amp;MONTH($AZ1864),Sheet1!$C:$E,3,0),"")</f>
        <v/>
      </c>
    </row>
    <row r="1865" spans="6:55">
      <c r="F1865" s="481" t="str">
        <f>+IFERROR(VLOOKUP(DAY($C1865)&amp;MONTH($C1865),Sheet1!$C:$E,3,0),"")</f>
        <v/>
      </c>
      <c r="M1865" s="481" t="str">
        <f>+IFERROR(VLOOKUP(DAY($J1865)&amp;MONTH($J1865),Sheet1!$C:$E,3,0),"")</f>
        <v/>
      </c>
      <c r="T1865" s="481" t="str">
        <f>+IFERROR(VLOOKUP(DAY($Q1865)&amp;MONTH($Q1865),Sheet1!$C:$E,3,0),"")</f>
        <v/>
      </c>
      <c r="AA1865" s="481" t="str">
        <f>+IFERROR(VLOOKUP(DAY($X1865)&amp;MONTH($X1865),Sheet1!$C:$E,3,0),"")</f>
        <v/>
      </c>
      <c r="AH1865" s="481" t="str">
        <f>+IFERROR(VLOOKUP(DAY($AE1865)&amp;MONTH($AE1865),Sheet1!$C:$E,3,0),"")</f>
        <v/>
      </c>
      <c r="AO1865" s="481" t="str">
        <f>+IFERROR(VLOOKUP(DAY($AL1865)&amp;MONTH($AL1865),Sheet1!$C:$E,3,0),"")</f>
        <v/>
      </c>
      <c r="AV1865" s="481" t="str">
        <f>+IFERROR(VLOOKUP(DAY($AS1865)&amp;MONTH($AS1865),Sheet1!$C:$E,3,0),"")</f>
        <v/>
      </c>
      <c r="BC1865" s="481" t="str">
        <f>+IFERROR(VLOOKUP(DAY($AZ1865)&amp;MONTH($AZ1865),Sheet1!$C:$E,3,0),"")</f>
        <v/>
      </c>
    </row>
    <row r="1866" spans="6:55">
      <c r="F1866" s="481" t="str">
        <f>+IFERROR(VLOOKUP(DAY($C1866)&amp;MONTH($C1866),Sheet1!$C:$E,3,0),"")</f>
        <v/>
      </c>
      <c r="M1866" s="481" t="str">
        <f>+IFERROR(VLOOKUP(DAY($J1866)&amp;MONTH($J1866),Sheet1!$C:$E,3,0),"")</f>
        <v/>
      </c>
      <c r="T1866" s="481" t="str">
        <f>+IFERROR(VLOOKUP(DAY($Q1866)&amp;MONTH($Q1866),Sheet1!$C:$E,3,0),"")</f>
        <v/>
      </c>
      <c r="AA1866" s="481" t="str">
        <f>+IFERROR(VLOOKUP(DAY($X1866)&amp;MONTH($X1866),Sheet1!$C:$E,3,0),"")</f>
        <v/>
      </c>
      <c r="AH1866" s="481" t="str">
        <f>+IFERROR(VLOOKUP(DAY($AE1866)&amp;MONTH($AE1866),Sheet1!$C:$E,3,0),"")</f>
        <v/>
      </c>
      <c r="AO1866" s="481" t="str">
        <f>+IFERROR(VLOOKUP(DAY($AL1866)&amp;MONTH($AL1866),Sheet1!$C:$E,3,0),"")</f>
        <v/>
      </c>
      <c r="AV1866" s="481" t="str">
        <f>+IFERROR(VLOOKUP(DAY($AS1866)&amp;MONTH($AS1866),Sheet1!$C:$E,3,0),"")</f>
        <v/>
      </c>
      <c r="BC1866" s="481" t="str">
        <f>+IFERROR(VLOOKUP(DAY($AZ1866)&amp;MONTH($AZ1866),Sheet1!$C:$E,3,0),"")</f>
        <v/>
      </c>
    </row>
    <row r="1867" spans="6:55">
      <c r="F1867" s="481" t="str">
        <f>+IFERROR(VLOOKUP(DAY($C1867)&amp;MONTH($C1867),Sheet1!$C:$E,3,0),"")</f>
        <v/>
      </c>
      <c r="M1867" s="481" t="str">
        <f>+IFERROR(VLOOKUP(DAY($J1867)&amp;MONTH($J1867),Sheet1!$C:$E,3,0),"")</f>
        <v/>
      </c>
      <c r="T1867" s="481" t="str">
        <f>+IFERROR(VLOOKUP(DAY($Q1867)&amp;MONTH($Q1867),Sheet1!$C:$E,3,0),"")</f>
        <v/>
      </c>
      <c r="AA1867" s="481" t="str">
        <f>+IFERROR(VLOOKUP(DAY($X1867)&amp;MONTH($X1867),Sheet1!$C:$E,3,0),"")</f>
        <v/>
      </c>
      <c r="AH1867" s="481" t="str">
        <f>+IFERROR(VLOOKUP(DAY($AE1867)&amp;MONTH($AE1867),Sheet1!$C:$E,3,0),"")</f>
        <v/>
      </c>
      <c r="AO1867" s="481" t="str">
        <f>+IFERROR(VLOOKUP(DAY($AL1867)&amp;MONTH($AL1867),Sheet1!$C:$E,3,0),"")</f>
        <v/>
      </c>
      <c r="AV1867" s="481" t="str">
        <f>+IFERROR(VLOOKUP(DAY($AS1867)&amp;MONTH($AS1867),Sheet1!$C:$E,3,0),"")</f>
        <v/>
      </c>
      <c r="BC1867" s="481" t="str">
        <f>+IFERROR(VLOOKUP(DAY($AZ1867)&amp;MONTH($AZ1867),Sheet1!$C:$E,3,0),"")</f>
        <v/>
      </c>
    </row>
    <row r="1868" spans="6:55">
      <c r="F1868" s="481" t="str">
        <f>+IFERROR(VLOOKUP(DAY($C1868)&amp;MONTH($C1868),Sheet1!$C:$E,3,0),"")</f>
        <v/>
      </c>
      <c r="M1868" s="481" t="str">
        <f>+IFERROR(VLOOKUP(DAY($J1868)&amp;MONTH($J1868),Sheet1!$C:$E,3,0),"")</f>
        <v/>
      </c>
      <c r="T1868" s="481" t="str">
        <f>+IFERROR(VLOOKUP(DAY($Q1868)&amp;MONTH($Q1868),Sheet1!$C:$E,3,0),"")</f>
        <v/>
      </c>
      <c r="AA1868" s="481" t="str">
        <f>+IFERROR(VLOOKUP(DAY($X1868)&amp;MONTH($X1868),Sheet1!$C:$E,3,0),"")</f>
        <v/>
      </c>
      <c r="AH1868" s="481" t="str">
        <f>+IFERROR(VLOOKUP(DAY($AE1868)&amp;MONTH($AE1868),Sheet1!$C:$E,3,0),"")</f>
        <v/>
      </c>
      <c r="AO1868" s="481" t="str">
        <f>+IFERROR(VLOOKUP(DAY($AL1868)&amp;MONTH($AL1868),Sheet1!$C:$E,3,0),"")</f>
        <v/>
      </c>
      <c r="AV1868" s="481" t="str">
        <f>+IFERROR(VLOOKUP(DAY($AS1868)&amp;MONTH($AS1868),Sheet1!$C:$E,3,0),"")</f>
        <v/>
      </c>
      <c r="BC1868" s="481" t="str">
        <f>+IFERROR(VLOOKUP(DAY($AZ1868)&amp;MONTH($AZ1868),Sheet1!$C:$E,3,0),"")</f>
        <v/>
      </c>
    </row>
    <row r="1869" spans="6:55">
      <c r="F1869" s="481" t="str">
        <f>+IFERROR(VLOOKUP(DAY($C1869)&amp;MONTH($C1869),Sheet1!$C:$E,3,0),"")</f>
        <v/>
      </c>
      <c r="M1869" s="481" t="str">
        <f>+IFERROR(VLOOKUP(DAY($J1869)&amp;MONTH($J1869),Sheet1!$C:$E,3,0),"")</f>
        <v/>
      </c>
      <c r="T1869" s="481" t="str">
        <f>+IFERROR(VLOOKUP(DAY($Q1869)&amp;MONTH($Q1869),Sheet1!$C:$E,3,0),"")</f>
        <v/>
      </c>
      <c r="AA1869" s="481" t="str">
        <f>+IFERROR(VLOOKUP(DAY($X1869)&amp;MONTH($X1869),Sheet1!$C:$E,3,0),"")</f>
        <v/>
      </c>
      <c r="AH1869" s="481" t="str">
        <f>+IFERROR(VLOOKUP(DAY($AE1869)&amp;MONTH($AE1869),Sheet1!$C:$E,3,0),"")</f>
        <v/>
      </c>
      <c r="AO1869" s="481" t="str">
        <f>+IFERROR(VLOOKUP(DAY($AL1869)&amp;MONTH($AL1869),Sheet1!$C:$E,3,0),"")</f>
        <v/>
      </c>
      <c r="AV1869" s="481" t="str">
        <f>+IFERROR(VLOOKUP(DAY($AS1869)&amp;MONTH($AS1869),Sheet1!$C:$E,3,0),"")</f>
        <v/>
      </c>
      <c r="BC1869" s="481" t="str">
        <f>+IFERROR(VLOOKUP(DAY($AZ1869)&amp;MONTH($AZ1869),Sheet1!$C:$E,3,0),"")</f>
        <v/>
      </c>
    </row>
    <row r="1870" spans="6:55">
      <c r="F1870" s="481" t="str">
        <f>+IFERROR(VLOOKUP(DAY($C1870)&amp;MONTH($C1870),Sheet1!$C:$E,3,0),"")</f>
        <v/>
      </c>
      <c r="M1870" s="481" t="str">
        <f>+IFERROR(VLOOKUP(DAY($J1870)&amp;MONTH($J1870),Sheet1!$C:$E,3,0),"")</f>
        <v/>
      </c>
      <c r="T1870" s="481" t="str">
        <f>+IFERROR(VLOOKUP(DAY($Q1870)&amp;MONTH($Q1870),Sheet1!$C:$E,3,0),"")</f>
        <v/>
      </c>
      <c r="AA1870" s="481" t="str">
        <f>+IFERROR(VLOOKUP(DAY($X1870)&amp;MONTH($X1870),Sheet1!$C:$E,3,0),"")</f>
        <v/>
      </c>
      <c r="AH1870" s="481" t="str">
        <f>+IFERROR(VLOOKUP(DAY($AE1870)&amp;MONTH($AE1870),Sheet1!$C:$E,3,0),"")</f>
        <v/>
      </c>
      <c r="AO1870" s="481" t="str">
        <f>+IFERROR(VLOOKUP(DAY($AL1870)&amp;MONTH($AL1870),Sheet1!$C:$E,3,0),"")</f>
        <v/>
      </c>
      <c r="AV1870" s="481" t="str">
        <f>+IFERROR(VLOOKUP(DAY($AS1870)&amp;MONTH($AS1870),Sheet1!$C:$E,3,0),"")</f>
        <v/>
      </c>
      <c r="BC1870" s="481" t="str">
        <f>+IFERROR(VLOOKUP(DAY($AZ1870)&amp;MONTH($AZ1870),Sheet1!$C:$E,3,0),"")</f>
        <v/>
      </c>
    </row>
    <row r="1871" spans="6:55">
      <c r="F1871" s="481" t="str">
        <f>+IFERROR(VLOOKUP(DAY($C1871)&amp;MONTH($C1871),Sheet1!$C:$E,3,0),"")</f>
        <v/>
      </c>
      <c r="M1871" s="481" t="str">
        <f>+IFERROR(VLOOKUP(DAY($J1871)&amp;MONTH($J1871),Sheet1!$C:$E,3,0),"")</f>
        <v/>
      </c>
      <c r="T1871" s="481" t="str">
        <f>+IFERROR(VLOOKUP(DAY($Q1871)&amp;MONTH($Q1871),Sheet1!$C:$E,3,0),"")</f>
        <v/>
      </c>
      <c r="AA1871" s="481" t="str">
        <f>+IFERROR(VLOOKUP(DAY($X1871)&amp;MONTH($X1871),Sheet1!$C:$E,3,0),"")</f>
        <v/>
      </c>
      <c r="AH1871" s="481" t="str">
        <f>+IFERROR(VLOOKUP(DAY($AE1871)&amp;MONTH($AE1871),Sheet1!$C:$E,3,0),"")</f>
        <v/>
      </c>
      <c r="AO1871" s="481" t="str">
        <f>+IFERROR(VLOOKUP(DAY($AL1871)&amp;MONTH($AL1871),Sheet1!$C:$E,3,0),"")</f>
        <v/>
      </c>
      <c r="AV1871" s="481" t="str">
        <f>+IFERROR(VLOOKUP(DAY($AS1871)&amp;MONTH($AS1871),Sheet1!$C:$E,3,0),"")</f>
        <v/>
      </c>
      <c r="BC1871" s="481" t="str">
        <f>+IFERROR(VLOOKUP(DAY($AZ1871)&amp;MONTH($AZ1871),Sheet1!$C:$E,3,0),"")</f>
        <v/>
      </c>
    </row>
    <row r="1872" spans="6:55">
      <c r="F1872" s="481" t="str">
        <f>+IFERROR(VLOOKUP(DAY($C1872)&amp;MONTH($C1872),Sheet1!$C:$E,3,0),"")</f>
        <v/>
      </c>
      <c r="M1872" s="481" t="str">
        <f>+IFERROR(VLOOKUP(DAY($J1872)&amp;MONTH($J1872),Sheet1!$C:$E,3,0),"")</f>
        <v/>
      </c>
      <c r="T1872" s="481" t="str">
        <f>+IFERROR(VLOOKUP(DAY($Q1872)&amp;MONTH($Q1872),Sheet1!$C:$E,3,0),"")</f>
        <v/>
      </c>
      <c r="AA1872" s="481" t="str">
        <f>+IFERROR(VLOOKUP(DAY($X1872)&amp;MONTH($X1872),Sheet1!$C:$E,3,0),"")</f>
        <v/>
      </c>
      <c r="AH1872" s="481" t="str">
        <f>+IFERROR(VLOOKUP(DAY($AE1872)&amp;MONTH($AE1872),Sheet1!$C:$E,3,0),"")</f>
        <v/>
      </c>
      <c r="AO1872" s="481" t="str">
        <f>+IFERROR(VLOOKUP(DAY($AL1872)&amp;MONTH($AL1872),Sheet1!$C:$E,3,0),"")</f>
        <v/>
      </c>
      <c r="AV1872" s="481" t="str">
        <f>+IFERROR(VLOOKUP(DAY($AS1872)&amp;MONTH($AS1872),Sheet1!$C:$E,3,0),"")</f>
        <v/>
      </c>
      <c r="BC1872" s="481" t="str">
        <f>+IFERROR(VLOOKUP(DAY($AZ1872)&amp;MONTH($AZ1872),Sheet1!$C:$E,3,0),"")</f>
        <v/>
      </c>
    </row>
    <row r="1873" spans="6:55">
      <c r="F1873" s="481" t="str">
        <f>+IFERROR(VLOOKUP(DAY($C1873)&amp;MONTH($C1873),Sheet1!$C:$E,3,0),"")</f>
        <v/>
      </c>
      <c r="M1873" s="481" t="str">
        <f>+IFERROR(VLOOKUP(DAY($J1873)&amp;MONTH($J1873),Sheet1!$C:$E,3,0),"")</f>
        <v/>
      </c>
      <c r="T1873" s="481" t="str">
        <f>+IFERROR(VLOOKUP(DAY($Q1873)&amp;MONTH($Q1873),Sheet1!$C:$E,3,0),"")</f>
        <v/>
      </c>
      <c r="AA1873" s="481" t="str">
        <f>+IFERROR(VLOOKUP(DAY($X1873)&amp;MONTH($X1873),Sheet1!$C:$E,3,0),"")</f>
        <v/>
      </c>
      <c r="AH1873" s="481" t="str">
        <f>+IFERROR(VLOOKUP(DAY($AE1873)&amp;MONTH($AE1873),Sheet1!$C:$E,3,0),"")</f>
        <v/>
      </c>
      <c r="AO1873" s="481" t="str">
        <f>+IFERROR(VLOOKUP(DAY($AL1873)&amp;MONTH($AL1873),Sheet1!$C:$E,3,0),"")</f>
        <v/>
      </c>
      <c r="AV1873" s="481" t="str">
        <f>+IFERROR(VLOOKUP(DAY($AS1873)&amp;MONTH($AS1873),Sheet1!$C:$E,3,0),"")</f>
        <v/>
      </c>
      <c r="BC1873" s="481" t="str">
        <f>+IFERROR(VLOOKUP(DAY($AZ1873)&amp;MONTH($AZ1873),Sheet1!$C:$E,3,0),"")</f>
        <v/>
      </c>
    </row>
    <row r="1874" spans="6:55">
      <c r="F1874" s="481" t="str">
        <f>+IFERROR(VLOOKUP(DAY($C1874)&amp;MONTH($C1874),Sheet1!$C:$E,3,0),"")</f>
        <v/>
      </c>
      <c r="M1874" s="481" t="str">
        <f>+IFERROR(VLOOKUP(DAY($J1874)&amp;MONTH($J1874),Sheet1!$C:$E,3,0),"")</f>
        <v/>
      </c>
      <c r="T1874" s="481" t="str">
        <f>+IFERROR(VLOOKUP(DAY($Q1874)&amp;MONTH($Q1874),Sheet1!$C:$E,3,0),"")</f>
        <v/>
      </c>
      <c r="AA1874" s="481" t="str">
        <f>+IFERROR(VLOOKUP(DAY($X1874)&amp;MONTH($X1874),Sheet1!$C:$E,3,0),"")</f>
        <v/>
      </c>
      <c r="AH1874" s="481" t="str">
        <f>+IFERROR(VLOOKUP(DAY($AE1874)&amp;MONTH($AE1874),Sheet1!$C:$E,3,0),"")</f>
        <v/>
      </c>
      <c r="AO1874" s="481" t="str">
        <f>+IFERROR(VLOOKUP(DAY($AL1874)&amp;MONTH($AL1874),Sheet1!$C:$E,3,0),"")</f>
        <v/>
      </c>
      <c r="AV1874" s="481" t="str">
        <f>+IFERROR(VLOOKUP(DAY($AS1874)&amp;MONTH($AS1874),Sheet1!$C:$E,3,0),"")</f>
        <v/>
      </c>
      <c r="BC1874" s="481" t="str">
        <f>+IFERROR(VLOOKUP(DAY($AZ1874)&amp;MONTH($AZ1874),Sheet1!$C:$E,3,0),"")</f>
        <v/>
      </c>
    </row>
    <row r="1875" spans="6:55">
      <c r="F1875" s="481" t="str">
        <f>+IFERROR(VLOOKUP(DAY($C1875)&amp;MONTH($C1875),Sheet1!$C:$E,3,0),"")</f>
        <v/>
      </c>
      <c r="M1875" s="481" t="str">
        <f>+IFERROR(VLOOKUP(DAY($J1875)&amp;MONTH($J1875),Sheet1!$C:$E,3,0),"")</f>
        <v/>
      </c>
      <c r="T1875" s="481" t="str">
        <f>+IFERROR(VLOOKUP(DAY($Q1875)&amp;MONTH($Q1875),Sheet1!$C:$E,3,0),"")</f>
        <v/>
      </c>
      <c r="AA1875" s="481" t="str">
        <f>+IFERROR(VLOOKUP(DAY($X1875)&amp;MONTH($X1875),Sheet1!$C:$E,3,0),"")</f>
        <v/>
      </c>
      <c r="AH1875" s="481" t="str">
        <f>+IFERROR(VLOOKUP(DAY($AE1875)&amp;MONTH($AE1875),Sheet1!$C:$E,3,0),"")</f>
        <v/>
      </c>
      <c r="AO1875" s="481" t="str">
        <f>+IFERROR(VLOOKUP(DAY($AL1875)&amp;MONTH($AL1875),Sheet1!$C:$E,3,0),"")</f>
        <v/>
      </c>
      <c r="AV1875" s="481" t="str">
        <f>+IFERROR(VLOOKUP(DAY($AS1875)&amp;MONTH($AS1875),Sheet1!$C:$E,3,0),"")</f>
        <v/>
      </c>
      <c r="BC1875" s="481" t="str">
        <f>+IFERROR(VLOOKUP(DAY($AZ1875)&amp;MONTH($AZ1875),Sheet1!$C:$E,3,0),"")</f>
        <v/>
      </c>
    </row>
    <row r="1876" spans="6:55">
      <c r="F1876" s="481" t="str">
        <f>+IFERROR(VLOOKUP(DAY($C1876)&amp;MONTH($C1876),Sheet1!$C:$E,3,0),"")</f>
        <v/>
      </c>
      <c r="M1876" s="481" t="str">
        <f>+IFERROR(VLOOKUP(DAY($J1876)&amp;MONTH($J1876),Sheet1!$C:$E,3,0),"")</f>
        <v/>
      </c>
      <c r="T1876" s="481" t="str">
        <f>+IFERROR(VLOOKUP(DAY($Q1876)&amp;MONTH($Q1876),Sheet1!$C:$E,3,0),"")</f>
        <v/>
      </c>
      <c r="AA1876" s="481" t="str">
        <f>+IFERROR(VLOOKUP(DAY($X1876)&amp;MONTH($X1876),Sheet1!$C:$E,3,0),"")</f>
        <v/>
      </c>
      <c r="AH1876" s="481" t="str">
        <f>+IFERROR(VLOOKUP(DAY($AE1876)&amp;MONTH($AE1876),Sheet1!$C:$E,3,0),"")</f>
        <v/>
      </c>
      <c r="AO1876" s="481" t="str">
        <f>+IFERROR(VLOOKUP(DAY($AL1876)&amp;MONTH($AL1876),Sheet1!$C:$E,3,0),"")</f>
        <v/>
      </c>
      <c r="AV1876" s="481" t="str">
        <f>+IFERROR(VLOOKUP(DAY($AS1876)&amp;MONTH($AS1876),Sheet1!$C:$E,3,0),"")</f>
        <v/>
      </c>
      <c r="BC1876" s="481" t="str">
        <f>+IFERROR(VLOOKUP(DAY($AZ1876)&amp;MONTH($AZ1876),Sheet1!$C:$E,3,0),"")</f>
        <v/>
      </c>
    </row>
    <row r="1877" spans="6:55">
      <c r="F1877" s="481" t="str">
        <f>+IFERROR(VLOOKUP(DAY($C1877)&amp;MONTH($C1877),Sheet1!$C:$E,3,0),"")</f>
        <v/>
      </c>
      <c r="M1877" s="481" t="str">
        <f>+IFERROR(VLOOKUP(DAY($J1877)&amp;MONTH($J1877),Sheet1!$C:$E,3,0),"")</f>
        <v/>
      </c>
      <c r="T1877" s="481" t="str">
        <f>+IFERROR(VLOOKUP(DAY($Q1877)&amp;MONTH($Q1877),Sheet1!$C:$E,3,0),"")</f>
        <v/>
      </c>
      <c r="AA1877" s="481" t="str">
        <f>+IFERROR(VLOOKUP(DAY($X1877)&amp;MONTH($X1877),Sheet1!$C:$E,3,0),"")</f>
        <v/>
      </c>
      <c r="AH1877" s="481" t="str">
        <f>+IFERROR(VLOOKUP(DAY($AE1877)&amp;MONTH($AE1877),Sheet1!$C:$E,3,0),"")</f>
        <v/>
      </c>
      <c r="AO1877" s="481" t="str">
        <f>+IFERROR(VLOOKUP(DAY($AL1877)&amp;MONTH($AL1877),Sheet1!$C:$E,3,0),"")</f>
        <v/>
      </c>
      <c r="AV1877" s="481" t="str">
        <f>+IFERROR(VLOOKUP(DAY($AS1877)&amp;MONTH($AS1877),Sheet1!$C:$E,3,0),"")</f>
        <v/>
      </c>
      <c r="BC1877" s="481" t="str">
        <f>+IFERROR(VLOOKUP(DAY($AZ1877)&amp;MONTH($AZ1877),Sheet1!$C:$E,3,0),"")</f>
        <v/>
      </c>
    </row>
    <row r="1878" spans="6:55">
      <c r="F1878" s="481" t="str">
        <f>+IFERROR(VLOOKUP(DAY($C1878)&amp;MONTH($C1878),Sheet1!$C:$E,3,0),"")</f>
        <v/>
      </c>
      <c r="M1878" s="481" t="str">
        <f>+IFERROR(VLOOKUP(DAY($J1878)&amp;MONTH($J1878),Sheet1!$C:$E,3,0),"")</f>
        <v/>
      </c>
      <c r="T1878" s="481" t="str">
        <f>+IFERROR(VLOOKUP(DAY($Q1878)&amp;MONTH($Q1878),Sheet1!$C:$E,3,0),"")</f>
        <v/>
      </c>
      <c r="AA1878" s="481" t="str">
        <f>+IFERROR(VLOOKUP(DAY($X1878)&amp;MONTH($X1878),Sheet1!$C:$E,3,0),"")</f>
        <v/>
      </c>
      <c r="AH1878" s="481" t="str">
        <f>+IFERROR(VLOOKUP(DAY($AE1878)&amp;MONTH($AE1878),Sheet1!$C:$E,3,0),"")</f>
        <v/>
      </c>
      <c r="AO1878" s="481" t="str">
        <f>+IFERROR(VLOOKUP(DAY($AL1878)&amp;MONTH($AL1878),Sheet1!$C:$E,3,0),"")</f>
        <v/>
      </c>
      <c r="AV1878" s="481" t="str">
        <f>+IFERROR(VLOOKUP(DAY($AS1878)&amp;MONTH($AS1878),Sheet1!$C:$E,3,0),"")</f>
        <v/>
      </c>
      <c r="BC1878" s="481" t="str">
        <f>+IFERROR(VLOOKUP(DAY($AZ1878)&amp;MONTH($AZ1878),Sheet1!$C:$E,3,0),"")</f>
        <v/>
      </c>
    </row>
    <row r="1879" spans="6:55">
      <c r="F1879" s="481" t="str">
        <f>+IFERROR(VLOOKUP(DAY($C1879)&amp;MONTH($C1879),Sheet1!$C:$E,3,0),"")</f>
        <v/>
      </c>
      <c r="M1879" s="481" t="str">
        <f>+IFERROR(VLOOKUP(DAY($J1879)&amp;MONTH($J1879),Sheet1!$C:$E,3,0),"")</f>
        <v/>
      </c>
      <c r="T1879" s="481" t="str">
        <f>+IFERROR(VLOOKUP(DAY($Q1879)&amp;MONTH($Q1879),Sheet1!$C:$E,3,0),"")</f>
        <v/>
      </c>
      <c r="AA1879" s="481" t="str">
        <f>+IFERROR(VLOOKUP(DAY($X1879)&amp;MONTH($X1879),Sheet1!$C:$E,3,0),"")</f>
        <v/>
      </c>
      <c r="AH1879" s="481" t="str">
        <f>+IFERROR(VLOOKUP(DAY($AE1879)&amp;MONTH($AE1879),Sheet1!$C:$E,3,0),"")</f>
        <v/>
      </c>
      <c r="AO1879" s="481" t="str">
        <f>+IFERROR(VLOOKUP(DAY($AL1879)&amp;MONTH($AL1879),Sheet1!$C:$E,3,0),"")</f>
        <v/>
      </c>
      <c r="AV1879" s="481" t="str">
        <f>+IFERROR(VLOOKUP(DAY($AS1879)&amp;MONTH($AS1879),Sheet1!$C:$E,3,0),"")</f>
        <v/>
      </c>
      <c r="BC1879" s="481" t="str">
        <f>+IFERROR(VLOOKUP(DAY($AZ1879)&amp;MONTH($AZ1879),Sheet1!$C:$E,3,0),"")</f>
        <v/>
      </c>
    </row>
    <row r="1880" spans="6:55">
      <c r="F1880" s="481" t="str">
        <f>+IFERROR(VLOOKUP(DAY($C1880)&amp;MONTH($C1880),Sheet1!$C:$E,3,0),"")</f>
        <v/>
      </c>
      <c r="M1880" s="481" t="str">
        <f>+IFERROR(VLOOKUP(DAY($J1880)&amp;MONTH($J1880),Sheet1!$C:$E,3,0),"")</f>
        <v/>
      </c>
      <c r="T1880" s="481" t="str">
        <f>+IFERROR(VLOOKUP(DAY($Q1880)&amp;MONTH($Q1880),Sheet1!$C:$E,3,0),"")</f>
        <v/>
      </c>
      <c r="AA1880" s="481" t="str">
        <f>+IFERROR(VLOOKUP(DAY($X1880)&amp;MONTH($X1880),Sheet1!$C:$E,3,0),"")</f>
        <v/>
      </c>
      <c r="AH1880" s="481" t="str">
        <f>+IFERROR(VLOOKUP(DAY($AE1880)&amp;MONTH($AE1880),Sheet1!$C:$E,3,0),"")</f>
        <v/>
      </c>
      <c r="AO1880" s="481" t="str">
        <f>+IFERROR(VLOOKUP(DAY($AL1880)&amp;MONTH($AL1880),Sheet1!$C:$E,3,0),"")</f>
        <v/>
      </c>
      <c r="AV1880" s="481" t="str">
        <f>+IFERROR(VLOOKUP(DAY($AS1880)&amp;MONTH($AS1880),Sheet1!$C:$E,3,0),"")</f>
        <v/>
      </c>
      <c r="BC1880" s="481" t="str">
        <f>+IFERROR(VLOOKUP(DAY($AZ1880)&amp;MONTH($AZ1880),Sheet1!$C:$E,3,0),"")</f>
        <v/>
      </c>
    </row>
    <row r="1881" spans="6:55">
      <c r="F1881" s="481" t="str">
        <f>+IFERROR(VLOOKUP(DAY($C1881)&amp;MONTH($C1881),Sheet1!$C:$E,3,0),"")</f>
        <v/>
      </c>
      <c r="M1881" s="481" t="str">
        <f>+IFERROR(VLOOKUP(DAY($J1881)&amp;MONTH($J1881),Sheet1!$C:$E,3,0),"")</f>
        <v/>
      </c>
      <c r="T1881" s="481" t="str">
        <f>+IFERROR(VLOOKUP(DAY($Q1881)&amp;MONTH($Q1881),Sheet1!$C:$E,3,0),"")</f>
        <v/>
      </c>
      <c r="AA1881" s="481" t="str">
        <f>+IFERROR(VLOOKUP(DAY($X1881)&amp;MONTH($X1881),Sheet1!$C:$E,3,0),"")</f>
        <v/>
      </c>
      <c r="AH1881" s="481" t="str">
        <f>+IFERROR(VLOOKUP(DAY($AE1881)&amp;MONTH($AE1881),Sheet1!$C:$E,3,0),"")</f>
        <v/>
      </c>
      <c r="AO1881" s="481" t="str">
        <f>+IFERROR(VLOOKUP(DAY($AL1881)&amp;MONTH($AL1881),Sheet1!$C:$E,3,0),"")</f>
        <v/>
      </c>
      <c r="AV1881" s="481" t="str">
        <f>+IFERROR(VLOOKUP(DAY($AS1881)&amp;MONTH($AS1881),Sheet1!$C:$E,3,0),"")</f>
        <v/>
      </c>
      <c r="BC1881" s="481" t="str">
        <f>+IFERROR(VLOOKUP(DAY($AZ1881)&amp;MONTH($AZ1881),Sheet1!$C:$E,3,0),"")</f>
        <v/>
      </c>
    </row>
    <row r="1882" spans="6:55">
      <c r="F1882" s="481" t="str">
        <f>+IFERROR(VLOOKUP(DAY($C1882)&amp;MONTH($C1882),Sheet1!$C:$E,3,0),"")</f>
        <v/>
      </c>
      <c r="M1882" s="481" t="str">
        <f>+IFERROR(VLOOKUP(DAY($J1882)&amp;MONTH($J1882),Sheet1!$C:$E,3,0),"")</f>
        <v/>
      </c>
      <c r="T1882" s="481" t="str">
        <f>+IFERROR(VLOOKUP(DAY($Q1882)&amp;MONTH($Q1882),Sheet1!$C:$E,3,0),"")</f>
        <v/>
      </c>
      <c r="AA1882" s="481" t="str">
        <f>+IFERROR(VLOOKUP(DAY($X1882)&amp;MONTH($X1882),Sheet1!$C:$E,3,0),"")</f>
        <v/>
      </c>
      <c r="AH1882" s="481" t="str">
        <f>+IFERROR(VLOOKUP(DAY($AE1882)&amp;MONTH($AE1882),Sheet1!$C:$E,3,0),"")</f>
        <v/>
      </c>
      <c r="AO1882" s="481" t="str">
        <f>+IFERROR(VLOOKUP(DAY($AL1882)&amp;MONTH($AL1882),Sheet1!$C:$E,3,0),"")</f>
        <v/>
      </c>
      <c r="AV1882" s="481" t="str">
        <f>+IFERROR(VLOOKUP(DAY($AS1882)&amp;MONTH($AS1882),Sheet1!$C:$E,3,0),"")</f>
        <v/>
      </c>
      <c r="BC1882" s="481" t="str">
        <f>+IFERROR(VLOOKUP(DAY($AZ1882)&amp;MONTH($AZ1882),Sheet1!$C:$E,3,0),"")</f>
        <v/>
      </c>
    </row>
    <row r="1883" spans="6:55">
      <c r="F1883" s="481" t="str">
        <f>+IFERROR(VLOOKUP(DAY($C1883)&amp;MONTH($C1883),Sheet1!$C:$E,3,0),"")</f>
        <v/>
      </c>
      <c r="M1883" s="481" t="str">
        <f>+IFERROR(VLOOKUP(DAY($J1883)&amp;MONTH($J1883),Sheet1!$C:$E,3,0),"")</f>
        <v/>
      </c>
      <c r="T1883" s="481" t="str">
        <f>+IFERROR(VLOOKUP(DAY($Q1883)&amp;MONTH($Q1883),Sheet1!$C:$E,3,0),"")</f>
        <v/>
      </c>
      <c r="AA1883" s="481" t="str">
        <f>+IFERROR(VLOOKUP(DAY($X1883)&amp;MONTH($X1883),Sheet1!$C:$E,3,0),"")</f>
        <v/>
      </c>
      <c r="AH1883" s="481" t="str">
        <f>+IFERROR(VLOOKUP(DAY($AE1883)&amp;MONTH($AE1883),Sheet1!$C:$E,3,0),"")</f>
        <v/>
      </c>
      <c r="AO1883" s="481" t="str">
        <f>+IFERROR(VLOOKUP(DAY($AL1883)&amp;MONTH($AL1883),Sheet1!$C:$E,3,0),"")</f>
        <v/>
      </c>
      <c r="AV1883" s="481" t="str">
        <f>+IFERROR(VLOOKUP(DAY($AS1883)&amp;MONTH($AS1883),Sheet1!$C:$E,3,0),"")</f>
        <v/>
      </c>
      <c r="BC1883" s="481" t="str">
        <f>+IFERROR(VLOOKUP(DAY($AZ1883)&amp;MONTH($AZ1883),Sheet1!$C:$E,3,0),"")</f>
        <v/>
      </c>
    </row>
    <row r="1884" spans="6:55">
      <c r="F1884" s="481" t="str">
        <f>+IFERROR(VLOOKUP(DAY($C1884)&amp;MONTH($C1884),Sheet1!$C:$E,3,0),"")</f>
        <v/>
      </c>
      <c r="M1884" s="481" t="str">
        <f>+IFERROR(VLOOKUP(DAY($J1884)&amp;MONTH($J1884),Sheet1!$C:$E,3,0),"")</f>
        <v/>
      </c>
      <c r="T1884" s="481" t="str">
        <f>+IFERROR(VLOOKUP(DAY($Q1884)&amp;MONTH($Q1884),Sheet1!$C:$E,3,0),"")</f>
        <v/>
      </c>
      <c r="AA1884" s="481" t="str">
        <f>+IFERROR(VLOOKUP(DAY($X1884)&amp;MONTH($X1884),Sheet1!$C:$E,3,0),"")</f>
        <v/>
      </c>
      <c r="AH1884" s="481" t="str">
        <f>+IFERROR(VLOOKUP(DAY($AE1884)&amp;MONTH($AE1884),Sheet1!$C:$E,3,0),"")</f>
        <v/>
      </c>
      <c r="AO1884" s="481" t="str">
        <f>+IFERROR(VLOOKUP(DAY($AL1884)&amp;MONTH($AL1884),Sheet1!$C:$E,3,0),"")</f>
        <v/>
      </c>
      <c r="AV1884" s="481" t="str">
        <f>+IFERROR(VLOOKUP(DAY($AS1884)&amp;MONTH($AS1884),Sheet1!$C:$E,3,0),"")</f>
        <v/>
      </c>
      <c r="BC1884" s="481" t="str">
        <f>+IFERROR(VLOOKUP(DAY($AZ1884)&amp;MONTH($AZ1884),Sheet1!$C:$E,3,0),"")</f>
        <v/>
      </c>
    </row>
    <row r="1885" spans="6:55">
      <c r="F1885" s="481" t="str">
        <f>+IFERROR(VLOOKUP(DAY($C1885)&amp;MONTH($C1885),Sheet1!$C:$E,3,0),"")</f>
        <v/>
      </c>
      <c r="M1885" s="481" t="str">
        <f>+IFERROR(VLOOKUP(DAY($J1885)&amp;MONTH($J1885),Sheet1!$C:$E,3,0),"")</f>
        <v/>
      </c>
      <c r="T1885" s="481" t="str">
        <f>+IFERROR(VLOOKUP(DAY($Q1885)&amp;MONTH($Q1885),Sheet1!$C:$E,3,0),"")</f>
        <v/>
      </c>
      <c r="AA1885" s="481" t="str">
        <f>+IFERROR(VLOOKUP(DAY($X1885)&amp;MONTH($X1885),Sheet1!$C:$E,3,0),"")</f>
        <v/>
      </c>
      <c r="AH1885" s="481" t="str">
        <f>+IFERROR(VLOOKUP(DAY($AE1885)&amp;MONTH($AE1885),Sheet1!$C:$E,3,0),"")</f>
        <v/>
      </c>
      <c r="AO1885" s="481" t="str">
        <f>+IFERROR(VLOOKUP(DAY($AL1885)&amp;MONTH($AL1885),Sheet1!$C:$E,3,0),"")</f>
        <v/>
      </c>
      <c r="AV1885" s="481" t="str">
        <f>+IFERROR(VLOOKUP(DAY($AS1885)&amp;MONTH($AS1885),Sheet1!$C:$E,3,0),"")</f>
        <v/>
      </c>
      <c r="BC1885" s="481" t="str">
        <f>+IFERROR(VLOOKUP(DAY($AZ1885)&amp;MONTH($AZ1885),Sheet1!$C:$E,3,0),"")</f>
        <v/>
      </c>
    </row>
    <row r="1886" spans="6:55">
      <c r="F1886" s="481" t="str">
        <f>+IFERROR(VLOOKUP(DAY($C1886)&amp;MONTH($C1886),Sheet1!$C:$E,3,0),"")</f>
        <v/>
      </c>
      <c r="M1886" s="481" t="str">
        <f>+IFERROR(VLOOKUP(DAY($J1886)&amp;MONTH($J1886),Sheet1!$C:$E,3,0),"")</f>
        <v/>
      </c>
      <c r="T1886" s="481" t="str">
        <f>+IFERROR(VLOOKUP(DAY($Q1886)&amp;MONTH($Q1886),Sheet1!$C:$E,3,0),"")</f>
        <v/>
      </c>
      <c r="AA1886" s="481" t="str">
        <f>+IFERROR(VLOOKUP(DAY($X1886)&amp;MONTH($X1886),Sheet1!$C:$E,3,0),"")</f>
        <v/>
      </c>
      <c r="AH1886" s="481" t="str">
        <f>+IFERROR(VLOOKUP(DAY($AE1886)&amp;MONTH($AE1886),Sheet1!$C:$E,3,0),"")</f>
        <v/>
      </c>
      <c r="AO1886" s="481" t="str">
        <f>+IFERROR(VLOOKUP(DAY($AL1886)&amp;MONTH($AL1886),Sheet1!$C:$E,3,0),"")</f>
        <v/>
      </c>
      <c r="AV1886" s="481" t="str">
        <f>+IFERROR(VLOOKUP(DAY($AS1886)&amp;MONTH($AS1886),Sheet1!$C:$E,3,0),"")</f>
        <v/>
      </c>
      <c r="BC1886" s="481" t="str">
        <f>+IFERROR(VLOOKUP(DAY($AZ1886)&amp;MONTH($AZ1886),Sheet1!$C:$E,3,0),"")</f>
        <v/>
      </c>
    </row>
    <row r="1887" spans="6:55">
      <c r="F1887" s="481" t="str">
        <f>+IFERROR(VLOOKUP(DAY($C1887)&amp;MONTH($C1887),Sheet1!$C:$E,3,0),"")</f>
        <v/>
      </c>
      <c r="M1887" s="481" t="str">
        <f>+IFERROR(VLOOKUP(DAY($J1887)&amp;MONTH($J1887),Sheet1!$C:$E,3,0),"")</f>
        <v/>
      </c>
      <c r="T1887" s="481" t="str">
        <f>+IFERROR(VLOOKUP(DAY($Q1887)&amp;MONTH($Q1887),Sheet1!$C:$E,3,0),"")</f>
        <v/>
      </c>
      <c r="AA1887" s="481" t="str">
        <f>+IFERROR(VLOOKUP(DAY($X1887)&amp;MONTH($X1887),Sheet1!$C:$E,3,0),"")</f>
        <v/>
      </c>
      <c r="AH1887" s="481" t="str">
        <f>+IFERROR(VLOOKUP(DAY($AE1887)&amp;MONTH($AE1887),Sheet1!$C:$E,3,0),"")</f>
        <v/>
      </c>
      <c r="AO1887" s="481" t="str">
        <f>+IFERROR(VLOOKUP(DAY($AL1887)&amp;MONTH($AL1887),Sheet1!$C:$E,3,0),"")</f>
        <v/>
      </c>
      <c r="AV1887" s="481" t="str">
        <f>+IFERROR(VLOOKUP(DAY($AS1887)&amp;MONTH($AS1887),Sheet1!$C:$E,3,0),"")</f>
        <v/>
      </c>
      <c r="BC1887" s="481" t="str">
        <f>+IFERROR(VLOOKUP(DAY($AZ1887)&amp;MONTH($AZ1887),Sheet1!$C:$E,3,0),"")</f>
        <v/>
      </c>
    </row>
    <row r="1888" spans="6:55">
      <c r="F1888" s="481" t="str">
        <f>+IFERROR(VLOOKUP(DAY($C1888)&amp;MONTH($C1888),Sheet1!$C:$E,3,0),"")</f>
        <v/>
      </c>
      <c r="M1888" s="481" t="str">
        <f>+IFERROR(VLOOKUP(DAY($J1888)&amp;MONTH($J1888),Sheet1!$C:$E,3,0),"")</f>
        <v/>
      </c>
      <c r="T1888" s="481" t="str">
        <f>+IFERROR(VLOOKUP(DAY($Q1888)&amp;MONTH($Q1888),Sheet1!$C:$E,3,0),"")</f>
        <v/>
      </c>
      <c r="AA1888" s="481" t="str">
        <f>+IFERROR(VLOOKUP(DAY($X1888)&amp;MONTH($X1888),Sheet1!$C:$E,3,0),"")</f>
        <v/>
      </c>
      <c r="AH1888" s="481" t="str">
        <f>+IFERROR(VLOOKUP(DAY($AE1888)&amp;MONTH($AE1888),Sheet1!$C:$E,3,0),"")</f>
        <v/>
      </c>
      <c r="AO1888" s="481" t="str">
        <f>+IFERROR(VLOOKUP(DAY($AL1888)&amp;MONTH($AL1888),Sheet1!$C:$E,3,0),"")</f>
        <v/>
      </c>
      <c r="AV1888" s="481" t="str">
        <f>+IFERROR(VLOOKUP(DAY($AS1888)&amp;MONTH($AS1888),Sheet1!$C:$E,3,0),"")</f>
        <v/>
      </c>
      <c r="BC1888" s="481" t="str">
        <f>+IFERROR(VLOOKUP(DAY($AZ1888)&amp;MONTH($AZ1888),Sheet1!$C:$E,3,0),"")</f>
        <v/>
      </c>
    </row>
    <row r="1889" spans="6:55">
      <c r="F1889" s="481" t="str">
        <f>+IFERROR(VLOOKUP(DAY($C1889)&amp;MONTH($C1889),Sheet1!$C:$E,3,0),"")</f>
        <v/>
      </c>
      <c r="M1889" s="481" t="str">
        <f>+IFERROR(VLOOKUP(DAY($J1889)&amp;MONTH($J1889),Sheet1!$C:$E,3,0),"")</f>
        <v/>
      </c>
      <c r="T1889" s="481" t="str">
        <f>+IFERROR(VLOOKUP(DAY($Q1889)&amp;MONTH($Q1889),Sheet1!$C:$E,3,0),"")</f>
        <v/>
      </c>
      <c r="AA1889" s="481" t="str">
        <f>+IFERROR(VLOOKUP(DAY($X1889)&amp;MONTH($X1889),Sheet1!$C:$E,3,0),"")</f>
        <v/>
      </c>
      <c r="AH1889" s="481" t="str">
        <f>+IFERROR(VLOOKUP(DAY($AE1889)&amp;MONTH($AE1889),Sheet1!$C:$E,3,0),"")</f>
        <v/>
      </c>
      <c r="AO1889" s="481" t="str">
        <f>+IFERROR(VLOOKUP(DAY($AL1889)&amp;MONTH($AL1889),Sheet1!$C:$E,3,0),"")</f>
        <v/>
      </c>
      <c r="AV1889" s="481" t="str">
        <f>+IFERROR(VLOOKUP(DAY($AS1889)&amp;MONTH($AS1889),Sheet1!$C:$E,3,0),"")</f>
        <v/>
      </c>
      <c r="BC1889" s="481" t="str">
        <f>+IFERROR(VLOOKUP(DAY($AZ1889)&amp;MONTH($AZ1889),Sheet1!$C:$E,3,0),"")</f>
        <v/>
      </c>
    </row>
    <row r="1890" spans="6:55">
      <c r="F1890" s="481" t="str">
        <f>+IFERROR(VLOOKUP(DAY($C1890)&amp;MONTH($C1890),Sheet1!$C:$E,3,0),"")</f>
        <v/>
      </c>
      <c r="M1890" s="481" t="str">
        <f>+IFERROR(VLOOKUP(DAY($J1890)&amp;MONTH($J1890),Sheet1!$C:$E,3,0),"")</f>
        <v/>
      </c>
      <c r="T1890" s="481" t="str">
        <f>+IFERROR(VLOOKUP(DAY($Q1890)&amp;MONTH($Q1890),Sheet1!$C:$E,3,0),"")</f>
        <v/>
      </c>
      <c r="AA1890" s="481" t="str">
        <f>+IFERROR(VLOOKUP(DAY($X1890)&amp;MONTH($X1890),Sheet1!$C:$E,3,0),"")</f>
        <v/>
      </c>
      <c r="AH1890" s="481" t="str">
        <f>+IFERROR(VLOOKUP(DAY($AE1890)&amp;MONTH($AE1890),Sheet1!$C:$E,3,0),"")</f>
        <v/>
      </c>
      <c r="AO1890" s="481" t="str">
        <f>+IFERROR(VLOOKUP(DAY($AL1890)&amp;MONTH($AL1890),Sheet1!$C:$E,3,0),"")</f>
        <v/>
      </c>
      <c r="AV1890" s="481" t="str">
        <f>+IFERROR(VLOOKUP(DAY($AS1890)&amp;MONTH($AS1890),Sheet1!$C:$E,3,0),"")</f>
        <v/>
      </c>
      <c r="BC1890" s="481" t="str">
        <f>+IFERROR(VLOOKUP(DAY($AZ1890)&amp;MONTH($AZ1890),Sheet1!$C:$E,3,0),"")</f>
        <v/>
      </c>
    </row>
    <row r="1891" spans="6:55">
      <c r="F1891" s="481" t="str">
        <f>+IFERROR(VLOOKUP(DAY($C1891)&amp;MONTH($C1891),Sheet1!$C:$E,3,0),"")</f>
        <v/>
      </c>
      <c r="M1891" s="481" t="str">
        <f>+IFERROR(VLOOKUP(DAY($J1891)&amp;MONTH($J1891),Sheet1!$C:$E,3,0),"")</f>
        <v/>
      </c>
      <c r="T1891" s="481" t="str">
        <f>+IFERROR(VLOOKUP(DAY($Q1891)&amp;MONTH($Q1891),Sheet1!$C:$E,3,0),"")</f>
        <v/>
      </c>
      <c r="AA1891" s="481" t="str">
        <f>+IFERROR(VLOOKUP(DAY($X1891)&amp;MONTH($X1891),Sheet1!$C:$E,3,0),"")</f>
        <v/>
      </c>
      <c r="AH1891" s="481" t="str">
        <f>+IFERROR(VLOOKUP(DAY($AE1891)&amp;MONTH($AE1891),Sheet1!$C:$E,3,0),"")</f>
        <v/>
      </c>
      <c r="AO1891" s="481" t="str">
        <f>+IFERROR(VLOOKUP(DAY($AL1891)&amp;MONTH($AL1891),Sheet1!$C:$E,3,0),"")</f>
        <v/>
      </c>
      <c r="AV1891" s="481" t="str">
        <f>+IFERROR(VLOOKUP(DAY($AS1891)&amp;MONTH($AS1891),Sheet1!$C:$E,3,0),"")</f>
        <v/>
      </c>
      <c r="BC1891" s="481" t="str">
        <f>+IFERROR(VLOOKUP(DAY($AZ1891)&amp;MONTH($AZ1891),Sheet1!$C:$E,3,0),"")</f>
        <v/>
      </c>
    </row>
    <row r="1892" spans="6:55">
      <c r="F1892" s="481" t="str">
        <f>+IFERROR(VLOOKUP(DAY($C1892)&amp;MONTH($C1892),Sheet1!$C:$E,3,0),"")</f>
        <v/>
      </c>
      <c r="M1892" s="481" t="str">
        <f>+IFERROR(VLOOKUP(DAY($J1892)&amp;MONTH($J1892),Sheet1!$C:$E,3,0),"")</f>
        <v/>
      </c>
      <c r="T1892" s="481" t="str">
        <f>+IFERROR(VLOOKUP(DAY($Q1892)&amp;MONTH($Q1892),Sheet1!$C:$E,3,0),"")</f>
        <v/>
      </c>
      <c r="AA1892" s="481" t="str">
        <f>+IFERROR(VLOOKUP(DAY($X1892)&amp;MONTH($X1892),Sheet1!$C:$E,3,0),"")</f>
        <v/>
      </c>
      <c r="AH1892" s="481" t="str">
        <f>+IFERROR(VLOOKUP(DAY($AE1892)&amp;MONTH($AE1892),Sheet1!$C:$E,3,0),"")</f>
        <v/>
      </c>
      <c r="AO1892" s="481" t="str">
        <f>+IFERROR(VLOOKUP(DAY($AL1892)&amp;MONTH($AL1892),Sheet1!$C:$E,3,0),"")</f>
        <v/>
      </c>
      <c r="AV1892" s="481" t="str">
        <f>+IFERROR(VLOOKUP(DAY($AS1892)&amp;MONTH($AS1892),Sheet1!$C:$E,3,0),"")</f>
        <v/>
      </c>
      <c r="BC1892" s="481" t="str">
        <f>+IFERROR(VLOOKUP(DAY($AZ1892)&amp;MONTH($AZ1892),Sheet1!$C:$E,3,0),"")</f>
        <v/>
      </c>
    </row>
    <row r="1893" spans="6:55">
      <c r="F1893" s="481" t="str">
        <f>+IFERROR(VLOOKUP(DAY($C1893)&amp;MONTH($C1893),Sheet1!$C:$E,3,0),"")</f>
        <v/>
      </c>
      <c r="M1893" s="481" t="str">
        <f>+IFERROR(VLOOKUP(DAY($J1893)&amp;MONTH($J1893),Sheet1!$C:$E,3,0),"")</f>
        <v/>
      </c>
      <c r="T1893" s="481" t="str">
        <f>+IFERROR(VLOOKUP(DAY($Q1893)&amp;MONTH($Q1893),Sheet1!$C:$E,3,0),"")</f>
        <v/>
      </c>
      <c r="AA1893" s="481" t="str">
        <f>+IFERROR(VLOOKUP(DAY($X1893)&amp;MONTH($X1893),Sheet1!$C:$E,3,0),"")</f>
        <v/>
      </c>
      <c r="AH1893" s="481" t="str">
        <f>+IFERROR(VLOOKUP(DAY($AE1893)&amp;MONTH($AE1893),Sheet1!$C:$E,3,0),"")</f>
        <v/>
      </c>
      <c r="AO1893" s="481" t="str">
        <f>+IFERROR(VLOOKUP(DAY($AL1893)&amp;MONTH($AL1893),Sheet1!$C:$E,3,0),"")</f>
        <v/>
      </c>
      <c r="AV1893" s="481" t="str">
        <f>+IFERROR(VLOOKUP(DAY($AS1893)&amp;MONTH($AS1893),Sheet1!$C:$E,3,0),"")</f>
        <v/>
      </c>
      <c r="BC1893" s="481" t="str">
        <f>+IFERROR(VLOOKUP(DAY($AZ1893)&amp;MONTH($AZ1893),Sheet1!$C:$E,3,0),"")</f>
        <v/>
      </c>
    </row>
    <row r="1894" spans="6:55">
      <c r="F1894" s="481" t="str">
        <f>+IFERROR(VLOOKUP(DAY($C1894)&amp;MONTH($C1894),Sheet1!$C:$E,3,0),"")</f>
        <v/>
      </c>
      <c r="M1894" s="481" t="str">
        <f>+IFERROR(VLOOKUP(DAY($J1894)&amp;MONTH($J1894),Sheet1!$C:$E,3,0),"")</f>
        <v/>
      </c>
      <c r="T1894" s="481" t="str">
        <f>+IFERROR(VLOOKUP(DAY($Q1894)&amp;MONTH($Q1894),Sheet1!$C:$E,3,0),"")</f>
        <v/>
      </c>
      <c r="AA1894" s="481" t="str">
        <f>+IFERROR(VLOOKUP(DAY($X1894)&amp;MONTH($X1894),Sheet1!$C:$E,3,0),"")</f>
        <v/>
      </c>
      <c r="AH1894" s="481" t="str">
        <f>+IFERROR(VLOOKUP(DAY($AE1894)&amp;MONTH($AE1894),Sheet1!$C:$E,3,0),"")</f>
        <v/>
      </c>
      <c r="AO1894" s="481" t="str">
        <f>+IFERROR(VLOOKUP(DAY($AL1894)&amp;MONTH($AL1894),Sheet1!$C:$E,3,0),"")</f>
        <v/>
      </c>
      <c r="AV1894" s="481" t="str">
        <f>+IFERROR(VLOOKUP(DAY($AS1894)&amp;MONTH($AS1894),Sheet1!$C:$E,3,0),"")</f>
        <v/>
      </c>
      <c r="BC1894" s="481" t="str">
        <f>+IFERROR(VLOOKUP(DAY($AZ1894)&amp;MONTH($AZ1894),Sheet1!$C:$E,3,0),"")</f>
        <v/>
      </c>
    </row>
    <row r="1895" spans="6:55">
      <c r="F1895" s="481" t="str">
        <f>+IFERROR(VLOOKUP(DAY($C1895)&amp;MONTH($C1895),Sheet1!$C:$E,3,0),"")</f>
        <v/>
      </c>
      <c r="M1895" s="481" t="str">
        <f>+IFERROR(VLOOKUP(DAY($J1895)&amp;MONTH($J1895),Sheet1!$C:$E,3,0),"")</f>
        <v/>
      </c>
      <c r="T1895" s="481" t="str">
        <f>+IFERROR(VLOOKUP(DAY($Q1895)&amp;MONTH($Q1895),Sheet1!$C:$E,3,0),"")</f>
        <v/>
      </c>
      <c r="AA1895" s="481" t="str">
        <f>+IFERROR(VLOOKUP(DAY($X1895)&amp;MONTH($X1895),Sheet1!$C:$E,3,0),"")</f>
        <v/>
      </c>
      <c r="AH1895" s="481" t="str">
        <f>+IFERROR(VLOOKUP(DAY($AE1895)&amp;MONTH($AE1895),Sheet1!$C:$E,3,0),"")</f>
        <v/>
      </c>
      <c r="AO1895" s="481" t="str">
        <f>+IFERROR(VLOOKUP(DAY($AL1895)&amp;MONTH($AL1895),Sheet1!$C:$E,3,0),"")</f>
        <v/>
      </c>
      <c r="AV1895" s="481" t="str">
        <f>+IFERROR(VLOOKUP(DAY($AS1895)&amp;MONTH($AS1895),Sheet1!$C:$E,3,0),"")</f>
        <v/>
      </c>
      <c r="BC1895" s="481" t="str">
        <f>+IFERROR(VLOOKUP(DAY($AZ1895)&amp;MONTH($AZ1895),Sheet1!$C:$E,3,0),"")</f>
        <v/>
      </c>
    </row>
    <row r="1896" spans="6:55">
      <c r="F1896" s="481" t="str">
        <f>+IFERROR(VLOOKUP(DAY($C1896)&amp;MONTH($C1896),Sheet1!$C:$E,3,0),"")</f>
        <v/>
      </c>
      <c r="M1896" s="481" t="str">
        <f>+IFERROR(VLOOKUP(DAY($J1896)&amp;MONTH($J1896),Sheet1!$C:$E,3,0),"")</f>
        <v/>
      </c>
      <c r="T1896" s="481" t="str">
        <f>+IFERROR(VLOOKUP(DAY($Q1896)&amp;MONTH($Q1896),Sheet1!$C:$E,3,0),"")</f>
        <v/>
      </c>
      <c r="AA1896" s="481" t="str">
        <f>+IFERROR(VLOOKUP(DAY($X1896)&amp;MONTH($X1896),Sheet1!$C:$E,3,0),"")</f>
        <v/>
      </c>
      <c r="AH1896" s="481" t="str">
        <f>+IFERROR(VLOOKUP(DAY($AE1896)&amp;MONTH($AE1896),Sheet1!$C:$E,3,0),"")</f>
        <v/>
      </c>
      <c r="AO1896" s="481" t="str">
        <f>+IFERROR(VLOOKUP(DAY($AL1896)&amp;MONTH($AL1896),Sheet1!$C:$E,3,0),"")</f>
        <v/>
      </c>
      <c r="AV1896" s="481" t="str">
        <f>+IFERROR(VLOOKUP(DAY($AS1896)&amp;MONTH($AS1896),Sheet1!$C:$E,3,0),"")</f>
        <v/>
      </c>
      <c r="BC1896" s="481" t="str">
        <f>+IFERROR(VLOOKUP(DAY($AZ1896)&amp;MONTH($AZ1896),Sheet1!$C:$E,3,0),"")</f>
        <v/>
      </c>
    </row>
    <row r="1897" spans="6:55">
      <c r="F1897" s="481" t="str">
        <f>+IFERROR(VLOOKUP(DAY($C1897)&amp;MONTH($C1897),Sheet1!$C:$E,3,0),"")</f>
        <v/>
      </c>
      <c r="M1897" s="481" t="str">
        <f>+IFERROR(VLOOKUP(DAY($J1897)&amp;MONTH($J1897),Sheet1!$C:$E,3,0),"")</f>
        <v/>
      </c>
      <c r="T1897" s="481" t="str">
        <f>+IFERROR(VLOOKUP(DAY($Q1897)&amp;MONTH($Q1897),Sheet1!$C:$E,3,0),"")</f>
        <v/>
      </c>
      <c r="AA1897" s="481" t="str">
        <f>+IFERROR(VLOOKUP(DAY($X1897)&amp;MONTH($X1897),Sheet1!$C:$E,3,0),"")</f>
        <v/>
      </c>
      <c r="AH1897" s="481" t="str">
        <f>+IFERROR(VLOOKUP(DAY($AE1897)&amp;MONTH($AE1897),Sheet1!$C:$E,3,0),"")</f>
        <v/>
      </c>
      <c r="AO1897" s="481" t="str">
        <f>+IFERROR(VLOOKUP(DAY($AL1897)&amp;MONTH($AL1897),Sheet1!$C:$E,3,0),"")</f>
        <v/>
      </c>
      <c r="AV1897" s="481" t="str">
        <f>+IFERROR(VLOOKUP(DAY($AS1897)&amp;MONTH($AS1897),Sheet1!$C:$E,3,0),"")</f>
        <v/>
      </c>
      <c r="BC1897" s="481" t="str">
        <f>+IFERROR(VLOOKUP(DAY($AZ1897)&amp;MONTH($AZ1897),Sheet1!$C:$E,3,0),"")</f>
        <v/>
      </c>
    </row>
    <row r="1898" spans="6:55">
      <c r="F1898" s="481" t="str">
        <f>+IFERROR(VLOOKUP(DAY($C1898)&amp;MONTH($C1898),Sheet1!$C:$E,3,0),"")</f>
        <v/>
      </c>
      <c r="M1898" s="481" t="str">
        <f>+IFERROR(VLOOKUP(DAY($J1898)&amp;MONTH($J1898),Sheet1!$C:$E,3,0),"")</f>
        <v/>
      </c>
      <c r="T1898" s="481" t="str">
        <f>+IFERROR(VLOOKUP(DAY($Q1898)&amp;MONTH($Q1898),Sheet1!$C:$E,3,0),"")</f>
        <v/>
      </c>
      <c r="AA1898" s="481" t="str">
        <f>+IFERROR(VLOOKUP(DAY($X1898)&amp;MONTH($X1898),Sheet1!$C:$E,3,0),"")</f>
        <v/>
      </c>
      <c r="AH1898" s="481" t="str">
        <f>+IFERROR(VLOOKUP(DAY($AE1898)&amp;MONTH($AE1898),Sheet1!$C:$E,3,0),"")</f>
        <v/>
      </c>
      <c r="AO1898" s="481" t="str">
        <f>+IFERROR(VLOOKUP(DAY($AL1898)&amp;MONTH($AL1898),Sheet1!$C:$E,3,0),"")</f>
        <v/>
      </c>
      <c r="AV1898" s="481" t="str">
        <f>+IFERROR(VLOOKUP(DAY($AS1898)&amp;MONTH($AS1898),Sheet1!$C:$E,3,0),"")</f>
        <v/>
      </c>
      <c r="BC1898" s="481" t="str">
        <f>+IFERROR(VLOOKUP(DAY($AZ1898)&amp;MONTH($AZ1898),Sheet1!$C:$E,3,0),"")</f>
        <v/>
      </c>
    </row>
    <row r="1899" spans="6:55">
      <c r="F1899" s="481" t="str">
        <f>+IFERROR(VLOOKUP(DAY($C1899)&amp;MONTH($C1899),Sheet1!$C:$E,3,0),"")</f>
        <v/>
      </c>
      <c r="M1899" s="481" t="str">
        <f>+IFERROR(VLOOKUP(DAY($J1899)&amp;MONTH($J1899),Sheet1!$C:$E,3,0),"")</f>
        <v/>
      </c>
      <c r="T1899" s="481" t="str">
        <f>+IFERROR(VLOOKUP(DAY($Q1899)&amp;MONTH($Q1899),Sheet1!$C:$E,3,0),"")</f>
        <v/>
      </c>
      <c r="AA1899" s="481" t="str">
        <f>+IFERROR(VLOOKUP(DAY($X1899)&amp;MONTH($X1899),Sheet1!$C:$E,3,0),"")</f>
        <v/>
      </c>
      <c r="AH1899" s="481" t="str">
        <f>+IFERROR(VLOOKUP(DAY($AE1899)&amp;MONTH($AE1899),Sheet1!$C:$E,3,0),"")</f>
        <v/>
      </c>
      <c r="AO1899" s="481" t="str">
        <f>+IFERROR(VLOOKUP(DAY($AL1899)&amp;MONTH($AL1899),Sheet1!$C:$E,3,0),"")</f>
        <v/>
      </c>
      <c r="AV1899" s="481" t="str">
        <f>+IFERROR(VLOOKUP(DAY($AS1899)&amp;MONTH($AS1899),Sheet1!$C:$E,3,0),"")</f>
        <v/>
      </c>
      <c r="BC1899" s="481" t="str">
        <f>+IFERROR(VLOOKUP(DAY($AZ1899)&amp;MONTH($AZ1899),Sheet1!$C:$E,3,0),"")</f>
        <v/>
      </c>
    </row>
    <row r="1900" spans="6:55">
      <c r="F1900" s="481" t="str">
        <f>+IFERROR(VLOOKUP(DAY($C1900)&amp;MONTH($C1900),Sheet1!$C:$E,3,0),"")</f>
        <v/>
      </c>
      <c r="M1900" s="481" t="str">
        <f>+IFERROR(VLOOKUP(DAY($J1900)&amp;MONTH($J1900),Sheet1!$C:$E,3,0),"")</f>
        <v/>
      </c>
      <c r="T1900" s="481" t="str">
        <f>+IFERROR(VLOOKUP(DAY($Q1900)&amp;MONTH($Q1900),Sheet1!$C:$E,3,0),"")</f>
        <v/>
      </c>
      <c r="AA1900" s="481" t="str">
        <f>+IFERROR(VLOOKUP(DAY($X1900)&amp;MONTH($X1900),Sheet1!$C:$E,3,0),"")</f>
        <v/>
      </c>
      <c r="AH1900" s="481" t="str">
        <f>+IFERROR(VLOOKUP(DAY($AE1900)&amp;MONTH($AE1900),Sheet1!$C:$E,3,0),"")</f>
        <v/>
      </c>
      <c r="AO1900" s="481" t="str">
        <f>+IFERROR(VLOOKUP(DAY($AL1900)&amp;MONTH($AL1900),Sheet1!$C:$E,3,0),"")</f>
        <v/>
      </c>
      <c r="AV1900" s="481" t="str">
        <f>+IFERROR(VLOOKUP(DAY($AS1900)&amp;MONTH($AS1900),Sheet1!$C:$E,3,0),"")</f>
        <v/>
      </c>
      <c r="BC1900" s="481" t="str">
        <f>+IFERROR(VLOOKUP(DAY($AZ1900)&amp;MONTH($AZ1900),Sheet1!$C:$E,3,0),"")</f>
        <v/>
      </c>
    </row>
    <row r="1901" spans="6:55">
      <c r="F1901" s="481" t="str">
        <f>+IFERROR(VLOOKUP(DAY($C1901)&amp;MONTH($C1901),Sheet1!$C:$E,3,0),"")</f>
        <v/>
      </c>
      <c r="M1901" s="481" t="str">
        <f>+IFERROR(VLOOKUP(DAY($J1901)&amp;MONTH($J1901),Sheet1!$C:$E,3,0),"")</f>
        <v/>
      </c>
      <c r="T1901" s="481" t="str">
        <f>+IFERROR(VLOOKUP(DAY($Q1901)&amp;MONTH($Q1901),Sheet1!$C:$E,3,0),"")</f>
        <v/>
      </c>
      <c r="AA1901" s="481" t="str">
        <f>+IFERROR(VLOOKUP(DAY($X1901)&amp;MONTH($X1901),Sheet1!$C:$E,3,0),"")</f>
        <v/>
      </c>
      <c r="AH1901" s="481" t="str">
        <f>+IFERROR(VLOOKUP(DAY($AE1901)&amp;MONTH($AE1901),Sheet1!$C:$E,3,0),"")</f>
        <v/>
      </c>
      <c r="AO1901" s="481" t="str">
        <f>+IFERROR(VLOOKUP(DAY($AL1901)&amp;MONTH($AL1901),Sheet1!$C:$E,3,0),"")</f>
        <v/>
      </c>
      <c r="AV1901" s="481" t="str">
        <f>+IFERROR(VLOOKUP(DAY($AS1901)&amp;MONTH($AS1901),Sheet1!$C:$E,3,0),"")</f>
        <v/>
      </c>
      <c r="BC1901" s="481" t="str">
        <f>+IFERROR(VLOOKUP(DAY($AZ1901)&amp;MONTH($AZ1901),Sheet1!$C:$E,3,0),"")</f>
        <v/>
      </c>
    </row>
    <row r="1902" spans="6:55">
      <c r="F1902" s="481" t="str">
        <f>+IFERROR(VLOOKUP(DAY($C1902)&amp;MONTH($C1902),Sheet1!$C:$E,3,0),"")</f>
        <v/>
      </c>
      <c r="M1902" s="481" t="str">
        <f>+IFERROR(VLOOKUP(DAY($J1902)&amp;MONTH($J1902),Sheet1!$C:$E,3,0),"")</f>
        <v/>
      </c>
      <c r="T1902" s="481" t="str">
        <f>+IFERROR(VLOOKUP(DAY($Q1902)&amp;MONTH($Q1902),Sheet1!$C:$E,3,0),"")</f>
        <v/>
      </c>
      <c r="AA1902" s="481" t="str">
        <f>+IFERROR(VLOOKUP(DAY($X1902)&amp;MONTH($X1902),Sheet1!$C:$E,3,0),"")</f>
        <v/>
      </c>
      <c r="AH1902" s="481" t="str">
        <f>+IFERROR(VLOOKUP(DAY($AE1902)&amp;MONTH($AE1902),Sheet1!$C:$E,3,0),"")</f>
        <v/>
      </c>
      <c r="AO1902" s="481" t="str">
        <f>+IFERROR(VLOOKUP(DAY($AL1902)&amp;MONTH($AL1902),Sheet1!$C:$E,3,0),"")</f>
        <v/>
      </c>
      <c r="AV1902" s="481" t="str">
        <f>+IFERROR(VLOOKUP(DAY($AS1902)&amp;MONTH($AS1902),Sheet1!$C:$E,3,0),"")</f>
        <v/>
      </c>
      <c r="BC1902" s="481" t="str">
        <f>+IFERROR(VLOOKUP(DAY($AZ1902)&amp;MONTH($AZ1902),Sheet1!$C:$E,3,0),"")</f>
        <v/>
      </c>
    </row>
    <row r="1903" spans="6:55">
      <c r="F1903" s="481" t="str">
        <f>+IFERROR(VLOOKUP(DAY($C1903)&amp;MONTH($C1903),Sheet1!$C:$E,3,0),"")</f>
        <v/>
      </c>
      <c r="M1903" s="481" t="str">
        <f>+IFERROR(VLOOKUP(DAY($J1903)&amp;MONTH($J1903),Sheet1!$C:$E,3,0),"")</f>
        <v/>
      </c>
      <c r="T1903" s="481" t="str">
        <f>+IFERROR(VLOOKUP(DAY($Q1903)&amp;MONTH($Q1903),Sheet1!$C:$E,3,0),"")</f>
        <v/>
      </c>
      <c r="AA1903" s="481" t="str">
        <f>+IFERROR(VLOOKUP(DAY($X1903)&amp;MONTH($X1903),Sheet1!$C:$E,3,0),"")</f>
        <v/>
      </c>
      <c r="AH1903" s="481" t="str">
        <f>+IFERROR(VLOOKUP(DAY($AE1903)&amp;MONTH($AE1903),Sheet1!$C:$E,3,0),"")</f>
        <v/>
      </c>
      <c r="AO1903" s="481" t="str">
        <f>+IFERROR(VLOOKUP(DAY($AL1903)&amp;MONTH($AL1903),Sheet1!$C:$E,3,0),"")</f>
        <v/>
      </c>
      <c r="AV1903" s="481" t="str">
        <f>+IFERROR(VLOOKUP(DAY($AS1903)&amp;MONTH($AS1903),Sheet1!$C:$E,3,0),"")</f>
        <v/>
      </c>
      <c r="BC1903" s="481" t="str">
        <f>+IFERROR(VLOOKUP(DAY($AZ1903)&amp;MONTH($AZ1903),Sheet1!$C:$E,3,0),"")</f>
        <v/>
      </c>
    </row>
    <row r="1904" spans="6:55">
      <c r="F1904" s="481" t="str">
        <f>+IFERROR(VLOOKUP(DAY($C1904)&amp;MONTH($C1904),Sheet1!$C:$E,3,0),"")</f>
        <v/>
      </c>
      <c r="M1904" s="481" t="str">
        <f>+IFERROR(VLOOKUP(DAY($J1904)&amp;MONTH($J1904),Sheet1!$C:$E,3,0),"")</f>
        <v/>
      </c>
      <c r="T1904" s="481" t="str">
        <f>+IFERROR(VLOOKUP(DAY($Q1904)&amp;MONTH($Q1904),Sheet1!$C:$E,3,0),"")</f>
        <v/>
      </c>
      <c r="AA1904" s="481" t="str">
        <f>+IFERROR(VLOOKUP(DAY($X1904)&amp;MONTH($X1904),Sheet1!$C:$E,3,0),"")</f>
        <v/>
      </c>
      <c r="AH1904" s="481" t="str">
        <f>+IFERROR(VLOOKUP(DAY($AE1904)&amp;MONTH($AE1904),Sheet1!$C:$E,3,0),"")</f>
        <v/>
      </c>
      <c r="AO1904" s="481" t="str">
        <f>+IFERROR(VLOOKUP(DAY($AL1904)&amp;MONTH($AL1904),Sheet1!$C:$E,3,0),"")</f>
        <v/>
      </c>
      <c r="AV1904" s="481" t="str">
        <f>+IFERROR(VLOOKUP(DAY($AS1904)&amp;MONTH($AS1904),Sheet1!$C:$E,3,0),"")</f>
        <v/>
      </c>
      <c r="BC1904" s="481" t="str">
        <f>+IFERROR(VLOOKUP(DAY($AZ1904)&amp;MONTH($AZ1904),Sheet1!$C:$E,3,0),"")</f>
        <v/>
      </c>
    </row>
    <row r="1905" spans="6:55">
      <c r="F1905" s="481" t="str">
        <f>+IFERROR(VLOOKUP(DAY($C1905)&amp;MONTH($C1905),Sheet1!$C:$E,3,0),"")</f>
        <v/>
      </c>
      <c r="M1905" s="481" t="str">
        <f>+IFERROR(VLOOKUP(DAY($J1905)&amp;MONTH($J1905),Sheet1!$C:$E,3,0),"")</f>
        <v/>
      </c>
      <c r="T1905" s="481" t="str">
        <f>+IFERROR(VLOOKUP(DAY($Q1905)&amp;MONTH($Q1905),Sheet1!$C:$E,3,0),"")</f>
        <v/>
      </c>
      <c r="AA1905" s="481" t="str">
        <f>+IFERROR(VLOOKUP(DAY($X1905)&amp;MONTH($X1905),Sheet1!$C:$E,3,0),"")</f>
        <v/>
      </c>
      <c r="AH1905" s="481" t="str">
        <f>+IFERROR(VLOOKUP(DAY($AE1905)&amp;MONTH($AE1905),Sheet1!$C:$E,3,0),"")</f>
        <v/>
      </c>
      <c r="AO1905" s="481" t="str">
        <f>+IFERROR(VLOOKUP(DAY($AL1905)&amp;MONTH($AL1905),Sheet1!$C:$E,3,0),"")</f>
        <v/>
      </c>
      <c r="AV1905" s="481" t="str">
        <f>+IFERROR(VLOOKUP(DAY($AS1905)&amp;MONTH($AS1905),Sheet1!$C:$E,3,0),"")</f>
        <v/>
      </c>
      <c r="BC1905" s="481" t="str">
        <f>+IFERROR(VLOOKUP(DAY($AZ1905)&amp;MONTH($AZ1905),Sheet1!$C:$E,3,0),"")</f>
        <v/>
      </c>
    </row>
    <row r="1906" spans="6:55">
      <c r="F1906" s="481" t="str">
        <f>+IFERROR(VLOOKUP(DAY($C1906)&amp;MONTH($C1906),Sheet1!$C:$E,3,0),"")</f>
        <v/>
      </c>
      <c r="M1906" s="481" t="str">
        <f>+IFERROR(VLOOKUP(DAY($J1906)&amp;MONTH($J1906),Sheet1!$C:$E,3,0),"")</f>
        <v/>
      </c>
      <c r="T1906" s="481" t="str">
        <f>+IFERROR(VLOOKUP(DAY($Q1906)&amp;MONTH($Q1906),Sheet1!$C:$E,3,0),"")</f>
        <v/>
      </c>
      <c r="AA1906" s="481" t="str">
        <f>+IFERROR(VLOOKUP(DAY($X1906)&amp;MONTH($X1906),Sheet1!$C:$E,3,0),"")</f>
        <v/>
      </c>
      <c r="AH1906" s="481" t="str">
        <f>+IFERROR(VLOOKUP(DAY($AE1906)&amp;MONTH($AE1906),Sheet1!$C:$E,3,0),"")</f>
        <v/>
      </c>
      <c r="AO1906" s="481" t="str">
        <f>+IFERROR(VLOOKUP(DAY($AL1906)&amp;MONTH($AL1906),Sheet1!$C:$E,3,0),"")</f>
        <v/>
      </c>
      <c r="AV1906" s="481" t="str">
        <f>+IFERROR(VLOOKUP(DAY($AS1906)&amp;MONTH($AS1906),Sheet1!$C:$E,3,0),"")</f>
        <v/>
      </c>
      <c r="BC1906" s="481" t="str">
        <f>+IFERROR(VLOOKUP(DAY($AZ1906)&amp;MONTH($AZ1906),Sheet1!$C:$E,3,0),"")</f>
        <v/>
      </c>
    </row>
    <row r="1907" spans="6:55">
      <c r="F1907" s="481" t="str">
        <f>+IFERROR(VLOOKUP(DAY($C1907)&amp;MONTH($C1907),Sheet1!$C:$E,3,0),"")</f>
        <v/>
      </c>
      <c r="M1907" s="481" t="str">
        <f>+IFERROR(VLOOKUP(DAY($J1907)&amp;MONTH($J1907),Sheet1!$C:$E,3,0),"")</f>
        <v/>
      </c>
      <c r="T1907" s="481" t="str">
        <f>+IFERROR(VLOOKUP(DAY($Q1907)&amp;MONTH($Q1907),Sheet1!$C:$E,3,0),"")</f>
        <v/>
      </c>
      <c r="AA1907" s="481" t="str">
        <f>+IFERROR(VLOOKUP(DAY($X1907)&amp;MONTH($X1907),Sheet1!$C:$E,3,0),"")</f>
        <v/>
      </c>
      <c r="AH1907" s="481" t="str">
        <f>+IFERROR(VLOOKUP(DAY($AE1907)&amp;MONTH($AE1907),Sheet1!$C:$E,3,0),"")</f>
        <v/>
      </c>
      <c r="AO1907" s="481" t="str">
        <f>+IFERROR(VLOOKUP(DAY($AL1907)&amp;MONTH($AL1907),Sheet1!$C:$E,3,0),"")</f>
        <v/>
      </c>
      <c r="AV1907" s="481" t="str">
        <f>+IFERROR(VLOOKUP(DAY($AS1907)&amp;MONTH($AS1907),Sheet1!$C:$E,3,0),"")</f>
        <v/>
      </c>
      <c r="BC1907" s="481" t="str">
        <f>+IFERROR(VLOOKUP(DAY($AZ1907)&amp;MONTH($AZ1907),Sheet1!$C:$E,3,0),"")</f>
        <v/>
      </c>
    </row>
    <row r="1908" spans="6:55">
      <c r="F1908" s="481" t="str">
        <f>+IFERROR(VLOOKUP(DAY($C1908)&amp;MONTH($C1908),Sheet1!$C:$E,3,0),"")</f>
        <v/>
      </c>
      <c r="M1908" s="481" t="str">
        <f>+IFERROR(VLOOKUP(DAY($J1908)&amp;MONTH($J1908),Sheet1!$C:$E,3,0),"")</f>
        <v/>
      </c>
      <c r="T1908" s="481" t="str">
        <f>+IFERROR(VLOOKUP(DAY($Q1908)&amp;MONTH($Q1908),Sheet1!$C:$E,3,0),"")</f>
        <v/>
      </c>
      <c r="AA1908" s="481" t="str">
        <f>+IFERROR(VLOOKUP(DAY($X1908)&amp;MONTH($X1908),Sheet1!$C:$E,3,0),"")</f>
        <v/>
      </c>
      <c r="AH1908" s="481" t="str">
        <f>+IFERROR(VLOOKUP(DAY($AE1908)&amp;MONTH($AE1908),Sheet1!$C:$E,3,0),"")</f>
        <v/>
      </c>
      <c r="AO1908" s="481" t="str">
        <f>+IFERROR(VLOOKUP(DAY($AL1908)&amp;MONTH($AL1908),Sheet1!$C:$E,3,0),"")</f>
        <v/>
      </c>
      <c r="AV1908" s="481" t="str">
        <f>+IFERROR(VLOOKUP(DAY($AS1908)&amp;MONTH($AS1908),Sheet1!$C:$E,3,0),"")</f>
        <v/>
      </c>
      <c r="BC1908" s="481" t="str">
        <f>+IFERROR(VLOOKUP(DAY($AZ1908)&amp;MONTH($AZ1908),Sheet1!$C:$E,3,0),"")</f>
        <v/>
      </c>
    </row>
    <row r="1909" spans="6:55">
      <c r="F1909" s="481" t="str">
        <f>+IFERROR(VLOOKUP(DAY($C1909)&amp;MONTH($C1909),Sheet1!$C:$E,3,0),"")</f>
        <v/>
      </c>
      <c r="M1909" s="481" t="str">
        <f>+IFERROR(VLOOKUP(DAY($J1909)&amp;MONTH($J1909),Sheet1!$C:$E,3,0),"")</f>
        <v/>
      </c>
      <c r="T1909" s="481" t="str">
        <f>+IFERROR(VLOOKUP(DAY($Q1909)&amp;MONTH($Q1909),Sheet1!$C:$E,3,0),"")</f>
        <v/>
      </c>
      <c r="AA1909" s="481" t="str">
        <f>+IFERROR(VLOOKUP(DAY($X1909)&amp;MONTH($X1909),Sheet1!$C:$E,3,0),"")</f>
        <v/>
      </c>
      <c r="AH1909" s="481" t="str">
        <f>+IFERROR(VLOOKUP(DAY($AE1909)&amp;MONTH($AE1909),Sheet1!$C:$E,3,0),"")</f>
        <v/>
      </c>
      <c r="AO1909" s="481" t="str">
        <f>+IFERROR(VLOOKUP(DAY($AL1909)&amp;MONTH($AL1909),Sheet1!$C:$E,3,0),"")</f>
        <v/>
      </c>
      <c r="AV1909" s="481" t="str">
        <f>+IFERROR(VLOOKUP(DAY($AS1909)&amp;MONTH($AS1909),Sheet1!$C:$E,3,0),"")</f>
        <v/>
      </c>
      <c r="BC1909" s="481" t="str">
        <f>+IFERROR(VLOOKUP(DAY($AZ1909)&amp;MONTH($AZ1909),Sheet1!$C:$E,3,0),"")</f>
        <v/>
      </c>
    </row>
    <row r="1910" spans="6:55">
      <c r="F1910" s="481" t="str">
        <f>+IFERROR(VLOOKUP(DAY($C1910)&amp;MONTH($C1910),Sheet1!$C:$E,3,0),"")</f>
        <v/>
      </c>
      <c r="M1910" s="481" t="str">
        <f>+IFERROR(VLOOKUP(DAY($J1910)&amp;MONTH($J1910),Sheet1!$C:$E,3,0),"")</f>
        <v/>
      </c>
      <c r="T1910" s="481" t="str">
        <f>+IFERROR(VLOOKUP(DAY($Q1910)&amp;MONTH($Q1910),Sheet1!$C:$E,3,0),"")</f>
        <v/>
      </c>
      <c r="AA1910" s="481" t="str">
        <f>+IFERROR(VLOOKUP(DAY($X1910)&amp;MONTH($X1910),Sheet1!$C:$E,3,0),"")</f>
        <v/>
      </c>
      <c r="AH1910" s="481" t="str">
        <f>+IFERROR(VLOOKUP(DAY($AE1910)&amp;MONTH($AE1910),Sheet1!$C:$E,3,0),"")</f>
        <v/>
      </c>
      <c r="AO1910" s="481" t="str">
        <f>+IFERROR(VLOOKUP(DAY($AL1910)&amp;MONTH($AL1910),Sheet1!$C:$E,3,0),"")</f>
        <v/>
      </c>
      <c r="AV1910" s="481" t="str">
        <f>+IFERROR(VLOOKUP(DAY($AS1910)&amp;MONTH($AS1910),Sheet1!$C:$E,3,0),"")</f>
        <v/>
      </c>
      <c r="BC1910" s="481" t="str">
        <f>+IFERROR(VLOOKUP(DAY($AZ1910)&amp;MONTH($AZ1910),Sheet1!$C:$E,3,0),"")</f>
        <v/>
      </c>
    </row>
    <row r="1911" spans="6:55">
      <c r="F1911" s="481" t="str">
        <f>+IFERROR(VLOOKUP(DAY($C1911)&amp;MONTH($C1911),Sheet1!$C:$E,3,0),"")</f>
        <v/>
      </c>
      <c r="M1911" s="481" t="str">
        <f>+IFERROR(VLOOKUP(DAY($J1911)&amp;MONTH($J1911),Sheet1!$C:$E,3,0),"")</f>
        <v/>
      </c>
      <c r="T1911" s="481" t="str">
        <f>+IFERROR(VLOOKUP(DAY($Q1911)&amp;MONTH($Q1911),Sheet1!$C:$E,3,0),"")</f>
        <v/>
      </c>
      <c r="AA1911" s="481" t="str">
        <f>+IFERROR(VLOOKUP(DAY($X1911)&amp;MONTH($X1911),Sheet1!$C:$E,3,0),"")</f>
        <v/>
      </c>
      <c r="AH1911" s="481" t="str">
        <f>+IFERROR(VLOOKUP(DAY($AE1911)&amp;MONTH($AE1911),Sheet1!$C:$E,3,0),"")</f>
        <v/>
      </c>
      <c r="AO1911" s="481" t="str">
        <f>+IFERROR(VLOOKUP(DAY($AL1911)&amp;MONTH($AL1911),Sheet1!$C:$E,3,0),"")</f>
        <v/>
      </c>
      <c r="AV1911" s="481" t="str">
        <f>+IFERROR(VLOOKUP(DAY($AS1911)&amp;MONTH($AS1911),Sheet1!$C:$E,3,0),"")</f>
        <v/>
      </c>
      <c r="BC1911" s="481" t="str">
        <f>+IFERROR(VLOOKUP(DAY($AZ1911)&amp;MONTH($AZ1911),Sheet1!$C:$E,3,0),"")</f>
        <v/>
      </c>
    </row>
    <row r="1912" spans="6:55">
      <c r="F1912" s="481" t="str">
        <f>+IFERROR(VLOOKUP(DAY($C1912)&amp;MONTH($C1912),Sheet1!$C:$E,3,0),"")</f>
        <v/>
      </c>
      <c r="M1912" s="481" t="str">
        <f>+IFERROR(VLOOKUP(DAY($J1912)&amp;MONTH($J1912),Sheet1!$C:$E,3,0),"")</f>
        <v/>
      </c>
      <c r="T1912" s="481" t="str">
        <f>+IFERROR(VLOOKUP(DAY($Q1912)&amp;MONTH($Q1912),Sheet1!$C:$E,3,0),"")</f>
        <v/>
      </c>
      <c r="AA1912" s="481" t="str">
        <f>+IFERROR(VLOOKUP(DAY($X1912)&amp;MONTH($X1912),Sheet1!$C:$E,3,0),"")</f>
        <v/>
      </c>
      <c r="AH1912" s="481" t="str">
        <f>+IFERROR(VLOOKUP(DAY($AE1912)&amp;MONTH($AE1912),Sheet1!$C:$E,3,0),"")</f>
        <v/>
      </c>
      <c r="AO1912" s="481" t="str">
        <f>+IFERROR(VLOOKUP(DAY($AL1912)&amp;MONTH($AL1912),Sheet1!$C:$E,3,0),"")</f>
        <v/>
      </c>
      <c r="AV1912" s="481" t="str">
        <f>+IFERROR(VLOOKUP(DAY($AS1912)&amp;MONTH($AS1912),Sheet1!$C:$E,3,0),"")</f>
        <v/>
      </c>
      <c r="BC1912" s="481" t="str">
        <f>+IFERROR(VLOOKUP(DAY($AZ1912)&amp;MONTH($AZ1912),Sheet1!$C:$E,3,0),"")</f>
        <v/>
      </c>
    </row>
    <row r="1913" spans="6:55">
      <c r="F1913" s="481" t="str">
        <f>+IFERROR(VLOOKUP(DAY($C1913)&amp;MONTH($C1913),Sheet1!$C:$E,3,0),"")</f>
        <v/>
      </c>
      <c r="M1913" s="481" t="str">
        <f>+IFERROR(VLOOKUP(DAY($J1913)&amp;MONTH($J1913),Sheet1!$C:$E,3,0),"")</f>
        <v/>
      </c>
      <c r="T1913" s="481" t="str">
        <f>+IFERROR(VLOOKUP(DAY($Q1913)&amp;MONTH($Q1913),Sheet1!$C:$E,3,0),"")</f>
        <v/>
      </c>
      <c r="AA1913" s="481" t="str">
        <f>+IFERROR(VLOOKUP(DAY($X1913)&amp;MONTH($X1913),Sheet1!$C:$E,3,0),"")</f>
        <v/>
      </c>
      <c r="AH1913" s="481" t="str">
        <f>+IFERROR(VLOOKUP(DAY($AE1913)&amp;MONTH($AE1913),Sheet1!$C:$E,3,0),"")</f>
        <v/>
      </c>
      <c r="AO1913" s="481" t="str">
        <f>+IFERROR(VLOOKUP(DAY($AL1913)&amp;MONTH($AL1913),Sheet1!$C:$E,3,0),"")</f>
        <v/>
      </c>
      <c r="AV1913" s="481" t="str">
        <f>+IFERROR(VLOOKUP(DAY($AS1913)&amp;MONTH($AS1913),Sheet1!$C:$E,3,0),"")</f>
        <v/>
      </c>
      <c r="BC1913" s="481" t="str">
        <f>+IFERROR(VLOOKUP(DAY($AZ1913)&amp;MONTH($AZ1913),Sheet1!$C:$E,3,0),"")</f>
        <v/>
      </c>
    </row>
    <row r="1914" spans="6:55">
      <c r="F1914" s="481" t="str">
        <f>+IFERROR(VLOOKUP(DAY($C1914)&amp;MONTH($C1914),Sheet1!$C:$E,3,0),"")</f>
        <v/>
      </c>
      <c r="M1914" s="481" t="str">
        <f>+IFERROR(VLOOKUP(DAY($J1914)&amp;MONTH($J1914),Sheet1!$C:$E,3,0),"")</f>
        <v/>
      </c>
      <c r="T1914" s="481" t="str">
        <f>+IFERROR(VLOOKUP(DAY($Q1914)&amp;MONTH($Q1914),Sheet1!$C:$E,3,0),"")</f>
        <v/>
      </c>
      <c r="AA1914" s="481" t="str">
        <f>+IFERROR(VLOOKUP(DAY($X1914)&amp;MONTH($X1914),Sheet1!$C:$E,3,0),"")</f>
        <v/>
      </c>
      <c r="AH1914" s="481" t="str">
        <f>+IFERROR(VLOOKUP(DAY($AE1914)&amp;MONTH($AE1914),Sheet1!$C:$E,3,0),"")</f>
        <v/>
      </c>
      <c r="AO1914" s="481" t="str">
        <f>+IFERROR(VLOOKUP(DAY($AL1914)&amp;MONTH($AL1914),Sheet1!$C:$E,3,0),"")</f>
        <v/>
      </c>
      <c r="AV1914" s="481" t="str">
        <f>+IFERROR(VLOOKUP(DAY($AS1914)&amp;MONTH($AS1914),Sheet1!$C:$E,3,0),"")</f>
        <v/>
      </c>
      <c r="BC1914" s="481" t="str">
        <f>+IFERROR(VLOOKUP(DAY($AZ1914)&amp;MONTH($AZ1914),Sheet1!$C:$E,3,0),"")</f>
        <v/>
      </c>
    </row>
    <row r="1915" spans="6:55">
      <c r="F1915" s="481" t="str">
        <f>+IFERROR(VLOOKUP(DAY($C1915)&amp;MONTH($C1915),Sheet1!$C:$E,3,0),"")</f>
        <v/>
      </c>
      <c r="M1915" s="481" t="str">
        <f>+IFERROR(VLOOKUP(DAY($J1915)&amp;MONTH($J1915),Sheet1!$C:$E,3,0),"")</f>
        <v/>
      </c>
      <c r="T1915" s="481" t="str">
        <f>+IFERROR(VLOOKUP(DAY($Q1915)&amp;MONTH($Q1915),Sheet1!$C:$E,3,0),"")</f>
        <v/>
      </c>
      <c r="AA1915" s="481" t="str">
        <f>+IFERROR(VLOOKUP(DAY($X1915)&amp;MONTH($X1915),Sheet1!$C:$E,3,0),"")</f>
        <v/>
      </c>
      <c r="AH1915" s="481" t="str">
        <f>+IFERROR(VLOOKUP(DAY($AE1915)&amp;MONTH($AE1915),Sheet1!$C:$E,3,0),"")</f>
        <v/>
      </c>
      <c r="AO1915" s="481" t="str">
        <f>+IFERROR(VLOOKUP(DAY($AL1915)&amp;MONTH($AL1915),Sheet1!$C:$E,3,0),"")</f>
        <v/>
      </c>
      <c r="AV1915" s="481" t="str">
        <f>+IFERROR(VLOOKUP(DAY($AS1915)&amp;MONTH($AS1915),Sheet1!$C:$E,3,0),"")</f>
        <v/>
      </c>
      <c r="BC1915" s="481" t="str">
        <f>+IFERROR(VLOOKUP(DAY($AZ1915)&amp;MONTH($AZ1915),Sheet1!$C:$E,3,0),"")</f>
        <v/>
      </c>
    </row>
    <row r="1916" spans="6:55">
      <c r="F1916" s="481" t="str">
        <f>+IFERROR(VLOOKUP(DAY($C1916)&amp;MONTH($C1916),Sheet1!$C:$E,3,0),"")</f>
        <v/>
      </c>
      <c r="M1916" s="481" t="str">
        <f>+IFERROR(VLOOKUP(DAY($J1916)&amp;MONTH($J1916),Sheet1!$C:$E,3,0),"")</f>
        <v/>
      </c>
      <c r="T1916" s="481" t="str">
        <f>+IFERROR(VLOOKUP(DAY($Q1916)&amp;MONTH($Q1916),Sheet1!$C:$E,3,0),"")</f>
        <v/>
      </c>
      <c r="AA1916" s="481" t="str">
        <f>+IFERROR(VLOOKUP(DAY($X1916)&amp;MONTH($X1916),Sheet1!$C:$E,3,0),"")</f>
        <v/>
      </c>
      <c r="AH1916" s="481" t="str">
        <f>+IFERROR(VLOOKUP(DAY($AE1916)&amp;MONTH($AE1916),Sheet1!$C:$E,3,0),"")</f>
        <v/>
      </c>
      <c r="AO1916" s="481" t="str">
        <f>+IFERROR(VLOOKUP(DAY($AL1916)&amp;MONTH($AL1916),Sheet1!$C:$E,3,0),"")</f>
        <v/>
      </c>
      <c r="AV1916" s="481" t="str">
        <f>+IFERROR(VLOOKUP(DAY($AS1916)&amp;MONTH($AS1916),Sheet1!$C:$E,3,0),"")</f>
        <v/>
      </c>
      <c r="BC1916" s="481" t="str">
        <f>+IFERROR(VLOOKUP(DAY($AZ1916)&amp;MONTH($AZ1916),Sheet1!$C:$E,3,0),"")</f>
        <v/>
      </c>
    </row>
    <row r="1917" spans="6:55">
      <c r="F1917" s="481" t="str">
        <f>+IFERROR(VLOOKUP(DAY($C1917)&amp;MONTH($C1917),Sheet1!$C:$E,3,0),"")</f>
        <v/>
      </c>
      <c r="M1917" s="481" t="str">
        <f>+IFERROR(VLOOKUP(DAY($J1917)&amp;MONTH($J1917),Sheet1!$C:$E,3,0),"")</f>
        <v/>
      </c>
      <c r="T1917" s="481" t="str">
        <f>+IFERROR(VLOOKUP(DAY($Q1917)&amp;MONTH($Q1917),Sheet1!$C:$E,3,0),"")</f>
        <v/>
      </c>
      <c r="AA1917" s="481" t="str">
        <f>+IFERROR(VLOOKUP(DAY($X1917)&amp;MONTH($X1917),Sheet1!$C:$E,3,0),"")</f>
        <v/>
      </c>
      <c r="AH1917" s="481" t="str">
        <f>+IFERROR(VLOOKUP(DAY($AE1917)&amp;MONTH($AE1917),Sheet1!$C:$E,3,0),"")</f>
        <v/>
      </c>
      <c r="AO1917" s="481" t="str">
        <f>+IFERROR(VLOOKUP(DAY($AL1917)&amp;MONTH($AL1917),Sheet1!$C:$E,3,0),"")</f>
        <v/>
      </c>
      <c r="AV1917" s="481" t="str">
        <f>+IFERROR(VLOOKUP(DAY($AS1917)&amp;MONTH($AS1917),Sheet1!$C:$E,3,0),"")</f>
        <v/>
      </c>
      <c r="BC1917" s="481" t="str">
        <f>+IFERROR(VLOOKUP(DAY($AZ1917)&amp;MONTH($AZ1917),Sheet1!$C:$E,3,0),"")</f>
        <v/>
      </c>
    </row>
    <row r="1918" spans="6:55">
      <c r="F1918" s="481" t="str">
        <f>+IFERROR(VLOOKUP(DAY($C1918)&amp;MONTH($C1918),Sheet1!$C:$E,3,0),"")</f>
        <v/>
      </c>
      <c r="M1918" s="481" t="str">
        <f>+IFERROR(VLOOKUP(DAY($J1918)&amp;MONTH($J1918),Sheet1!$C:$E,3,0),"")</f>
        <v/>
      </c>
      <c r="T1918" s="481" t="str">
        <f>+IFERROR(VLOOKUP(DAY($Q1918)&amp;MONTH($Q1918),Sheet1!$C:$E,3,0),"")</f>
        <v/>
      </c>
      <c r="AA1918" s="481" t="str">
        <f>+IFERROR(VLOOKUP(DAY($X1918)&amp;MONTH($X1918),Sheet1!$C:$E,3,0),"")</f>
        <v/>
      </c>
      <c r="AH1918" s="481" t="str">
        <f>+IFERROR(VLOOKUP(DAY($AE1918)&amp;MONTH($AE1918),Sheet1!$C:$E,3,0),"")</f>
        <v/>
      </c>
      <c r="AO1918" s="481" t="str">
        <f>+IFERROR(VLOOKUP(DAY($AL1918)&amp;MONTH($AL1918),Sheet1!$C:$E,3,0),"")</f>
        <v/>
      </c>
      <c r="AV1918" s="481" t="str">
        <f>+IFERROR(VLOOKUP(DAY($AS1918)&amp;MONTH($AS1918),Sheet1!$C:$E,3,0),"")</f>
        <v/>
      </c>
      <c r="BC1918" s="481" t="str">
        <f>+IFERROR(VLOOKUP(DAY($AZ1918)&amp;MONTH($AZ1918),Sheet1!$C:$E,3,0),"")</f>
        <v/>
      </c>
    </row>
    <row r="1919" spans="6:55">
      <c r="F1919" s="481" t="str">
        <f>+IFERROR(VLOOKUP(DAY($C1919)&amp;MONTH($C1919),Sheet1!$C:$E,3,0),"")</f>
        <v/>
      </c>
      <c r="M1919" s="481" t="str">
        <f>+IFERROR(VLOOKUP(DAY($J1919)&amp;MONTH($J1919),Sheet1!$C:$E,3,0),"")</f>
        <v/>
      </c>
      <c r="T1919" s="481" t="str">
        <f>+IFERROR(VLOOKUP(DAY($Q1919)&amp;MONTH($Q1919),Sheet1!$C:$E,3,0),"")</f>
        <v/>
      </c>
      <c r="AA1919" s="481" t="str">
        <f>+IFERROR(VLOOKUP(DAY($X1919)&amp;MONTH($X1919),Sheet1!$C:$E,3,0),"")</f>
        <v/>
      </c>
      <c r="AH1919" s="481" t="str">
        <f>+IFERROR(VLOOKUP(DAY($AE1919)&amp;MONTH($AE1919),Sheet1!$C:$E,3,0),"")</f>
        <v/>
      </c>
      <c r="AO1919" s="481" t="str">
        <f>+IFERROR(VLOOKUP(DAY($AL1919)&amp;MONTH($AL1919),Sheet1!$C:$E,3,0),"")</f>
        <v/>
      </c>
      <c r="AV1919" s="481" t="str">
        <f>+IFERROR(VLOOKUP(DAY($AS1919)&amp;MONTH($AS1919),Sheet1!$C:$E,3,0),"")</f>
        <v/>
      </c>
      <c r="BC1919" s="481" t="str">
        <f>+IFERROR(VLOOKUP(DAY($AZ1919)&amp;MONTH($AZ1919),Sheet1!$C:$E,3,0),"")</f>
        <v/>
      </c>
    </row>
    <row r="1920" spans="6:55">
      <c r="F1920" s="481" t="str">
        <f>+IFERROR(VLOOKUP(DAY($C1920)&amp;MONTH($C1920),Sheet1!$C:$E,3,0),"")</f>
        <v/>
      </c>
      <c r="M1920" s="481" t="str">
        <f>+IFERROR(VLOOKUP(DAY($J1920)&amp;MONTH($J1920),Sheet1!$C:$E,3,0),"")</f>
        <v/>
      </c>
      <c r="T1920" s="481" t="str">
        <f>+IFERROR(VLOOKUP(DAY($Q1920)&amp;MONTH($Q1920),Sheet1!$C:$E,3,0),"")</f>
        <v/>
      </c>
      <c r="AA1920" s="481" t="str">
        <f>+IFERROR(VLOOKUP(DAY($X1920)&amp;MONTH($X1920),Sheet1!$C:$E,3,0),"")</f>
        <v/>
      </c>
      <c r="AH1920" s="481" t="str">
        <f>+IFERROR(VLOOKUP(DAY($AE1920)&amp;MONTH($AE1920),Sheet1!$C:$E,3,0),"")</f>
        <v/>
      </c>
      <c r="AO1920" s="481" t="str">
        <f>+IFERROR(VLOOKUP(DAY($AL1920)&amp;MONTH($AL1920),Sheet1!$C:$E,3,0),"")</f>
        <v/>
      </c>
      <c r="AV1920" s="481" t="str">
        <f>+IFERROR(VLOOKUP(DAY($AS1920)&amp;MONTH($AS1920),Sheet1!$C:$E,3,0),"")</f>
        <v/>
      </c>
      <c r="BC1920" s="481" t="str">
        <f>+IFERROR(VLOOKUP(DAY($AZ1920)&amp;MONTH($AZ1920),Sheet1!$C:$E,3,0),"")</f>
        <v/>
      </c>
    </row>
    <row r="1921" spans="6:55">
      <c r="F1921" s="481" t="str">
        <f>+IFERROR(VLOOKUP(DAY($C1921)&amp;MONTH($C1921),Sheet1!$C:$E,3,0),"")</f>
        <v/>
      </c>
      <c r="M1921" s="481" t="str">
        <f>+IFERROR(VLOOKUP(DAY($J1921)&amp;MONTH($J1921),Sheet1!$C:$E,3,0),"")</f>
        <v/>
      </c>
      <c r="T1921" s="481" t="str">
        <f>+IFERROR(VLOOKUP(DAY($Q1921)&amp;MONTH($Q1921),Sheet1!$C:$E,3,0),"")</f>
        <v/>
      </c>
      <c r="AA1921" s="481" t="str">
        <f>+IFERROR(VLOOKUP(DAY($X1921)&amp;MONTH($X1921),Sheet1!$C:$E,3,0),"")</f>
        <v/>
      </c>
      <c r="AH1921" s="481" t="str">
        <f>+IFERROR(VLOOKUP(DAY($AE1921)&amp;MONTH($AE1921),Sheet1!$C:$E,3,0),"")</f>
        <v/>
      </c>
      <c r="AO1921" s="481" t="str">
        <f>+IFERROR(VLOOKUP(DAY($AL1921)&amp;MONTH($AL1921),Sheet1!$C:$E,3,0),"")</f>
        <v/>
      </c>
      <c r="AV1921" s="481" t="str">
        <f>+IFERROR(VLOOKUP(DAY($AS1921)&amp;MONTH($AS1921),Sheet1!$C:$E,3,0),"")</f>
        <v/>
      </c>
      <c r="BC1921" s="481" t="str">
        <f>+IFERROR(VLOOKUP(DAY($AZ1921)&amp;MONTH($AZ1921),Sheet1!$C:$E,3,0),"")</f>
        <v/>
      </c>
    </row>
    <row r="1922" spans="6:55">
      <c r="F1922" s="481" t="str">
        <f>+IFERROR(VLOOKUP(DAY($C1922)&amp;MONTH($C1922),Sheet1!$C:$E,3,0),"")</f>
        <v/>
      </c>
      <c r="M1922" s="481" t="str">
        <f>+IFERROR(VLOOKUP(DAY($J1922)&amp;MONTH($J1922),Sheet1!$C:$E,3,0),"")</f>
        <v/>
      </c>
      <c r="T1922" s="481" t="str">
        <f>+IFERROR(VLOOKUP(DAY($Q1922)&amp;MONTH($Q1922),Sheet1!$C:$E,3,0),"")</f>
        <v/>
      </c>
      <c r="AA1922" s="481" t="str">
        <f>+IFERROR(VLOOKUP(DAY($X1922)&amp;MONTH($X1922),Sheet1!$C:$E,3,0),"")</f>
        <v/>
      </c>
      <c r="AH1922" s="481" t="str">
        <f>+IFERROR(VLOOKUP(DAY($AE1922)&amp;MONTH($AE1922),Sheet1!$C:$E,3,0),"")</f>
        <v/>
      </c>
      <c r="AO1922" s="481" t="str">
        <f>+IFERROR(VLOOKUP(DAY($AL1922)&amp;MONTH($AL1922),Sheet1!$C:$E,3,0),"")</f>
        <v/>
      </c>
      <c r="AV1922" s="481" t="str">
        <f>+IFERROR(VLOOKUP(DAY($AS1922)&amp;MONTH($AS1922),Sheet1!$C:$E,3,0),"")</f>
        <v/>
      </c>
      <c r="BC1922" s="481" t="str">
        <f>+IFERROR(VLOOKUP(DAY($AZ1922)&amp;MONTH($AZ1922),Sheet1!$C:$E,3,0),"")</f>
        <v/>
      </c>
    </row>
    <row r="1923" spans="6:55">
      <c r="F1923" s="481" t="str">
        <f>+IFERROR(VLOOKUP(DAY($C1923)&amp;MONTH($C1923),Sheet1!$C:$E,3,0),"")</f>
        <v/>
      </c>
      <c r="M1923" s="481" t="str">
        <f>+IFERROR(VLOOKUP(DAY($J1923)&amp;MONTH($J1923),Sheet1!$C:$E,3,0),"")</f>
        <v/>
      </c>
      <c r="T1923" s="481" t="str">
        <f>+IFERROR(VLOOKUP(DAY($Q1923)&amp;MONTH($Q1923),Sheet1!$C:$E,3,0),"")</f>
        <v/>
      </c>
      <c r="AA1923" s="481" t="str">
        <f>+IFERROR(VLOOKUP(DAY($X1923)&amp;MONTH($X1923),Sheet1!$C:$E,3,0),"")</f>
        <v/>
      </c>
      <c r="AH1923" s="481" t="str">
        <f>+IFERROR(VLOOKUP(DAY($AE1923)&amp;MONTH($AE1923),Sheet1!$C:$E,3,0),"")</f>
        <v/>
      </c>
      <c r="AO1923" s="481" t="str">
        <f>+IFERROR(VLOOKUP(DAY($AL1923)&amp;MONTH($AL1923),Sheet1!$C:$E,3,0),"")</f>
        <v/>
      </c>
      <c r="AV1923" s="481" t="str">
        <f>+IFERROR(VLOOKUP(DAY($AS1923)&amp;MONTH($AS1923),Sheet1!$C:$E,3,0),"")</f>
        <v/>
      </c>
      <c r="BC1923" s="481" t="str">
        <f>+IFERROR(VLOOKUP(DAY($AZ1923)&amp;MONTH($AZ1923),Sheet1!$C:$E,3,0),"")</f>
        <v/>
      </c>
    </row>
    <row r="1924" spans="6:55">
      <c r="F1924" s="481" t="str">
        <f>+IFERROR(VLOOKUP(DAY($C1924)&amp;MONTH($C1924),Sheet1!$C:$E,3,0),"")</f>
        <v/>
      </c>
      <c r="M1924" s="481" t="str">
        <f>+IFERROR(VLOOKUP(DAY($J1924)&amp;MONTH($J1924),Sheet1!$C:$E,3,0),"")</f>
        <v/>
      </c>
      <c r="T1924" s="481" t="str">
        <f>+IFERROR(VLOOKUP(DAY($Q1924)&amp;MONTH($Q1924),Sheet1!$C:$E,3,0),"")</f>
        <v/>
      </c>
      <c r="AA1924" s="481" t="str">
        <f>+IFERROR(VLOOKUP(DAY($X1924)&amp;MONTH($X1924),Sheet1!$C:$E,3,0),"")</f>
        <v/>
      </c>
      <c r="AH1924" s="481" t="str">
        <f>+IFERROR(VLOOKUP(DAY($AE1924)&amp;MONTH($AE1924),Sheet1!$C:$E,3,0),"")</f>
        <v/>
      </c>
      <c r="AO1924" s="481" t="str">
        <f>+IFERROR(VLOOKUP(DAY($AL1924)&amp;MONTH($AL1924),Sheet1!$C:$E,3,0),"")</f>
        <v/>
      </c>
      <c r="AV1924" s="481" t="str">
        <f>+IFERROR(VLOOKUP(DAY($AS1924)&amp;MONTH($AS1924),Sheet1!$C:$E,3,0),"")</f>
        <v/>
      </c>
      <c r="BC1924" s="481" t="str">
        <f>+IFERROR(VLOOKUP(DAY($AZ1924)&amp;MONTH($AZ1924),Sheet1!$C:$E,3,0),"")</f>
        <v/>
      </c>
    </row>
    <row r="1925" spans="6:55">
      <c r="F1925" s="481" t="str">
        <f>+IFERROR(VLOOKUP(DAY($C1925)&amp;MONTH($C1925),Sheet1!$C:$E,3,0),"")</f>
        <v/>
      </c>
      <c r="M1925" s="481" t="str">
        <f>+IFERROR(VLOOKUP(DAY($J1925)&amp;MONTH($J1925),Sheet1!$C:$E,3,0),"")</f>
        <v/>
      </c>
      <c r="T1925" s="481" t="str">
        <f>+IFERROR(VLOOKUP(DAY($Q1925)&amp;MONTH($Q1925),Sheet1!$C:$E,3,0),"")</f>
        <v/>
      </c>
      <c r="AA1925" s="481" t="str">
        <f>+IFERROR(VLOOKUP(DAY($X1925)&amp;MONTH($X1925),Sheet1!$C:$E,3,0),"")</f>
        <v/>
      </c>
      <c r="AH1925" s="481" t="str">
        <f>+IFERROR(VLOOKUP(DAY($AE1925)&amp;MONTH($AE1925),Sheet1!$C:$E,3,0),"")</f>
        <v/>
      </c>
      <c r="AO1925" s="481" t="str">
        <f>+IFERROR(VLOOKUP(DAY($AL1925)&amp;MONTH($AL1925),Sheet1!$C:$E,3,0),"")</f>
        <v/>
      </c>
      <c r="AV1925" s="481" t="str">
        <f>+IFERROR(VLOOKUP(DAY($AS1925)&amp;MONTH($AS1925),Sheet1!$C:$E,3,0),"")</f>
        <v/>
      </c>
      <c r="BC1925" s="481" t="str">
        <f>+IFERROR(VLOOKUP(DAY($AZ1925)&amp;MONTH($AZ1925),Sheet1!$C:$E,3,0),"")</f>
        <v/>
      </c>
    </row>
    <row r="1926" spans="6:55">
      <c r="F1926" s="481" t="str">
        <f>+IFERROR(VLOOKUP(DAY($C1926)&amp;MONTH($C1926),Sheet1!$C:$E,3,0),"")</f>
        <v/>
      </c>
      <c r="M1926" s="481" t="str">
        <f>+IFERROR(VLOOKUP(DAY($J1926)&amp;MONTH($J1926),Sheet1!$C:$E,3,0),"")</f>
        <v/>
      </c>
      <c r="T1926" s="481" t="str">
        <f>+IFERROR(VLOOKUP(DAY($Q1926)&amp;MONTH($Q1926),Sheet1!$C:$E,3,0),"")</f>
        <v/>
      </c>
      <c r="AA1926" s="481" t="str">
        <f>+IFERROR(VLOOKUP(DAY($X1926)&amp;MONTH($X1926),Sheet1!$C:$E,3,0),"")</f>
        <v/>
      </c>
      <c r="AH1926" s="481" t="str">
        <f>+IFERROR(VLOOKUP(DAY($AE1926)&amp;MONTH($AE1926),Sheet1!$C:$E,3,0),"")</f>
        <v/>
      </c>
      <c r="AO1926" s="481" t="str">
        <f>+IFERROR(VLOOKUP(DAY($AL1926)&amp;MONTH($AL1926),Sheet1!$C:$E,3,0),"")</f>
        <v/>
      </c>
      <c r="AV1926" s="481" t="str">
        <f>+IFERROR(VLOOKUP(DAY($AS1926)&amp;MONTH($AS1926),Sheet1!$C:$E,3,0),"")</f>
        <v/>
      </c>
      <c r="BC1926" s="481" t="str">
        <f>+IFERROR(VLOOKUP(DAY($AZ1926)&amp;MONTH($AZ1926),Sheet1!$C:$E,3,0),"")</f>
        <v/>
      </c>
    </row>
    <row r="1927" spans="6:55">
      <c r="F1927" s="481" t="str">
        <f>+IFERROR(VLOOKUP(DAY($C1927)&amp;MONTH($C1927),Sheet1!$C:$E,3,0),"")</f>
        <v/>
      </c>
      <c r="M1927" s="481" t="str">
        <f>+IFERROR(VLOOKUP(DAY($J1927)&amp;MONTH($J1927),Sheet1!$C:$E,3,0),"")</f>
        <v/>
      </c>
      <c r="T1927" s="481" t="str">
        <f>+IFERROR(VLOOKUP(DAY($Q1927)&amp;MONTH($Q1927),Sheet1!$C:$E,3,0),"")</f>
        <v/>
      </c>
      <c r="AA1927" s="481" t="str">
        <f>+IFERROR(VLOOKUP(DAY($X1927)&amp;MONTH($X1927),Sheet1!$C:$E,3,0),"")</f>
        <v/>
      </c>
      <c r="AH1927" s="481" t="str">
        <f>+IFERROR(VLOOKUP(DAY($AE1927)&amp;MONTH($AE1927),Sheet1!$C:$E,3,0),"")</f>
        <v/>
      </c>
      <c r="AO1927" s="481" t="str">
        <f>+IFERROR(VLOOKUP(DAY($AL1927)&amp;MONTH($AL1927),Sheet1!$C:$E,3,0),"")</f>
        <v/>
      </c>
      <c r="AV1927" s="481" t="str">
        <f>+IFERROR(VLOOKUP(DAY($AS1927)&amp;MONTH($AS1927),Sheet1!$C:$E,3,0),"")</f>
        <v/>
      </c>
      <c r="BC1927" s="481" t="str">
        <f>+IFERROR(VLOOKUP(DAY($AZ1927)&amp;MONTH($AZ1927),Sheet1!$C:$E,3,0),"")</f>
        <v/>
      </c>
    </row>
    <row r="1928" spans="6:55">
      <c r="F1928" s="481" t="str">
        <f>+IFERROR(VLOOKUP(DAY($C1928)&amp;MONTH($C1928),Sheet1!$C:$E,3,0),"")</f>
        <v/>
      </c>
      <c r="M1928" s="481" t="str">
        <f>+IFERROR(VLOOKUP(DAY($J1928)&amp;MONTH($J1928),Sheet1!$C:$E,3,0),"")</f>
        <v/>
      </c>
      <c r="T1928" s="481" t="str">
        <f>+IFERROR(VLOOKUP(DAY($Q1928)&amp;MONTH($Q1928),Sheet1!$C:$E,3,0),"")</f>
        <v/>
      </c>
      <c r="AA1928" s="481" t="str">
        <f>+IFERROR(VLOOKUP(DAY($X1928)&amp;MONTH($X1928),Sheet1!$C:$E,3,0),"")</f>
        <v/>
      </c>
      <c r="AH1928" s="481" t="str">
        <f>+IFERROR(VLOOKUP(DAY($AE1928)&amp;MONTH($AE1928),Sheet1!$C:$E,3,0),"")</f>
        <v/>
      </c>
      <c r="AO1928" s="481" t="str">
        <f>+IFERROR(VLOOKUP(DAY($AL1928)&amp;MONTH($AL1928),Sheet1!$C:$E,3,0),"")</f>
        <v/>
      </c>
      <c r="AV1928" s="481" t="str">
        <f>+IFERROR(VLOOKUP(DAY($AS1928)&amp;MONTH($AS1928),Sheet1!$C:$E,3,0),"")</f>
        <v/>
      </c>
      <c r="BC1928" s="481" t="str">
        <f>+IFERROR(VLOOKUP(DAY($AZ1928)&amp;MONTH($AZ1928),Sheet1!$C:$E,3,0),"")</f>
        <v/>
      </c>
    </row>
    <row r="1929" spans="6:55">
      <c r="F1929" s="481" t="str">
        <f>+IFERROR(VLOOKUP(DAY($C1929)&amp;MONTH($C1929),Sheet1!$C:$E,3,0),"")</f>
        <v/>
      </c>
      <c r="M1929" s="481" t="str">
        <f>+IFERROR(VLOOKUP(DAY($J1929)&amp;MONTH($J1929),Sheet1!$C:$E,3,0),"")</f>
        <v/>
      </c>
      <c r="T1929" s="481" t="str">
        <f>+IFERROR(VLOOKUP(DAY($Q1929)&amp;MONTH($Q1929),Sheet1!$C:$E,3,0),"")</f>
        <v/>
      </c>
      <c r="AA1929" s="481" t="str">
        <f>+IFERROR(VLOOKUP(DAY($X1929)&amp;MONTH($X1929),Sheet1!$C:$E,3,0),"")</f>
        <v/>
      </c>
      <c r="AH1929" s="481" t="str">
        <f>+IFERROR(VLOOKUP(DAY($AE1929)&amp;MONTH($AE1929),Sheet1!$C:$E,3,0),"")</f>
        <v/>
      </c>
      <c r="AO1929" s="481" t="str">
        <f>+IFERROR(VLOOKUP(DAY($AL1929)&amp;MONTH($AL1929),Sheet1!$C:$E,3,0),"")</f>
        <v/>
      </c>
      <c r="AV1929" s="481" t="str">
        <f>+IFERROR(VLOOKUP(DAY($AS1929)&amp;MONTH($AS1929),Sheet1!$C:$E,3,0),"")</f>
        <v/>
      </c>
      <c r="BC1929" s="481" t="str">
        <f>+IFERROR(VLOOKUP(DAY($AZ1929)&amp;MONTH($AZ1929),Sheet1!$C:$E,3,0),"")</f>
        <v/>
      </c>
    </row>
    <row r="1930" spans="6:55">
      <c r="F1930" s="481" t="str">
        <f>+IFERROR(VLOOKUP(DAY($C1930)&amp;MONTH($C1930),Sheet1!$C:$E,3,0),"")</f>
        <v/>
      </c>
      <c r="M1930" s="481" t="str">
        <f>+IFERROR(VLOOKUP(DAY($J1930)&amp;MONTH($J1930),Sheet1!$C:$E,3,0),"")</f>
        <v/>
      </c>
      <c r="T1930" s="481" t="str">
        <f>+IFERROR(VLOOKUP(DAY($Q1930)&amp;MONTH($Q1930),Sheet1!$C:$E,3,0),"")</f>
        <v/>
      </c>
      <c r="AA1930" s="481" t="str">
        <f>+IFERROR(VLOOKUP(DAY($X1930)&amp;MONTH($X1930),Sheet1!$C:$E,3,0),"")</f>
        <v/>
      </c>
      <c r="AH1930" s="481" t="str">
        <f>+IFERROR(VLOOKUP(DAY($AE1930)&amp;MONTH($AE1930),Sheet1!$C:$E,3,0),"")</f>
        <v/>
      </c>
      <c r="AO1930" s="481" t="str">
        <f>+IFERROR(VLOOKUP(DAY($AL1930)&amp;MONTH($AL1930),Sheet1!$C:$E,3,0),"")</f>
        <v/>
      </c>
      <c r="AV1930" s="481" t="str">
        <f>+IFERROR(VLOOKUP(DAY($AS1930)&amp;MONTH($AS1930),Sheet1!$C:$E,3,0),"")</f>
        <v/>
      </c>
      <c r="BC1930" s="481" t="str">
        <f>+IFERROR(VLOOKUP(DAY($AZ1930)&amp;MONTH($AZ1930),Sheet1!$C:$E,3,0),"")</f>
        <v/>
      </c>
    </row>
    <row r="1931" spans="6:55">
      <c r="F1931" s="481" t="str">
        <f>+IFERROR(VLOOKUP(DAY($C1931)&amp;MONTH($C1931),Sheet1!$C:$E,3,0),"")</f>
        <v/>
      </c>
      <c r="M1931" s="481" t="str">
        <f>+IFERROR(VLOOKUP(DAY($J1931)&amp;MONTH($J1931),Sheet1!$C:$E,3,0),"")</f>
        <v/>
      </c>
      <c r="T1931" s="481" t="str">
        <f>+IFERROR(VLOOKUP(DAY($Q1931)&amp;MONTH($Q1931),Sheet1!$C:$E,3,0),"")</f>
        <v/>
      </c>
      <c r="AA1931" s="481" t="str">
        <f>+IFERROR(VLOOKUP(DAY($X1931)&amp;MONTH($X1931),Sheet1!$C:$E,3,0),"")</f>
        <v/>
      </c>
      <c r="AH1931" s="481" t="str">
        <f>+IFERROR(VLOOKUP(DAY($AE1931)&amp;MONTH($AE1931),Sheet1!$C:$E,3,0),"")</f>
        <v/>
      </c>
      <c r="AO1931" s="481" t="str">
        <f>+IFERROR(VLOOKUP(DAY($AL1931)&amp;MONTH($AL1931),Sheet1!$C:$E,3,0),"")</f>
        <v/>
      </c>
      <c r="AV1931" s="481" t="str">
        <f>+IFERROR(VLOOKUP(DAY($AS1931)&amp;MONTH($AS1931),Sheet1!$C:$E,3,0),"")</f>
        <v/>
      </c>
      <c r="BC1931" s="481" t="str">
        <f>+IFERROR(VLOOKUP(DAY($AZ1931)&amp;MONTH($AZ1931),Sheet1!$C:$E,3,0),"")</f>
        <v/>
      </c>
    </row>
    <row r="1932" spans="6:55">
      <c r="F1932" s="481" t="str">
        <f>+IFERROR(VLOOKUP(DAY($C1932)&amp;MONTH($C1932),Sheet1!$C:$E,3,0),"")</f>
        <v/>
      </c>
      <c r="M1932" s="481" t="str">
        <f>+IFERROR(VLOOKUP(DAY($J1932)&amp;MONTH($J1932),Sheet1!$C:$E,3,0),"")</f>
        <v/>
      </c>
      <c r="T1932" s="481" t="str">
        <f>+IFERROR(VLOOKUP(DAY($Q1932)&amp;MONTH($Q1932),Sheet1!$C:$E,3,0),"")</f>
        <v/>
      </c>
      <c r="AA1932" s="481" t="str">
        <f>+IFERROR(VLOOKUP(DAY($X1932)&amp;MONTH($X1932),Sheet1!$C:$E,3,0),"")</f>
        <v/>
      </c>
      <c r="AH1932" s="481" t="str">
        <f>+IFERROR(VLOOKUP(DAY($AE1932)&amp;MONTH($AE1932),Sheet1!$C:$E,3,0),"")</f>
        <v/>
      </c>
      <c r="AO1932" s="481" t="str">
        <f>+IFERROR(VLOOKUP(DAY($AL1932)&amp;MONTH($AL1932),Sheet1!$C:$E,3,0),"")</f>
        <v/>
      </c>
      <c r="AV1932" s="481" t="str">
        <f>+IFERROR(VLOOKUP(DAY($AS1932)&amp;MONTH($AS1932),Sheet1!$C:$E,3,0),"")</f>
        <v/>
      </c>
      <c r="BC1932" s="481" t="str">
        <f>+IFERROR(VLOOKUP(DAY($AZ1932)&amp;MONTH($AZ1932),Sheet1!$C:$E,3,0),"")</f>
        <v/>
      </c>
    </row>
    <row r="1933" spans="6:55">
      <c r="F1933" s="481" t="str">
        <f>+IFERROR(VLOOKUP(DAY($C1933)&amp;MONTH($C1933),Sheet1!$C:$E,3,0),"")</f>
        <v/>
      </c>
      <c r="M1933" s="481" t="str">
        <f>+IFERROR(VLOOKUP(DAY($J1933)&amp;MONTH($J1933),Sheet1!$C:$E,3,0),"")</f>
        <v/>
      </c>
      <c r="T1933" s="481" t="str">
        <f>+IFERROR(VLOOKUP(DAY($Q1933)&amp;MONTH($Q1933),Sheet1!$C:$E,3,0),"")</f>
        <v/>
      </c>
      <c r="AA1933" s="481" t="str">
        <f>+IFERROR(VLOOKUP(DAY($X1933)&amp;MONTH($X1933),Sheet1!$C:$E,3,0),"")</f>
        <v/>
      </c>
      <c r="AH1933" s="481" t="str">
        <f>+IFERROR(VLOOKUP(DAY($AE1933)&amp;MONTH($AE1933),Sheet1!$C:$E,3,0),"")</f>
        <v/>
      </c>
      <c r="AO1933" s="481" t="str">
        <f>+IFERROR(VLOOKUP(DAY($AL1933)&amp;MONTH($AL1933),Sheet1!$C:$E,3,0),"")</f>
        <v/>
      </c>
      <c r="AV1933" s="481" t="str">
        <f>+IFERROR(VLOOKUP(DAY($AS1933)&amp;MONTH($AS1933),Sheet1!$C:$E,3,0),"")</f>
        <v/>
      </c>
      <c r="BC1933" s="481" t="str">
        <f>+IFERROR(VLOOKUP(DAY($AZ1933)&amp;MONTH($AZ1933),Sheet1!$C:$E,3,0),"")</f>
        <v/>
      </c>
    </row>
    <row r="1934" spans="6:55">
      <c r="F1934" s="481" t="str">
        <f>+IFERROR(VLOOKUP(DAY($C1934)&amp;MONTH($C1934),Sheet1!$C:$E,3,0),"")</f>
        <v/>
      </c>
      <c r="M1934" s="481" t="str">
        <f>+IFERROR(VLOOKUP(DAY($J1934)&amp;MONTH($J1934),Sheet1!$C:$E,3,0),"")</f>
        <v/>
      </c>
      <c r="T1934" s="481" t="str">
        <f>+IFERROR(VLOOKUP(DAY($Q1934)&amp;MONTH($Q1934),Sheet1!$C:$E,3,0),"")</f>
        <v/>
      </c>
      <c r="AA1934" s="481" t="str">
        <f>+IFERROR(VLOOKUP(DAY($X1934)&amp;MONTH($X1934),Sheet1!$C:$E,3,0),"")</f>
        <v/>
      </c>
      <c r="AH1934" s="481" t="str">
        <f>+IFERROR(VLOOKUP(DAY($AE1934)&amp;MONTH($AE1934),Sheet1!$C:$E,3,0),"")</f>
        <v/>
      </c>
      <c r="AO1934" s="481" t="str">
        <f>+IFERROR(VLOOKUP(DAY($AL1934)&amp;MONTH($AL1934),Sheet1!$C:$E,3,0),"")</f>
        <v/>
      </c>
      <c r="AV1934" s="481" t="str">
        <f>+IFERROR(VLOOKUP(DAY($AS1934)&amp;MONTH($AS1934),Sheet1!$C:$E,3,0),"")</f>
        <v/>
      </c>
      <c r="BC1934" s="481" t="str">
        <f>+IFERROR(VLOOKUP(DAY($AZ1934)&amp;MONTH($AZ1934),Sheet1!$C:$E,3,0),"")</f>
        <v/>
      </c>
    </row>
    <row r="1935" spans="6:55">
      <c r="F1935" s="481" t="str">
        <f>+IFERROR(VLOOKUP(DAY($C1935)&amp;MONTH($C1935),Sheet1!$C:$E,3,0),"")</f>
        <v/>
      </c>
      <c r="M1935" s="481" t="str">
        <f>+IFERROR(VLOOKUP(DAY($J1935)&amp;MONTH($J1935),Sheet1!$C:$E,3,0),"")</f>
        <v/>
      </c>
      <c r="T1935" s="481" t="str">
        <f>+IFERROR(VLOOKUP(DAY($Q1935)&amp;MONTH($Q1935),Sheet1!$C:$E,3,0),"")</f>
        <v/>
      </c>
      <c r="AA1935" s="481" t="str">
        <f>+IFERROR(VLOOKUP(DAY($X1935)&amp;MONTH($X1935),Sheet1!$C:$E,3,0),"")</f>
        <v/>
      </c>
      <c r="AH1935" s="481" t="str">
        <f>+IFERROR(VLOOKUP(DAY($AE1935)&amp;MONTH($AE1935),Sheet1!$C:$E,3,0),"")</f>
        <v/>
      </c>
      <c r="AO1935" s="481" t="str">
        <f>+IFERROR(VLOOKUP(DAY($AL1935)&amp;MONTH($AL1935),Sheet1!$C:$E,3,0),"")</f>
        <v/>
      </c>
      <c r="AV1935" s="481" t="str">
        <f>+IFERROR(VLOOKUP(DAY($AS1935)&amp;MONTH($AS1935),Sheet1!$C:$E,3,0),"")</f>
        <v/>
      </c>
      <c r="BC1935" s="481" t="str">
        <f>+IFERROR(VLOOKUP(DAY($AZ1935)&amp;MONTH($AZ1935),Sheet1!$C:$E,3,0),"")</f>
        <v/>
      </c>
    </row>
    <row r="1936" spans="6:55">
      <c r="F1936" s="481" t="str">
        <f>+IFERROR(VLOOKUP(DAY($C1936)&amp;MONTH($C1936),Sheet1!$C:$E,3,0),"")</f>
        <v/>
      </c>
      <c r="M1936" s="481" t="str">
        <f>+IFERROR(VLOOKUP(DAY($J1936)&amp;MONTH($J1936),Sheet1!$C:$E,3,0),"")</f>
        <v/>
      </c>
      <c r="T1936" s="481" t="str">
        <f>+IFERROR(VLOOKUP(DAY($Q1936)&amp;MONTH($Q1936),Sheet1!$C:$E,3,0),"")</f>
        <v/>
      </c>
      <c r="AA1936" s="481" t="str">
        <f>+IFERROR(VLOOKUP(DAY($X1936)&amp;MONTH($X1936),Sheet1!$C:$E,3,0),"")</f>
        <v/>
      </c>
      <c r="AH1936" s="481" t="str">
        <f>+IFERROR(VLOOKUP(DAY($AE1936)&amp;MONTH($AE1936),Sheet1!$C:$E,3,0),"")</f>
        <v/>
      </c>
      <c r="AO1936" s="481" t="str">
        <f>+IFERROR(VLOOKUP(DAY($AL1936)&amp;MONTH($AL1936),Sheet1!$C:$E,3,0),"")</f>
        <v/>
      </c>
      <c r="AV1936" s="481" t="str">
        <f>+IFERROR(VLOOKUP(DAY($AS1936)&amp;MONTH($AS1936),Sheet1!$C:$E,3,0),"")</f>
        <v/>
      </c>
      <c r="BC1936" s="481" t="str">
        <f>+IFERROR(VLOOKUP(DAY($AZ1936)&amp;MONTH($AZ1936),Sheet1!$C:$E,3,0),"")</f>
        <v/>
      </c>
    </row>
    <row r="1937" spans="6:55">
      <c r="F1937" s="481" t="str">
        <f>+IFERROR(VLOOKUP(DAY($C1937)&amp;MONTH($C1937),Sheet1!$C:$E,3,0),"")</f>
        <v/>
      </c>
      <c r="M1937" s="481" t="str">
        <f>+IFERROR(VLOOKUP(DAY($J1937)&amp;MONTH($J1937),Sheet1!$C:$E,3,0),"")</f>
        <v/>
      </c>
      <c r="T1937" s="481" t="str">
        <f>+IFERROR(VLOOKUP(DAY($Q1937)&amp;MONTH($Q1937),Sheet1!$C:$E,3,0),"")</f>
        <v/>
      </c>
      <c r="AA1937" s="481" t="str">
        <f>+IFERROR(VLOOKUP(DAY($X1937)&amp;MONTH($X1937),Sheet1!$C:$E,3,0),"")</f>
        <v/>
      </c>
      <c r="AH1937" s="481" t="str">
        <f>+IFERROR(VLOOKUP(DAY($AE1937)&amp;MONTH($AE1937),Sheet1!$C:$E,3,0),"")</f>
        <v/>
      </c>
      <c r="AO1937" s="481" t="str">
        <f>+IFERROR(VLOOKUP(DAY($AL1937)&amp;MONTH($AL1937),Sheet1!$C:$E,3,0),"")</f>
        <v/>
      </c>
      <c r="AV1937" s="481" t="str">
        <f>+IFERROR(VLOOKUP(DAY($AS1937)&amp;MONTH($AS1937),Sheet1!$C:$E,3,0),"")</f>
        <v/>
      </c>
      <c r="BC1937" s="481" t="str">
        <f>+IFERROR(VLOOKUP(DAY($AZ1937)&amp;MONTH($AZ1937),Sheet1!$C:$E,3,0),"")</f>
        <v/>
      </c>
    </row>
    <row r="1938" spans="6:55">
      <c r="F1938" s="481" t="str">
        <f>+IFERROR(VLOOKUP(DAY($C1938)&amp;MONTH($C1938),Sheet1!$C:$E,3,0),"")</f>
        <v/>
      </c>
      <c r="M1938" s="481" t="str">
        <f>+IFERROR(VLOOKUP(DAY($J1938)&amp;MONTH($J1938),Sheet1!$C:$E,3,0),"")</f>
        <v/>
      </c>
      <c r="T1938" s="481" t="str">
        <f>+IFERROR(VLOOKUP(DAY($Q1938)&amp;MONTH($Q1938),Sheet1!$C:$E,3,0),"")</f>
        <v/>
      </c>
      <c r="AA1938" s="481" t="str">
        <f>+IFERROR(VLOOKUP(DAY($X1938)&amp;MONTH($X1938),Sheet1!$C:$E,3,0),"")</f>
        <v/>
      </c>
      <c r="AH1938" s="481" t="str">
        <f>+IFERROR(VLOOKUP(DAY($AE1938)&amp;MONTH($AE1938),Sheet1!$C:$E,3,0),"")</f>
        <v/>
      </c>
      <c r="AO1938" s="481" t="str">
        <f>+IFERROR(VLOOKUP(DAY($AL1938)&amp;MONTH($AL1938),Sheet1!$C:$E,3,0),"")</f>
        <v/>
      </c>
      <c r="AV1938" s="481" t="str">
        <f>+IFERROR(VLOOKUP(DAY($AS1938)&amp;MONTH($AS1938),Sheet1!$C:$E,3,0),"")</f>
        <v/>
      </c>
      <c r="BC1938" s="481" t="str">
        <f>+IFERROR(VLOOKUP(DAY($AZ1938)&amp;MONTH($AZ1938),Sheet1!$C:$E,3,0),"")</f>
        <v/>
      </c>
    </row>
    <row r="1939" spans="6:55">
      <c r="F1939" s="481" t="str">
        <f>+IFERROR(VLOOKUP(DAY($C1939)&amp;MONTH($C1939),Sheet1!$C:$E,3,0),"")</f>
        <v/>
      </c>
      <c r="M1939" s="481" t="str">
        <f>+IFERROR(VLOOKUP(DAY($J1939)&amp;MONTH($J1939),Sheet1!$C:$E,3,0),"")</f>
        <v/>
      </c>
      <c r="T1939" s="481" t="str">
        <f>+IFERROR(VLOOKUP(DAY($Q1939)&amp;MONTH($Q1939),Sheet1!$C:$E,3,0),"")</f>
        <v/>
      </c>
      <c r="AA1939" s="481" t="str">
        <f>+IFERROR(VLOOKUP(DAY($X1939)&amp;MONTH($X1939),Sheet1!$C:$E,3,0),"")</f>
        <v/>
      </c>
      <c r="AH1939" s="481" t="str">
        <f>+IFERROR(VLOOKUP(DAY($AE1939)&amp;MONTH($AE1939),Sheet1!$C:$E,3,0),"")</f>
        <v/>
      </c>
      <c r="AO1939" s="481" t="str">
        <f>+IFERROR(VLOOKUP(DAY($AL1939)&amp;MONTH($AL1939),Sheet1!$C:$E,3,0),"")</f>
        <v/>
      </c>
      <c r="AV1939" s="481" t="str">
        <f>+IFERROR(VLOOKUP(DAY($AS1939)&amp;MONTH($AS1939),Sheet1!$C:$E,3,0),"")</f>
        <v/>
      </c>
      <c r="BC1939" s="481" t="str">
        <f>+IFERROR(VLOOKUP(DAY($AZ1939)&amp;MONTH($AZ1939),Sheet1!$C:$E,3,0),"")</f>
        <v/>
      </c>
    </row>
    <row r="1940" spans="6:55">
      <c r="F1940" s="481" t="str">
        <f>+IFERROR(VLOOKUP(DAY($C1940)&amp;MONTH($C1940),Sheet1!$C:$E,3,0),"")</f>
        <v/>
      </c>
      <c r="M1940" s="481" t="str">
        <f>+IFERROR(VLOOKUP(DAY($J1940)&amp;MONTH($J1940),Sheet1!$C:$E,3,0),"")</f>
        <v/>
      </c>
      <c r="T1940" s="481" t="str">
        <f>+IFERROR(VLOOKUP(DAY($Q1940)&amp;MONTH($Q1940),Sheet1!$C:$E,3,0),"")</f>
        <v/>
      </c>
      <c r="AA1940" s="481" t="str">
        <f>+IFERROR(VLOOKUP(DAY($X1940)&amp;MONTH($X1940),Sheet1!$C:$E,3,0),"")</f>
        <v/>
      </c>
      <c r="AH1940" s="481" t="str">
        <f>+IFERROR(VLOOKUP(DAY($AE1940)&amp;MONTH($AE1940),Sheet1!$C:$E,3,0),"")</f>
        <v/>
      </c>
      <c r="AO1940" s="481" t="str">
        <f>+IFERROR(VLOOKUP(DAY($AL1940)&amp;MONTH($AL1940),Sheet1!$C:$E,3,0),"")</f>
        <v/>
      </c>
      <c r="AV1940" s="481" t="str">
        <f>+IFERROR(VLOOKUP(DAY($AS1940)&amp;MONTH($AS1940),Sheet1!$C:$E,3,0),"")</f>
        <v/>
      </c>
      <c r="BC1940" s="481" t="str">
        <f>+IFERROR(VLOOKUP(DAY($AZ1940)&amp;MONTH($AZ1940),Sheet1!$C:$E,3,0),"")</f>
        <v/>
      </c>
    </row>
    <row r="1941" spans="6:55">
      <c r="F1941" s="481" t="str">
        <f>+IFERROR(VLOOKUP(DAY($C1941)&amp;MONTH($C1941),Sheet1!$C:$E,3,0),"")</f>
        <v/>
      </c>
      <c r="M1941" s="481" t="str">
        <f>+IFERROR(VLOOKUP(DAY($J1941)&amp;MONTH($J1941),Sheet1!$C:$E,3,0),"")</f>
        <v/>
      </c>
      <c r="T1941" s="481" t="str">
        <f>+IFERROR(VLOOKUP(DAY($Q1941)&amp;MONTH($Q1941),Sheet1!$C:$E,3,0),"")</f>
        <v/>
      </c>
      <c r="AA1941" s="481" t="str">
        <f>+IFERROR(VLOOKUP(DAY($X1941)&amp;MONTH($X1941),Sheet1!$C:$E,3,0),"")</f>
        <v/>
      </c>
      <c r="AH1941" s="481" t="str">
        <f>+IFERROR(VLOOKUP(DAY($AE1941)&amp;MONTH($AE1941),Sheet1!$C:$E,3,0),"")</f>
        <v/>
      </c>
      <c r="AO1941" s="481" t="str">
        <f>+IFERROR(VLOOKUP(DAY($AL1941)&amp;MONTH($AL1941),Sheet1!$C:$E,3,0),"")</f>
        <v/>
      </c>
      <c r="AV1941" s="481" t="str">
        <f>+IFERROR(VLOOKUP(DAY($AS1941)&amp;MONTH($AS1941),Sheet1!$C:$E,3,0),"")</f>
        <v/>
      </c>
      <c r="BC1941" s="481" t="str">
        <f>+IFERROR(VLOOKUP(DAY($AZ1941)&amp;MONTH($AZ1941),Sheet1!$C:$E,3,0),"")</f>
        <v/>
      </c>
    </row>
    <row r="1942" spans="6:55">
      <c r="F1942" s="481" t="str">
        <f>+IFERROR(VLOOKUP(DAY($C1942)&amp;MONTH($C1942),Sheet1!$C:$E,3,0),"")</f>
        <v/>
      </c>
      <c r="M1942" s="481" t="str">
        <f>+IFERROR(VLOOKUP(DAY($J1942)&amp;MONTH($J1942),Sheet1!$C:$E,3,0),"")</f>
        <v/>
      </c>
      <c r="T1942" s="481" t="str">
        <f>+IFERROR(VLOOKUP(DAY($Q1942)&amp;MONTH($Q1942),Sheet1!$C:$E,3,0),"")</f>
        <v/>
      </c>
      <c r="AA1942" s="481" t="str">
        <f>+IFERROR(VLOOKUP(DAY($X1942)&amp;MONTH($X1942),Sheet1!$C:$E,3,0),"")</f>
        <v/>
      </c>
      <c r="AH1942" s="481" t="str">
        <f>+IFERROR(VLOOKUP(DAY($AE1942)&amp;MONTH($AE1942),Sheet1!$C:$E,3,0),"")</f>
        <v/>
      </c>
      <c r="AO1942" s="481" t="str">
        <f>+IFERROR(VLOOKUP(DAY($AL1942)&amp;MONTH($AL1942),Sheet1!$C:$E,3,0),"")</f>
        <v/>
      </c>
      <c r="AV1942" s="481" t="str">
        <f>+IFERROR(VLOOKUP(DAY($AS1942)&amp;MONTH($AS1942),Sheet1!$C:$E,3,0),"")</f>
        <v/>
      </c>
      <c r="BC1942" s="481" t="str">
        <f>+IFERROR(VLOOKUP(DAY($AZ1942)&amp;MONTH($AZ1942),Sheet1!$C:$E,3,0),"")</f>
        <v/>
      </c>
    </row>
    <row r="1943" spans="6:55">
      <c r="F1943" s="481" t="str">
        <f>+IFERROR(VLOOKUP(DAY($C1943)&amp;MONTH($C1943),Sheet1!$C:$E,3,0),"")</f>
        <v/>
      </c>
      <c r="M1943" s="481" t="str">
        <f>+IFERROR(VLOOKUP(DAY($J1943)&amp;MONTH($J1943),Sheet1!$C:$E,3,0),"")</f>
        <v/>
      </c>
      <c r="T1943" s="481" t="str">
        <f>+IFERROR(VLOOKUP(DAY($Q1943)&amp;MONTH($Q1943),Sheet1!$C:$E,3,0),"")</f>
        <v/>
      </c>
      <c r="AA1943" s="481" t="str">
        <f>+IFERROR(VLOOKUP(DAY($X1943)&amp;MONTH($X1943),Sheet1!$C:$E,3,0),"")</f>
        <v/>
      </c>
      <c r="AH1943" s="481" t="str">
        <f>+IFERROR(VLOOKUP(DAY($AE1943)&amp;MONTH($AE1943),Sheet1!$C:$E,3,0),"")</f>
        <v/>
      </c>
      <c r="AO1943" s="481" t="str">
        <f>+IFERROR(VLOOKUP(DAY($AL1943)&amp;MONTH($AL1943),Sheet1!$C:$E,3,0),"")</f>
        <v/>
      </c>
      <c r="AV1943" s="481" t="str">
        <f>+IFERROR(VLOOKUP(DAY($AS1943)&amp;MONTH($AS1943),Sheet1!$C:$E,3,0),"")</f>
        <v/>
      </c>
      <c r="BC1943" s="481" t="str">
        <f>+IFERROR(VLOOKUP(DAY($AZ1943)&amp;MONTH($AZ1943),Sheet1!$C:$E,3,0),"")</f>
        <v/>
      </c>
    </row>
    <row r="1944" spans="6:55">
      <c r="F1944" s="481" t="str">
        <f>+IFERROR(VLOOKUP(DAY($C1944)&amp;MONTH($C1944),Sheet1!$C:$E,3,0),"")</f>
        <v/>
      </c>
      <c r="M1944" s="481" t="str">
        <f>+IFERROR(VLOOKUP(DAY($J1944)&amp;MONTH($J1944),Sheet1!$C:$E,3,0),"")</f>
        <v/>
      </c>
      <c r="T1944" s="481" t="str">
        <f>+IFERROR(VLOOKUP(DAY($Q1944)&amp;MONTH($Q1944),Sheet1!$C:$E,3,0),"")</f>
        <v/>
      </c>
      <c r="AA1944" s="481" t="str">
        <f>+IFERROR(VLOOKUP(DAY($X1944)&amp;MONTH($X1944),Sheet1!$C:$E,3,0),"")</f>
        <v/>
      </c>
      <c r="AH1944" s="481" t="str">
        <f>+IFERROR(VLOOKUP(DAY($AE1944)&amp;MONTH($AE1944),Sheet1!$C:$E,3,0),"")</f>
        <v/>
      </c>
      <c r="AO1944" s="481" t="str">
        <f>+IFERROR(VLOOKUP(DAY($AL1944)&amp;MONTH($AL1944),Sheet1!$C:$E,3,0),"")</f>
        <v/>
      </c>
      <c r="AV1944" s="481" t="str">
        <f>+IFERROR(VLOOKUP(DAY($AS1944)&amp;MONTH($AS1944),Sheet1!$C:$E,3,0),"")</f>
        <v/>
      </c>
      <c r="BC1944" s="481" t="str">
        <f>+IFERROR(VLOOKUP(DAY($AZ1944)&amp;MONTH($AZ1944),Sheet1!$C:$E,3,0),"")</f>
        <v/>
      </c>
    </row>
    <row r="1945" spans="6:55">
      <c r="F1945" s="481" t="str">
        <f>+IFERROR(VLOOKUP(DAY($C1945)&amp;MONTH($C1945),Sheet1!$C:$E,3,0),"")</f>
        <v/>
      </c>
      <c r="M1945" s="481" t="str">
        <f>+IFERROR(VLOOKUP(DAY($J1945)&amp;MONTH($J1945),Sheet1!$C:$E,3,0),"")</f>
        <v/>
      </c>
      <c r="T1945" s="481" t="str">
        <f>+IFERROR(VLOOKUP(DAY($Q1945)&amp;MONTH($Q1945),Sheet1!$C:$E,3,0),"")</f>
        <v/>
      </c>
      <c r="AA1945" s="481" t="str">
        <f>+IFERROR(VLOOKUP(DAY($X1945)&amp;MONTH($X1945),Sheet1!$C:$E,3,0),"")</f>
        <v/>
      </c>
      <c r="AH1945" s="481" t="str">
        <f>+IFERROR(VLOOKUP(DAY($AE1945)&amp;MONTH($AE1945),Sheet1!$C:$E,3,0),"")</f>
        <v/>
      </c>
      <c r="AO1945" s="481" t="str">
        <f>+IFERROR(VLOOKUP(DAY($AL1945)&amp;MONTH($AL1945),Sheet1!$C:$E,3,0),"")</f>
        <v/>
      </c>
      <c r="AV1945" s="481" t="str">
        <f>+IFERROR(VLOOKUP(DAY($AS1945)&amp;MONTH($AS1945),Sheet1!$C:$E,3,0),"")</f>
        <v/>
      </c>
      <c r="BC1945" s="481" t="str">
        <f>+IFERROR(VLOOKUP(DAY($AZ1945)&amp;MONTH($AZ1945),Sheet1!$C:$E,3,0),"")</f>
        <v/>
      </c>
    </row>
    <row r="1946" spans="6:55">
      <c r="F1946" s="481" t="str">
        <f>+IFERROR(VLOOKUP(DAY($C1946)&amp;MONTH($C1946),Sheet1!$C:$E,3,0),"")</f>
        <v/>
      </c>
      <c r="M1946" s="481" t="str">
        <f>+IFERROR(VLOOKUP(DAY($J1946)&amp;MONTH($J1946),Sheet1!$C:$E,3,0),"")</f>
        <v/>
      </c>
      <c r="T1946" s="481" t="str">
        <f>+IFERROR(VLOOKUP(DAY($Q1946)&amp;MONTH($Q1946),Sheet1!$C:$E,3,0),"")</f>
        <v/>
      </c>
      <c r="AA1946" s="481" t="str">
        <f>+IFERROR(VLOOKUP(DAY($X1946)&amp;MONTH($X1946),Sheet1!$C:$E,3,0),"")</f>
        <v/>
      </c>
      <c r="AH1946" s="481" t="str">
        <f>+IFERROR(VLOOKUP(DAY($AE1946)&amp;MONTH($AE1946),Sheet1!$C:$E,3,0),"")</f>
        <v/>
      </c>
      <c r="AO1946" s="481" t="str">
        <f>+IFERROR(VLOOKUP(DAY($AL1946)&amp;MONTH($AL1946),Sheet1!$C:$E,3,0),"")</f>
        <v/>
      </c>
      <c r="AV1946" s="481" t="str">
        <f>+IFERROR(VLOOKUP(DAY($AS1946)&amp;MONTH($AS1946),Sheet1!$C:$E,3,0),"")</f>
        <v/>
      </c>
      <c r="BC1946" s="481" t="str">
        <f>+IFERROR(VLOOKUP(DAY($AZ1946)&amp;MONTH($AZ1946),Sheet1!$C:$E,3,0),"")</f>
        <v/>
      </c>
    </row>
    <row r="1947" spans="6:55">
      <c r="F1947" s="481" t="str">
        <f>+IFERROR(VLOOKUP(DAY($C1947)&amp;MONTH($C1947),Sheet1!$C:$E,3,0),"")</f>
        <v/>
      </c>
      <c r="M1947" s="481" t="str">
        <f>+IFERROR(VLOOKUP(DAY($J1947)&amp;MONTH($J1947),Sheet1!$C:$E,3,0),"")</f>
        <v/>
      </c>
      <c r="T1947" s="481" t="str">
        <f>+IFERROR(VLOOKUP(DAY($Q1947)&amp;MONTH($Q1947),Sheet1!$C:$E,3,0),"")</f>
        <v/>
      </c>
      <c r="AA1947" s="481" t="str">
        <f>+IFERROR(VLOOKUP(DAY($X1947)&amp;MONTH($X1947),Sheet1!$C:$E,3,0),"")</f>
        <v/>
      </c>
      <c r="AH1947" s="481" t="str">
        <f>+IFERROR(VLOOKUP(DAY($AE1947)&amp;MONTH($AE1947),Sheet1!$C:$E,3,0),"")</f>
        <v/>
      </c>
      <c r="AO1947" s="481" t="str">
        <f>+IFERROR(VLOOKUP(DAY($AL1947)&amp;MONTH($AL1947),Sheet1!$C:$E,3,0),"")</f>
        <v/>
      </c>
      <c r="AV1947" s="481" t="str">
        <f>+IFERROR(VLOOKUP(DAY($AS1947)&amp;MONTH($AS1947),Sheet1!$C:$E,3,0),"")</f>
        <v/>
      </c>
      <c r="BC1947" s="481" t="str">
        <f>+IFERROR(VLOOKUP(DAY($AZ1947)&amp;MONTH($AZ1947),Sheet1!$C:$E,3,0),"")</f>
        <v/>
      </c>
    </row>
    <row r="1948" spans="6:55">
      <c r="F1948" s="481" t="str">
        <f>+IFERROR(VLOOKUP(DAY($C1948)&amp;MONTH($C1948),Sheet1!$C:$E,3,0),"")</f>
        <v/>
      </c>
      <c r="M1948" s="481" t="str">
        <f>+IFERROR(VLOOKUP(DAY($J1948)&amp;MONTH($J1948),Sheet1!$C:$E,3,0),"")</f>
        <v/>
      </c>
      <c r="T1948" s="481" t="str">
        <f>+IFERROR(VLOOKUP(DAY($Q1948)&amp;MONTH($Q1948),Sheet1!$C:$E,3,0),"")</f>
        <v/>
      </c>
      <c r="AA1948" s="481" t="str">
        <f>+IFERROR(VLOOKUP(DAY($X1948)&amp;MONTH($X1948),Sheet1!$C:$E,3,0),"")</f>
        <v/>
      </c>
      <c r="AH1948" s="481" t="str">
        <f>+IFERROR(VLOOKUP(DAY($AE1948)&amp;MONTH($AE1948),Sheet1!$C:$E,3,0),"")</f>
        <v/>
      </c>
      <c r="AO1948" s="481" t="str">
        <f>+IFERROR(VLOOKUP(DAY($AL1948)&amp;MONTH($AL1948),Sheet1!$C:$E,3,0),"")</f>
        <v/>
      </c>
      <c r="AV1948" s="481" t="str">
        <f>+IFERROR(VLOOKUP(DAY($AS1948)&amp;MONTH($AS1948),Sheet1!$C:$E,3,0),"")</f>
        <v/>
      </c>
      <c r="BC1948" s="481" t="str">
        <f>+IFERROR(VLOOKUP(DAY($AZ1948)&amp;MONTH($AZ1948),Sheet1!$C:$E,3,0),"")</f>
        <v/>
      </c>
    </row>
    <row r="1949" spans="6:55">
      <c r="F1949" s="481" t="str">
        <f>+IFERROR(VLOOKUP(DAY($C1949)&amp;MONTH($C1949),Sheet1!$C:$E,3,0),"")</f>
        <v/>
      </c>
      <c r="M1949" s="481" t="str">
        <f>+IFERROR(VLOOKUP(DAY($J1949)&amp;MONTH($J1949),Sheet1!$C:$E,3,0),"")</f>
        <v/>
      </c>
      <c r="T1949" s="481" t="str">
        <f>+IFERROR(VLOOKUP(DAY($Q1949)&amp;MONTH($Q1949),Sheet1!$C:$E,3,0),"")</f>
        <v/>
      </c>
      <c r="AA1949" s="481" t="str">
        <f>+IFERROR(VLOOKUP(DAY($X1949)&amp;MONTH($X1949),Sheet1!$C:$E,3,0),"")</f>
        <v/>
      </c>
      <c r="AH1949" s="481" t="str">
        <f>+IFERROR(VLOOKUP(DAY($AE1949)&amp;MONTH($AE1949),Sheet1!$C:$E,3,0),"")</f>
        <v/>
      </c>
      <c r="AO1949" s="481" t="str">
        <f>+IFERROR(VLOOKUP(DAY($AL1949)&amp;MONTH($AL1949),Sheet1!$C:$E,3,0),"")</f>
        <v/>
      </c>
      <c r="AV1949" s="481" t="str">
        <f>+IFERROR(VLOOKUP(DAY($AS1949)&amp;MONTH($AS1949),Sheet1!$C:$E,3,0),"")</f>
        <v/>
      </c>
      <c r="BC1949" s="481" t="str">
        <f>+IFERROR(VLOOKUP(DAY($AZ1949)&amp;MONTH($AZ1949),Sheet1!$C:$E,3,0),"")</f>
        <v/>
      </c>
    </row>
    <row r="1950" spans="6:55">
      <c r="F1950" s="481" t="str">
        <f>+IFERROR(VLOOKUP(DAY($C1950)&amp;MONTH($C1950),Sheet1!$C:$E,3,0),"")</f>
        <v/>
      </c>
      <c r="M1950" s="481" t="str">
        <f>+IFERROR(VLOOKUP(DAY($J1950)&amp;MONTH($J1950),Sheet1!$C:$E,3,0),"")</f>
        <v/>
      </c>
      <c r="T1950" s="481" t="str">
        <f>+IFERROR(VLOOKUP(DAY($Q1950)&amp;MONTH($Q1950),Sheet1!$C:$E,3,0),"")</f>
        <v/>
      </c>
      <c r="AA1950" s="481" t="str">
        <f>+IFERROR(VLOOKUP(DAY($X1950)&amp;MONTH($X1950),Sheet1!$C:$E,3,0),"")</f>
        <v/>
      </c>
      <c r="AH1950" s="481" t="str">
        <f>+IFERROR(VLOOKUP(DAY($AE1950)&amp;MONTH($AE1950),Sheet1!$C:$E,3,0),"")</f>
        <v/>
      </c>
      <c r="AO1950" s="481" t="str">
        <f>+IFERROR(VLOOKUP(DAY($AL1950)&amp;MONTH($AL1950),Sheet1!$C:$E,3,0),"")</f>
        <v/>
      </c>
      <c r="AV1950" s="481" t="str">
        <f>+IFERROR(VLOOKUP(DAY($AS1950)&amp;MONTH($AS1950),Sheet1!$C:$E,3,0),"")</f>
        <v/>
      </c>
      <c r="BC1950" s="481" t="str">
        <f>+IFERROR(VLOOKUP(DAY($AZ1950)&amp;MONTH($AZ1950),Sheet1!$C:$E,3,0),"")</f>
        <v/>
      </c>
    </row>
    <row r="1951" spans="6:55">
      <c r="F1951" s="481" t="str">
        <f>+IFERROR(VLOOKUP(DAY($C1951)&amp;MONTH($C1951),Sheet1!$C:$E,3,0),"")</f>
        <v/>
      </c>
      <c r="M1951" s="481" t="str">
        <f>+IFERROR(VLOOKUP(DAY($J1951)&amp;MONTH($J1951),Sheet1!$C:$E,3,0),"")</f>
        <v/>
      </c>
      <c r="T1951" s="481" t="str">
        <f>+IFERROR(VLOOKUP(DAY($Q1951)&amp;MONTH($Q1951),Sheet1!$C:$E,3,0),"")</f>
        <v/>
      </c>
      <c r="AA1951" s="481" t="str">
        <f>+IFERROR(VLOOKUP(DAY($X1951)&amp;MONTH($X1951),Sheet1!$C:$E,3,0),"")</f>
        <v/>
      </c>
      <c r="AH1951" s="481" t="str">
        <f>+IFERROR(VLOOKUP(DAY($AE1951)&amp;MONTH($AE1951),Sheet1!$C:$E,3,0),"")</f>
        <v/>
      </c>
      <c r="AO1951" s="481" t="str">
        <f>+IFERROR(VLOOKUP(DAY($AL1951)&amp;MONTH($AL1951),Sheet1!$C:$E,3,0),"")</f>
        <v/>
      </c>
      <c r="AV1951" s="481" t="str">
        <f>+IFERROR(VLOOKUP(DAY($AS1951)&amp;MONTH($AS1951),Sheet1!$C:$E,3,0),"")</f>
        <v/>
      </c>
      <c r="BC1951" s="481" t="str">
        <f>+IFERROR(VLOOKUP(DAY($AZ1951)&amp;MONTH($AZ1951),Sheet1!$C:$E,3,0),"")</f>
        <v/>
      </c>
    </row>
    <row r="1952" spans="6:55">
      <c r="F1952" s="481" t="str">
        <f>+IFERROR(VLOOKUP(DAY($C1952)&amp;MONTH($C1952),Sheet1!$C:$E,3,0),"")</f>
        <v/>
      </c>
      <c r="M1952" s="481" t="str">
        <f>+IFERROR(VLOOKUP(DAY($J1952)&amp;MONTH($J1952),Sheet1!$C:$E,3,0),"")</f>
        <v/>
      </c>
      <c r="T1952" s="481" t="str">
        <f>+IFERROR(VLOOKUP(DAY($Q1952)&amp;MONTH($Q1952),Sheet1!$C:$E,3,0),"")</f>
        <v/>
      </c>
      <c r="AA1952" s="481" t="str">
        <f>+IFERROR(VLOOKUP(DAY($X1952)&amp;MONTH($X1952),Sheet1!$C:$E,3,0),"")</f>
        <v/>
      </c>
      <c r="AH1952" s="481" t="str">
        <f>+IFERROR(VLOOKUP(DAY($AE1952)&amp;MONTH($AE1952),Sheet1!$C:$E,3,0),"")</f>
        <v/>
      </c>
      <c r="AO1952" s="481" t="str">
        <f>+IFERROR(VLOOKUP(DAY($AL1952)&amp;MONTH($AL1952),Sheet1!$C:$E,3,0),"")</f>
        <v/>
      </c>
      <c r="AV1952" s="481" t="str">
        <f>+IFERROR(VLOOKUP(DAY($AS1952)&amp;MONTH($AS1952),Sheet1!$C:$E,3,0),"")</f>
        <v/>
      </c>
      <c r="BC1952" s="481" t="str">
        <f>+IFERROR(VLOOKUP(DAY($AZ1952)&amp;MONTH($AZ1952),Sheet1!$C:$E,3,0),"")</f>
        <v/>
      </c>
    </row>
    <row r="1953" spans="6:55">
      <c r="F1953" s="481" t="str">
        <f>+IFERROR(VLOOKUP(DAY($C1953)&amp;MONTH($C1953),Sheet1!$C:$E,3,0),"")</f>
        <v/>
      </c>
      <c r="M1953" s="481" t="str">
        <f>+IFERROR(VLOOKUP(DAY($J1953)&amp;MONTH($J1953),Sheet1!$C:$E,3,0),"")</f>
        <v/>
      </c>
      <c r="T1953" s="481" t="str">
        <f>+IFERROR(VLOOKUP(DAY($Q1953)&amp;MONTH($Q1953),Sheet1!$C:$E,3,0),"")</f>
        <v/>
      </c>
      <c r="AA1953" s="481" t="str">
        <f>+IFERROR(VLOOKUP(DAY($X1953)&amp;MONTH($X1953),Sheet1!$C:$E,3,0),"")</f>
        <v/>
      </c>
      <c r="AH1953" s="481" t="str">
        <f>+IFERROR(VLOOKUP(DAY($AE1953)&amp;MONTH($AE1953),Sheet1!$C:$E,3,0),"")</f>
        <v/>
      </c>
      <c r="AO1953" s="481" t="str">
        <f>+IFERROR(VLOOKUP(DAY($AL1953)&amp;MONTH($AL1953),Sheet1!$C:$E,3,0),"")</f>
        <v/>
      </c>
      <c r="AV1953" s="481" t="str">
        <f>+IFERROR(VLOOKUP(DAY($AS1953)&amp;MONTH($AS1953),Sheet1!$C:$E,3,0),"")</f>
        <v/>
      </c>
      <c r="BC1953" s="481" t="str">
        <f>+IFERROR(VLOOKUP(DAY($AZ1953)&amp;MONTH($AZ1953),Sheet1!$C:$E,3,0),"")</f>
        <v/>
      </c>
    </row>
    <row r="1954" spans="6:55">
      <c r="F1954" s="481" t="str">
        <f>+IFERROR(VLOOKUP(DAY($C1954)&amp;MONTH($C1954),Sheet1!$C:$E,3,0),"")</f>
        <v/>
      </c>
      <c r="M1954" s="481" t="str">
        <f>+IFERROR(VLOOKUP(DAY($J1954)&amp;MONTH($J1954),Sheet1!$C:$E,3,0),"")</f>
        <v/>
      </c>
      <c r="T1954" s="481" t="str">
        <f>+IFERROR(VLOOKUP(DAY($Q1954)&amp;MONTH($Q1954),Sheet1!$C:$E,3,0),"")</f>
        <v/>
      </c>
      <c r="AA1954" s="481" t="str">
        <f>+IFERROR(VLOOKUP(DAY($X1954)&amp;MONTH($X1954),Sheet1!$C:$E,3,0),"")</f>
        <v/>
      </c>
      <c r="AH1954" s="481" t="str">
        <f>+IFERROR(VLOOKUP(DAY($AE1954)&amp;MONTH($AE1954),Sheet1!$C:$E,3,0),"")</f>
        <v/>
      </c>
      <c r="AO1954" s="481" t="str">
        <f>+IFERROR(VLOOKUP(DAY($AL1954)&amp;MONTH($AL1954),Sheet1!$C:$E,3,0),"")</f>
        <v/>
      </c>
      <c r="AV1954" s="481" t="str">
        <f>+IFERROR(VLOOKUP(DAY($AS1954)&amp;MONTH($AS1954),Sheet1!$C:$E,3,0),"")</f>
        <v/>
      </c>
      <c r="BC1954" s="481" t="str">
        <f>+IFERROR(VLOOKUP(DAY($AZ1954)&amp;MONTH($AZ1954),Sheet1!$C:$E,3,0),"")</f>
        <v/>
      </c>
    </row>
    <row r="1955" spans="6:55">
      <c r="F1955" s="481" t="str">
        <f>+IFERROR(VLOOKUP(DAY($C1955)&amp;MONTH($C1955),Sheet1!$C:$E,3,0),"")</f>
        <v/>
      </c>
      <c r="M1955" s="481" t="str">
        <f>+IFERROR(VLOOKUP(DAY($J1955)&amp;MONTH($J1955),Sheet1!$C:$E,3,0),"")</f>
        <v/>
      </c>
      <c r="T1955" s="481" t="str">
        <f>+IFERROR(VLOOKUP(DAY($Q1955)&amp;MONTH($Q1955),Sheet1!$C:$E,3,0),"")</f>
        <v/>
      </c>
      <c r="AA1955" s="481" t="str">
        <f>+IFERROR(VLOOKUP(DAY($X1955)&amp;MONTH($X1955),Sheet1!$C:$E,3,0),"")</f>
        <v/>
      </c>
      <c r="AH1955" s="481" t="str">
        <f>+IFERROR(VLOOKUP(DAY($AE1955)&amp;MONTH($AE1955),Sheet1!$C:$E,3,0),"")</f>
        <v/>
      </c>
      <c r="AO1955" s="481" t="str">
        <f>+IFERROR(VLOOKUP(DAY($AL1955)&amp;MONTH($AL1955),Sheet1!$C:$E,3,0),"")</f>
        <v/>
      </c>
      <c r="AV1955" s="481" t="str">
        <f>+IFERROR(VLOOKUP(DAY($AS1955)&amp;MONTH($AS1955),Sheet1!$C:$E,3,0),"")</f>
        <v/>
      </c>
      <c r="BC1955" s="481" t="str">
        <f>+IFERROR(VLOOKUP(DAY($AZ1955)&amp;MONTH($AZ1955),Sheet1!$C:$E,3,0),"")</f>
        <v/>
      </c>
    </row>
    <row r="1956" spans="6:55">
      <c r="F1956" s="481" t="str">
        <f>+IFERROR(VLOOKUP(DAY($C1956)&amp;MONTH($C1956),Sheet1!$C:$E,3,0),"")</f>
        <v/>
      </c>
      <c r="M1956" s="481" t="str">
        <f>+IFERROR(VLOOKUP(DAY($J1956)&amp;MONTH($J1956),Sheet1!$C:$E,3,0),"")</f>
        <v/>
      </c>
      <c r="T1956" s="481" t="str">
        <f>+IFERROR(VLOOKUP(DAY($Q1956)&amp;MONTH($Q1956),Sheet1!$C:$E,3,0),"")</f>
        <v/>
      </c>
      <c r="AA1956" s="481" t="str">
        <f>+IFERROR(VLOOKUP(DAY($X1956)&amp;MONTH($X1956),Sheet1!$C:$E,3,0),"")</f>
        <v/>
      </c>
      <c r="AH1956" s="481" t="str">
        <f>+IFERROR(VLOOKUP(DAY($AE1956)&amp;MONTH($AE1956),Sheet1!$C:$E,3,0),"")</f>
        <v/>
      </c>
      <c r="AO1956" s="481" t="str">
        <f>+IFERROR(VLOOKUP(DAY($AL1956)&amp;MONTH($AL1956),Sheet1!$C:$E,3,0),"")</f>
        <v/>
      </c>
      <c r="AV1956" s="481" t="str">
        <f>+IFERROR(VLOOKUP(DAY($AS1956)&amp;MONTH($AS1956),Sheet1!$C:$E,3,0),"")</f>
        <v/>
      </c>
      <c r="BC1956" s="481" t="str">
        <f>+IFERROR(VLOOKUP(DAY($AZ1956)&amp;MONTH($AZ1956),Sheet1!$C:$E,3,0),"")</f>
        <v/>
      </c>
    </row>
    <row r="1957" spans="6:55">
      <c r="F1957" s="481" t="str">
        <f>+IFERROR(VLOOKUP(DAY($C1957)&amp;MONTH($C1957),Sheet1!$C:$E,3,0),"")</f>
        <v/>
      </c>
      <c r="M1957" s="481" t="str">
        <f>+IFERROR(VLOOKUP(DAY($J1957)&amp;MONTH($J1957),Sheet1!$C:$E,3,0),"")</f>
        <v/>
      </c>
      <c r="T1957" s="481" t="str">
        <f>+IFERROR(VLOOKUP(DAY($Q1957)&amp;MONTH($Q1957),Sheet1!$C:$E,3,0),"")</f>
        <v/>
      </c>
      <c r="AA1957" s="481" t="str">
        <f>+IFERROR(VLOOKUP(DAY($X1957)&amp;MONTH($X1957),Sheet1!$C:$E,3,0),"")</f>
        <v/>
      </c>
      <c r="AH1957" s="481" t="str">
        <f>+IFERROR(VLOOKUP(DAY($AE1957)&amp;MONTH($AE1957),Sheet1!$C:$E,3,0),"")</f>
        <v/>
      </c>
      <c r="AO1957" s="481" t="str">
        <f>+IFERROR(VLOOKUP(DAY($AL1957)&amp;MONTH($AL1957),Sheet1!$C:$E,3,0),"")</f>
        <v/>
      </c>
      <c r="AV1957" s="481" t="str">
        <f>+IFERROR(VLOOKUP(DAY($AS1957)&amp;MONTH($AS1957),Sheet1!$C:$E,3,0),"")</f>
        <v/>
      </c>
      <c r="BC1957" s="481" t="str">
        <f>+IFERROR(VLOOKUP(DAY($AZ1957)&amp;MONTH($AZ1957),Sheet1!$C:$E,3,0),"")</f>
        <v/>
      </c>
    </row>
    <row r="1958" spans="6:55">
      <c r="F1958" s="481" t="str">
        <f>+IFERROR(VLOOKUP(DAY($C1958)&amp;MONTH($C1958),Sheet1!$C:$E,3,0),"")</f>
        <v/>
      </c>
      <c r="M1958" s="481" t="str">
        <f>+IFERROR(VLOOKUP(DAY($J1958)&amp;MONTH($J1958),Sheet1!$C:$E,3,0),"")</f>
        <v/>
      </c>
      <c r="T1958" s="481" t="str">
        <f>+IFERROR(VLOOKUP(DAY($Q1958)&amp;MONTH($Q1958),Sheet1!$C:$E,3,0),"")</f>
        <v/>
      </c>
      <c r="AA1958" s="481" t="str">
        <f>+IFERROR(VLOOKUP(DAY($X1958)&amp;MONTH($X1958),Sheet1!$C:$E,3,0),"")</f>
        <v/>
      </c>
      <c r="AH1958" s="481" t="str">
        <f>+IFERROR(VLOOKUP(DAY($AE1958)&amp;MONTH($AE1958),Sheet1!$C:$E,3,0),"")</f>
        <v/>
      </c>
      <c r="AO1958" s="481" t="str">
        <f>+IFERROR(VLOOKUP(DAY($AL1958)&amp;MONTH($AL1958),Sheet1!$C:$E,3,0),"")</f>
        <v/>
      </c>
      <c r="AV1958" s="481" t="str">
        <f>+IFERROR(VLOOKUP(DAY($AS1958)&amp;MONTH($AS1958),Sheet1!$C:$E,3,0),"")</f>
        <v/>
      </c>
      <c r="BC1958" s="481" t="str">
        <f>+IFERROR(VLOOKUP(DAY($AZ1958)&amp;MONTH($AZ1958),Sheet1!$C:$E,3,0),"")</f>
        <v/>
      </c>
    </row>
    <row r="1959" spans="6:55">
      <c r="F1959" s="481" t="str">
        <f>+IFERROR(VLOOKUP(DAY($C1959)&amp;MONTH($C1959),Sheet1!$C:$E,3,0),"")</f>
        <v/>
      </c>
      <c r="M1959" s="481" t="str">
        <f>+IFERROR(VLOOKUP(DAY($J1959)&amp;MONTH($J1959),Sheet1!$C:$E,3,0),"")</f>
        <v/>
      </c>
      <c r="T1959" s="481" t="str">
        <f>+IFERROR(VLOOKUP(DAY($Q1959)&amp;MONTH($Q1959),Sheet1!$C:$E,3,0),"")</f>
        <v/>
      </c>
      <c r="AA1959" s="481" t="str">
        <f>+IFERROR(VLOOKUP(DAY($X1959)&amp;MONTH($X1959),Sheet1!$C:$E,3,0),"")</f>
        <v/>
      </c>
      <c r="AH1959" s="481" t="str">
        <f>+IFERROR(VLOOKUP(DAY($AE1959)&amp;MONTH($AE1959),Sheet1!$C:$E,3,0),"")</f>
        <v/>
      </c>
      <c r="AO1959" s="481" t="str">
        <f>+IFERROR(VLOOKUP(DAY($AL1959)&amp;MONTH($AL1959),Sheet1!$C:$E,3,0),"")</f>
        <v/>
      </c>
      <c r="AV1959" s="481" t="str">
        <f>+IFERROR(VLOOKUP(DAY($AS1959)&amp;MONTH($AS1959),Sheet1!$C:$E,3,0),"")</f>
        <v/>
      </c>
      <c r="BC1959" s="481" t="str">
        <f>+IFERROR(VLOOKUP(DAY($AZ1959)&amp;MONTH($AZ1959),Sheet1!$C:$E,3,0),"")</f>
        <v/>
      </c>
    </row>
    <row r="1960" spans="6:55">
      <c r="F1960" s="481" t="str">
        <f>+IFERROR(VLOOKUP(DAY($C1960)&amp;MONTH($C1960),Sheet1!$C:$E,3,0),"")</f>
        <v/>
      </c>
      <c r="M1960" s="481" t="str">
        <f>+IFERROR(VLOOKUP(DAY($J1960)&amp;MONTH($J1960),Sheet1!$C:$E,3,0),"")</f>
        <v/>
      </c>
      <c r="T1960" s="481" t="str">
        <f>+IFERROR(VLOOKUP(DAY($Q1960)&amp;MONTH($Q1960),Sheet1!$C:$E,3,0),"")</f>
        <v/>
      </c>
      <c r="AA1960" s="481" t="str">
        <f>+IFERROR(VLOOKUP(DAY($X1960)&amp;MONTH($X1960),Sheet1!$C:$E,3,0),"")</f>
        <v/>
      </c>
      <c r="AH1960" s="481" t="str">
        <f>+IFERROR(VLOOKUP(DAY($AE1960)&amp;MONTH($AE1960),Sheet1!$C:$E,3,0),"")</f>
        <v/>
      </c>
      <c r="AO1960" s="481" t="str">
        <f>+IFERROR(VLOOKUP(DAY($AL1960)&amp;MONTH($AL1960),Sheet1!$C:$E,3,0),"")</f>
        <v/>
      </c>
      <c r="AV1960" s="481" t="str">
        <f>+IFERROR(VLOOKUP(DAY($AS1960)&amp;MONTH($AS1960),Sheet1!$C:$E,3,0),"")</f>
        <v/>
      </c>
      <c r="BC1960" s="481" t="str">
        <f>+IFERROR(VLOOKUP(DAY($AZ1960)&amp;MONTH($AZ1960),Sheet1!$C:$E,3,0),"")</f>
        <v/>
      </c>
    </row>
    <row r="1961" spans="6:55">
      <c r="F1961" s="481" t="str">
        <f>+IFERROR(VLOOKUP(DAY($C1961)&amp;MONTH($C1961),Sheet1!$C:$E,3,0),"")</f>
        <v/>
      </c>
      <c r="M1961" s="481" t="str">
        <f>+IFERROR(VLOOKUP(DAY($J1961)&amp;MONTH($J1961),Sheet1!$C:$E,3,0),"")</f>
        <v/>
      </c>
      <c r="T1961" s="481" t="str">
        <f>+IFERROR(VLOOKUP(DAY($Q1961)&amp;MONTH($Q1961),Sheet1!$C:$E,3,0),"")</f>
        <v/>
      </c>
      <c r="AA1961" s="481" t="str">
        <f>+IFERROR(VLOOKUP(DAY($X1961)&amp;MONTH($X1961),Sheet1!$C:$E,3,0),"")</f>
        <v/>
      </c>
      <c r="AH1961" s="481" t="str">
        <f>+IFERROR(VLOOKUP(DAY($AE1961)&amp;MONTH($AE1961),Sheet1!$C:$E,3,0),"")</f>
        <v/>
      </c>
      <c r="AO1961" s="481" t="str">
        <f>+IFERROR(VLOOKUP(DAY($AL1961)&amp;MONTH($AL1961),Sheet1!$C:$E,3,0),"")</f>
        <v/>
      </c>
      <c r="AV1961" s="481" t="str">
        <f>+IFERROR(VLOOKUP(DAY($AS1961)&amp;MONTH($AS1961),Sheet1!$C:$E,3,0),"")</f>
        <v/>
      </c>
      <c r="BC1961" s="481" t="str">
        <f>+IFERROR(VLOOKUP(DAY($AZ1961)&amp;MONTH($AZ1961),Sheet1!$C:$E,3,0),"")</f>
        <v/>
      </c>
    </row>
    <row r="1962" spans="6:55">
      <c r="F1962" s="481" t="str">
        <f>+IFERROR(VLOOKUP(DAY($C1962)&amp;MONTH($C1962),Sheet1!$C:$E,3,0),"")</f>
        <v/>
      </c>
      <c r="M1962" s="481" t="str">
        <f>+IFERROR(VLOOKUP(DAY($J1962)&amp;MONTH($J1962),Sheet1!$C:$E,3,0),"")</f>
        <v/>
      </c>
      <c r="T1962" s="481" t="str">
        <f>+IFERROR(VLOOKUP(DAY($Q1962)&amp;MONTH($Q1962),Sheet1!$C:$E,3,0),"")</f>
        <v/>
      </c>
      <c r="AA1962" s="481" t="str">
        <f>+IFERROR(VLOOKUP(DAY($X1962)&amp;MONTH($X1962),Sheet1!$C:$E,3,0),"")</f>
        <v/>
      </c>
      <c r="AH1962" s="481" t="str">
        <f>+IFERROR(VLOOKUP(DAY($AE1962)&amp;MONTH($AE1962),Sheet1!$C:$E,3,0),"")</f>
        <v/>
      </c>
      <c r="AO1962" s="481" t="str">
        <f>+IFERROR(VLOOKUP(DAY($AL1962)&amp;MONTH($AL1962),Sheet1!$C:$E,3,0),"")</f>
        <v/>
      </c>
      <c r="AV1962" s="481" t="str">
        <f>+IFERROR(VLOOKUP(DAY($AS1962)&amp;MONTH($AS1962),Sheet1!$C:$E,3,0),"")</f>
        <v/>
      </c>
      <c r="BC1962" s="481" t="str">
        <f>+IFERROR(VLOOKUP(DAY($AZ1962)&amp;MONTH($AZ1962),Sheet1!$C:$E,3,0),"")</f>
        <v/>
      </c>
    </row>
    <row r="1963" spans="6:55">
      <c r="F1963" s="481" t="str">
        <f>+IFERROR(VLOOKUP(DAY($C1963)&amp;MONTH($C1963),Sheet1!$C:$E,3,0),"")</f>
        <v/>
      </c>
      <c r="M1963" s="481" t="str">
        <f>+IFERROR(VLOOKUP(DAY($J1963)&amp;MONTH($J1963),Sheet1!$C:$E,3,0),"")</f>
        <v/>
      </c>
      <c r="T1963" s="481" t="str">
        <f>+IFERROR(VLOOKUP(DAY($Q1963)&amp;MONTH($Q1963),Sheet1!$C:$E,3,0),"")</f>
        <v/>
      </c>
      <c r="AA1963" s="481" t="str">
        <f>+IFERROR(VLOOKUP(DAY($X1963)&amp;MONTH($X1963),Sheet1!$C:$E,3,0),"")</f>
        <v/>
      </c>
      <c r="AH1963" s="481" t="str">
        <f>+IFERROR(VLOOKUP(DAY($AE1963)&amp;MONTH($AE1963),Sheet1!$C:$E,3,0),"")</f>
        <v/>
      </c>
      <c r="AO1963" s="481" t="str">
        <f>+IFERROR(VLOOKUP(DAY($AL1963)&amp;MONTH($AL1963),Sheet1!$C:$E,3,0),"")</f>
        <v/>
      </c>
      <c r="AV1963" s="481" t="str">
        <f>+IFERROR(VLOOKUP(DAY($AS1963)&amp;MONTH($AS1963),Sheet1!$C:$E,3,0),"")</f>
        <v/>
      </c>
      <c r="BC1963" s="481" t="str">
        <f>+IFERROR(VLOOKUP(DAY($AZ1963)&amp;MONTH($AZ1963),Sheet1!$C:$E,3,0),"")</f>
        <v/>
      </c>
    </row>
    <row r="1964" spans="6:55">
      <c r="F1964" s="481" t="str">
        <f>+IFERROR(VLOOKUP(DAY($C1964)&amp;MONTH($C1964),Sheet1!$C:$E,3,0),"")</f>
        <v/>
      </c>
      <c r="M1964" s="481" t="str">
        <f>+IFERROR(VLOOKUP(DAY($J1964)&amp;MONTH($J1964),Sheet1!$C:$E,3,0),"")</f>
        <v/>
      </c>
      <c r="T1964" s="481" t="str">
        <f>+IFERROR(VLOOKUP(DAY($Q1964)&amp;MONTH($Q1964),Sheet1!$C:$E,3,0),"")</f>
        <v/>
      </c>
      <c r="AA1964" s="481" t="str">
        <f>+IFERROR(VLOOKUP(DAY($X1964)&amp;MONTH($X1964),Sheet1!$C:$E,3,0),"")</f>
        <v/>
      </c>
      <c r="AH1964" s="481" t="str">
        <f>+IFERROR(VLOOKUP(DAY($AE1964)&amp;MONTH($AE1964),Sheet1!$C:$E,3,0),"")</f>
        <v/>
      </c>
      <c r="AO1964" s="481" t="str">
        <f>+IFERROR(VLOOKUP(DAY($AL1964)&amp;MONTH($AL1964),Sheet1!$C:$E,3,0),"")</f>
        <v/>
      </c>
      <c r="AV1964" s="481" t="str">
        <f>+IFERROR(VLOOKUP(DAY($AS1964)&amp;MONTH($AS1964),Sheet1!$C:$E,3,0),"")</f>
        <v/>
      </c>
      <c r="BC1964" s="481" t="str">
        <f>+IFERROR(VLOOKUP(DAY($AZ1964)&amp;MONTH($AZ1964),Sheet1!$C:$E,3,0),"")</f>
        <v/>
      </c>
    </row>
    <row r="1965" spans="6:55">
      <c r="F1965" s="481" t="str">
        <f>+IFERROR(VLOOKUP(DAY($C1965)&amp;MONTH($C1965),Sheet1!$C:$E,3,0),"")</f>
        <v/>
      </c>
      <c r="M1965" s="481" t="str">
        <f>+IFERROR(VLOOKUP(DAY($J1965)&amp;MONTH($J1965),Sheet1!$C:$E,3,0),"")</f>
        <v/>
      </c>
      <c r="T1965" s="481" t="str">
        <f>+IFERROR(VLOOKUP(DAY($Q1965)&amp;MONTH($Q1965),Sheet1!$C:$E,3,0),"")</f>
        <v/>
      </c>
      <c r="AA1965" s="481" t="str">
        <f>+IFERROR(VLOOKUP(DAY($X1965)&amp;MONTH($X1965),Sheet1!$C:$E,3,0),"")</f>
        <v/>
      </c>
      <c r="AH1965" s="481" t="str">
        <f>+IFERROR(VLOOKUP(DAY($AE1965)&amp;MONTH($AE1965),Sheet1!$C:$E,3,0),"")</f>
        <v/>
      </c>
      <c r="AO1965" s="481" t="str">
        <f>+IFERROR(VLOOKUP(DAY($AL1965)&amp;MONTH($AL1965),Sheet1!$C:$E,3,0),"")</f>
        <v/>
      </c>
      <c r="AV1965" s="481" t="str">
        <f>+IFERROR(VLOOKUP(DAY($AS1965)&amp;MONTH($AS1965),Sheet1!$C:$E,3,0),"")</f>
        <v/>
      </c>
      <c r="BC1965" s="481" t="str">
        <f>+IFERROR(VLOOKUP(DAY($AZ1965)&amp;MONTH($AZ1965),Sheet1!$C:$E,3,0),"")</f>
        <v/>
      </c>
    </row>
    <row r="1966" spans="6:55">
      <c r="F1966" s="481" t="str">
        <f>+IFERROR(VLOOKUP(DAY($C1966)&amp;MONTH($C1966),Sheet1!$C:$E,3,0),"")</f>
        <v/>
      </c>
      <c r="M1966" s="481" t="str">
        <f>+IFERROR(VLOOKUP(DAY($J1966)&amp;MONTH($J1966),Sheet1!$C:$E,3,0),"")</f>
        <v/>
      </c>
      <c r="T1966" s="481" t="str">
        <f>+IFERROR(VLOOKUP(DAY($Q1966)&amp;MONTH($Q1966),Sheet1!$C:$E,3,0),"")</f>
        <v/>
      </c>
      <c r="AA1966" s="481" t="str">
        <f>+IFERROR(VLOOKUP(DAY($X1966)&amp;MONTH($X1966),Sheet1!$C:$E,3,0),"")</f>
        <v/>
      </c>
      <c r="AH1966" s="481" t="str">
        <f>+IFERROR(VLOOKUP(DAY($AE1966)&amp;MONTH($AE1966),Sheet1!$C:$E,3,0),"")</f>
        <v/>
      </c>
      <c r="AO1966" s="481" t="str">
        <f>+IFERROR(VLOOKUP(DAY($AL1966)&amp;MONTH($AL1966),Sheet1!$C:$E,3,0),"")</f>
        <v/>
      </c>
      <c r="AV1966" s="481" t="str">
        <f>+IFERROR(VLOOKUP(DAY($AS1966)&amp;MONTH($AS1966),Sheet1!$C:$E,3,0),"")</f>
        <v/>
      </c>
      <c r="BC1966" s="481" t="str">
        <f>+IFERROR(VLOOKUP(DAY($AZ1966)&amp;MONTH($AZ1966),Sheet1!$C:$E,3,0),"")</f>
        <v/>
      </c>
    </row>
    <row r="1967" spans="6:55">
      <c r="F1967" s="481" t="str">
        <f>+IFERROR(VLOOKUP(DAY($C1967)&amp;MONTH($C1967),Sheet1!$C:$E,3,0),"")</f>
        <v/>
      </c>
      <c r="M1967" s="481" t="str">
        <f>+IFERROR(VLOOKUP(DAY($J1967)&amp;MONTH($J1967),Sheet1!$C:$E,3,0),"")</f>
        <v/>
      </c>
      <c r="T1967" s="481" t="str">
        <f>+IFERROR(VLOOKUP(DAY($Q1967)&amp;MONTH($Q1967),Sheet1!$C:$E,3,0),"")</f>
        <v/>
      </c>
      <c r="AA1967" s="481" t="str">
        <f>+IFERROR(VLOOKUP(DAY($X1967)&amp;MONTH($X1967),Sheet1!$C:$E,3,0),"")</f>
        <v/>
      </c>
      <c r="AH1967" s="481" t="str">
        <f>+IFERROR(VLOOKUP(DAY($AE1967)&amp;MONTH($AE1967),Sheet1!$C:$E,3,0),"")</f>
        <v/>
      </c>
      <c r="AO1967" s="481" t="str">
        <f>+IFERROR(VLOOKUP(DAY($AL1967)&amp;MONTH($AL1967),Sheet1!$C:$E,3,0),"")</f>
        <v/>
      </c>
      <c r="AV1967" s="481" t="str">
        <f>+IFERROR(VLOOKUP(DAY($AS1967)&amp;MONTH($AS1967),Sheet1!$C:$E,3,0),"")</f>
        <v/>
      </c>
      <c r="BC1967" s="481" t="str">
        <f>+IFERROR(VLOOKUP(DAY($AZ1967)&amp;MONTH($AZ1967),Sheet1!$C:$E,3,0),"")</f>
        <v/>
      </c>
    </row>
    <row r="1968" spans="6:55">
      <c r="F1968" s="481" t="str">
        <f>+IFERROR(VLOOKUP(DAY($C1968)&amp;MONTH($C1968),Sheet1!$C:$E,3,0),"")</f>
        <v/>
      </c>
      <c r="M1968" s="481" t="str">
        <f>+IFERROR(VLOOKUP(DAY($J1968)&amp;MONTH($J1968),Sheet1!$C:$E,3,0),"")</f>
        <v/>
      </c>
      <c r="T1968" s="481" t="str">
        <f>+IFERROR(VLOOKUP(DAY($Q1968)&amp;MONTH($Q1968),Sheet1!$C:$E,3,0),"")</f>
        <v/>
      </c>
      <c r="AA1968" s="481" t="str">
        <f>+IFERROR(VLOOKUP(DAY($X1968)&amp;MONTH($X1968),Sheet1!$C:$E,3,0),"")</f>
        <v/>
      </c>
      <c r="AH1968" s="481" t="str">
        <f>+IFERROR(VLOOKUP(DAY($AE1968)&amp;MONTH($AE1968),Sheet1!$C:$E,3,0),"")</f>
        <v/>
      </c>
      <c r="AO1968" s="481" t="str">
        <f>+IFERROR(VLOOKUP(DAY($AL1968)&amp;MONTH($AL1968),Sheet1!$C:$E,3,0),"")</f>
        <v/>
      </c>
      <c r="AV1968" s="481" t="str">
        <f>+IFERROR(VLOOKUP(DAY($AS1968)&amp;MONTH($AS1968),Sheet1!$C:$E,3,0),"")</f>
        <v/>
      </c>
      <c r="BC1968" s="481" t="str">
        <f>+IFERROR(VLOOKUP(DAY($AZ1968)&amp;MONTH($AZ1968),Sheet1!$C:$E,3,0),"")</f>
        <v/>
      </c>
    </row>
    <row r="1969" spans="6:55">
      <c r="F1969" s="481" t="str">
        <f>+IFERROR(VLOOKUP(DAY($C1969)&amp;MONTH($C1969),Sheet1!$C:$E,3,0),"")</f>
        <v/>
      </c>
      <c r="M1969" s="481" t="str">
        <f>+IFERROR(VLOOKUP(DAY($J1969)&amp;MONTH($J1969),Sheet1!$C:$E,3,0),"")</f>
        <v/>
      </c>
      <c r="T1969" s="481" t="str">
        <f>+IFERROR(VLOOKUP(DAY($Q1969)&amp;MONTH($Q1969),Sheet1!$C:$E,3,0),"")</f>
        <v/>
      </c>
      <c r="AA1969" s="481" t="str">
        <f>+IFERROR(VLOOKUP(DAY($X1969)&amp;MONTH($X1969),Sheet1!$C:$E,3,0),"")</f>
        <v/>
      </c>
      <c r="AH1969" s="481" t="str">
        <f>+IFERROR(VLOOKUP(DAY($AE1969)&amp;MONTH($AE1969),Sheet1!$C:$E,3,0),"")</f>
        <v/>
      </c>
      <c r="AO1969" s="481" t="str">
        <f>+IFERROR(VLOOKUP(DAY($AL1969)&amp;MONTH($AL1969),Sheet1!$C:$E,3,0),"")</f>
        <v/>
      </c>
      <c r="AV1969" s="481" t="str">
        <f>+IFERROR(VLOOKUP(DAY($AS1969)&amp;MONTH($AS1969),Sheet1!$C:$E,3,0),"")</f>
        <v/>
      </c>
      <c r="BC1969" s="481" t="str">
        <f>+IFERROR(VLOOKUP(DAY($AZ1969)&amp;MONTH($AZ1969),Sheet1!$C:$E,3,0),"")</f>
        <v/>
      </c>
    </row>
    <row r="1970" spans="6:55">
      <c r="F1970" s="481" t="str">
        <f>+IFERROR(VLOOKUP(DAY($C1970)&amp;MONTH($C1970),Sheet1!$C:$E,3,0),"")</f>
        <v/>
      </c>
      <c r="M1970" s="481" t="str">
        <f>+IFERROR(VLOOKUP(DAY($J1970)&amp;MONTH($J1970),Sheet1!$C:$E,3,0),"")</f>
        <v/>
      </c>
      <c r="T1970" s="481" t="str">
        <f>+IFERROR(VLOOKUP(DAY($Q1970)&amp;MONTH($Q1970),Sheet1!$C:$E,3,0),"")</f>
        <v/>
      </c>
      <c r="AA1970" s="481" t="str">
        <f>+IFERROR(VLOOKUP(DAY($X1970)&amp;MONTH($X1970),Sheet1!$C:$E,3,0),"")</f>
        <v/>
      </c>
      <c r="AH1970" s="481" t="str">
        <f>+IFERROR(VLOOKUP(DAY($AE1970)&amp;MONTH($AE1970),Sheet1!$C:$E,3,0),"")</f>
        <v/>
      </c>
      <c r="AO1970" s="481" t="str">
        <f>+IFERROR(VLOOKUP(DAY($AL1970)&amp;MONTH($AL1970),Sheet1!$C:$E,3,0),"")</f>
        <v/>
      </c>
      <c r="AV1970" s="481" t="str">
        <f>+IFERROR(VLOOKUP(DAY($AS1970)&amp;MONTH($AS1970),Sheet1!$C:$E,3,0),"")</f>
        <v/>
      </c>
      <c r="BC1970" s="481" t="str">
        <f>+IFERROR(VLOOKUP(DAY($AZ1970)&amp;MONTH($AZ1970),Sheet1!$C:$E,3,0),"")</f>
        <v/>
      </c>
    </row>
    <row r="1971" spans="6:55">
      <c r="F1971" s="481" t="str">
        <f>+IFERROR(VLOOKUP(DAY($C1971)&amp;MONTH($C1971),Sheet1!$C:$E,3,0),"")</f>
        <v/>
      </c>
      <c r="M1971" s="481" t="str">
        <f>+IFERROR(VLOOKUP(DAY($J1971)&amp;MONTH($J1971),Sheet1!$C:$E,3,0),"")</f>
        <v/>
      </c>
      <c r="T1971" s="481" t="str">
        <f>+IFERROR(VLOOKUP(DAY($Q1971)&amp;MONTH($Q1971),Sheet1!$C:$E,3,0),"")</f>
        <v/>
      </c>
      <c r="AA1971" s="481" t="str">
        <f>+IFERROR(VLOOKUP(DAY($X1971)&amp;MONTH($X1971),Sheet1!$C:$E,3,0),"")</f>
        <v/>
      </c>
      <c r="AH1971" s="481" t="str">
        <f>+IFERROR(VLOOKUP(DAY($AE1971)&amp;MONTH($AE1971),Sheet1!$C:$E,3,0),"")</f>
        <v/>
      </c>
      <c r="AO1971" s="481" t="str">
        <f>+IFERROR(VLOOKUP(DAY($AL1971)&amp;MONTH($AL1971),Sheet1!$C:$E,3,0),"")</f>
        <v/>
      </c>
      <c r="AV1971" s="481" t="str">
        <f>+IFERROR(VLOOKUP(DAY($AS1971)&amp;MONTH($AS1971),Sheet1!$C:$E,3,0),"")</f>
        <v/>
      </c>
      <c r="BC1971" s="481" t="str">
        <f>+IFERROR(VLOOKUP(DAY($AZ1971)&amp;MONTH($AZ1971),Sheet1!$C:$E,3,0),"")</f>
        <v/>
      </c>
    </row>
    <row r="1972" spans="6:55">
      <c r="F1972" s="481" t="str">
        <f>+IFERROR(VLOOKUP(DAY($C1972)&amp;MONTH($C1972),Sheet1!$C:$E,3,0),"")</f>
        <v/>
      </c>
      <c r="M1972" s="481" t="str">
        <f>+IFERROR(VLOOKUP(DAY($J1972)&amp;MONTH($J1972),Sheet1!$C:$E,3,0),"")</f>
        <v/>
      </c>
      <c r="T1972" s="481" t="str">
        <f>+IFERROR(VLOOKUP(DAY($Q1972)&amp;MONTH($Q1972),Sheet1!$C:$E,3,0),"")</f>
        <v/>
      </c>
      <c r="AA1972" s="481" t="str">
        <f>+IFERROR(VLOOKUP(DAY($X1972)&amp;MONTH($X1972),Sheet1!$C:$E,3,0),"")</f>
        <v/>
      </c>
      <c r="AH1972" s="481" t="str">
        <f>+IFERROR(VLOOKUP(DAY($AE1972)&amp;MONTH($AE1972),Sheet1!$C:$E,3,0),"")</f>
        <v/>
      </c>
      <c r="AO1972" s="481" t="str">
        <f>+IFERROR(VLOOKUP(DAY($AL1972)&amp;MONTH($AL1972),Sheet1!$C:$E,3,0),"")</f>
        <v/>
      </c>
      <c r="AV1972" s="481" t="str">
        <f>+IFERROR(VLOOKUP(DAY($AS1972)&amp;MONTH($AS1972),Sheet1!$C:$E,3,0),"")</f>
        <v/>
      </c>
      <c r="BC1972" s="481" t="str">
        <f>+IFERROR(VLOOKUP(DAY($AZ1972)&amp;MONTH($AZ1972),Sheet1!$C:$E,3,0),"")</f>
        <v/>
      </c>
    </row>
    <row r="1973" spans="6:55">
      <c r="F1973" s="481" t="str">
        <f>+IFERROR(VLOOKUP(DAY($C1973)&amp;MONTH($C1973),Sheet1!$C:$E,3,0),"")</f>
        <v/>
      </c>
      <c r="M1973" s="481" t="str">
        <f>+IFERROR(VLOOKUP(DAY($J1973)&amp;MONTH($J1973),Sheet1!$C:$E,3,0),"")</f>
        <v/>
      </c>
      <c r="T1973" s="481" t="str">
        <f>+IFERROR(VLOOKUP(DAY($Q1973)&amp;MONTH($Q1973),Sheet1!$C:$E,3,0),"")</f>
        <v/>
      </c>
      <c r="AA1973" s="481" t="str">
        <f>+IFERROR(VLOOKUP(DAY($X1973)&amp;MONTH($X1973),Sheet1!$C:$E,3,0),"")</f>
        <v/>
      </c>
      <c r="AH1973" s="481" t="str">
        <f>+IFERROR(VLOOKUP(DAY($AE1973)&amp;MONTH($AE1973),Sheet1!$C:$E,3,0),"")</f>
        <v/>
      </c>
      <c r="AO1973" s="481" t="str">
        <f>+IFERROR(VLOOKUP(DAY($AL1973)&amp;MONTH($AL1973),Sheet1!$C:$E,3,0),"")</f>
        <v/>
      </c>
      <c r="AV1973" s="481" t="str">
        <f>+IFERROR(VLOOKUP(DAY($AS1973)&amp;MONTH($AS1973),Sheet1!$C:$E,3,0),"")</f>
        <v/>
      </c>
      <c r="BC1973" s="481" t="str">
        <f>+IFERROR(VLOOKUP(DAY($AZ1973)&amp;MONTH($AZ1973),Sheet1!$C:$E,3,0),"")</f>
        <v/>
      </c>
    </row>
    <row r="1974" spans="6:55">
      <c r="F1974" s="481" t="str">
        <f>+IFERROR(VLOOKUP(DAY($C1974)&amp;MONTH($C1974),Sheet1!$C:$E,3,0),"")</f>
        <v/>
      </c>
      <c r="M1974" s="481" t="str">
        <f>+IFERROR(VLOOKUP(DAY($J1974)&amp;MONTH($J1974),Sheet1!$C:$E,3,0),"")</f>
        <v/>
      </c>
      <c r="T1974" s="481" t="str">
        <f>+IFERROR(VLOOKUP(DAY($Q1974)&amp;MONTH($Q1974),Sheet1!$C:$E,3,0),"")</f>
        <v/>
      </c>
      <c r="AA1974" s="481" t="str">
        <f>+IFERROR(VLOOKUP(DAY($X1974)&amp;MONTH($X1974),Sheet1!$C:$E,3,0),"")</f>
        <v/>
      </c>
      <c r="AH1974" s="481" t="str">
        <f>+IFERROR(VLOOKUP(DAY($AE1974)&amp;MONTH($AE1974),Sheet1!$C:$E,3,0),"")</f>
        <v/>
      </c>
      <c r="AO1974" s="481" t="str">
        <f>+IFERROR(VLOOKUP(DAY($AL1974)&amp;MONTH($AL1974),Sheet1!$C:$E,3,0),"")</f>
        <v/>
      </c>
      <c r="AV1974" s="481" t="str">
        <f>+IFERROR(VLOOKUP(DAY($AS1974)&amp;MONTH($AS1974),Sheet1!$C:$E,3,0),"")</f>
        <v/>
      </c>
      <c r="BC1974" s="481" t="str">
        <f>+IFERROR(VLOOKUP(DAY($AZ1974)&amp;MONTH($AZ1974),Sheet1!$C:$E,3,0),"")</f>
        <v/>
      </c>
    </row>
    <row r="1975" spans="6:55">
      <c r="F1975" s="481" t="str">
        <f>+IFERROR(VLOOKUP(DAY($C1975)&amp;MONTH($C1975),Sheet1!$C:$E,3,0),"")</f>
        <v/>
      </c>
      <c r="M1975" s="481" t="str">
        <f>+IFERROR(VLOOKUP(DAY($J1975)&amp;MONTH($J1975),Sheet1!$C:$E,3,0),"")</f>
        <v/>
      </c>
      <c r="T1975" s="481" t="str">
        <f>+IFERROR(VLOOKUP(DAY($Q1975)&amp;MONTH($Q1975),Sheet1!$C:$E,3,0),"")</f>
        <v/>
      </c>
      <c r="AA1975" s="481" t="str">
        <f>+IFERROR(VLOOKUP(DAY($X1975)&amp;MONTH($X1975),Sheet1!$C:$E,3,0),"")</f>
        <v/>
      </c>
      <c r="AH1975" s="481" t="str">
        <f>+IFERROR(VLOOKUP(DAY($AE1975)&amp;MONTH($AE1975),Sheet1!$C:$E,3,0),"")</f>
        <v/>
      </c>
      <c r="AO1975" s="481" t="str">
        <f>+IFERROR(VLOOKUP(DAY($AL1975)&amp;MONTH($AL1975),Sheet1!$C:$E,3,0),"")</f>
        <v/>
      </c>
      <c r="AV1975" s="481" t="str">
        <f>+IFERROR(VLOOKUP(DAY($AS1975)&amp;MONTH($AS1975),Sheet1!$C:$E,3,0),"")</f>
        <v/>
      </c>
      <c r="BC1975" s="481" t="str">
        <f>+IFERROR(VLOOKUP(DAY($AZ1975)&amp;MONTH($AZ1975),Sheet1!$C:$E,3,0),"")</f>
        <v/>
      </c>
    </row>
    <row r="1976" spans="6:55">
      <c r="F1976" s="481" t="str">
        <f>+IFERROR(VLOOKUP(DAY($C1976)&amp;MONTH($C1976),Sheet1!$C:$E,3,0),"")</f>
        <v/>
      </c>
      <c r="M1976" s="481" t="str">
        <f>+IFERROR(VLOOKUP(DAY($J1976)&amp;MONTH($J1976),Sheet1!$C:$E,3,0),"")</f>
        <v/>
      </c>
      <c r="T1976" s="481" t="str">
        <f>+IFERROR(VLOOKUP(DAY($Q1976)&amp;MONTH($Q1976),Sheet1!$C:$E,3,0),"")</f>
        <v/>
      </c>
      <c r="AA1976" s="481" t="str">
        <f>+IFERROR(VLOOKUP(DAY($X1976)&amp;MONTH($X1976),Sheet1!$C:$E,3,0),"")</f>
        <v/>
      </c>
      <c r="AH1976" s="481" t="str">
        <f>+IFERROR(VLOOKUP(DAY($AE1976)&amp;MONTH($AE1976),Sheet1!$C:$E,3,0),"")</f>
        <v/>
      </c>
      <c r="AO1976" s="481" t="str">
        <f>+IFERROR(VLOOKUP(DAY($AL1976)&amp;MONTH($AL1976),Sheet1!$C:$E,3,0),"")</f>
        <v/>
      </c>
      <c r="AV1976" s="481" t="str">
        <f>+IFERROR(VLOOKUP(DAY($AS1976)&amp;MONTH($AS1976),Sheet1!$C:$E,3,0),"")</f>
        <v/>
      </c>
      <c r="BC1976" s="481" t="str">
        <f>+IFERROR(VLOOKUP(DAY($AZ1976)&amp;MONTH($AZ1976),Sheet1!$C:$E,3,0),"")</f>
        <v/>
      </c>
    </row>
    <row r="1977" spans="6:55">
      <c r="F1977" s="481" t="str">
        <f>+IFERROR(VLOOKUP(DAY($C1977)&amp;MONTH($C1977),Sheet1!$C:$E,3,0),"")</f>
        <v/>
      </c>
      <c r="M1977" s="481" t="str">
        <f>+IFERROR(VLOOKUP(DAY($J1977)&amp;MONTH($J1977),Sheet1!$C:$E,3,0),"")</f>
        <v/>
      </c>
      <c r="T1977" s="481" t="str">
        <f>+IFERROR(VLOOKUP(DAY($Q1977)&amp;MONTH($Q1977),Sheet1!$C:$E,3,0),"")</f>
        <v/>
      </c>
      <c r="AA1977" s="481" t="str">
        <f>+IFERROR(VLOOKUP(DAY($X1977)&amp;MONTH($X1977),Sheet1!$C:$E,3,0),"")</f>
        <v/>
      </c>
      <c r="AH1977" s="481" t="str">
        <f>+IFERROR(VLOOKUP(DAY($AE1977)&amp;MONTH($AE1977),Sheet1!$C:$E,3,0),"")</f>
        <v/>
      </c>
      <c r="AO1977" s="481" t="str">
        <f>+IFERROR(VLOOKUP(DAY($AL1977)&amp;MONTH($AL1977),Sheet1!$C:$E,3,0),"")</f>
        <v/>
      </c>
      <c r="AV1977" s="481" t="str">
        <f>+IFERROR(VLOOKUP(DAY($AS1977)&amp;MONTH($AS1977),Sheet1!$C:$E,3,0),"")</f>
        <v/>
      </c>
      <c r="BC1977" s="481" t="str">
        <f>+IFERROR(VLOOKUP(DAY($AZ1977)&amp;MONTH($AZ1977),Sheet1!$C:$E,3,0),"")</f>
        <v/>
      </c>
    </row>
    <row r="1978" spans="6:55">
      <c r="F1978" s="481" t="str">
        <f>+IFERROR(VLOOKUP(DAY($C1978)&amp;MONTH($C1978),Sheet1!$C:$E,3,0),"")</f>
        <v/>
      </c>
      <c r="M1978" s="481" t="str">
        <f>+IFERROR(VLOOKUP(DAY($J1978)&amp;MONTH($J1978),Sheet1!$C:$E,3,0),"")</f>
        <v/>
      </c>
      <c r="T1978" s="481" t="str">
        <f>+IFERROR(VLOOKUP(DAY($Q1978)&amp;MONTH($Q1978),Sheet1!$C:$E,3,0),"")</f>
        <v/>
      </c>
      <c r="AA1978" s="481" t="str">
        <f>+IFERROR(VLOOKUP(DAY($X1978)&amp;MONTH($X1978),Sheet1!$C:$E,3,0),"")</f>
        <v/>
      </c>
      <c r="AH1978" s="481" t="str">
        <f>+IFERROR(VLOOKUP(DAY($AE1978)&amp;MONTH($AE1978),Sheet1!$C:$E,3,0),"")</f>
        <v/>
      </c>
      <c r="AO1978" s="481" t="str">
        <f>+IFERROR(VLOOKUP(DAY($AL1978)&amp;MONTH($AL1978),Sheet1!$C:$E,3,0),"")</f>
        <v/>
      </c>
      <c r="AV1978" s="481" t="str">
        <f>+IFERROR(VLOOKUP(DAY($AS1978)&amp;MONTH($AS1978),Sheet1!$C:$E,3,0),"")</f>
        <v/>
      </c>
      <c r="BC1978" s="481" t="str">
        <f>+IFERROR(VLOOKUP(DAY($AZ1978)&amp;MONTH($AZ1978),Sheet1!$C:$E,3,0),"")</f>
        <v/>
      </c>
    </row>
    <row r="1979" spans="6:55">
      <c r="F1979" s="481" t="str">
        <f>+IFERROR(VLOOKUP(DAY($C1979)&amp;MONTH($C1979),Sheet1!$C:$E,3,0),"")</f>
        <v/>
      </c>
      <c r="M1979" s="481" t="str">
        <f>+IFERROR(VLOOKUP(DAY($J1979)&amp;MONTH($J1979),Sheet1!$C:$E,3,0),"")</f>
        <v/>
      </c>
      <c r="T1979" s="481" t="str">
        <f>+IFERROR(VLOOKUP(DAY($Q1979)&amp;MONTH($Q1979),Sheet1!$C:$E,3,0),"")</f>
        <v/>
      </c>
      <c r="AA1979" s="481" t="str">
        <f>+IFERROR(VLOOKUP(DAY($X1979)&amp;MONTH($X1979),Sheet1!$C:$E,3,0),"")</f>
        <v/>
      </c>
      <c r="AH1979" s="481" t="str">
        <f>+IFERROR(VLOOKUP(DAY($AE1979)&amp;MONTH($AE1979),Sheet1!$C:$E,3,0),"")</f>
        <v/>
      </c>
      <c r="AO1979" s="481" t="str">
        <f>+IFERROR(VLOOKUP(DAY($AL1979)&amp;MONTH($AL1979),Sheet1!$C:$E,3,0),"")</f>
        <v/>
      </c>
      <c r="AV1979" s="481" t="str">
        <f>+IFERROR(VLOOKUP(DAY($AS1979)&amp;MONTH($AS1979),Sheet1!$C:$E,3,0),"")</f>
        <v/>
      </c>
      <c r="BC1979" s="481" t="str">
        <f>+IFERROR(VLOOKUP(DAY($AZ1979)&amp;MONTH($AZ1979),Sheet1!$C:$E,3,0),"")</f>
        <v/>
      </c>
    </row>
    <row r="1980" spans="6:55">
      <c r="F1980" s="481" t="str">
        <f>+IFERROR(VLOOKUP(DAY($C1980)&amp;MONTH($C1980),Sheet1!$C:$E,3,0),"")</f>
        <v/>
      </c>
      <c r="M1980" s="481" t="str">
        <f>+IFERROR(VLOOKUP(DAY($J1980)&amp;MONTH($J1980),Sheet1!$C:$E,3,0),"")</f>
        <v/>
      </c>
      <c r="T1980" s="481" t="str">
        <f>+IFERROR(VLOOKUP(DAY($Q1980)&amp;MONTH($Q1980),Sheet1!$C:$E,3,0),"")</f>
        <v/>
      </c>
      <c r="AA1980" s="481" t="str">
        <f>+IFERROR(VLOOKUP(DAY($X1980)&amp;MONTH($X1980),Sheet1!$C:$E,3,0),"")</f>
        <v/>
      </c>
      <c r="AH1980" s="481" t="str">
        <f>+IFERROR(VLOOKUP(DAY($AE1980)&amp;MONTH($AE1980),Sheet1!$C:$E,3,0),"")</f>
        <v/>
      </c>
      <c r="AO1980" s="481" t="str">
        <f>+IFERROR(VLOOKUP(DAY($AL1980)&amp;MONTH($AL1980),Sheet1!$C:$E,3,0),"")</f>
        <v/>
      </c>
      <c r="AV1980" s="481" t="str">
        <f>+IFERROR(VLOOKUP(DAY($AS1980)&amp;MONTH($AS1980),Sheet1!$C:$E,3,0),"")</f>
        <v/>
      </c>
      <c r="BC1980" s="481" t="str">
        <f>+IFERROR(VLOOKUP(DAY($AZ1980)&amp;MONTH($AZ1980),Sheet1!$C:$E,3,0),"")</f>
        <v/>
      </c>
    </row>
    <row r="1981" spans="6:55">
      <c r="F1981" s="481" t="str">
        <f>+IFERROR(VLOOKUP(DAY($C1981)&amp;MONTH($C1981),Sheet1!$C:$E,3,0),"")</f>
        <v/>
      </c>
      <c r="M1981" s="481" t="str">
        <f>+IFERROR(VLOOKUP(DAY($J1981)&amp;MONTH($J1981),Sheet1!$C:$E,3,0),"")</f>
        <v/>
      </c>
      <c r="T1981" s="481" t="str">
        <f>+IFERROR(VLOOKUP(DAY($Q1981)&amp;MONTH($Q1981),Sheet1!$C:$E,3,0),"")</f>
        <v/>
      </c>
      <c r="AA1981" s="481" t="str">
        <f>+IFERROR(VLOOKUP(DAY($X1981)&amp;MONTH($X1981),Sheet1!$C:$E,3,0),"")</f>
        <v/>
      </c>
      <c r="AH1981" s="481" t="str">
        <f>+IFERROR(VLOOKUP(DAY($AE1981)&amp;MONTH($AE1981),Sheet1!$C:$E,3,0),"")</f>
        <v/>
      </c>
      <c r="AO1981" s="481" t="str">
        <f>+IFERROR(VLOOKUP(DAY($AL1981)&amp;MONTH($AL1981),Sheet1!$C:$E,3,0),"")</f>
        <v/>
      </c>
      <c r="AV1981" s="481" t="str">
        <f>+IFERROR(VLOOKUP(DAY($AS1981)&amp;MONTH($AS1981),Sheet1!$C:$E,3,0),"")</f>
        <v/>
      </c>
      <c r="BC1981" s="481" t="str">
        <f>+IFERROR(VLOOKUP(DAY($AZ1981)&amp;MONTH($AZ1981),Sheet1!$C:$E,3,0),"")</f>
        <v/>
      </c>
    </row>
    <row r="1982" spans="6:55">
      <c r="F1982" s="481" t="str">
        <f>+IFERROR(VLOOKUP(DAY($C1982)&amp;MONTH($C1982),Sheet1!$C:$E,3,0),"")</f>
        <v/>
      </c>
      <c r="M1982" s="481" t="str">
        <f>+IFERROR(VLOOKUP(DAY($J1982)&amp;MONTH($J1982),Sheet1!$C:$E,3,0),"")</f>
        <v/>
      </c>
      <c r="T1982" s="481" t="str">
        <f>+IFERROR(VLOOKUP(DAY($Q1982)&amp;MONTH($Q1982),Sheet1!$C:$E,3,0),"")</f>
        <v/>
      </c>
      <c r="AA1982" s="481" t="str">
        <f>+IFERROR(VLOOKUP(DAY($X1982)&amp;MONTH($X1982),Sheet1!$C:$E,3,0),"")</f>
        <v/>
      </c>
      <c r="AH1982" s="481" t="str">
        <f>+IFERROR(VLOOKUP(DAY($AE1982)&amp;MONTH($AE1982),Sheet1!$C:$E,3,0),"")</f>
        <v/>
      </c>
      <c r="AO1982" s="481" t="str">
        <f>+IFERROR(VLOOKUP(DAY($AL1982)&amp;MONTH($AL1982),Sheet1!$C:$E,3,0),"")</f>
        <v/>
      </c>
      <c r="AV1982" s="481" t="str">
        <f>+IFERROR(VLOOKUP(DAY($AS1982)&amp;MONTH($AS1982),Sheet1!$C:$E,3,0),"")</f>
        <v/>
      </c>
      <c r="BC1982" s="481" t="str">
        <f>+IFERROR(VLOOKUP(DAY($AZ1982)&amp;MONTH($AZ1982),Sheet1!$C:$E,3,0),"")</f>
        <v/>
      </c>
    </row>
    <row r="1983" spans="6:55">
      <c r="F1983" s="481" t="str">
        <f>+IFERROR(VLOOKUP(DAY($C1983)&amp;MONTH($C1983),Sheet1!$C:$E,3,0),"")</f>
        <v/>
      </c>
      <c r="M1983" s="481" t="str">
        <f>+IFERROR(VLOOKUP(DAY($J1983)&amp;MONTH($J1983),Sheet1!$C:$E,3,0),"")</f>
        <v/>
      </c>
      <c r="T1983" s="481" t="str">
        <f>+IFERROR(VLOOKUP(DAY($Q1983)&amp;MONTH($Q1983),Sheet1!$C:$E,3,0),"")</f>
        <v/>
      </c>
      <c r="AA1983" s="481" t="str">
        <f>+IFERROR(VLOOKUP(DAY($X1983)&amp;MONTH($X1983),Sheet1!$C:$E,3,0),"")</f>
        <v/>
      </c>
      <c r="AH1983" s="481" t="str">
        <f>+IFERROR(VLOOKUP(DAY($AE1983)&amp;MONTH($AE1983),Sheet1!$C:$E,3,0),"")</f>
        <v/>
      </c>
      <c r="AO1983" s="481" t="str">
        <f>+IFERROR(VLOOKUP(DAY($AL1983)&amp;MONTH($AL1983),Sheet1!$C:$E,3,0),"")</f>
        <v/>
      </c>
      <c r="AV1983" s="481" t="str">
        <f>+IFERROR(VLOOKUP(DAY($AS1983)&amp;MONTH($AS1983),Sheet1!$C:$E,3,0),"")</f>
        <v/>
      </c>
      <c r="BC1983" s="481" t="str">
        <f>+IFERROR(VLOOKUP(DAY($AZ1983)&amp;MONTH($AZ1983),Sheet1!$C:$E,3,0),"")</f>
        <v/>
      </c>
    </row>
    <row r="1984" spans="6:55">
      <c r="F1984" s="481" t="str">
        <f>+IFERROR(VLOOKUP(DAY($C1984)&amp;MONTH($C1984),Sheet1!$C:$E,3,0),"")</f>
        <v/>
      </c>
      <c r="M1984" s="481" t="str">
        <f>+IFERROR(VLOOKUP(DAY($J1984)&amp;MONTH($J1984),Sheet1!$C:$E,3,0),"")</f>
        <v/>
      </c>
      <c r="T1984" s="481" t="str">
        <f>+IFERROR(VLOOKUP(DAY($Q1984)&amp;MONTH($Q1984),Sheet1!$C:$E,3,0),"")</f>
        <v/>
      </c>
      <c r="AA1984" s="481" t="str">
        <f>+IFERROR(VLOOKUP(DAY($X1984)&amp;MONTH($X1984),Sheet1!$C:$E,3,0),"")</f>
        <v/>
      </c>
      <c r="AH1984" s="481" t="str">
        <f>+IFERROR(VLOOKUP(DAY($AE1984)&amp;MONTH($AE1984),Sheet1!$C:$E,3,0),"")</f>
        <v/>
      </c>
      <c r="AO1984" s="481" t="str">
        <f>+IFERROR(VLOOKUP(DAY($AL1984)&amp;MONTH($AL1984),Sheet1!$C:$E,3,0),"")</f>
        <v/>
      </c>
      <c r="AV1984" s="481" t="str">
        <f>+IFERROR(VLOOKUP(DAY($AS1984)&amp;MONTH($AS1984),Sheet1!$C:$E,3,0),"")</f>
        <v/>
      </c>
      <c r="BC1984" s="481" t="str">
        <f>+IFERROR(VLOOKUP(DAY($AZ1984)&amp;MONTH($AZ1984),Sheet1!$C:$E,3,0),"")</f>
        <v/>
      </c>
    </row>
    <row r="1985" spans="6:55">
      <c r="F1985" s="481" t="str">
        <f>+IFERROR(VLOOKUP(DAY($C1985)&amp;MONTH($C1985),Sheet1!$C:$E,3,0),"")</f>
        <v/>
      </c>
      <c r="M1985" s="481" t="str">
        <f>+IFERROR(VLOOKUP(DAY($J1985)&amp;MONTH($J1985),Sheet1!$C:$E,3,0),"")</f>
        <v/>
      </c>
      <c r="T1985" s="481" t="str">
        <f>+IFERROR(VLOOKUP(DAY($Q1985)&amp;MONTH($Q1985),Sheet1!$C:$E,3,0),"")</f>
        <v/>
      </c>
      <c r="AA1985" s="481" t="str">
        <f>+IFERROR(VLOOKUP(DAY($X1985)&amp;MONTH($X1985),Sheet1!$C:$E,3,0),"")</f>
        <v/>
      </c>
      <c r="AH1985" s="481" t="str">
        <f>+IFERROR(VLOOKUP(DAY($AE1985)&amp;MONTH($AE1985),Sheet1!$C:$E,3,0),"")</f>
        <v/>
      </c>
      <c r="AO1985" s="481" t="str">
        <f>+IFERROR(VLOOKUP(DAY($AL1985)&amp;MONTH($AL1985),Sheet1!$C:$E,3,0),"")</f>
        <v/>
      </c>
      <c r="AV1985" s="481" t="str">
        <f>+IFERROR(VLOOKUP(DAY($AS1985)&amp;MONTH($AS1985),Sheet1!$C:$E,3,0),"")</f>
        <v/>
      </c>
      <c r="BC1985" s="481" t="str">
        <f>+IFERROR(VLOOKUP(DAY($AZ1985)&amp;MONTH($AZ1985),Sheet1!$C:$E,3,0),"")</f>
        <v/>
      </c>
    </row>
    <row r="1986" spans="6:55">
      <c r="F1986" s="481" t="str">
        <f>+IFERROR(VLOOKUP(DAY($C1986)&amp;MONTH($C1986),Sheet1!$C:$E,3,0),"")</f>
        <v/>
      </c>
      <c r="M1986" s="481" t="str">
        <f>+IFERROR(VLOOKUP(DAY($J1986)&amp;MONTH($J1986),Sheet1!$C:$E,3,0),"")</f>
        <v/>
      </c>
      <c r="T1986" s="481" t="str">
        <f>+IFERROR(VLOOKUP(DAY($Q1986)&amp;MONTH($Q1986),Sheet1!$C:$E,3,0),"")</f>
        <v/>
      </c>
      <c r="AA1986" s="481" t="str">
        <f>+IFERROR(VLOOKUP(DAY($X1986)&amp;MONTH($X1986),Sheet1!$C:$E,3,0),"")</f>
        <v/>
      </c>
      <c r="AH1986" s="481" t="str">
        <f>+IFERROR(VLOOKUP(DAY($AE1986)&amp;MONTH($AE1986),Sheet1!$C:$E,3,0),"")</f>
        <v/>
      </c>
      <c r="AO1986" s="481" t="str">
        <f>+IFERROR(VLOOKUP(DAY($AL1986)&amp;MONTH($AL1986),Sheet1!$C:$E,3,0),"")</f>
        <v/>
      </c>
      <c r="AV1986" s="481" t="str">
        <f>+IFERROR(VLOOKUP(DAY($AS1986)&amp;MONTH($AS1986),Sheet1!$C:$E,3,0),"")</f>
        <v/>
      </c>
      <c r="BC1986" s="481" t="str">
        <f>+IFERROR(VLOOKUP(DAY($AZ1986)&amp;MONTH($AZ1986),Sheet1!$C:$E,3,0),"")</f>
        <v/>
      </c>
    </row>
    <row r="1987" spans="6:55">
      <c r="F1987" s="481" t="str">
        <f>+IFERROR(VLOOKUP(DAY($C1987)&amp;MONTH($C1987),Sheet1!$C:$E,3,0),"")</f>
        <v/>
      </c>
      <c r="M1987" s="481" t="str">
        <f>+IFERROR(VLOOKUP(DAY($J1987)&amp;MONTH($J1987),Sheet1!$C:$E,3,0),"")</f>
        <v/>
      </c>
      <c r="T1987" s="481" t="str">
        <f>+IFERROR(VLOOKUP(DAY($Q1987)&amp;MONTH($Q1987),Sheet1!$C:$E,3,0),"")</f>
        <v/>
      </c>
      <c r="AA1987" s="481" t="str">
        <f>+IFERROR(VLOOKUP(DAY($X1987)&amp;MONTH($X1987),Sheet1!$C:$E,3,0),"")</f>
        <v/>
      </c>
      <c r="AH1987" s="481" t="str">
        <f>+IFERROR(VLOOKUP(DAY($AE1987)&amp;MONTH($AE1987),Sheet1!$C:$E,3,0),"")</f>
        <v/>
      </c>
      <c r="AO1987" s="481" t="str">
        <f>+IFERROR(VLOOKUP(DAY($AL1987)&amp;MONTH($AL1987),Sheet1!$C:$E,3,0),"")</f>
        <v/>
      </c>
      <c r="AV1987" s="481" t="str">
        <f>+IFERROR(VLOOKUP(DAY($AS1987)&amp;MONTH($AS1987),Sheet1!$C:$E,3,0),"")</f>
        <v/>
      </c>
      <c r="BC1987" s="481" t="str">
        <f>+IFERROR(VLOOKUP(DAY($AZ1987)&amp;MONTH($AZ1987),Sheet1!$C:$E,3,0),"")</f>
        <v/>
      </c>
    </row>
    <row r="1988" spans="6:55">
      <c r="F1988" s="481" t="str">
        <f>+IFERROR(VLOOKUP(DAY($C1988)&amp;MONTH($C1988),Sheet1!$C:$E,3,0),"")</f>
        <v/>
      </c>
      <c r="M1988" s="481" t="str">
        <f>+IFERROR(VLOOKUP(DAY($J1988)&amp;MONTH($J1988),Sheet1!$C:$E,3,0),"")</f>
        <v/>
      </c>
      <c r="T1988" s="481" t="str">
        <f>+IFERROR(VLOOKUP(DAY($Q1988)&amp;MONTH($Q1988),Sheet1!$C:$E,3,0),"")</f>
        <v/>
      </c>
      <c r="AA1988" s="481" t="str">
        <f>+IFERROR(VLOOKUP(DAY($X1988)&amp;MONTH($X1988),Sheet1!$C:$E,3,0),"")</f>
        <v/>
      </c>
      <c r="AH1988" s="481" t="str">
        <f>+IFERROR(VLOOKUP(DAY($AE1988)&amp;MONTH($AE1988),Sheet1!$C:$E,3,0),"")</f>
        <v/>
      </c>
      <c r="AO1988" s="481" t="str">
        <f>+IFERROR(VLOOKUP(DAY($AL1988)&amp;MONTH($AL1988),Sheet1!$C:$E,3,0),"")</f>
        <v/>
      </c>
      <c r="AV1988" s="481" t="str">
        <f>+IFERROR(VLOOKUP(DAY($AS1988)&amp;MONTH($AS1988),Sheet1!$C:$E,3,0),"")</f>
        <v/>
      </c>
      <c r="BC1988" s="481" t="str">
        <f>+IFERROR(VLOOKUP(DAY($AZ1988)&amp;MONTH($AZ1988),Sheet1!$C:$E,3,0),"")</f>
        <v/>
      </c>
    </row>
    <row r="1989" spans="6:55">
      <c r="F1989" s="481" t="str">
        <f>+IFERROR(VLOOKUP(DAY($C1989)&amp;MONTH($C1989),Sheet1!$C:$E,3,0),"")</f>
        <v/>
      </c>
      <c r="M1989" s="481" t="str">
        <f>+IFERROR(VLOOKUP(DAY($J1989)&amp;MONTH($J1989),Sheet1!$C:$E,3,0),"")</f>
        <v/>
      </c>
      <c r="T1989" s="481" t="str">
        <f>+IFERROR(VLOOKUP(DAY($Q1989)&amp;MONTH($Q1989),Sheet1!$C:$E,3,0),"")</f>
        <v/>
      </c>
      <c r="AA1989" s="481" t="str">
        <f>+IFERROR(VLOOKUP(DAY($X1989)&amp;MONTH($X1989),Sheet1!$C:$E,3,0),"")</f>
        <v/>
      </c>
      <c r="AH1989" s="481" t="str">
        <f>+IFERROR(VLOOKUP(DAY($AE1989)&amp;MONTH($AE1989),Sheet1!$C:$E,3,0),"")</f>
        <v/>
      </c>
      <c r="AO1989" s="481" t="str">
        <f>+IFERROR(VLOOKUP(DAY($AL1989)&amp;MONTH($AL1989),Sheet1!$C:$E,3,0),"")</f>
        <v/>
      </c>
      <c r="AV1989" s="481" t="str">
        <f>+IFERROR(VLOOKUP(DAY($AS1989)&amp;MONTH($AS1989),Sheet1!$C:$E,3,0),"")</f>
        <v/>
      </c>
      <c r="BC1989" s="481" t="str">
        <f>+IFERROR(VLOOKUP(DAY($AZ1989)&amp;MONTH($AZ1989),Sheet1!$C:$E,3,0),"")</f>
        <v/>
      </c>
    </row>
    <row r="1990" spans="6:55">
      <c r="F1990" s="481" t="str">
        <f>+IFERROR(VLOOKUP(DAY($C1990)&amp;MONTH($C1990),Sheet1!$C:$E,3,0),"")</f>
        <v/>
      </c>
      <c r="M1990" s="481" t="str">
        <f>+IFERROR(VLOOKUP(DAY($J1990)&amp;MONTH($J1990),Sheet1!$C:$E,3,0),"")</f>
        <v/>
      </c>
      <c r="T1990" s="481" t="str">
        <f>+IFERROR(VLOOKUP(DAY($Q1990)&amp;MONTH($Q1990),Sheet1!$C:$E,3,0),"")</f>
        <v/>
      </c>
      <c r="AA1990" s="481" t="str">
        <f>+IFERROR(VLOOKUP(DAY($X1990)&amp;MONTH($X1990),Sheet1!$C:$E,3,0),"")</f>
        <v/>
      </c>
      <c r="AH1990" s="481" t="str">
        <f>+IFERROR(VLOOKUP(DAY($AE1990)&amp;MONTH($AE1990),Sheet1!$C:$E,3,0),"")</f>
        <v/>
      </c>
      <c r="AO1990" s="481" t="str">
        <f>+IFERROR(VLOOKUP(DAY($AL1990)&amp;MONTH($AL1990),Sheet1!$C:$E,3,0),"")</f>
        <v/>
      </c>
      <c r="AV1990" s="481" t="str">
        <f>+IFERROR(VLOOKUP(DAY($AS1990)&amp;MONTH($AS1990),Sheet1!$C:$E,3,0),"")</f>
        <v/>
      </c>
      <c r="BC1990" s="481" t="str">
        <f>+IFERROR(VLOOKUP(DAY($AZ1990)&amp;MONTH($AZ1990),Sheet1!$C:$E,3,0),"")</f>
        <v/>
      </c>
    </row>
    <row r="1991" spans="6:55">
      <c r="F1991" s="481" t="str">
        <f>+IFERROR(VLOOKUP(DAY($C1991)&amp;MONTH($C1991),Sheet1!$C:$E,3,0),"")</f>
        <v/>
      </c>
      <c r="M1991" s="481" t="str">
        <f>+IFERROR(VLOOKUP(DAY($J1991)&amp;MONTH($J1991),Sheet1!$C:$E,3,0),"")</f>
        <v/>
      </c>
      <c r="T1991" s="481" t="str">
        <f>+IFERROR(VLOOKUP(DAY($Q1991)&amp;MONTH($Q1991),Sheet1!$C:$E,3,0),"")</f>
        <v/>
      </c>
      <c r="AA1991" s="481" t="str">
        <f>+IFERROR(VLOOKUP(DAY($X1991)&amp;MONTH($X1991),Sheet1!$C:$E,3,0),"")</f>
        <v/>
      </c>
      <c r="AH1991" s="481" t="str">
        <f>+IFERROR(VLOOKUP(DAY($AE1991)&amp;MONTH($AE1991),Sheet1!$C:$E,3,0),"")</f>
        <v/>
      </c>
      <c r="AO1991" s="481" t="str">
        <f>+IFERROR(VLOOKUP(DAY($AL1991)&amp;MONTH($AL1991),Sheet1!$C:$E,3,0),"")</f>
        <v/>
      </c>
      <c r="AV1991" s="481" t="str">
        <f>+IFERROR(VLOOKUP(DAY($AS1991)&amp;MONTH($AS1991),Sheet1!$C:$E,3,0),"")</f>
        <v/>
      </c>
      <c r="BC1991" s="481" t="str">
        <f>+IFERROR(VLOOKUP(DAY($AZ1991)&amp;MONTH($AZ1991),Sheet1!$C:$E,3,0),"")</f>
        <v/>
      </c>
    </row>
    <row r="1992" spans="6:55">
      <c r="F1992" s="481" t="str">
        <f>+IFERROR(VLOOKUP(DAY($C1992)&amp;MONTH($C1992),Sheet1!$C:$E,3,0),"")</f>
        <v/>
      </c>
      <c r="M1992" s="481" t="str">
        <f>+IFERROR(VLOOKUP(DAY($J1992)&amp;MONTH($J1992),Sheet1!$C:$E,3,0),"")</f>
        <v/>
      </c>
      <c r="T1992" s="481" t="str">
        <f>+IFERROR(VLOOKUP(DAY($Q1992)&amp;MONTH($Q1992),Sheet1!$C:$E,3,0),"")</f>
        <v/>
      </c>
      <c r="AA1992" s="481" t="str">
        <f>+IFERROR(VLOOKUP(DAY($X1992)&amp;MONTH($X1992),Sheet1!$C:$E,3,0),"")</f>
        <v/>
      </c>
      <c r="AH1992" s="481" t="str">
        <f>+IFERROR(VLOOKUP(DAY($AE1992)&amp;MONTH($AE1992),Sheet1!$C:$E,3,0),"")</f>
        <v/>
      </c>
      <c r="AO1992" s="481" t="str">
        <f>+IFERROR(VLOOKUP(DAY($AL1992)&amp;MONTH($AL1992),Sheet1!$C:$E,3,0),"")</f>
        <v/>
      </c>
      <c r="AV1992" s="481" t="str">
        <f>+IFERROR(VLOOKUP(DAY($AS1992)&amp;MONTH($AS1992),Sheet1!$C:$E,3,0),"")</f>
        <v/>
      </c>
      <c r="BC1992" s="481" t="str">
        <f>+IFERROR(VLOOKUP(DAY($AZ1992)&amp;MONTH($AZ1992),Sheet1!$C:$E,3,0),"")</f>
        <v/>
      </c>
    </row>
    <row r="1993" spans="6:55">
      <c r="F1993" s="481" t="str">
        <f>+IFERROR(VLOOKUP(DAY($C1993)&amp;MONTH($C1993),Sheet1!$C:$E,3,0),"")</f>
        <v/>
      </c>
      <c r="M1993" s="481" t="str">
        <f>+IFERROR(VLOOKUP(DAY($J1993)&amp;MONTH($J1993),Sheet1!$C:$E,3,0),"")</f>
        <v/>
      </c>
      <c r="T1993" s="481" t="str">
        <f>+IFERROR(VLOOKUP(DAY($Q1993)&amp;MONTH($Q1993),Sheet1!$C:$E,3,0),"")</f>
        <v/>
      </c>
      <c r="AA1993" s="481" t="str">
        <f>+IFERROR(VLOOKUP(DAY($X1993)&amp;MONTH($X1993),Sheet1!$C:$E,3,0),"")</f>
        <v/>
      </c>
      <c r="AH1993" s="481" t="str">
        <f>+IFERROR(VLOOKUP(DAY($AE1993)&amp;MONTH($AE1993),Sheet1!$C:$E,3,0),"")</f>
        <v/>
      </c>
      <c r="AO1993" s="481" t="str">
        <f>+IFERROR(VLOOKUP(DAY($AL1993)&amp;MONTH($AL1993),Sheet1!$C:$E,3,0),"")</f>
        <v/>
      </c>
      <c r="AV1993" s="481" t="str">
        <f>+IFERROR(VLOOKUP(DAY($AS1993)&amp;MONTH($AS1993),Sheet1!$C:$E,3,0),"")</f>
        <v/>
      </c>
      <c r="BC1993" s="481" t="str">
        <f>+IFERROR(VLOOKUP(DAY($AZ1993)&amp;MONTH($AZ1993),Sheet1!$C:$E,3,0),"")</f>
        <v/>
      </c>
    </row>
    <row r="1994" spans="6:55">
      <c r="F1994" s="481" t="str">
        <f>+IFERROR(VLOOKUP(DAY($C1994)&amp;MONTH($C1994),Sheet1!$C:$E,3,0),"")</f>
        <v/>
      </c>
      <c r="M1994" s="481" t="str">
        <f>+IFERROR(VLOOKUP(DAY($J1994)&amp;MONTH($J1994),Sheet1!$C:$E,3,0),"")</f>
        <v/>
      </c>
      <c r="T1994" s="481" t="str">
        <f>+IFERROR(VLOOKUP(DAY($Q1994)&amp;MONTH($Q1994),Sheet1!$C:$E,3,0),"")</f>
        <v/>
      </c>
      <c r="AA1994" s="481" t="str">
        <f>+IFERROR(VLOOKUP(DAY($X1994)&amp;MONTH($X1994),Sheet1!$C:$E,3,0),"")</f>
        <v/>
      </c>
      <c r="AH1994" s="481" t="str">
        <f>+IFERROR(VLOOKUP(DAY($AE1994)&amp;MONTH($AE1994),Sheet1!$C:$E,3,0),"")</f>
        <v/>
      </c>
      <c r="AO1994" s="481" t="str">
        <f>+IFERROR(VLOOKUP(DAY($AL1994)&amp;MONTH($AL1994),Sheet1!$C:$E,3,0),"")</f>
        <v/>
      </c>
      <c r="AV1994" s="481" t="str">
        <f>+IFERROR(VLOOKUP(DAY($AS1994)&amp;MONTH($AS1994),Sheet1!$C:$E,3,0),"")</f>
        <v/>
      </c>
      <c r="BC1994" s="481" t="str">
        <f>+IFERROR(VLOOKUP(DAY($AZ1994)&amp;MONTH($AZ1994),Sheet1!$C:$E,3,0),"")</f>
        <v/>
      </c>
    </row>
    <row r="1995" spans="6:55">
      <c r="F1995" s="481" t="str">
        <f>+IFERROR(VLOOKUP(DAY($C1995)&amp;MONTH($C1995),Sheet1!$C:$E,3,0),"")</f>
        <v/>
      </c>
      <c r="M1995" s="481" t="str">
        <f>+IFERROR(VLOOKUP(DAY($J1995)&amp;MONTH($J1995),Sheet1!$C:$E,3,0),"")</f>
        <v/>
      </c>
      <c r="T1995" s="481" t="str">
        <f>+IFERROR(VLOOKUP(DAY($Q1995)&amp;MONTH($Q1995),Sheet1!$C:$E,3,0),"")</f>
        <v/>
      </c>
      <c r="AA1995" s="481" t="str">
        <f>+IFERROR(VLOOKUP(DAY($X1995)&amp;MONTH($X1995),Sheet1!$C:$E,3,0),"")</f>
        <v/>
      </c>
      <c r="AH1995" s="481" t="str">
        <f>+IFERROR(VLOOKUP(DAY($AE1995)&amp;MONTH($AE1995),Sheet1!$C:$E,3,0),"")</f>
        <v/>
      </c>
      <c r="AO1995" s="481" t="str">
        <f>+IFERROR(VLOOKUP(DAY($AL1995)&amp;MONTH($AL1995),Sheet1!$C:$E,3,0),"")</f>
        <v/>
      </c>
      <c r="AV1995" s="481" t="str">
        <f>+IFERROR(VLOOKUP(DAY($AS1995)&amp;MONTH($AS1995),Sheet1!$C:$E,3,0),"")</f>
        <v/>
      </c>
      <c r="BC1995" s="481" t="str">
        <f>+IFERROR(VLOOKUP(DAY($AZ1995)&amp;MONTH($AZ1995),Sheet1!$C:$E,3,0),"")</f>
        <v/>
      </c>
    </row>
    <row r="1996" spans="6:55">
      <c r="F1996" s="481" t="str">
        <f>+IFERROR(VLOOKUP(DAY($C1996)&amp;MONTH($C1996),Sheet1!$C:$E,3,0),"")</f>
        <v/>
      </c>
      <c r="M1996" s="481" t="str">
        <f>+IFERROR(VLOOKUP(DAY($J1996)&amp;MONTH($J1996),Sheet1!$C:$E,3,0),"")</f>
        <v/>
      </c>
      <c r="T1996" s="481" t="str">
        <f>+IFERROR(VLOOKUP(DAY($Q1996)&amp;MONTH($Q1996),Sheet1!$C:$E,3,0),"")</f>
        <v/>
      </c>
      <c r="AA1996" s="481" t="str">
        <f>+IFERROR(VLOOKUP(DAY($X1996)&amp;MONTH($X1996),Sheet1!$C:$E,3,0),"")</f>
        <v/>
      </c>
      <c r="AH1996" s="481" t="str">
        <f>+IFERROR(VLOOKUP(DAY($AE1996)&amp;MONTH($AE1996),Sheet1!$C:$E,3,0),"")</f>
        <v/>
      </c>
      <c r="AO1996" s="481" t="str">
        <f>+IFERROR(VLOOKUP(DAY($AL1996)&amp;MONTH($AL1996),Sheet1!$C:$E,3,0),"")</f>
        <v/>
      </c>
      <c r="AV1996" s="481" t="str">
        <f>+IFERROR(VLOOKUP(DAY($AS1996)&amp;MONTH($AS1996),Sheet1!$C:$E,3,0),"")</f>
        <v/>
      </c>
      <c r="BC1996" s="481" t="str">
        <f>+IFERROR(VLOOKUP(DAY($AZ1996)&amp;MONTH($AZ1996),Sheet1!$C:$E,3,0),"")</f>
        <v/>
      </c>
    </row>
    <row r="1997" spans="6:55">
      <c r="F1997" s="481" t="str">
        <f>+IFERROR(VLOOKUP(DAY($C1997)&amp;MONTH($C1997),Sheet1!$C:$E,3,0),"")</f>
        <v/>
      </c>
      <c r="M1997" s="481" t="str">
        <f>+IFERROR(VLOOKUP(DAY($J1997)&amp;MONTH($J1997),Sheet1!$C:$E,3,0),"")</f>
        <v/>
      </c>
      <c r="T1997" s="481" t="str">
        <f>+IFERROR(VLOOKUP(DAY($Q1997)&amp;MONTH($Q1997),Sheet1!$C:$E,3,0),"")</f>
        <v/>
      </c>
      <c r="AA1997" s="481" t="str">
        <f>+IFERROR(VLOOKUP(DAY($X1997)&amp;MONTH($X1997),Sheet1!$C:$E,3,0),"")</f>
        <v/>
      </c>
      <c r="AH1997" s="481" t="str">
        <f>+IFERROR(VLOOKUP(DAY($AE1997)&amp;MONTH($AE1997),Sheet1!$C:$E,3,0),"")</f>
        <v/>
      </c>
      <c r="AO1997" s="481" t="str">
        <f>+IFERROR(VLOOKUP(DAY($AL1997)&amp;MONTH($AL1997),Sheet1!$C:$E,3,0),"")</f>
        <v/>
      </c>
      <c r="AV1997" s="481" t="str">
        <f>+IFERROR(VLOOKUP(DAY($AS1997)&amp;MONTH($AS1997),Sheet1!$C:$E,3,0),"")</f>
        <v/>
      </c>
      <c r="BC1997" s="481" t="str">
        <f>+IFERROR(VLOOKUP(DAY($AZ1997)&amp;MONTH($AZ1997),Sheet1!$C:$E,3,0),"")</f>
        <v/>
      </c>
    </row>
    <row r="1998" spans="6:55">
      <c r="F1998" s="481" t="str">
        <f>+IFERROR(VLOOKUP(DAY($C1998)&amp;MONTH($C1998),Sheet1!$C:$E,3,0),"")</f>
        <v/>
      </c>
      <c r="M1998" s="481" t="str">
        <f>+IFERROR(VLOOKUP(DAY($J1998)&amp;MONTH($J1998),Sheet1!$C:$E,3,0),"")</f>
        <v/>
      </c>
      <c r="T1998" s="481" t="str">
        <f>+IFERROR(VLOOKUP(DAY($Q1998)&amp;MONTH($Q1998),Sheet1!$C:$E,3,0),"")</f>
        <v/>
      </c>
      <c r="AA1998" s="481" t="str">
        <f>+IFERROR(VLOOKUP(DAY($X1998)&amp;MONTH($X1998),Sheet1!$C:$E,3,0),"")</f>
        <v/>
      </c>
      <c r="AH1998" s="481" t="str">
        <f>+IFERROR(VLOOKUP(DAY($AE1998)&amp;MONTH($AE1998),Sheet1!$C:$E,3,0),"")</f>
        <v/>
      </c>
      <c r="AO1998" s="481" t="str">
        <f>+IFERROR(VLOOKUP(DAY($AL1998)&amp;MONTH($AL1998),Sheet1!$C:$E,3,0),"")</f>
        <v/>
      </c>
      <c r="AV1998" s="481" t="str">
        <f>+IFERROR(VLOOKUP(DAY($AS1998)&amp;MONTH($AS1998),Sheet1!$C:$E,3,0),"")</f>
        <v/>
      </c>
      <c r="BC1998" s="481" t="str">
        <f>+IFERROR(VLOOKUP(DAY($AZ1998)&amp;MONTH($AZ1998),Sheet1!$C:$E,3,0),"")</f>
        <v/>
      </c>
    </row>
    <row r="1999" spans="6:55">
      <c r="F1999" s="481" t="str">
        <f>+IFERROR(VLOOKUP(DAY($C1999)&amp;MONTH($C1999),Sheet1!$C:$E,3,0),"")</f>
        <v/>
      </c>
      <c r="M1999" s="481" t="str">
        <f>+IFERROR(VLOOKUP(DAY($J1999)&amp;MONTH($J1999),Sheet1!$C:$E,3,0),"")</f>
        <v/>
      </c>
      <c r="T1999" s="481" t="str">
        <f>+IFERROR(VLOOKUP(DAY($Q1999)&amp;MONTH($Q1999),Sheet1!$C:$E,3,0),"")</f>
        <v/>
      </c>
      <c r="AA1999" s="481" t="str">
        <f>+IFERROR(VLOOKUP(DAY($X1999)&amp;MONTH($X1999),Sheet1!$C:$E,3,0),"")</f>
        <v/>
      </c>
      <c r="AH1999" s="481" t="str">
        <f>+IFERROR(VLOOKUP(DAY($AE1999)&amp;MONTH($AE1999),Sheet1!$C:$E,3,0),"")</f>
        <v/>
      </c>
      <c r="AO1999" s="481" t="str">
        <f>+IFERROR(VLOOKUP(DAY($AL1999)&amp;MONTH($AL1999),Sheet1!$C:$E,3,0),"")</f>
        <v/>
      </c>
      <c r="AV1999" s="481" t="str">
        <f>+IFERROR(VLOOKUP(DAY($AS1999)&amp;MONTH($AS1999),Sheet1!$C:$E,3,0),"")</f>
        <v/>
      </c>
      <c r="BC1999" s="481" t="str">
        <f>+IFERROR(VLOOKUP(DAY($AZ1999)&amp;MONTH($AZ1999),Sheet1!$C:$E,3,0),"")</f>
        <v/>
      </c>
    </row>
    <row r="2000" spans="1:68">
      <c r="A2000" s="498" t="s">
        <v>37</v>
      </c>
      <c r="B2000" s="498" t="s">
        <v>37</v>
      </c>
      <c r="C2000" s="498" t="s">
        <v>37</v>
      </c>
      <c r="D2000" s="498" t="s">
        <v>37</v>
      </c>
      <c r="E2000" s="498" t="s">
        <v>37</v>
      </c>
      <c r="F2000" s="498" t="s">
        <v>37</v>
      </c>
      <c r="G2000" s="498" t="s">
        <v>37</v>
      </c>
      <c r="H2000" s="498" t="s">
        <v>37</v>
      </c>
      <c r="I2000" s="498" t="s">
        <v>37</v>
      </c>
      <c r="J2000" s="498" t="s">
        <v>37</v>
      </c>
      <c r="K2000" s="498" t="s">
        <v>37</v>
      </c>
      <c r="L2000" s="498" t="s">
        <v>37</v>
      </c>
      <c r="M2000" s="498" t="s">
        <v>37</v>
      </c>
      <c r="N2000" s="498" t="s">
        <v>37</v>
      </c>
      <c r="O2000" s="498" t="s">
        <v>37</v>
      </c>
      <c r="P2000" s="498" t="s">
        <v>37</v>
      </c>
      <c r="Q2000" s="498" t="s">
        <v>37</v>
      </c>
      <c r="R2000" s="498" t="s">
        <v>37</v>
      </c>
      <c r="S2000" s="498" t="s">
        <v>37</v>
      </c>
      <c r="T2000" s="498" t="s">
        <v>37</v>
      </c>
      <c r="U2000" s="498" t="s">
        <v>37</v>
      </c>
      <c r="V2000" s="498" t="s">
        <v>37</v>
      </c>
      <c r="W2000" s="498" t="s">
        <v>37</v>
      </c>
      <c r="X2000" s="498" t="s">
        <v>37</v>
      </c>
      <c r="Y2000" s="498" t="s">
        <v>37</v>
      </c>
      <c r="Z2000" s="498" t="s">
        <v>37</v>
      </c>
      <c r="AA2000" s="498" t="s">
        <v>37</v>
      </c>
      <c r="AB2000" s="498" t="s">
        <v>37</v>
      </c>
      <c r="AC2000" s="498" t="s">
        <v>37</v>
      </c>
      <c r="AD2000" s="498" t="s">
        <v>37</v>
      </c>
      <c r="AE2000" s="498" t="s">
        <v>37</v>
      </c>
      <c r="AF2000" s="498" t="s">
        <v>37</v>
      </c>
      <c r="AG2000" s="498" t="s">
        <v>37</v>
      </c>
      <c r="AH2000" s="498" t="s">
        <v>37</v>
      </c>
      <c r="AI2000" s="498" t="s">
        <v>37</v>
      </c>
      <c r="AJ2000" s="498" t="s">
        <v>37</v>
      </c>
      <c r="AK2000" s="498" t="s">
        <v>37</v>
      </c>
      <c r="AL2000" s="498" t="s">
        <v>37</v>
      </c>
      <c r="AM2000" s="498" t="s">
        <v>37</v>
      </c>
      <c r="AN2000" s="498" t="s">
        <v>37</v>
      </c>
      <c r="AO2000" s="498" t="s">
        <v>37</v>
      </c>
      <c r="AP2000" s="498" t="s">
        <v>37</v>
      </c>
      <c r="AQ2000" s="498" t="s">
        <v>37</v>
      </c>
      <c r="AR2000" s="498" t="s">
        <v>37</v>
      </c>
      <c r="AS2000" s="498" t="s">
        <v>37</v>
      </c>
      <c r="AT2000" s="498" t="s">
        <v>37</v>
      </c>
      <c r="AU2000" s="498" t="s">
        <v>37</v>
      </c>
      <c r="AV2000" s="498" t="s">
        <v>37</v>
      </c>
      <c r="AW2000" s="498" t="s">
        <v>37</v>
      </c>
      <c r="AX2000" s="498" t="s">
        <v>37</v>
      </c>
      <c r="AY2000" s="498" t="s">
        <v>37</v>
      </c>
      <c r="AZ2000" s="498" t="s">
        <v>37</v>
      </c>
      <c r="BA2000" s="498" t="s">
        <v>37</v>
      </c>
      <c r="BB2000" s="498" t="s">
        <v>37</v>
      </c>
      <c r="BC2000" s="498" t="s">
        <v>37</v>
      </c>
      <c r="BD2000" s="498" t="s">
        <v>37</v>
      </c>
      <c r="BE2000" s="498" t="s">
        <v>37</v>
      </c>
      <c r="BF2000" s="498" t="s">
        <v>37</v>
      </c>
      <c r="BG2000" s="498" t="s">
        <v>37</v>
      </c>
      <c r="BH2000" s="498" t="s">
        <v>37</v>
      </c>
      <c r="BI2000" s="498" t="s">
        <v>37</v>
      </c>
      <c r="BJ2000" s="498" t="s">
        <v>37</v>
      </c>
      <c r="BK2000" s="498" t="s">
        <v>37</v>
      </c>
      <c r="BL2000" s="498" t="s">
        <v>37</v>
      </c>
      <c r="BM2000" s="498" t="s">
        <v>37</v>
      </c>
      <c r="BN2000" s="498" t="s">
        <v>37</v>
      </c>
      <c r="BO2000" s="498" t="s">
        <v>37</v>
      </c>
      <c r="BP2000" s="498" t="s">
        <v>37</v>
      </c>
    </row>
  </sheetData>
  <autoFilter ref="AX3:BC200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S544"/>
  <sheetViews>
    <sheetView showGridLines="0" zoomScale="69" zoomScaleNormal="69" workbookViewId="0">
      <pane xSplit="4" ySplit="10" topLeftCell="E11" activePane="bottomRight" state="frozen"/>
      <selection/>
      <selection pane="topRight"/>
      <selection pane="bottomLeft"/>
      <selection pane="bottomRight" activeCell="E471" sqref="E471"/>
    </sheetView>
  </sheetViews>
  <sheetFormatPr defaultColWidth="9.13636363636364" defaultRowHeight="12"/>
  <cols>
    <col min="1" max="1" width="6.13636363636364" style="257" customWidth="1"/>
    <col min="2" max="2" width="4.13636363636364" style="257" hidden="1" customWidth="1"/>
    <col min="3" max="3" width="28.5909090909091" style="258" customWidth="1"/>
    <col min="4" max="4" width="26.4818181818182" style="258" customWidth="1"/>
    <col min="5" max="5" width="9.57272727272727" style="250" customWidth="1"/>
    <col min="6" max="6" width="10.2818181818182" style="250" customWidth="1"/>
    <col min="7" max="7" width="8.42727272727273" style="250" customWidth="1"/>
    <col min="8" max="9" width="9.57272727272727" style="250" customWidth="1"/>
    <col min="10" max="10" width="9.70909090909091" style="250" customWidth="1"/>
    <col min="11" max="11" width="10.1363636363636" style="257" customWidth="1"/>
    <col min="12" max="12" width="8.13636363636364" style="257" customWidth="1"/>
    <col min="13" max="13" width="7.57272727272727" style="257" hidden="1" customWidth="1"/>
    <col min="14" max="14" width="7.42727272727273" style="259" hidden="1" customWidth="1"/>
    <col min="15" max="15" width="11.2818181818182" style="260" customWidth="1"/>
    <col min="16" max="16" width="13.7090909090909" style="261" customWidth="1"/>
    <col min="17" max="17" width="9.42727272727273" style="261"/>
    <col min="18" max="16384" width="9.13636363636364" style="261"/>
  </cols>
  <sheetData>
    <row r="1" s="249" customFormat="1" ht="18.5" spans="1:15">
      <c r="A1" s="423" t="s">
        <v>38</v>
      </c>
      <c r="B1" s="423"/>
      <c r="C1" s="424" t="s">
        <v>33</v>
      </c>
      <c r="D1" s="264" t="s">
        <v>39</v>
      </c>
      <c r="E1" s="3">
        <v>125.9</v>
      </c>
      <c r="F1" s="3">
        <v>190.7</v>
      </c>
      <c r="G1" s="4">
        <v>330</v>
      </c>
      <c r="H1" s="4">
        <v>224</v>
      </c>
      <c r="I1" s="4">
        <v>330</v>
      </c>
      <c r="J1" s="4">
        <v>330</v>
      </c>
      <c r="K1" s="24">
        <v>264</v>
      </c>
      <c r="L1" s="24">
        <v>374</v>
      </c>
      <c r="M1" s="25">
        <v>290400</v>
      </c>
      <c r="N1" s="301"/>
      <c r="O1" s="302"/>
    </row>
    <row r="2" s="249" customFormat="1" ht="19.5" customHeight="1" spans="1:17">
      <c r="A2" s="423"/>
      <c r="B2" s="423"/>
      <c r="C2" s="425"/>
      <c r="D2" s="426" t="s">
        <v>40</v>
      </c>
      <c r="E2" s="427">
        <v>3284683</v>
      </c>
      <c r="F2" s="428">
        <v>3352387</v>
      </c>
      <c r="G2" s="429">
        <v>3373113</v>
      </c>
      <c r="H2" s="427">
        <v>3384346</v>
      </c>
      <c r="I2" s="428">
        <v>3384347</v>
      </c>
      <c r="J2" s="429">
        <v>3479885</v>
      </c>
      <c r="K2" s="427">
        <v>3495074</v>
      </c>
      <c r="L2" s="427">
        <v>3408152</v>
      </c>
      <c r="M2" s="440">
        <v>3360436</v>
      </c>
      <c r="N2" s="441"/>
      <c r="O2" s="124" t="s">
        <v>41</v>
      </c>
      <c r="P2" s="306" t="s">
        <v>42</v>
      </c>
      <c r="Q2" s="331" t="s">
        <v>43</v>
      </c>
    </row>
    <row r="3" s="250" customFormat="1" ht="36.75" customHeight="1" spans="1:17">
      <c r="A3" s="430" t="s">
        <v>44</v>
      </c>
      <c r="B3" s="273"/>
      <c r="C3" s="274" t="s">
        <v>45</v>
      </c>
      <c r="D3" s="274" t="s">
        <v>46</v>
      </c>
      <c r="E3" s="275" t="s">
        <v>47</v>
      </c>
      <c r="F3" s="276" t="s">
        <v>48</v>
      </c>
      <c r="G3" s="277" t="s">
        <v>49</v>
      </c>
      <c r="H3" s="275" t="s">
        <v>50</v>
      </c>
      <c r="I3" s="276" t="s">
        <v>51</v>
      </c>
      <c r="J3" s="277" t="s">
        <v>52</v>
      </c>
      <c r="K3" s="275" t="s">
        <v>53</v>
      </c>
      <c r="L3" s="275" t="s">
        <v>54</v>
      </c>
      <c r="M3" s="307" t="s">
        <v>55</v>
      </c>
      <c r="N3" s="308"/>
      <c r="O3" s="127"/>
      <c r="P3" s="306"/>
      <c r="Q3" s="306"/>
    </row>
    <row r="4" s="250" customFormat="1" ht="21" spans="1:17">
      <c r="A4" s="430"/>
      <c r="B4" s="278"/>
      <c r="C4" s="274"/>
      <c r="D4" s="274"/>
      <c r="E4" s="279" t="s">
        <v>1</v>
      </c>
      <c r="F4" s="280" t="s">
        <v>1</v>
      </c>
      <c r="G4" s="281" t="s">
        <v>1</v>
      </c>
      <c r="H4" s="279" t="s">
        <v>1</v>
      </c>
      <c r="I4" s="280" t="s">
        <v>1</v>
      </c>
      <c r="J4" s="281" t="s">
        <v>1</v>
      </c>
      <c r="K4" s="279" t="s">
        <v>1</v>
      </c>
      <c r="L4" s="279" t="s">
        <v>1</v>
      </c>
      <c r="M4" s="310" t="s">
        <v>1</v>
      </c>
      <c r="N4" s="311"/>
      <c r="O4" s="127"/>
      <c r="P4" s="306"/>
      <c r="Q4" s="332"/>
    </row>
    <row r="5" s="422" customFormat="1" ht="17" hidden="1" spans="1:15">
      <c r="A5" s="431"/>
      <c r="B5" s="431"/>
      <c r="C5" s="432"/>
      <c r="D5" s="432" t="s">
        <v>45</v>
      </c>
      <c r="E5" s="433">
        <f t="shared" ref="E5:N5" si="0">+SUM(E6:E9)</f>
        <v>176</v>
      </c>
      <c r="F5" s="433">
        <f t="shared" si="0"/>
        <v>374</v>
      </c>
      <c r="G5" s="433">
        <f t="shared" si="0"/>
        <v>79</v>
      </c>
      <c r="H5" s="433">
        <f t="shared" si="0"/>
        <v>77</v>
      </c>
      <c r="I5" s="433">
        <f t="shared" si="0"/>
        <v>52</v>
      </c>
      <c r="J5" s="433">
        <f t="shared" si="0"/>
        <v>1</v>
      </c>
      <c r="K5" s="433">
        <f t="shared" si="0"/>
        <v>28</v>
      </c>
      <c r="L5" s="433">
        <f t="shared" si="0"/>
        <v>63</v>
      </c>
      <c r="M5" s="433">
        <f t="shared" si="0"/>
        <v>0</v>
      </c>
      <c r="N5" s="433">
        <f t="shared" si="0"/>
        <v>0</v>
      </c>
      <c r="O5" s="442">
        <f>+SUMPRODUCT($E$1:$M$1,E5:M5)</f>
        <v>185242.2</v>
      </c>
    </row>
    <row r="6" s="251" customFormat="1" ht="13" hidden="1" spans="1:15">
      <c r="A6" s="434"/>
      <c r="B6" s="434"/>
      <c r="C6" s="435"/>
      <c r="D6" s="435" t="s">
        <v>56</v>
      </c>
      <c r="E6" s="436">
        <f t="shared" ref="E6:N6" si="1">+SUM(E10,E69,E125,E215,E284)</f>
        <v>67</v>
      </c>
      <c r="F6" s="436">
        <f t="shared" si="1"/>
        <v>117</v>
      </c>
      <c r="G6" s="436">
        <f t="shared" si="1"/>
        <v>17</v>
      </c>
      <c r="H6" s="436">
        <f t="shared" si="1"/>
        <v>25</v>
      </c>
      <c r="I6" s="436">
        <f t="shared" si="1"/>
        <v>13</v>
      </c>
      <c r="J6" s="436">
        <f t="shared" si="1"/>
        <v>0</v>
      </c>
      <c r="K6" s="436">
        <f t="shared" si="1"/>
        <v>7</v>
      </c>
      <c r="L6" s="436">
        <f t="shared" si="1"/>
        <v>21</v>
      </c>
      <c r="M6" s="443">
        <f t="shared" si="1"/>
        <v>0</v>
      </c>
      <c r="N6" s="443">
        <f t="shared" si="1"/>
        <v>0</v>
      </c>
      <c r="O6" s="444">
        <f>+SUMPRODUCT($E$1:$M$1,E6:M6)</f>
        <v>55949.2</v>
      </c>
    </row>
    <row r="7" s="250" customFormat="1" hidden="1" spans="1:15">
      <c r="A7" s="434"/>
      <c r="B7" s="434"/>
      <c r="C7" s="435"/>
      <c r="D7" s="435" t="s">
        <v>57</v>
      </c>
      <c r="E7" s="436">
        <f t="shared" ref="E7:L7" si="2">+SUM(E390,E414,E435,E355)</f>
        <v>87</v>
      </c>
      <c r="F7" s="436">
        <f t="shared" si="2"/>
        <v>160</v>
      </c>
      <c r="G7" s="436">
        <f t="shared" si="2"/>
        <v>35</v>
      </c>
      <c r="H7" s="436">
        <f t="shared" si="2"/>
        <v>28</v>
      </c>
      <c r="I7" s="436">
        <f t="shared" si="2"/>
        <v>18</v>
      </c>
      <c r="J7" s="436">
        <f t="shared" si="2"/>
        <v>1</v>
      </c>
      <c r="K7" s="436">
        <f t="shared" si="2"/>
        <v>21</v>
      </c>
      <c r="L7" s="436">
        <f t="shared" si="2"/>
        <v>32</v>
      </c>
      <c r="M7" s="443">
        <f>+SUM(M355,M390,M414,M435)</f>
        <v>0</v>
      </c>
      <c r="N7" s="443">
        <f>+SUM(N355,N390,N414,N435)</f>
        <v>0</v>
      </c>
      <c r="O7" s="444">
        <f>+SUMPRODUCT($E$1:$M$1,E7:M7)</f>
        <v>83069.3</v>
      </c>
    </row>
    <row r="8" s="250" customFormat="1" hidden="1" spans="1:15">
      <c r="A8" s="434"/>
      <c r="B8" s="434"/>
      <c r="C8" s="435"/>
      <c r="D8" s="435" t="s">
        <v>58</v>
      </c>
      <c r="E8" s="436">
        <f t="shared" ref="E8:L8" si="3">+E471</f>
        <v>22</v>
      </c>
      <c r="F8" s="436">
        <f t="shared" si="3"/>
        <v>96</v>
      </c>
      <c r="G8" s="436">
        <f t="shared" si="3"/>
        <v>25</v>
      </c>
      <c r="H8" s="436">
        <f t="shared" si="3"/>
        <v>24</v>
      </c>
      <c r="I8" s="436">
        <f t="shared" si="3"/>
        <v>21</v>
      </c>
      <c r="J8" s="436">
        <f t="shared" si="3"/>
        <v>0</v>
      </c>
      <c r="K8" s="436">
        <f t="shared" si="3"/>
        <v>0</v>
      </c>
      <c r="L8" s="436">
        <f t="shared" si="3"/>
        <v>8</v>
      </c>
      <c r="M8" s="443">
        <f>M471</f>
        <v>0</v>
      </c>
      <c r="N8" s="443">
        <f>N471</f>
        <v>0</v>
      </c>
      <c r="O8" s="444">
        <f>+SUMPRODUCT($E$1:$M$1,E8:M8)</f>
        <v>44625</v>
      </c>
    </row>
    <row r="9" hidden="1" spans="1:16">
      <c r="A9" s="434">
        <v>807</v>
      </c>
      <c r="B9" s="434"/>
      <c r="C9" s="435" t="s">
        <v>59</v>
      </c>
      <c r="D9" s="435" t="s">
        <v>59</v>
      </c>
      <c r="E9" s="436">
        <f>(SUMIFS('nabati '!B$3:B$8647,'nabati '!$C3:$C8647,Daily!$C$1)/6)-E6-E7-E8</f>
        <v>0</v>
      </c>
      <c r="F9" s="436">
        <f>+(SUMIFS('nabati '!I$3:I$8647,'nabati '!$J$3:$J$8647,Daily!$C$1)/6)-F6-F7-F8</f>
        <v>1</v>
      </c>
      <c r="G9" s="436">
        <f>+(SUMIFS('nabati '!P$3:P$8647,'nabati '!$Q$3:$Q$8647,Daily!$C$1)/60)-G6-G7-G8</f>
        <v>2</v>
      </c>
      <c r="H9" s="436">
        <f>+(SUMIFS('nabati '!W$3:W$8647,'nabati '!$X$3:$X$8647,Daily!$C$1)/6)-H6-H7-H8</f>
        <v>0</v>
      </c>
      <c r="I9" s="436">
        <f>+(SUMIFS('nabati '!AD$3:AD$8647,'nabati '!$AE$3:$AE$8647,Daily!$C$1)/60)-I6-I7-I8</f>
        <v>0</v>
      </c>
      <c r="J9" s="436">
        <f>+(SUMIFS('nabati '!AK$3:AK$8647,'nabati '!$AL$3:$AL$8647,Daily!$C$1)/60)-J6-J7-J8</f>
        <v>0</v>
      </c>
      <c r="K9" s="436">
        <f>+(SUMIFS('nabati '!AR$3:AR$8647,'nabati '!$AS$3:$AS$8647,Daily!$C$1)/60)-K6-K7-K8</f>
        <v>0</v>
      </c>
      <c r="L9" s="436">
        <f>+(SUMIFS('nabati '!AY$3:AY$8647,'nabati '!$AZ$3:$AZ$8647,Daily!$C$1)/20)-L6-L7-L8</f>
        <v>2</v>
      </c>
      <c r="M9" s="443">
        <f>+SUM(M13,M72,M128,M218,M287)</f>
        <v>0</v>
      </c>
      <c r="N9" s="443">
        <f>+SUM(N13,N72,N128,N218,N287)</f>
        <v>0</v>
      </c>
      <c r="O9" s="436">
        <f>+SUMPRODUCT($E$1:$M$1,E9:M9)</f>
        <v>1598.7</v>
      </c>
      <c r="P9" s="445"/>
    </row>
    <row r="10" s="252" customFormat="1" ht="13" spans="1:17">
      <c r="A10" s="291"/>
      <c r="B10" s="291"/>
      <c r="C10" s="292"/>
      <c r="D10" s="293" t="s">
        <v>60</v>
      </c>
      <c r="E10" s="294">
        <f t="shared" ref="E10:N10" si="4">+SUM(E11:E68)</f>
        <v>4</v>
      </c>
      <c r="F10" s="294">
        <f t="shared" si="4"/>
        <v>20</v>
      </c>
      <c r="G10" s="294">
        <f t="shared" si="4"/>
        <v>0</v>
      </c>
      <c r="H10" s="294">
        <f t="shared" si="4"/>
        <v>0</v>
      </c>
      <c r="I10" s="294">
        <f t="shared" si="4"/>
        <v>0</v>
      </c>
      <c r="J10" s="294">
        <f t="shared" si="4"/>
        <v>0</v>
      </c>
      <c r="K10" s="294">
        <f t="shared" si="4"/>
        <v>0</v>
      </c>
      <c r="L10" s="294">
        <f t="shared" si="4"/>
        <v>1</v>
      </c>
      <c r="M10" s="294">
        <f t="shared" si="4"/>
        <v>0</v>
      </c>
      <c r="N10" s="316">
        <f t="shared" si="4"/>
        <v>0</v>
      </c>
      <c r="O10" s="340">
        <f t="shared" ref="O10:O25" si="5">+SUMPRODUCT($E$1:$N$1,E10:N10)</f>
        <v>4691.6</v>
      </c>
      <c r="P10" s="318">
        <v>10831.3461538462</v>
      </c>
      <c r="Q10" s="333">
        <f>O10/P10*100</f>
        <v>43.3150222821936</v>
      </c>
    </row>
    <row r="11" s="253" customFormat="1" ht="14.5" spans="1:16">
      <c r="A11" s="343" t="s">
        <v>61</v>
      </c>
      <c r="B11" s="296" t="s">
        <v>62</v>
      </c>
      <c r="C11" s="297" t="s">
        <v>63</v>
      </c>
      <c r="D11" s="21" t="s">
        <v>64</v>
      </c>
      <c r="E11" s="23">
        <f>+SUMIFS('nabati '!B:B,'nabati '!$E:$E,Daily!$A11,'nabati '!$C:$C,Daily!$C$1)/6</f>
        <v>0</v>
      </c>
      <c r="F11" s="23">
        <f>+SUMIFS('nabati '!I:I,'nabati '!$L:$L,Daily!$A11,'nabati '!$J:$J,Daily!$C$1)/6</f>
        <v>0</v>
      </c>
      <c r="G11" s="23">
        <f>+SUMIFS('nabati '!P:P,'nabati '!$S:$S,Daily!$A11,'nabati '!$Q:$Q,Daily!$C$1)/60</f>
        <v>0</v>
      </c>
      <c r="H11" s="23">
        <f>+SUMIFS('nabati '!W:W,'nabati '!$Z:$Z,Daily!$A11,'nabati '!$X:$X,Daily!$C$1)/6</f>
        <v>0</v>
      </c>
      <c r="I11" s="23">
        <f>+SUMIFS('nabati '!AD:AD,'nabati '!$AG:$AG,Daily!$A11,'nabati '!$AE:$AE,Daily!$C$1)/60</f>
        <v>0</v>
      </c>
      <c r="J11" s="23">
        <f>+SUMIFS('nabati '!AK:AK,'nabati '!$AN:$AN,Daily!$A11,'nabati '!$AL:$AL,Daily!$C$1)/60</f>
        <v>0</v>
      </c>
      <c r="K11" s="23">
        <f>+SUMIFS('nabati '!AR:AR,'nabati '!$AU:$AU,Daily!$A11,'nabati '!$AS:$AS,Daily!$C$1)/60</f>
        <v>0</v>
      </c>
      <c r="L11" s="23">
        <f>+SUMIFS('nabati '!AY:AY,'nabati '!$BB:$BB,Daily!$A11,'nabati '!$AZ:$AZ,Daily!$C$1)/20</f>
        <v>0</v>
      </c>
      <c r="M11" s="319">
        <f>+SUMIFS('nabati '!BF:BF,'nabati '!$BI:$BI,Daily!$A11,'nabati '!$BG:$BG,Daily!$C$1)/6</f>
        <v>0</v>
      </c>
      <c r="N11" s="320">
        <f>+SUMIFS('nabati '!BM:BM,'nabati '!BP:BP,Daily!$A11,'nabati '!BN:BN,Daily!$C$1)/6</f>
        <v>0</v>
      </c>
      <c r="O11" s="23">
        <f t="shared" si="5"/>
        <v>0</v>
      </c>
      <c r="P11" s="322"/>
    </row>
    <row r="12" s="253" customFormat="1" ht="14.5" hidden="1" outlineLevel="1" spans="1:16">
      <c r="A12" s="343" t="s">
        <v>65</v>
      </c>
      <c r="B12" s="296" t="s">
        <v>62</v>
      </c>
      <c r="C12" s="297" t="s">
        <v>66</v>
      </c>
      <c r="D12" s="21" t="s">
        <v>64</v>
      </c>
      <c r="E12" s="23">
        <f>+SUMIFS('nabati '!B:B,'nabati '!$E:$E,Daily!$A12,'nabati '!$C:$C,Daily!$C$1)/6</f>
        <v>0</v>
      </c>
      <c r="F12" s="23">
        <f>+SUMIFS('nabati '!I:I,'nabati '!$L:$L,Daily!$A12,'nabati '!$J:$J,Daily!$C$1)/6</f>
        <v>0</v>
      </c>
      <c r="G12" s="23">
        <f>+SUMIFS('nabati '!P:P,'nabati '!$S:$S,Daily!$A12,'nabati '!$Q:$Q,Daily!$C$1)/60</f>
        <v>0</v>
      </c>
      <c r="H12" s="23">
        <f>+SUMIFS('nabati '!W:W,'nabati '!$Z:$Z,Daily!$A12,'nabati '!$X:$X,Daily!$C$1)/6</f>
        <v>0</v>
      </c>
      <c r="I12" s="23">
        <f>+SUMIFS('nabati '!AD:AD,'nabati '!$AG:$AG,Daily!$A12,'nabati '!$AE:$AE,Daily!$C$1)/60</f>
        <v>0</v>
      </c>
      <c r="J12" s="23">
        <f>+SUMIFS('nabati '!AK:AK,'nabati '!$AN:$AN,Daily!$A12,'nabati '!$AL:$AL,Daily!$C$1)/60</f>
        <v>0</v>
      </c>
      <c r="K12" s="23">
        <f>+SUMIFS('nabati '!AR:AR,'nabati '!$AU:$AU,Daily!$A12,'nabati '!$AS:$AS,Daily!$C$1)/60</f>
        <v>0</v>
      </c>
      <c r="L12" s="23">
        <f>+SUMIFS('nabati '!AY:AY,'nabati '!$BB:$BB,Daily!$A12,'nabati '!$AZ:$AZ,Daily!$C$1)/20</f>
        <v>0</v>
      </c>
      <c r="M12" s="319">
        <f>+SUMIFS('nabati '!BF:BF,'nabati '!$BI:$BI,Daily!$A12,'nabati '!$BG:$BG,Daily!$C$1)/6</f>
        <v>0</v>
      </c>
      <c r="N12" s="320">
        <f>+SUMIFS('nabati '!BM:BM,'nabati '!BP:BP,Daily!$A12,'nabati '!BN:BN,Daily!$C$1)/6</f>
        <v>0</v>
      </c>
      <c r="O12" s="23">
        <f t="shared" si="5"/>
        <v>0</v>
      </c>
      <c r="P12" s="322"/>
    </row>
    <row r="13" s="253" customFormat="1" ht="14.5" hidden="1" outlineLevel="1" spans="1:16">
      <c r="A13" s="343" t="s">
        <v>67</v>
      </c>
      <c r="B13" s="296" t="s">
        <v>62</v>
      </c>
      <c r="C13" s="297" t="s">
        <v>68</v>
      </c>
      <c r="D13" s="21" t="s">
        <v>64</v>
      </c>
      <c r="E13" s="23">
        <f>+SUMIFS('nabati '!B:B,'nabati '!$E:$E,Daily!$A13,'nabati '!$C:$C,Daily!$C$1)/6</f>
        <v>0</v>
      </c>
      <c r="F13" s="23">
        <f>+SUMIFS('nabati '!I:I,'nabati '!$L:$L,Daily!$A13,'nabati '!$J:$J,Daily!$C$1)/6</f>
        <v>0</v>
      </c>
      <c r="G13" s="23">
        <f>+SUMIFS('nabati '!P:P,'nabati '!$S:$S,Daily!$A13,'nabati '!$Q:$Q,Daily!$C$1)/60</f>
        <v>0</v>
      </c>
      <c r="H13" s="23">
        <f>+SUMIFS('nabati '!W:W,'nabati '!$Z:$Z,Daily!$A13,'nabati '!$X:$X,Daily!$C$1)/6</f>
        <v>0</v>
      </c>
      <c r="I13" s="23">
        <f>+SUMIFS('nabati '!AD:AD,'nabati '!$AG:$AG,Daily!$A13,'nabati '!$AE:$AE,Daily!$C$1)/60</f>
        <v>0</v>
      </c>
      <c r="J13" s="23">
        <f>+SUMIFS('nabati '!AK:AK,'nabati '!$AN:$AN,Daily!$A13,'nabati '!$AL:$AL,Daily!$C$1)/60</f>
        <v>0</v>
      </c>
      <c r="K13" s="23">
        <f>+SUMIFS('nabati '!AR:AR,'nabati '!$AU:$AU,Daily!$A13,'nabati '!$AS:$AS,Daily!$C$1)/60</f>
        <v>0</v>
      </c>
      <c r="L13" s="23">
        <f>+SUMIFS('nabati '!AY:AY,'nabati '!$BB:$BB,Daily!$A13,'nabati '!$AZ:$AZ,Daily!$C$1)/20</f>
        <v>0</v>
      </c>
      <c r="M13" s="319">
        <f>+SUMIFS('nabati '!BF:BF,'nabati '!$BI:$BI,Daily!$A13,'nabati '!$BG:$BG,Daily!$C$1)/6</f>
        <v>0</v>
      </c>
      <c r="N13" s="320">
        <f>+SUMIFS('nabati '!BM:BM,'nabati '!BP:BP,Daily!$A13,'nabati '!BN:BN,Daily!$C$1)/6</f>
        <v>0</v>
      </c>
      <c r="O13" s="23">
        <f t="shared" si="5"/>
        <v>0</v>
      </c>
      <c r="P13" s="322"/>
    </row>
    <row r="14" s="253" customFormat="1" ht="14.5" hidden="1" outlineLevel="1" spans="1:16">
      <c r="A14" s="343" t="s">
        <v>69</v>
      </c>
      <c r="B14" s="296" t="s">
        <v>62</v>
      </c>
      <c r="C14" s="297" t="s">
        <v>70</v>
      </c>
      <c r="D14" s="21" t="s">
        <v>64</v>
      </c>
      <c r="E14" s="23">
        <f>+SUMIFS('nabati '!B:B,'nabati '!$E:$E,Daily!$A14,'nabati '!$C:$C,Daily!$C$1)/6</f>
        <v>0</v>
      </c>
      <c r="F14" s="23">
        <f>+SUMIFS('nabati '!I:I,'nabati '!$L:$L,Daily!$A14,'nabati '!$J:$J,Daily!$C$1)/6</f>
        <v>0</v>
      </c>
      <c r="G14" s="23">
        <f>+SUMIFS('nabati '!P:P,'nabati '!$S:$S,Daily!$A14,'nabati '!$Q:$Q,Daily!$C$1)/60</f>
        <v>0</v>
      </c>
      <c r="H14" s="23">
        <f>+SUMIFS('nabati '!W:W,'nabati '!$Z:$Z,Daily!$A14,'nabati '!$X:$X,Daily!$C$1)/6</f>
        <v>0</v>
      </c>
      <c r="I14" s="23">
        <f>+SUMIFS('nabati '!AD:AD,'nabati '!$AG:$AG,Daily!$A14,'nabati '!$AE:$AE,Daily!$C$1)/60</f>
        <v>0</v>
      </c>
      <c r="J14" s="23">
        <f>+SUMIFS('nabati '!AK:AK,'nabati '!$AN:$AN,Daily!$A14,'nabati '!$AL:$AL,Daily!$C$1)/60</f>
        <v>0</v>
      </c>
      <c r="K14" s="23">
        <f>+SUMIFS('nabati '!AR:AR,'nabati '!$AU:$AU,Daily!$A14,'nabati '!$AS:$AS,Daily!$C$1)/60</f>
        <v>0</v>
      </c>
      <c r="L14" s="23">
        <f>+SUMIFS('nabati '!AY:AY,'nabati '!$BB:$BB,Daily!$A14,'nabati '!$AZ:$AZ,Daily!$C$1)/20</f>
        <v>0</v>
      </c>
      <c r="M14" s="319">
        <f>+SUMIFS('nabati '!BF:BF,'nabati '!$BI:$BI,Daily!$A14,'nabati '!$BG:$BG,Daily!$C$1)/6</f>
        <v>0</v>
      </c>
      <c r="N14" s="320">
        <f>+SUMIFS('nabati '!BM:BM,'nabati '!BP:BP,Daily!$A14,'nabati '!BN:BN,Daily!$C$1)/6</f>
        <v>0</v>
      </c>
      <c r="O14" s="23">
        <f t="shared" si="5"/>
        <v>0</v>
      </c>
      <c r="P14" s="322"/>
    </row>
    <row r="15" s="253" customFormat="1" ht="14.5" hidden="1" outlineLevel="1" spans="1:16">
      <c r="A15" s="343" t="s">
        <v>71</v>
      </c>
      <c r="B15" s="296" t="s">
        <v>62</v>
      </c>
      <c r="C15" s="297" t="s">
        <v>72</v>
      </c>
      <c r="D15" s="21" t="s">
        <v>64</v>
      </c>
      <c r="E15" s="23">
        <f>+SUMIFS('nabati '!B:B,'nabati '!$E:$E,Daily!$A15,'nabati '!$C:$C,Daily!$C$1)/6</f>
        <v>0</v>
      </c>
      <c r="F15" s="23">
        <f>+SUMIFS('nabati '!I:I,'nabati '!$L:$L,Daily!$A15,'nabati '!$J:$J,Daily!$C$1)/6</f>
        <v>0</v>
      </c>
      <c r="G15" s="23">
        <f>+SUMIFS('nabati '!P:P,'nabati '!$S:$S,Daily!$A15,'nabati '!$Q:$Q,Daily!$C$1)/60</f>
        <v>0</v>
      </c>
      <c r="H15" s="23">
        <f>+SUMIFS('nabati '!W:W,'nabati '!$Z:$Z,Daily!$A15,'nabati '!$X:$X,Daily!$C$1)/6</f>
        <v>0</v>
      </c>
      <c r="I15" s="23">
        <f>+SUMIFS('nabati '!AD:AD,'nabati '!$AG:$AG,Daily!$A15,'nabati '!$AE:$AE,Daily!$C$1)/60</f>
        <v>0</v>
      </c>
      <c r="J15" s="23">
        <f>+SUMIFS('nabati '!AK:AK,'nabati '!$AN:$AN,Daily!$A15,'nabati '!$AL:$AL,Daily!$C$1)/60</f>
        <v>0</v>
      </c>
      <c r="K15" s="23">
        <f>+SUMIFS('nabati '!AR:AR,'nabati '!$AU:$AU,Daily!$A15,'nabati '!$AS:$AS,Daily!$C$1)/60</f>
        <v>0</v>
      </c>
      <c r="L15" s="23">
        <f>+SUMIFS('nabati '!AY:AY,'nabati '!$BB:$BB,Daily!$A15,'nabati '!$AZ:$AZ,Daily!$C$1)/20</f>
        <v>0</v>
      </c>
      <c r="M15" s="319">
        <f>+SUMIFS('nabati '!BF:BF,'nabati '!$BI:$BI,Daily!$A15,'nabati '!$BG:$BG,Daily!$C$1)/6</f>
        <v>0</v>
      </c>
      <c r="N15" s="320">
        <f>+SUMIFS('nabati '!BM:BM,'nabati '!BP:BP,Daily!$A15,'nabati '!BN:BN,Daily!$C$1)/6</f>
        <v>0</v>
      </c>
      <c r="O15" s="23">
        <f t="shared" si="5"/>
        <v>0</v>
      </c>
      <c r="P15" s="322"/>
    </row>
    <row r="16" s="253" customFormat="1" ht="14.5" hidden="1" outlineLevel="1" spans="1:16">
      <c r="A16" s="343" t="s">
        <v>73</v>
      </c>
      <c r="B16" s="296" t="s">
        <v>62</v>
      </c>
      <c r="C16" s="297" t="s">
        <v>74</v>
      </c>
      <c r="D16" s="21" t="s">
        <v>64</v>
      </c>
      <c r="E16" s="23">
        <f>+SUMIFS('nabati '!B:B,'nabati '!$E:$E,Daily!$A16,'nabati '!$C:$C,Daily!$C$1)/6</f>
        <v>0</v>
      </c>
      <c r="F16" s="23">
        <f>+SUMIFS('nabati '!I:I,'nabati '!$L:$L,Daily!$A16,'nabati '!$J:$J,Daily!$C$1)/6</f>
        <v>20</v>
      </c>
      <c r="G16" s="23">
        <f>+SUMIFS('nabati '!P:P,'nabati '!$S:$S,Daily!$A16,'nabati '!$Q:$Q,Daily!$C$1)/60</f>
        <v>0</v>
      </c>
      <c r="H16" s="23">
        <f>+SUMIFS('nabati '!W:W,'nabati '!$Z:$Z,Daily!$A16,'nabati '!$X:$X,Daily!$C$1)/6</f>
        <v>0</v>
      </c>
      <c r="I16" s="23">
        <f>+SUMIFS('nabati '!AD:AD,'nabati '!$AG:$AG,Daily!$A16,'nabati '!$AE:$AE,Daily!$C$1)/60</f>
        <v>0</v>
      </c>
      <c r="J16" s="23">
        <f>+SUMIFS('nabati '!AK:AK,'nabati '!$AN:$AN,Daily!$A16,'nabati '!$AL:$AL,Daily!$C$1)/60</f>
        <v>0</v>
      </c>
      <c r="K16" s="23">
        <f>+SUMIFS('nabati '!AR:AR,'nabati '!$AU:$AU,Daily!$A16,'nabati '!$AS:$AS,Daily!$C$1)/60</f>
        <v>0</v>
      </c>
      <c r="L16" s="23">
        <f>+SUMIFS('nabati '!AY:AY,'nabati '!$BB:$BB,Daily!$A16,'nabati '!$AZ:$AZ,Daily!$C$1)/20</f>
        <v>0</v>
      </c>
      <c r="M16" s="319">
        <f>+SUMIFS('nabati '!BF:BF,'nabati '!$BI:$BI,Daily!$A16,'nabati '!$BG:$BG,Daily!$C$1)/6</f>
        <v>0</v>
      </c>
      <c r="N16" s="320">
        <f>+SUMIFS('nabati '!BM:BM,'nabati '!BP:BP,Daily!$A16,'nabati '!BN:BN,Daily!$C$1)/6</f>
        <v>0</v>
      </c>
      <c r="O16" s="23">
        <f t="shared" si="5"/>
        <v>3814</v>
      </c>
      <c r="P16" s="322"/>
    </row>
    <row r="17" s="253" customFormat="1" ht="14.5" hidden="1" outlineLevel="1" spans="1:16">
      <c r="A17" s="343" t="s">
        <v>75</v>
      </c>
      <c r="B17" s="296" t="s">
        <v>62</v>
      </c>
      <c r="C17" s="297" t="s">
        <v>76</v>
      </c>
      <c r="D17" s="21" t="s">
        <v>64</v>
      </c>
      <c r="E17" s="23">
        <f>+SUMIFS('nabati '!B:B,'nabati '!$E:$E,Daily!$A17,'nabati '!$C:$C,Daily!$C$1)/6</f>
        <v>2</v>
      </c>
      <c r="F17" s="23">
        <f>+SUMIFS('nabati '!I:I,'nabati '!$L:$L,Daily!$A17,'nabati '!$J:$J,Daily!$C$1)/6</f>
        <v>0</v>
      </c>
      <c r="G17" s="23">
        <f>+SUMIFS('nabati '!P:P,'nabati '!$S:$S,Daily!$A17,'nabati '!$Q:$Q,Daily!$C$1)/60</f>
        <v>0</v>
      </c>
      <c r="H17" s="23">
        <f>+SUMIFS('nabati '!W:W,'nabati '!$Z:$Z,Daily!$A17,'nabati '!$X:$X,Daily!$C$1)/6</f>
        <v>0</v>
      </c>
      <c r="I17" s="23">
        <f>+SUMIFS('nabati '!AD:AD,'nabati '!$AG:$AG,Daily!$A17,'nabati '!$AE:$AE,Daily!$C$1)/60</f>
        <v>0</v>
      </c>
      <c r="J17" s="23">
        <f>+SUMIFS('nabati '!AK:AK,'nabati '!$AN:$AN,Daily!$A17,'nabati '!$AL:$AL,Daily!$C$1)/60</f>
        <v>0</v>
      </c>
      <c r="K17" s="23">
        <f>+SUMIFS('nabati '!AR:AR,'nabati '!$AU:$AU,Daily!$A17,'nabati '!$AS:$AS,Daily!$C$1)/60</f>
        <v>0</v>
      </c>
      <c r="L17" s="23">
        <f>+SUMIFS('nabati '!AY:AY,'nabati '!$BB:$BB,Daily!$A17,'nabati '!$AZ:$AZ,Daily!$C$1)/20</f>
        <v>1</v>
      </c>
      <c r="M17" s="319">
        <f>+SUMIFS('nabati '!BF:BF,'nabati '!$BI:$BI,Daily!$A17,'nabati '!$BG:$BG,Daily!$C$1)/6</f>
        <v>0</v>
      </c>
      <c r="N17" s="320">
        <f>+SUMIFS('nabati '!BM:BM,'nabati '!BP:BP,Daily!$A17,'nabati '!BN:BN,Daily!$C$1)/6</f>
        <v>0</v>
      </c>
      <c r="O17" s="23">
        <f t="shared" si="5"/>
        <v>625.8</v>
      </c>
      <c r="P17" s="322"/>
    </row>
    <row r="18" s="253" customFormat="1" ht="14.5" hidden="1" outlineLevel="1" spans="1:16">
      <c r="A18" s="343" t="s">
        <v>77</v>
      </c>
      <c r="B18" s="296" t="s">
        <v>62</v>
      </c>
      <c r="C18" s="297" t="s">
        <v>78</v>
      </c>
      <c r="D18" s="21" t="s">
        <v>64</v>
      </c>
      <c r="E18" s="23">
        <f>+SUMIFS('nabati '!B:B,'nabati '!$E:$E,Daily!$A18,'nabati '!$C:$C,Daily!$C$1)/6</f>
        <v>0</v>
      </c>
      <c r="F18" s="23">
        <f>+SUMIFS('nabati '!I:I,'nabati '!$L:$L,Daily!$A18,'nabati '!$J:$J,Daily!$C$1)/6</f>
        <v>0</v>
      </c>
      <c r="G18" s="23">
        <f>+SUMIFS('nabati '!P:P,'nabati '!$S:$S,Daily!$A18,'nabati '!$Q:$Q,Daily!$C$1)/60</f>
        <v>0</v>
      </c>
      <c r="H18" s="23">
        <f>+SUMIFS('nabati '!W:W,'nabati '!$Z:$Z,Daily!$A18,'nabati '!$X:$X,Daily!$C$1)/6</f>
        <v>0</v>
      </c>
      <c r="I18" s="23">
        <f>+SUMIFS('nabati '!AD:AD,'nabati '!$AG:$AG,Daily!$A18,'nabati '!$AE:$AE,Daily!$C$1)/60</f>
        <v>0</v>
      </c>
      <c r="J18" s="23">
        <f>+SUMIFS('nabati '!AK:AK,'nabati '!$AN:$AN,Daily!$A18,'nabati '!$AL:$AL,Daily!$C$1)/60</f>
        <v>0</v>
      </c>
      <c r="K18" s="23">
        <f>+SUMIFS('nabati '!AR:AR,'nabati '!$AU:$AU,Daily!$A18,'nabati '!$AS:$AS,Daily!$C$1)/60</f>
        <v>0</v>
      </c>
      <c r="L18" s="23">
        <f>+SUMIFS('nabati '!AY:AY,'nabati '!$BB:$BB,Daily!$A18,'nabati '!$AZ:$AZ,Daily!$C$1)/20</f>
        <v>0</v>
      </c>
      <c r="M18" s="319">
        <f>+SUMIFS('nabati '!BF:BF,'nabati '!$BI:$BI,Daily!$A18,'nabati '!$BG:$BG,Daily!$C$1)/6</f>
        <v>0</v>
      </c>
      <c r="N18" s="320">
        <f>+SUMIFS('nabati '!BM:BM,'nabati '!BP:BP,Daily!$A18,'nabati '!BN:BN,Daily!$C$1)/6</f>
        <v>0</v>
      </c>
      <c r="O18" s="23">
        <f t="shared" si="5"/>
        <v>0</v>
      </c>
      <c r="P18" s="322"/>
    </row>
    <row r="19" s="253" customFormat="1" ht="14.5" hidden="1" outlineLevel="1" spans="1:16">
      <c r="A19" s="343" t="s">
        <v>79</v>
      </c>
      <c r="B19" s="296" t="s">
        <v>62</v>
      </c>
      <c r="C19" s="297" t="s">
        <v>80</v>
      </c>
      <c r="D19" s="21" t="s">
        <v>64</v>
      </c>
      <c r="E19" s="23">
        <f>+SUMIFS('nabati '!B:B,'nabati '!$E:$E,Daily!$A19,'nabati '!$C:$C,Daily!$C$1)/6</f>
        <v>0</v>
      </c>
      <c r="F19" s="23">
        <f>+SUMIFS('nabati '!I:I,'nabati '!$L:$L,Daily!$A19,'nabati '!$J:$J,Daily!$C$1)/6</f>
        <v>0</v>
      </c>
      <c r="G19" s="23">
        <f>+SUMIFS('nabati '!P:P,'nabati '!$S:$S,Daily!$A19,'nabati '!$Q:$Q,Daily!$C$1)/60</f>
        <v>0</v>
      </c>
      <c r="H19" s="23">
        <f>+SUMIFS('nabati '!W:W,'nabati '!$Z:$Z,Daily!$A19,'nabati '!$X:$X,Daily!$C$1)/6</f>
        <v>0</v>
      </c>
      <c r="I19" s="23">
        <f>+SUMIFS('nabati '!AD:AD,'nabati '!$AG:$AG,Daily!$A19,'nabati '!$AE:$AE,Daily!$C$1)/60</f>
        <v>0</v>
      </c>
      <c r="J19" s="23">
        <f>+SUMIFS('nabati '!AK:AK,'nabati '!$AN:$AN,Daily!$A19,'nabati '!$AL:$AL,Daily!$C$1)/60</f>
        <v>0</v>
      </c>
      <c r="K19" s="23">
        <f>+SUMIFS('nabati '!AR:AR,'nabati '!$AU:$AU,Daily!$A19,'nabati '!$AS:$AS,Daily!$C$1)/60</f>
        <v>0</v>
      </c>
      <c r="L19" s="23">
        <f>+SUMIFS('nabati '!AY:AY,'nabati '!$BB:$BB,Daily!$A19,'nabati '!$AZ:$AZ,Daily!$C$1)/20</f>
        <v>0</v>
      </c>
      <c r="M19" s="319">
        <f>+SUMIFS('nabati '!BF:BF,'nabati '!$BI:$BI,Daily!$A19,'nabati '!$BG:$BG,Daily!$C$1)/6</f>
        <v>0</v>
      </c>
      <c r="N19" s="320">
        <f>+SUMIFS('nabati '!BM:BM,'nabati '!BP:BP,Daily!$A19,'nabati '!BN:BN,Daily!$C$1)/6</f>
        <v>0</v>
      </c>
      <c r="O19" s="23">
        <f t="shared" si="5"/>
        <v>0</v>
      </c>
      <c r="P19" s="322"/>
    </row>
    <row r="20" s="253" customFormat="1" ht="14.5" hidden="1" outlineLevel="1" spans="1:16">
      <c r="A20" s="343" t="s">
        <v>81</v>
      </c>
      <c r="B20" s="296" t="s">
        <v>62</v>
      </c>
      <c r="C20" s="297" t="s">
        <v>82</v>
      </c>
      <c r="D20" s="21" t="s">
        <v>64</v>
      </c>
      <c r="E20" s="23">
        <f>+SUMIFS('nabati '!B:B,'nabati '!$E:$E,Daily!$A20,'nabati '!$C:$C,Daily!$C$1)/6</f>
        <v>0</v>
      </c>
      <c r="F20" s="23">
        <f>+SUMIFS('nabati '!I:I,'nabati '!$L:$L,Daily!$A20,'nabati '!$J:$J,Daily!$C$1)/6</f>
        <v>0</v>
      </c>
      <c r="G20" s="23">
        <f>+SUMIFS('nabati '!P:P,'nabati '!$S:$S,Daily!$A20,'nabati '!$Q:$Q,Daily!$C$1)/60</f>
        <v>0</v>
      </c>
      <c r="H20" s="23">
        <f>+SUMIFS('nabati '!W:W,'nabati '!$Z:$Z,Daily!$A20,'nabati '!$X:$X,Daily!$C$1)/6</f>
        <v>0</v>
      </c>
      <c r="I20" s="23">
        <f>+SUMIFS('nabati '!AD:AD,'nabati '!$AG:$AG,Daily!$A20,'nabati '!$AE:$AE,Daily!$C$1)/60</f>
        <v>0</v>
      </c>
      <c r="J20" s="23">
        <f>+SUMIFS('nabati '!AK:AK,'nabati '!$AN:$AN,Daily!$A20,'nabati '!$AL:$AL,Daily!$C$1)/60</f>
        <v>0</v>
      </c>
      <c r="K20" s="23">
        <f>+SUMIFS('nabati '!AR:AR,'nabati '!$AU:$AU,Daily!$A20,'nabati '!$AS:$AS,Daily!$C$1)/60</f>
        <v>0</v>
      </c>
      <c r="L20" s="23">
        <f>+SUMIFS('nabati '!AY:AY,'nabati '!$BB:$BB,Daily!$A20,'nabati '!$AZ:$AZ,Daily!$C$1)/20</f>
        <v>0</v>
      </c>
      <c r="M20" s="319">
        <f>+SUMIFS('nabati '!BF:BF,'nabati '!$BI:$BI,Daily!$A20,'nabati '!$BG:$BG,Daily!$C$1)/6</f>
        <v>0</v>
      </c>
      <c r="N20" s="320">
        <f>+SUMIFS('nabati '!BM:BM,'nabati '!BP:BP,Daily!$A20,'nabati '!BN:BN,Daily!$C$1)/6</f>
        <v>0</v>
      </c>
      <c r="O20" s="23">
        <f t="shared" si="5"/>
        <v>0</v>
      </c>
      <c r="P20" s="322"/>
    </row>
    <row r="21" s="254" customFormat="1" ht="14.5" hidden="1" outlineLevel="1" spans="1:16">
      <c r="A21" s="343">
        <v>4201</v>
      </c>
      <c r="B21" s="296" t="s">
        <v>62</v>
      </c>
      <c r="C21" s="297" t="s">
        <v>83</v>
      </c>
      <c r="D21" s="21" t="s">
        <v>64</v>
      </c>
      <c r="E21" s="437">
        <f>+SUMIFS('nabati '!B:B,'nabati '!$E:$E,Daily!$A21,'nabati '!$C:$C,Daily!$C$1)/6</f>
        <v>0</v>
      </c>
      <c r="F21" s="437">
        <f>+SUMIFS('nabati '!I:I,'nabati '!$L:$L,Daily!$A21,'nabati '!$J:$J,Daily!$C$1)/6</f>
        <v>0</v>
      </c>
      <c r="G21" s="437">
        <f>+SUMIFS('nabati '!P:P,'nabati '!$S:$S,Daily!$A21,'nabati '!$Q:$Q,Daily!$C$1)/60</f>
        <v>0</v>
      </c>
      <c r="H21" s="437">
        <f>+SUMIFS('nabati '!W:W,'nabati '!$Z:$Z,Daily!$A21,'nabati '!$X:$X,Daily!$C$1)/6</f>
        <v>0</v>
      </c>
      <c r="I21" s="437">
        <f>+SUMIFS('nabati '!AD:AD,'nabati '!$AG:$AG,Daily!$A21,'nabati '!$AE:$AE,Daily!$C$1)/60</f>
        <v>0</v>
      </c>
      <c r="J21" s="437">
        <f>+SUMIFS('nabati '!AK:AK,'nabati '!$AN:$AN,Daily!$A21,'nabati '!$AL:$AL,Daily!$C$1)/60</f>
        <v>0</v>
      </c>
      <c r="K21" s="437">
        <f>+SUMIFS('nabati '!AR:AR,'nabati '!$AU:$AU,Daily!$A21,'nabati '!$AS:$AS,Daily!$C$1)/60</f>
        <v>0</v>
      </c>
      <c r="L21" s="437">
        <f>+SUMIFS('nabati '!AY:AY,'nabati '!$BB:$BB,Daily!$A21,'nabati '!$AZ:$AZ,Daily!$C$1)/20</f>
        <v>0</v>
      </c>
      <c r="M21" s="323">
        <f>+SUMIFS('nabati '!BF:BF,'nabati '!$BI:$BI,Daily!$A21,'nabati '!$BG:$BG,Daily!$C$1)/6</f>
        <v>0</v>
      </c>
      <c r="N21" s="324">
        <f>+SUMIFS('nabati '!BM:BM,'nabati '!BP:BP,Daily!$A21,'nabati '!BN:BN,Daily!$C$1)/6</f>
        <v>0</v>
      </c>
      <c r="O21" s="437">
        <f t="shared" si="5"/>
        <v>0</v>
      </c>
      <c r="P21" s="326"/>
    </row>
    <row r="22" s="254" customFormat="1" ht="14.5" hidden="1" outlineLevel="1" spans="1:16">
      <c r="A22" s="343">
        <v>220</v>
      </c>
      <c r="B22" s="296" t="s">
        <v>84</v>
      </c>
      <c r="C22" s="298" t="s">
        <v>85</v>
      </c>
      <c r="D22" s="21" t="s">
        <v>64</v>
      </c>
      <c r="E22" s="437">
        <f>+SUMIFS('nabati '!B:B,'nabati '!$E:$E,Daily!$A22,'nabati '!$C:$C,Daily!$C$1)/6</f>
        <v>0</v>
      </c>
      <c r="F22" s="437">
        <f>+SUMIFS('nabati '!I:I,'nabati '!$L:$L,Daily!$A22,'nabati '!$J:$J,Daily!$C$1)/6</f>
        <v>0</v>
      </c>
      <c r="G22" s="437">
        <f>+SUMIFS('nabati '!P:P,'nabati '!$S:$S,Daily!$A22,'nabati '!$Q:$Q,Daily!$C$1)/60</f>
        <v>0</v>
      </c>
      <c r="H22" s="437">
        <f>+SUMIFS('nabati '!W:W,'nabati '!$Z:$Z,Daily!$A22,'nabati '!$X:$X,Daily!$C$1)/6</f>
        <v>0</v>
      </c>
      <c r="I22" s="437">
        <f>+SUMIFS('nabati '!AD:AD,'nabati '!$AG:$AG,Daily!$A22,'nabati '!$AE:$AE,Daily!$C$1)/60</f>
        <v>0</v>
      </c>
      <c r="J22" s="437">
        <f>+SUMIFS('nabati '!AK:AK,'nabati '!$AN:$AN,Daily!$A22,'nabati '!$AL:$AL,Daily!$C$1)/60</f>
        <v>0</v>
      </c>
      <c r="K22" s="437">
        <f>+SUMIFS('nabati '!AR:AR,'nabati '!$AU:$AU,Daily!$A22,'nabati '!$AS:$AS,Daily!$C$1)/60</f>
        <v>0</v>
      </c>
      <c r="L22" s="437">
        <f>+SUMIFS('nabati '!AY:AY,'nabati '!$BB:$BB,Daily!$A22,'nabati '!$AZ:$AZ,Daily!$C$1)/20</f>
        <v>0</v>
      </c>
      <c r="M22" s="323">
        <f>+SUMIFS('nabati '!BF:BF,'nabati '!$BI:$BI,Daily!$A22,'nabati '!$BG:$BG,Daily!$C$1)/6</f>
        <v>0</v>
      </c>
      <c r="N22" s="324">
        <f>+SUMIFS('nabati '!BM:BM,'nabati '!BP:BP,Daily!$A22,'nabati '!BN:BN,Daily!$C$1)/6</f>
        <v>0</v>
      </c>
      <c r="O22" s="437">
        <f t="shared" si="5"/>
        <v>0</v>
      </c>
      <c r="P22" s="326"/>
    </row>
    <row r="23" s="254" customFormat="1" ht="14.5" hidden="1" outlineLevel="1" spans="1:16">
      <c r="A23" s="343">
        <v>222</v>
      </c>
      <c r="B23" s="296" t="s">
        <v>84</v>
      </c>
      <c r="C23" s="298" t="s">
        <v>86</v>
      </c>
      <c r="D23" s="21" t="s">
        <v>64</v>
      </c>
      <c r="E23" s="437">
        <f>+SUMIFS('nabati '!B:B,'nabati '!$E:$E,Daily!$A23,'nabati '!$C:$C,Daily!$C$1)/6</f>
        <v>0</v>
      </c>
      <c r="F23" s="437">
        <f>+SUMIFS('nabati '!I:I,'nabati '!$L:$L,Daily!$A23,'nabati '!$J:$J,Daily!$C$1)/6</f>
        <v>0</v>
      </c>
      <c r="G23" s="437">
        <f>+SUMIFS('nabati '!P:P,'nabati '!$S:$S,Daily!$A23,'nabati '!$Q:$Q,Daily!$C$1)/60</f>
        <v>0</v>
      </c>
      <c r="H23" s="437">
        <f>+SUMIFS('nabati '!W:W,'nabati '!$Z:$Z,Daily!$A23,'nabati '!$X:$X,Daily!$C$1)/6</f>
        <v>0</v>
      </c>
      <c r="I23" s="437">
        <f>+SUMIFS('nabati '!AD:AD,'nabati '!$AG:$AG,Daily!$A23,'nabati '!$AE:$AE,Daily!$C$1)/60</f>
        <v>0</v>
      </c>
      <c r="J23" s="437">
        <f>+SUMIFS('nabati '!AK:AK,'nabati '!$AN:$AN,Daily!$A23,'nabati '!$AL:$AL,Daily!$C$1)/60</f>
        <v>0</v>
      </c>
      <c r="K23" s="437">
        <f>+SUMIFS('nabati '!AR:AR,'nabati '!$AU:$AU,Daily!$A23,'nabati '!$AS:$AS,Daily!$C$1)/60</f>
        <v>0</v>
      </c>
      <c r="L23" s="437">
        <f>+SUMIFS('nabati '!AY:AY,'nabati '!$BB:$BB,Daily!$A23,'nabati '!$AZ:$AZ,Daily!$C$1)/20</f>
        <v>0</v>
      </c>
      <c r="M23" s="323">
        <f>+SUMIFS('nabati '!BF:BF,'nabati '!$BI:$BI,Daily!$A23,'nabati '!$BG:$BG,Daily!$C$1)/6</f>
        <v>0</v>
      </c>
      <c r="N23" s="324">
        <f>+SUMIFS('nabati '!BM:BM,'nabati '!BP:BP,Daily!$A23,'nabati '!BN:BN,Daily!$C$1)/6</f>
        <v>0</v>
      </c>
      <c r="O23" s="437">
        <f t="shared" si="5"/>
        <v>0</v>
      </c>
      <c r="P23" s="326"/>
    </row>
    <row r="24" s="254" customFormat="1" ht="14.5" hidden="1" outlineLevel="1" spans="1:16">
      <c r="A24" s="389">
        <v>2035</v>
      </c>
      <c r="B24" s="296" t="s">
        <v>84</v>
      </c>
      <c r="C24" s="298" t="s">
        <v>87</v>
      </c>
      <c r="D24" s="21" t="s">
        <v>64</v>
      </c>
      <c r="E24" s="437">
        <f>+SUMIFS('nabati '!B:B,'nabati '!$E:$E,Daily!$A24,'nabati '!$C:$C,Daily!$C$1)/6</f>
        <v>0</v>
      </c>
      <c r="F24" s="437">
        <f>+SUMIFS('nabati '!I:I,'nabati '!$L:$L,Daily!$A24,'nabati '!$J:$J,Daily!$C$1)/6</f>
        <v>0</v>
      </c>
      <c r="G24" s="437">
        <f>+SUMIFS('nabati '!P:P,'nabati '!$S:$S,Daily!$A24,'nabati '!$Q:$Q,Daily!$C$1)/60</f>
        <v>0</v>
      </c>
      <c r="H24" s="437">
        <f>+SUMIFS('nabati '!W:W,'nabati '!$Z:$Z,Daily!$A24,'nabati '!$X:$X,Daily!$C$1)/6</f>
        <v>0</v>
      </c>
      <c r="I24" s="437">
        <f>+SUMIFS('nabati '!AD:AD,'nabati '!$AG:$AG,Daily!$A24,'nabati '!$AE:$AE,Daily!$C$1)/60</f>
        <v>0</v>
      </c>
      <c r="J24" s="437">
        <f>+SUMIFS('nabati '!AK:AK,'nabati '!$AN:$AN,Daily!$A24,'nabati '!$AL:$AL,Daily!$C$1)/60</f>
        <v>0</v>
      </c>
      <c r="K24" s="437">
        <f>+SUMIFS('nabati '!AR:AR,'nabati '!$AU:$AU,Daily!$A24,'nabati '!$AS:$AS,Daily!$C$1)/60</f>
        <v>0</v>
      </c>
      <c r="L24" s="437">
        <f>+SUMIFS('nabati '!AY:AY,'nabati '!$BB:$BB,Daily!$A24,'nabati '!$AZ:$AZ,Daily!$C$1)/20</f>
        <v>0</v>
      </c>
      <c r="M24" s="323">
        <f>+SUMIFS('nabati '!BF:BF,'nabati '!$BI:$BI,Daily!$A24,'nabati '!$BG:$BG,Daily!$C$1)/6</f>
        <v>0</v>
      </c>
      <c r="N24" s="324">
        <f>+SUMIFS('nabati '!BM:BM,'nabati '!BP:BP,Daily!$A24,'nabati '!BN:BN,Daily!$C$1)/6</f>
        <v>0</v>
      </c>
      <c r="O24" s="437">
        <f t="shared" si="5"/>
        <v>0</v>
      </c>
      <c r="P24" s="326"/>
    </row>
    <row r="25" s="254" customFormat="1" ht="14.5" hidden="1" outlineLevel="1" spans="1:16">
      <c r="A25" s="343">
        <v>259</v>
      </c>
      <c r="B25" s="296" t="s">
        <v>84</v>
      </c>
      <c r="C25" s="298" t="s">
        <v>88</v>
      </c>
      <c r="D25" s="21" t="s">
        <v>64</v>
      </c>
      <c r="E25" s="437">
        <f>+SUMIFS('nabati '!B:B,'nabati '!$E:$E,Daily!$A25,'nabati '!$C:$C,Daily!$C$1)/6</f>
        <v>0</v>
      </c>
      <c r="F25" s="437">
        <f>+SUMIFS('nabati '!I:I,'nabati '!$L:$L,Daily!$A25,'nabati '!$J:$J,Daily!$C$1)/6</f>
        <v>0</v>
      </c>
      <c r="G25" s="437">
        <f>+SUMIFS('nabati '!P:P,'nabati '!$S:$S,Daily!$A25,'nabati '!$Q:$Q,Daily!$C$1)/60</f>
        <v>0</v>
      </c>
      <c r="H25" s="437">
        <f>+SUMIFS('nabati '!W:W,'nabati '!$Z:$Z,Daily!$A25,'nabati '!$X:$X,Daily!$C$1)/6</f>
        <v>0</v>
      </c>
      <c r="I25" s="437">
        <f>+SUMIFS('nabati '!AD:AD,'nabati '!$AG:$AG,Daily!$A25,'nabati '!$AE:$AE,Daily!$C$1)/60</f>
        <v>0</v>
      </c>
      <c r="J25" s="437">
        <f>+SUMIFS('nabati '!AK:AK,'nabati '!$AN:$AN,Daily!$A25,'nabati '!$AL:$AL,Daily!$C$1)/60</f>
        <v>0</v>
      </c>
      <c r="K25" s="437">
        <f>+SUMIFS('nabati '!AR:AR,'nabati '!$AU:$AU,Daily!$A25,'nabati '!$AS:$AS,Daily!$C$1)/60</f>
        <v>0</v>
      </c>
      <c r="L25" s="437">
        <f>+SUMIFS('nabati '!AY:AY,'nabati '!$BB:$BB,Daily!$A25,'nabati '!$AZ:$AZ,Daily!$C$1)/20</f>
        <v>0</v>
      </c>
      <c r="M25" s="323">
        <f>+SUMIFS('nabati '!BF:BF,'nabati '!$BI:$BI,Daily!$A25,'nabati '!$BG:$BG,Daily!$C$1)/6</f>
        <v>0</v>
      </c>
      <c r="N25" s="324">
        <f>+SUMIFS('nabati '!BM:BM,'nabati '!BP:BP,Daily!$A25,'nabati '!BN:BN,Daily!$C$1)/6</f>
        <v>0</v>
      </c>
      <c r="O25" s="437">
        <f t="shared" si="5"/>
        <v>0</v>
      </c>
      <c r="P25" s="326"/>
    </row>
    <row r="26" s="254" customFormat="1" ht="14.5" hidden="1" outlineLevel="1" spans="1:16">
      <c r="A26" s="343">
        <v>275</v>
      </c>
      <c r="B26" s="296" t="s">
        <v>84</v>
      </c>
      <c r="C26" s="298" t="s">
        <v>89</v>
      </c>
      <c r="D26" s="21" t="s">
        <v>64</v>
      </c>
      <c r="E26" s="437">
        <f>+SUMIFS('nabati '!B:B,'nabati '!$E:$E,Daily!$A26,'nabati '!$C:$C,Daily!$C$1)/6</f>
        <v>0</v>
      </c>
      <c r="F26" s="437">
        <f>+SUMIFS('nabati '!I:I,'nabati '!$L:$L,Daily!$A26,'nabati '!$J:$J,Daily!$C$1)/6</f>
        <v>0</v>
      </c>
      <c r="G26" s="437">
        <f>+SUMIFS('nabati '!P:P,'nabati '!$S:$S,Daily!$A26,'nabati '!$Q:$Q,Daily!$C$1)/60</f>
        <v>0</v>
      </c>
      <c r="H26" s="437">
        <f>+SUMIFS('nabati '!W:W,'nabati '!$Z:$Z,Daily!$A26,'nabati '!$X:$X,Daily!$C$1)/6</f>
        <v>0</v>
      </c>
      <c r="I26" s="437">
        <f>+SUMIFS('nabati '!AD:AD,'nabati '!$AG:$AG,Daily!$A26,'nabati '!$AE:$AE,Daily!$C$1)/60</f>
        <v>0</v>
      </c>
      <c r="J26" s="437">
        <f>+SUMIFS('nabati '!AK:AK,'nabati '!$AN:$AN,Daily!$A26,'nabati '!$AL:$AL,Daily!$C$1)/60</f>
        <v>0</v>
      </c>
      <c r="K26" s="437">
        <f>+SUMIFS('nabati '!AR:AR,'nabati '!$AU:$AU,Daily!$A26,'nabati '!$AS:$AS,Daily!$C$1)/60</f>
        <v>0</v>
      </c>
      <c r="L26" s="437">
        <f>+SUMIFS('nabati '!AY:AY,'nabati '!$BB:$BB,Daily!$A26,'nabati '!$AZ:$AZ,Daily!$C$1)/20</f>
        <v>0</v>
      </c>
      <c r="M26" s="323">
        <f>+SUMIFS('nabati '!BF:BF,'nabati '!$BI:$BI,Daily!$A26,'nabati '!$BG:$BG,Daily!$C$1)/6</f>
        <v>0</v>
      </c>
      <c r="N26" s="324">
        <f>+SUMIFS('nabati '!BM:BM,'nabati '!BP:BP,Daily!$A26,'nabati '!BN:BN,Daily!$C$1)/6</f>
        <v>0</v>
      </c>
      <c r="O26" s="437">
        <f t="shared" ref="O26:O29" si="6">+SUMPRODUCT($E$1:$N$1,E26:N26)</f>
        <v>0</v>
      </c>
      <c r="P26" s="326"/>
    </row>
    <row r="27" s="254" customFormat="1" ht="14.5" hidden="1" outlineLevel="1" spans="1:16">
      <c r="A27" s="343">
        <v>280</v>
      </c>
      <c r="B27" s="296" t="s">
        <v>84</v>
      </c>
      <c r="C27" s="298" t="s">
        <v>90</v>
      </c>
      <c r="D27" s="21" t="s">
        <v>64</v>
      </c>
      <c r="E27" s="437">
        <f>+SUMIFS('nabati '!B:B,'nabati '!$E:$E,Daily!$A27,'nabati '!$C:$C,Daily!$C$1)/6</f>
        <v>0</v>
      </c>
      <c r="F27" s="437">
        <f>+SUMIFS('nabati '!I:I,'nabati '!$L:$L,Daily!$A27,'nabati '!$J:$J,Daily!$C$1)/6</f>
        <v>0</v>
      </c>
      <c r="G27" s="437">
        <f>+SUMIFS('nabati '!P:P,'nabati '!$S:$S,Daily!$A27,'nabati '!$Q:$Q,Daily!$C$1)/60</f>
        <v>0</v>
      </c>
      <c r="H27" s="437">
        <f>+SUMIFS('nabati '!W:W,'nabati '!$Z:$Z,Daily!$A27,'nabati '!$X:$X,Daily!$C$1)/6</f>
        <v>0</v>
      </c>
      <c r="I27" s="437">
        <f>+SUMIFS('nabati '!AD:AD,'nabati '!$AG:$AG,Daily!$A27,'nabati '!$AE:$AE,Daily!$C$1)/60</f>
        <v>0</v>
      </c>
      <c r="J27" s="437">
        <f>+SUMIFS('nabati '!AK:AK,'nabati '!$AN:$AN,Daily!$A27,'nabati '!$AL:$AL,Daily!$C$1)/60</f>
        <v>0</v>
      </c>
      <c r="K27" s="437">
        <f>+SUMIFS('nabati '!AR:AR,'nabati '!$AU:$AU,Daily!$A27,'nabati '!$AS:$AS,Daily!$C$1)/60</f>
        <v>0</v>
      </c>
      <c r="L27" s="437">
        <f>+SUMIFS('nabati '!AY:AY,'nabati '!$BB:$BB,Daily!$A27,'nabati '!$AZ:$AZ,Daily!$C$1)/20</f>
        <v>0</v>
      </c>
      <c r="M27" s="323">
        <f>+SUMIFS('nabati '!BF:BF,'nabati '!$BI:$BI,Daily!$A27,'nabati '!$BG:$BG,Daily!$C$1)/6</f>
        <v>0</v>
      </c>
      <c r="N27" s="324">
        <f>+SUMIFS('nabati '!BM:BM,'nabati '!BP:BP,Daily!$A27,'nabati '!BN:BN,Daily!$C$1)/6</f>
        <v>0</v>
      </c>
      <c r="O27" s="437">
        <f t="shared" si="6"/>
        <v>0</v>
      </c>
      <c r="P27" s="326"/>
    </row>
    <row r="28" s="254" customFormat="1" ht="14.5" hidden="1" outlineLevel="1" spans="1:16">
      <c r="A28" s="343">
        <v>285</v>
      </c>
      <c r="B28" s="296" t="s">
        <v>84</v>
      </c>
      <c r="C28" s="298" t="s">
        <v>91</v>
      </c>
      <c r="D28" s="21" t="s">
        <v>64</v>
      </c>
      <c r="E28" s="437">
        <f>+SUMIFS('nabati '!B:B,'nabati '!$E:$E,Daily!$A28,'nabati '!$C:$C,Daily!$C$1)/6</f>
        <v>0</v>
      </c>
      <c r="F28" s="437">
        <f>+SUMIFS('nabati '!I:I,'nabati '!$L:$L,Daily!$A28,'nabati '!$J:$J,Daily!$C$1)/6</f>
        <v>0</v>
      </c>
      <c r="G28" s="437">
        <f>+SUMIFS('nabati '!P:P,'nabati '!$S:$S,Daily!$A28,'nabati '!$Q:$Q,Daily!$C$1)/60</f>
        <v>0</v>
      </c>
      <c r="H28" s="437">
        <f>+SUMIFS('nabati '!W:W,'nabati '!$Z:$Z,Daily!$A28,'nabati '!$X:$X,Daily!$C$1)/6</f>
        <v>0</v>
      </c>
      <c r="I28" s="437">
        <f>+SUMIFS('nabati '!AD:AD,'nabati '!$AG:$AG,Daily!$A28,'nabati '!$AE:$AE,Daily!$C$1)/60</f>
        <v>0</v>
      </c>
      <c r="J28" s="437">
        <f>+SUMIFS('nabati '!AK:AK,'nabati '!$AN:$AN,Daily!$A28,'nabati '!$AL:$AL,Daily!$C$1)/60</f>
        <v>0</v>
      </c>
      <c r="K28" s="437">
        <f>+SUMIFS('nabati '!AR:AR,'nabati '!$AU:$AU,Daily!$A28,'nabati '!$AS:$AS,Daily!$C$1)/60</f>
        <v>0</v>
      </c>
      <c r="L28" s="437">
        <f>+SUMIFS('nabati '!AY:AY,'nabati '!$BB:$BB,Daily!$A28,'nabati '!$AZ:$AZ,Daily!$C$1)/20</f>
        <v>0</v>
      </c>
      <c r="M28" s="323">
        <f>+SUMIFS('nabati '!BF:BF,'nabati '!$BI:$BI,Daily!$A28,'nabati '!$BG:$BG,Daily!$C$1)/6</f>
        <v>0</v>
      </c>
      <c r="N28" s="324">
        <f>+SUMIFS('nabati '!BM:BM,'nabati '!BP:BP,Daily!$A28,'nabati '!BN:BN,Daily!$C$1)/6</f>
        <v>0</v>
      </c>
      <c r="O28" s="437">
        <f t="shared" si="6"/>
        <v>0</v>
      </c>
      <c r="P28" s="326"/>
    </row>
    <row r="29" s="254" customFormat="1" ht="14.5" hidden="1" outlineLevel="1" spans="1:16">
      <c r="A29" s="343">
        <v>287</v>
      </c>
      <c r="B29" s="296" t="s">
        <v>84</v>
      </c>
      <c r="C29" s="298" t="s">
        <v>92</v>
      </c>
      <c r="D29" s="21" t="s">
        <v>64</v>
      </c>
      <c r="E29" s="437">
        <f>+SUMIFS('nabati '!B:B,'nabati '!$E:$E,Daily!$A29,'nabati '!$C:$C,Daily!$C$1)/6</f>
        <v>0</v>
      </c>
      <c r="F29" s="437">
        <f>+SUMIFS('nabati '!I:I,'nabati '!$L:$L,Daily!$A29,'nabati '!$J:$J,Daily!$C$1)/6</f>
        <v>0</v>
      </c>
      <c r="G29" s="437">
        <f>+SUMIFS('nabati '!P:P,'nabati '!$S:$S,Daily!$A29,'nabati '!$Q:$Q,Daily!$C$1)/60</f>
        <v>0</v>
      </c>
      <c r="H29" s="437">
        <f>+SUMIFS('nabati '!W:W,'nabati '!$Z:$Z,Daily!$A29,'nabati '!$X:$X,Daily!$C$1)/6</f>
        <v>0</v>
      </c>
      <c r="I29" s="437">
        <f>+SUMIFS('nabati '!AD:AD,'nabati '!$AG:$AG,Daily!$A29,'nabati '!$AE:$AE,Daily!$C$1)/60</f>
        <v>0</v>
      </c>
      <c r="J29" s="437">
        <f>+SUMIFS('nabati '!AK:AK,'nabati '!$AN:$AN,Daily!$A29,'nabati '!$AL:$AL,Daily!$C$1)/60</f>
        <v>0</v>
      </c>
      <c r="K29" s="437">
        <f>+SUMIFS('nabati '!AR:AR,'nabati '!$AU:$AU,Daily!$A29,'nabati '!$AS:$AS,Daily!$C$1)/60</f>
        <v>0</v>
      </c>
      <c r="L29" s="437">
        <f>+SUMIFS('nabati '!AY:AY,'nabati '!$BB:$BB,Daily!$A29,'nabati '!$AZ:$AZ,Daily!$C$1)/20</f>
        <v>0</v>
      </c>
      <c r="M29" s="323">
        <f>+SUMIFS('nabati '!BF:BF,'nabati '!$BI:$BI,Daily!$A29,'nabati '!$BG:$BG,Daily!$C$1)/6</f>
        <v>0</v>
      </c>
      <c r="N29" s="324">
        <f>+SUMIFS('nabati '!BM:BM,'nabati '!BP:BP,Daily!$A29,'nabati '!BN:BN,Daily!$C$1)/6</f>
        <v>0</v>
      </c>
      <c r="O29" s="437">
        <f t="shared" si="6"/>
        <v>0</v>
      </c>
      <c r="P29" s="326"/>
    </row>
    <row r="30" s="254" customFormat="1" ht="14.5" hidden="1" outlineLevel="1" spans="1:16">
      <c r="A30" s="343">
        <v>401</v>
      </c>
      <c r="B30" s="296" t="s">
        <v>84</v>
      </c>
      <c r="C30" s="298" t="s">
        <v>93</v>
      </c>
      <c r="D30" s="21" t="s">
        <v>64</v>
      </c>
      <c r="E30" s="437">
        <f>+SUMIFS('nabati '!B:B,'nabati '!$E:$E,Daily!$A30,'nabati '!$C:$C,Daily!$C$1)/6</f>
        <v>0</v>
      </c>
      <c r="F30" s="437">
        <f>+SUMIFS('nabati '!I:I,'nabati '!$L:$L,Daily!$A30,'nabati '!$J:$J,Daily!$C$1)/6</f>
        <v>0</v>
      </c>
      <c r="G30" s="437">
        <f>+SUMIFS('nabati '!P:P,'nabati '!$S:$S,Daily!$A30,'nabati '!$Q:$Q,Daily!$C$1)/60</f>
        <v>0</v>
      </c>
      <c r="H30" s="437">
        <f>+SUMIFS('nabati '!W:W,'nabati '!$Z:$Z,Daily!$A30,'nabati '!$X:$X,Daily!$C$1)/6</f>
        <v>0</v>
      </c>
      <c r="I30" s="437">
        <f>+SUMIFS('nabati '!AD:AD,'nabati '!$AG:$AG,Daily!$A30,'nabati '!$AE:$AE,Daily!$C$1)/60</f>
        <v>0</v>
      </c>
      <c r="J30" s="437">
        <f>+SUMIFS('nabati '!AK:AK,'nabati '!$AN:$AN,Daily!$A30,'nabati '!$AL:$AL,Daily!$C$1)/60</f>
        <v>0</v>
      </c>
      <c r="K30" s="437">
        <f>+SUMIFS('nabati '!AR:AR,'nabati '!$AU:$AU,Daily!$A30,'nabati '!$AS:$AS,Daily!$C$1)/60</f>
        <v>0</v>
      </c>
      <c r="L30" s="437">
        <f>+SUMIFS('nabati '!AY:AY,'nabati '!$BB:$BB,Daily!$A30,'nabati '!$AZ:$AZ,Daily!$C$1)/20</f>
        <v>0</v>
      </c>
      <c r="M30" s="323">
        <f>+SUMIFS('nabati '!BF:BF,'nabati '!$BI:$BI,Daily!$A30,'nabati '!$BG:$BG,Daily!$C$1)/6</f>
        <v>0</v>
      </c>
      <c r="N30" s="324">
        <f>+SUMIFS('nabati '!BM:BM,'nabati '!BP:BP,Daily!$A30,'nabati '!BN:BN,Daily!$C$1)/6</f>
        <v>0</v>
      </c>
      <c r="O30" s="437">
        <f t="shared" ref="O30:O47" si="7">+SUMPRODUCT($E$1:$N$1,E30:N30)</f>
        <v>0</v>
      </c>
      <c r="P30" s="326"/>
    </row>
    <row r="31" s="254" customFormat="1" ht="14.5" hidden="1" outlineLevel="1" spans="1:16">
      <c r="A31" s="343">
        <v>403</v>
      </c>
      <c r="B31" s="296" t="s">
        <v>84</v>
      </c>
      <c r="C31" s="298" t="s">
        <v>94</v>
      </c>
      <c r="D31" s="21" t="s">
        <v>64</v>
      </c>
      <c r="E31" s="437">
        <f>+SUMIFS('nabati '!B:B,'nabati '!$E:$E,Daily!$A31,'nabati '!$C:$C,Daily!$C$1)/6</f>
        <v>0</v>
      </c>
      <c r="F31" s="437">
        <f>+SUMIFS('nabati '!I:I,'nabati '!$L:$L,Daily!$A31,'nabati '!$J:$J,Daily!$C$1)/6</f>
        <v>0</v>
      </c>
      <c r="G31" s="437">
        <f>+SUMIFS('nabati '!P:P,'nabati '!$S:$S,Daily!$A31,'nabati '!$Q:$Q,Daily!$C$1)/60</f>
        <v>0</v>
      </c>
      <c r="H31" s="437">
        <f>+SUMIFS('nabati '!W:W,'nabati '!$Z:$Z,Daily!$A31,'nabati '!$X:$X,Daily!$C$1)/6</f>
        <v>0</v>
      </c>
      <c r="I31" s="437">
        <f>+SUMIFS('nabati '!AD:AD,'nabati '!$AG:$AG,Daily!$A31,'nabati '!$AE:$AE,Daily!$C$1)/60</f>
        <v>0</v>
      </c>
      <c r="J31" s="437">
        <f>+SUMIFS('nabati '!AK:AK,'nabati '!$AN:$AN,Daily!$A31,'nabati '!$AL:$AL,Daily!$C$1)/60</f>
        <v>0</v>
      </c>
      <c r="K31" s="437">
        <f>+SUMIFS('nabati '!AR:AR,'nabati '!$AU:$AU,Daily!$A31,'nabati '!$AS:$AS,Daily!$C$1)/60</f>
        <v>0</v>
      </c>
      <c r="L31" s="437">
        <f>+SUMIFS('nabati '!AY:AY,'nabati '!$BB:$BB,Daily!$A31,'nabati '!$AZ:$AZ,Daily!$C$1)/20</f>
        <v>0</v>
      </c>
      <c r="M31" s="323">
        <f>+SUMIFS('nabati '!BF:BF,'nabati '!$BI:$BI,Daily!$A31,'nabati '!$BG:$BG,Daily!$C$1)/6</f>
        <v>0</v>
      </c>
      <c r="N31" s="324">
        <f>+SUMIFS('nabati '!BM:BM,'nabati '!BP:BP,Daily!$A31,'nabati '!BN:BN,Daily!$C$1)/6</f>
        <v>0</v>
      </c>
      <c r="O31" s="437">
        <f t="shared" si="7"/>
        <v>0</v>
      </c>
      <c r="P31" s="326"/>
    </row>
    <row r="32" s="253" customFormat="1" ht="14.5" hidden="1" outlineLevel="1" spans="1:16">
      <c r="A32" s="343">
        <v>405</v>
      </c>
      <c r="B32" s="296" t="s">
        <v>84</v>
      </c>
      <c r="C32" s="298" t="s">
        <v>95</v>
      </c>
      <c r="D32" s="21" t="s">
        <v>64</v>
      </c>
      <c r="E32" s="23">
        <f>+SUMIFS('nabati '!B:B,'nabati '!$E:$E,Daily!$A32,'nabati '!$C:$C,Daily!$C$1)/6</f>
        <v>0</v>
      </c>
      <c r="F32" s="23">
        <f>+SUMIFS('nabati '!I:I,'nabati '!$L:$L,Daily!$A32,'nabati '!$J:$J,Daily!$C$1)/6</f>
        <v>0</v>
      </c>
      <c r="G32" s="23">
        <f>+SUMIFS('nabati '!P:P,'nabati '!$S:$S,Daily!$A32,'nabati '!$Q:$Q,Daily!$C$1)/60</f>
        <v>0</v>
      </c>
      <c r="H32" s="23">
        <f>+SUMIFS('nabati '!W:W,'nabati '!$Z:$Z,Daily!$A32,'nabati '!$X:$X,Daily!$C$1)/6</f>
        <v>0</v>
      </c>
      <c r="I32" s="23">
        <f>+SUMIFS('nabati '!AD:AD,'nabati '!$AG:$AG,Daily!$A32,'nabati '!$AE:$AE,Daily!$C$1)/60</f>
        <v>0</v>
      </c>
      <c r="J32" s="23">
        <f>+SUMIFS('nabati '!AK:AK,'nabati '!$AN:$AN,Daily!$A32,'nabati '!$AL:$AL,Daily!$C$1)/60</f>
        <v>0</v>
      </c>
      <c r="K32" s="23">
        <f>+SUMIFS('nabati '!AR:AR,'nabati '!$AU:$AU,Daily!$A32,'nabati '!$AS:$AS,Daily!$C$1)/60</f>
        <v>0</v>
      </c>
      <c r="L32" s="23">
        <f>+SUMIFS('nabati '!AY:AY,'nabati '!$BB:$BB,Daily!$A32,'nabati '!$AZ:$AZ,Daily!$C$1)/20</f>
        <v>0</v>
      </c>
      <c r="M32" s="319">
        <f>+SUMIFS('nabati '!BF:BF,'nabati '!$BI:$BI,Daily!$A32,'nabati '!$BG:$BG,Daily!$C$1)/6</f>
        <v>0</v>
      </c>
      <c r="N32" s="320">
        <f>+SUMIFS('nabati '!BM:BM,'nabati '!BP:BP,Daily!$A32,'nabati '!BN:BN,Daily!$C$1)/6</f>
        <v>0</v>
      </c>
      <c r="O32" s="23">
        <f t="shared" si="7"/>
        <v>0</v>
      </c>
      <c r="P32" s="322"/>
    </row>
    <row r="33" s="254" customFormat="1" ht="14.5" hidden="1" outlineLevel="1" spans="1:16">
      <c r="A33" s="343">
        <v>406</v>
      </c>
      <c r="B33" s="296" t="s">
        <v>84</v>
      </c>
      <c r="C33" s="298" t="s">
        <v>96</v>
      </c>
      <c r="D33" s="21" t="s">
        <v>64</v>
      </c>
      <c r="E33" s="437">
        <f>+SUMIFS('nabati '!B:B,'nabati '!$E:$E,Daily!$A33,'nabati '!$C:$C,Daily!$C$1)/6</f>
        <v>0</v>
      </c>
      <c r="F33" s="437">
        <f>+SUMIFS('nabati '!I:I,'nabati '!$L:$L,Daily!$A33,'nabati '!$J:$J,Daily!$C$1)/6</f>
        <v>0</v>
      </c>
      <c r="G33" s="437">
        <f>+SUMIFS('nabati '!P:P,'nabati '!$S:$S,Daily!$A33,'nabati '!$Q:$Q,Daily!$C$1)/60</f>
        <v>0</v>
      </c>
      <c r="H33" s="437">
        <f>+SUMIFS('nabati '!W:W,'nabati '!$Z:$Z,Daily!$A33,'nabati '!$X:$X,Daily!$C$1)/6</f>
        <v>0</v>
      </c>
      <c r="I33" s="437">
        <f>+SUMIFS('nabati '!AD:AD,'nabati '!$AG:$AG,Daily!$A33,'nabati '!$AE:$AE,Daily!$C$1)/60</f>
        <v>0</v>
      </c>
      <c r="J33" s="437">
        <f>+SUMIFS('nabati '!AK:AK,'nabati '!$AN:$AN,Daily!$A33,'nabati '!$AL:$AL,Daily!$C$1)/60</f>
        <v>0</v>
      </c>
      <c r="K33" s="437">
        <f>+SUMIFS('nabati '!AR:AR,'nabati '!$AU:$AU,Daily!$A33,'nabati '!$AS:$AS,Daily!$C$1)/60</f>
        <v>0</v>
      </c>
      <c r="L33" s="437">
        <f>+SUMIFS('nabati '!AY:AY,'nabati '!$BB:$BB,Daily!$A33,'nabati '!$AZ:$AZ,Daily!$C$1)/20</f>
        <v>0</v>
      </c>
      <c r="M33" s="323">
        <f>+SUMIFS('nabati '!BF:BF,'nabati '!$BI:$BI,Daily!$A33,'nabati '!$BG:$BG,Daily!$C$1)/6</f>
        <v>0</v>
      </c>
      <c r="N33" s="324">
        <f>+SUMIFS('nabati '!BM:BM,'nabati '!BP:BP,Daily!$A33,'nabati '!BN:BN,Daily!$C$1)/6</f>
        <v>0</v>
      </c>
      <c r="O33" s="437">
        <f t="shared" si="7"/>
        <v>0</v>
      </c>
      <c r="P33" s="326"/>
    </row>
    <row r="34" s="254" customFormat="1" ht="14.5" hidden="1" outlineLevel="1" spans="1:16">
      <c r="A34" s="343">
        <v>639</v>
      </c>
      <c r="B34" s="296" t="s">
        <v>84</v>
      </c>
      <c r="C34" s="298" t="s">
        <v>97</v>
      </c>
      <c r="D34" s="21" t="s">
        <v>64</v>
      </c>
      <c r="E34" s="437">
        <f>+SUMIFS('nabati '!B:B,'nabati '!$E:$E,Daily!$A34,'nabati '!$C:$C,Daily!$C$1)/6</f>
        <v>0</v>
      </c>
      <c r="F34" s="437">
        <f>+SUMIFS('nabati '!I:I,'nabati '!$L:$L,Daily!$A34,'nabati '!$J:$J,Daily!$C$1)/6</f>
        <v>0</v>
      </c>
      <c r="G34" s="437">
        <f>+SUMIFS('nabati '!P:P,'nabati '!$S:$S,Daily!$A34,'nabati '!$Q:$Q,Daily!$C$1)/60</f>
        <v>0</v>
      </c>
      <c r="H34" s="437">
        <f>+SUMIFS('nabati '!W:W,'nabati '!$Z:$Z,Daily!$A34,'nabati '!$X:$X,Daily!$C$1)/6</f>
        <v>0</v>
      </c>
      <c r="I34" s="437">
        <f>+SUMIFS('nabati '!AD:AD,'nabati '!$AG:$AG,Daily!$A34,'nabati '!$AE:$AE,Daily!$C$1)/60</f>
        <v>0</v>
      </c>
      <c r="J34" s="437">
        <f>+SUMIFS('nabati '!AK:AK,'nabati '!$AN:$AN,Daily!$A34,'nabati '!$AL:$AL,Daily!$C$1)/60</f>
        <v>0</v>
      </c>
      <c r="K34" s="437">
        <f>+SUMIFS('nabati '!AR:AR,'nabati '!$AU:$AU,Daily!$A34,'nabati '!$AS:$AS,Daily!$C$1)/60</f>
        <v>0</v>
      </c>
      <c r="L34" s="437">
        <f>+SUMIFS('nabati '!AY:AY,'nabati '!$BB:$BB,Daily!$A34,'nabati '!$AZ:$AZ,Daily!$C$1)/20</f>
        <v>0</v>
      </c>
      <c r="M34" s="323">
        <f>+SUMIFS('nabati '!BF:BF,'nabati '!$BI:$BI,Daily!$A34,'nabati '!$BG:$BG,Daily!$C$1)/6</f>
        <v>0</v>
      </c>
      <c r="N34" s="324">
        <f>+SUMIFS('nabati '!BM:BM,'nabati '!BP:BP,Daily!$A34,'nabati '!BN:BN,Daily!$C$1)/6</f>
        <v>0</v>
      </c>
      <c r="O34" s="437">
        <f t="shared" si="7"/>
        <v>0</v>
      </c>
      <c r="P34" s="326"/>
    </row>
    <row r="35" s="254" customFormat="1" ht="14.5" hidden="1" outlineLevel="1" spans="1:16">
      <c r="A35" s="343">
        <v>641</v>
      </c>
      <c r="B35" s="296" t="s">
        <v>84</v>
      </c>
      <c r="C35" s="298" t="s">
        <v>98</v>
      </c>
      <c r="D35" s="21" t="s">
        <v>64</v>
      </c>
      <c r="E35" s="437">
        <f>+SUMIFS('nabati '!B:B,'nabati '!$E:$E,Daily!$A35,'nabati '!$C:$C,Daily!$C$1)/6</f>
        <v>0</v>
      </c>
      <c r="F35" s="437">
        <f>+SUMIFS('nabati '!I:I,'nabati '!$L:$L,Daily!$A35,'nabati '!$J:$J,Daily!$C$1)/6</f>
        <v>0</v>
      </c>
      <c r="G35" s="437">
        <f>+SUMIFS('nabati '!P:P,'nabati '!$S:$S,Daily!$A35,'nabati '!$Q:$Q,Daily!$C$1)/60</f>
        <v>0</v>
      </c>
      <c r="H35" s="437">
        <f>+SUMIFS('nabati '!W:W,'nabati '!$Z:$Z,Daily!$A35,'nabati '!$X:$X,Daily!$C$1)/6</f>
        <v>0</v>
      </c>
      <c r="I35" s="437">
        <f>+SUMIFS('nabati '!AD:AD,'nabati '!$AG:$AG,Daily!$A35,'nabati '!$AE:$AE,Daily!$C$1)/60</f>
        <v>0</v>
      </c>
      <c r="J35" s="437">
        <f>+SUMIFS('nabati '!AK:AK,'nabati '!$AN:$AN,Daily!$A35,'nabati '!$AL:$AL,Daily!$C$1)/60</f>
        <v>0</v>
      </c>
      <c r="K35" s="437">
        <f>+SUMIFS('nabati '!AR:AR,'nabati '!$AU:$AU,Daily!$A35,'nabati '!$AS:$AS,Daily!$C$1)/60</f>
        <v>0</v>
      </c>
      <c r="L35" s="437">
        <f>+SUMIFS('nabati '!AY:AY,'nabati '!$BB:$BB,Daily!$A35,'nabati '!$AZ:$AZ,Daily!$C$1)/20</f>
        <v>0</v>
      </c>
      <c r="M35" s="323">
        <f>+SUMIFS('nabati '!BF:BF,'nabati '!$BI:$BI,Daily!$A35,'nabati '!$BG:$BG,Daily!$C$1)/6</f>
        <v>0</v>
      </c>
      <c r="N35" s="324">
        <f>+SUMIFS('nabati '!BM:BM,'nabati '!BP:BP,Daily!$A35,'nabati '!BN:BN,Daily!$C$1)/6</f>
        <v>0</v>
      </c>
      <c r="O35" s="437">
        <f t="shared" si="7"/>
        <v>0</v>
      </c>
      <c r="P35" s="326"/>
    </row>
    <row r="36" s="254" customFormat="1" ht="14.5" hidden="1" outlineLevel="1" spans="1:16">
      <c r="A36" s="343">
        <v>643</v>
      </c>
      <c r="B36" s="296" t="s">
        <v>84</v>
      </c>
      <c r="C36" s="298" t="s">
        <v>99</v>
      </c>
      <c r="D36" s="21" t="s">
        <v>64</v>
      </c>
      <c r="E36" s="437">
        <f>+SUMIFS('nabati '!B:B,'nabati '!$E:$E,Daily!$A36,'nabati '!$C:$C,Daily!$C$1)/6</f>
        <v>0</v>
      </c>
      <c r="F36" s="437">
        <f>+SUMIFS('nabati '!I:I,'nabati '!$L:$L,Daily!$A36,'nabati '!$J:$J,Daily!$C$1)/6</f>
        <v>0</v>
      </c>
      <c r="G36" s="437">
        <f>+SUMIFS('nabati '!P:P,'nabati '!$S:$S,Daily!$A36,'nabati '!$Q:$Q,Daily!$C$1)/60</f>
        <v>0</v>
      </c>
      <c r="H36" s="437">
        <f>+SUMIFS('nabati '!W:W,'nabati '!$Z:$Z,Daily!$A36,'nabati '!$X:$X,Daily!$C$1)/6</f>
        <v>0</v>
      </c>
      <c r="I36" s="437">
        <f>+SUMIFS('nabati '!AD:AD,'nabati '!$AG:$AG,Daily!$A36,'nabati '!$AE:$AE,Daily!$C$1)/60</f>
        <v>0</v>
      </c>
      <c r="J36" s="437">
        <f>+SUMIFS('nabati '!AK:AK,'nabati '!$AN:$AN,Daily!$A36,'nabati '!$AL:$AL,Daily!$C$1)/60</f>
        <v>0</v>
      </c>
      <c r="K36" s="437">
        <f>+SUMIFS('nabati '!AR:AR,'nabati '!$AU:$AU,Daily!$A36,'nabati '!$AS:$AS,Daily!$C$1)/60</f>
        <v>0</v>
      </c>
      <c r="L36" s="437">
        <f>+SUMIFS('nabati '!AY:AY,'nabati '!$BB:$BB,Daily!$A36,'nabati '!$AZ:$AZ,Daily!$C$1)/20</f>
        <v>0</v>
      </c>
      <c r="M36" s="323">
        <f>+SUMIFS('nabati '!BF:BF,'nabati '!$BI:$BI,Daily!$A36,'nabati '!$BG:$BG,Daily!$C$1)/6</f>
        <v>0</v>
      </c>
      <c r="N36" s="324">
        <f>+SUMIFS('nabati '!BM:BM,'nabati '!BP:BP,Daily!$A36,'nabati '!BN:BN,Daily!$C$1)/6</f>
        <v>0</v>
      </c>
      <c r="O36" s="437">
        <f t="shared" si="7"/>
        <v>0</v>
      </c>
      <c r="P36" s="326"/>
    </row>
    <row r="37" s="254" customFormat="1" ht="14.5" hidden="1" outlineLevel="1" spans="1:16">
      <c r="A37" s="343">
        <v>653</v>
      </c>
      <c r="B37" s="296" t="s">
        <v>84</v>
      </c>
      <c r="C37" s="298" t="s">
        <v>100</v>
      </c>
      <c r="D37" s="21" t="s">
        <v>64</v>
      </c>
      <c r="E37" s="437">
        <f>+SUMIFS('nabati '!B:B,'nabati '!$E:$E,Daily!$A37,'nabati '!$C:$C,Daily!$C$1)/6</f>
        <v>0</v>
      </c>
      <c r="F37" s="437">
        <f>+SUMIFS('nabati '!I:I,'nabati '!$L:$L,Daily!$A37,'nabati '!$J:$J,Daily!$C$1)/6</f>
        <v>0</v>
      </c>
      <c r="G37" s="437">
        <f>+SUMIFS('nabati '!P:P,'nabati '!$S:$S,Daily!$A37,'nabati '!$Q:$Q,Daily!$C$1)/60</f>
        <v>0</v>
      </c>
      <c r="H37" s="437">
        <f>+SUMIFS('nabati '!W:W,'nabati '!$Z:$Z,Daily!$A37,'nabati '!$X:$X,Daily!$C$1)/6</f>
        <v>0</v>
      </c>
      <c r="I37" s="437">
        <f>+SUMIFS('nabati '!AD:AD,'nabati '!$AG:$AG,Daily!$A37,'nabati '!$AE:$AE,Daily!$C$1)/60</f>
        <v>0</v>
      </c>
      <c r="J37" s="437">
        <f>+SUMIFS('nabati '!AK:AK,'nabati '!$AN:$AN,Daily!$A37,'nabati '!$AL:$AL,Daily!$C$1)/60</f>
        <v>0</v>
      </c>
      <c r="K37" s="437">
        <f>+SUMIFS('nabati '!AR:AR,'nabati '!$AU:$AU,Daily!$A37,'nabati '!$AS:$AS,Daily!$C$1)/60</f>
        <v>0</v>
      </c>
      <c r="L37" s="437">
        <f>+SUMIFS('nabati '!AY:AY,'nabati '!$BB:$BB,Daily!$A37,'nabati '!$AZ:$AZ,Daily!$C$1)/20</f>
        <v>0</v>
      </c>
      <c r="M37" s="323">
        <f>+SUMIFS('nabati '!BF:BF,'nabati '!$BI:$BI,Daily!$A37,'nabati '!$BG:$BG,Daily!$C$1)/6</f>
        <v>0</v>
      </c>
      <c r="N37" s="324">
        <f>+SUMIFS('nabati '!BM:BM,'nabati '!BP:BP,Daily!$A37,'nabati '!BN:BN,Daily!$C$1)/6</f>
        <v>0</v>
      </c>
      <c r="O37" s="437">
        <f t="shared" si="7"/>
        <v>0</v>
      </c>
      <c r="P37" s="326"/>
    </row>
    <row r="38" s="254" customFormat="1" ht="14.5" hidden="1" outlineLevel="1" spans="1:16">
      <c r="A38" s="343">
        <v>656</v>
      </c>
      <c r="B38" s="296" t="s">
        <v>84</v>
      </c>
      <c r="C38" s="298" t="s">
        <v>101</v>
      </c>
      <c r="D38" s="21" t="s">
        <v>64</v>
      </c>
      <c r="E38" s="437">
        <f>+SUMIFS('nabati '!B:B,'nabati '!$E:$E,Daily!$A38,'nabati '!$C:$C,Daily!$C$1)/6</f>
        <v>1</v>
      </c>
      <c r="F38" s="437">
        <f>+SUMIFS('nabati '!I:I,'nabati '!$L:$L,Daily!$A38,'nabati '!$J:$J,Daily!$C$1)/6</f>
        <v>0</v>
      </c>
      <c r="G38" s="437">
        <f>+SUMIFS('nabati '!P:P,'nabati '!$S:$S,Daily!$A38,'nabati '!$Q:$Q,Daily!$C$1)/60</f>
        <v>0</v>
      </c>
      <c r="H38" s="437">
        <f>+SUMIFS('nabati '!W:W,'nabati '!$Z:$Z,Daily!$A38,'nabati '!$X:$X,Daily!$C$1)/6</f>
        <v>0</v>
      </c>
      <c r="I38" s="437">
        <f>+SUMIFS('nabati '!AD:AD,'nabati '!$AG:$AG,Daily!$A38,'nabati '!$AE:$AE,Daily!$C$1)/60</f>
        <v>0</v>
      </c>
      <c r="J38" s="437">
        <f>+SUMIFS('nabati '!AK:AK,'nabati '!$AN:$AN,Daily!$A38,'nabati '!$AL:$AL,Daily!$C$1)/60</f>
        <v>0</v>
      </c>
      <c r="K38" s="437">
        <f>+SUMIFS('nabati '!AR:AR,'nabati '!$AU:$AU,Daily!$A38,'nabati '!$AS:$AS,Daily!$C$1)/60</f>
        <v>0</v>
      </c>
      <c r="L38" s="437">
        <f>+SUMIFS('nabati '!AY:AY,'nabati '!$BB:$BB,Daily!$A38,'nabati '!$AZ:$AZ,Daily!$C$1)/20</f>
        <v>0</v>
      </c>
      <c r="M38" s="323">
        <f>+SUMIFS('nabati '!BF:BF,'nabati '!$BI:$BI,Daily!$A38,'nabati '!$BG:$BG,Daily!$C$1)/6</f>
        <v>0</v>
      </c>
      <c r="N38" s="324">
        <f>+SUMIFS('nabati '!BM:BM,'nabati '!BP:BP,Daily!$A38,'nabati '!BN:BN,Daily!$C$1)/6</f>
        <v>0</v>
      </c>
      <c r="O38" s="437">
        <f t="shared" si="7"/>
        <v>125.9</v>
      </c>
      <c r="P38" s="326"/>
    </row>
    <row r="39" s="254" customFormat="1" ht="14.5" hidden="1" outlineLevel="1" spans="1:16">
      <c r="A39" s="343">
        <v>663</v>
      </c>
      <c r="B39" s="296" t="s">
        <v>84</v>
      </c>
      <c r="C39" s="298" t="s">
        <v>102</v>
      </c>
      <c r="D39" s="21" t="s">
        <v>64</v>
      </c>
      <c r="E39" s="437">
        <f>+SUMIFS('nabati '!B:B,'nabati '!$E:$E,Daily!$A39,'nabati '!$C:$C,Daily!$C$1)/6</f>
        <v>0</v>
      </c>
      <c r="F39" s="437">
        <f>+SUMIFS('nabati '!I:I,'nabati '!$L:$L,Daily!$A39,'nabati '!$J:$J,Daily!$C$1)/6</f>
        <v>0</v>
      </c>
      <c r="G39" s="437">
        <f>+SUMIFS('nabati '!P:P,'nabati '!$S:$S,Daily!$A39,'nabati '!$Q:$Q,Daily!$C$1)/60</f>
        <v>0</v>
      </c>
      <c r="H39" s="437">
        <f>+SUMIFS('nabati '!W:W,'nabati '!$Z:$Z,Daily!$A39,'nabati '!$X:$X,Daily!$C$1)/6</f>
        <v>0</v>
      </c>
      <c r="I39" s="437">
        <f>+SUMIFS('nabati '!AD:AD,'nabati '!$AG:$AG,Daily!$A39,'nabati '!$AE:$AE,Daily!$C$1)/60</f>
        <v>0</v>
      </c>
      <c r="J39" s="437">
        <f>+SUMIFS('nabati '!AK:AK,'nabati '!$AN:$AN,Daily!$A39,'nabati '!$AL:$AL,Daily!$C$1)/60</f>
        <v>0</v>
      </c>
      <c r="K39" s="437">
        <f>+SUMIFS('nabati '!AR:AR,'nabati '!$AU:$AU,Daily!$A39,'nabati '!$AS:$AS,Daily!$C$1)/60</f>
        <v>0</v>
      </c>
      <c r="L39" s="437">
        <f>+SUMIFS('nabati '!AY:AY,'nabati '!$BB:$BB,Daily!$A39,'nabati '!$AZ:$AZ,Daily!$C$1)/20</f>
        <v>0</v>
      </c>
      <c r="M39" s="323">
        <f>+SUMIFS('nabati '!BF:BF,'nabati '!$BI:$BI,Daily!$A39,'nabati '!$BG:$BG,Daily!$C$1)/6</f>
        <v>0</v>
      </c>
      <c r="N39" s="324">
        <f>+SUMIFS('nabati '!BM:BM,'nabati '!BP:BP,Daily!$A39,'nabati '!BN:BN,Daily!$C$1)/6</f>
        <v>0</v>
      </c>
      <c r="O39" s="437">
        <f t="shared" si="7"/>
        <v>0</v>
      </c>
      <c r="P39" s="326"/>
    </row>
    <row r="40" s="254" customFormat="1" ht="14.5" hidden="1" outlineLevel="1" spans="1:16">
      <c r="A40" s="343">
        <v>680</v>
      </c>
      <c r="B40" s="296" t="s">
        <v>84</v>
      </c>
      <c r="C40" s="298" t="s">
        <v>103</v>
      </c>
      <c r="D40" s="21" t="s">
        <v>64</v>
      </c>
      <c r="E40" s="437">
        <f>+SUMIFS('nabati '!B:B,'nabati '!$E:$E,Daily!$A40,'nabati '!$C:$C,Daily!$C$1)/6</f>
        <v>0</v>
      </c>
      <c r="F40" s="437">
        <f>+SUMIFS('nabati '!I:I,'nabati '!$L:$L,Daily!$A40,'nabati '!$J:$J,Daily!$C$1)/6</f>
        <v>0</v>
      </c>
      <c r="G40" s="437">
        <f>+SUMIFS('nabati '!P:P,'nabati '!$S:$S,Daily!$A40,'nabati '!$Q:$Q,Daily!$C$1)/60</f>
        <v>0</v>
      </c>
      <c r="H40" s="437">
        <f>+SUMIFS('nabati '!W:W,'nabati '!$Z:$Z,Daily!$A40,'nabati '!$X:$X,Daily!$C$1)/6</f>
        <v>0</v>
      </c>
      <c r="I40" s="437">
        <f>+SUMIFS('nabati '!AD:AD,'nabati '!$AG:$AG,Daily!$A40,'nabati '!$AE:$AE,Daily!$C$1)/60</f>
        <v>0</v>
      </c>
      <c r="J40" s="437">
        <f>+SUMIFS('nabati '!AK:AK,'nabati '!$AN:$AN,Daily!$A40,'nabati '!$AL:$AL,Daily!$C$1)/60</f>
        <v>0</v>
      </c>
      <c r="K40" s="437">
        <f>+SUMIFS('nabati '!AR:AR,'nabati '!$AU:$AU,Daily!$A40,'nabati '!$AS:$AS,Daily!$C$1)/60</f>
        <v>0</v>
      </c>
      <c r="L40" s="437">
        <f>+SUMIFS('nabati '!AY:AY,'nabati '!$BB:$BB,Daily!$A40,'nabati '!$AZ:$AZ,Daily!$C$1)/20</f>
        <v>0</v>
      </c>
      <c r="M40" s="323">
        <f>+SUMIFS('nabati '!BF:BF,'nabati '!$BI:$BI,Daily!$A40,'nabati '!$BG:$BG,Daily!$C$1)/6</f>
        <v>0</v>
      </c>
      <c r="N40" s="324">
        <f>+SUMIFS('nabati '!BM:BM,'nabati '!BP:BP,Daily!$A40,'nabati '!BN:BN,Daily!$C$1)/6</f>
        <v>0</v>
      </c>
      <c r="O40" s="437">
        <f t="shared" si="7"/>
        <v>0</v>
      </c>
      <c r="P40" s="326"/>
    </row>
    <row r="41" s="254" customFormat="1" ht="14.5" hidden="1" outlineLevel="1" spans="1:16">
      <c r="A41" s="343">
        <v>684</v>
      </c>
      <c r="B41" s="296" t="s">
        <v>84</v>
      </c>
      <c r="C41" s="298" t="s">
        <v>104</v>
      </c>
      <c r="D41" s="21" t="s">
        <v>64</v>
      </c>
      <c r="E41" s="437">
        <f>+SUMIFS('nabati '!B:B,'nabati '!$E:$E,Daily!$A41,'nabati '!$C:$C,Daily!$C$1)/6</f>
        <v>0</v>
      </c>
      <c r="F41" s="437">
        <f>+SUMIFS('nabati '!I:I,'nabati '!$L:$L,Daily!$A41,'nabati '!$J:$J,Daily!$C$1)/6</f>
        <v>0</v>
      </c>
      <c r="G41" s="437">
        <f>+SUMIFS('nabati '!P:P,'nabati '!$S:$S,Daily!$A41,'nabati '!$Q:$Q,Daily!$C$1)/60</f>
        <v>0</v>
      </c>
      <c r="H41" s="437">
        <f>+SUMIFS('nabati '!W:W,'nabati '!$Z:$Z,Daily!$A41,'nabati '!$X:$X,Daily!$C$1)/6</f>
        <v>0</v>
      </c>
      <c r="I41" s="437">
        <f>+SUMIFS('nabati '!AD:AD,'nabati '!$AG:$AG,Daily!$A41,'nabati '!$AE:$AE,Daily!$C$1)/60</f>
        <v>0</v>
      </c>
      <c r="J41" s="437">
        <f>+SUMIFS('nabati '!AK:AK,'nabati '!$AN:$AN,Daily!$A41,'nabati '!$AL:$AL,Daily!$C$1)/60</f>
        <v>0</v>
      </c>
      <c r="K41" s="437">
        <f>+SUMIFS('nabati '!AR:AR,'nabati '!$AU:$AU,Daily!$A41,'nabati '!$AS:$AS,Daily!$C$1)/60</f>
        <v>0</v>
      </c>
      <c r="L41" s="437">
        <f>+SUMIFS('nabati '!AY:AY,'nabati '!$BB:$BB,Daily!$A41,'nabati '!$AZ:$AZ,Daily!$C$1)/20</f>
        <v>0</v>
      </c>
      <c r="M41" s="323">
        <f>+SUMIFS('nabati '!BF:BF,'nabati '!$BI:$BI,Daily!$A41,'nabati '!$BG:$BG,Daily!$C$1)/6</f>
        <v>0</v>
      </c>
      <c r="N41" s="324">
        <f>+SUMIFS('nabati '!BM:BM,'nabati '!BP:BP,Daily!$A41,'nabati '!BN:BN,Daily!$C$1)/6</f>
        <v>0</v>
      </c>
      <c r="O41" s="437">
        <f t="shared" si="7"/>
        <v>0</v>
      </c>
      <c r="P41" s="326"/>
    </row>
    <row r="42" s="254" customFormat="1" ht="14.5" hidden="1" outlineLevel="1" spans="1:16">
      <c r="A42" s="343">
        <v>685</v>
      </c>
      <c r="B42" s="296" t="s">
        <v>84</v>
      </c>
      <c r="C42" s="298" t="s">
        <v>105</v>
      </c>
      <c r="D42" s="21" t="s">
        <v>64</v>
      </c>
      <c r="E42" s="437">
        <f>+SUMIFS('nabati '!B:B,'nabati '!$E:$E,Daily!$A42,'nabati '!$C:$C,Daily!$C$1)/6</f>
        <v>0</v>
      </c>
      <c r="F42" s="437">
        <f>+SUMIFS('nabati '!I:I,'nabati '!$L:$L,Daily!$A42,'nabati '!$J:$J,Daily!$C$1)/6</f>
        <v>0</v>
      </c>
      <c r="G42" s="437">
        <f>+SUMIFS('nabati '!P:P,'nabati '!$S:$S,Daily!$A42,'nabati '!$Q:$Q,Daily!$C$1)/60</f>
        <v>0</v>
      </c>
      <c r="H42" s="437">
        <f>+SUMIFS('nabati '!W:W,'nabati '!$Z:$Z,Daily!$A42,'nabati '!$X:$X,Daily!$C$1)/6</f>
        <v>0</v>
      </c>
      <c r="I42" s="437">
        <f>+SUMIFS('nabati '!AD:AD,'nabati '!$AG:$AG,Daily!$A42,'nabati '!$AE:$AE,Daily!$C$1)/60</f>
        <v>0</v>
      </c>
      <c r="J42" s="437">
        <f>+SUMIFS('nabati '!AK:AK,'nabati '!$AN:$AN,Daily!$A42,'nabati '!$AL:$AL,Daily!$C$1)/60</f>
        <v>0</v>
      </c>
      <c r="K42" s="437">
        <f>+SUMIFS('nabati '!AR:AR,'nabati '!$AU:$AU,Daily!$A42,'nabati '!$AS:$AS,Daily!$C$1)/60</f>
        <v>0</v>
      </c>
      <c r="L42" s="437">
        <f>+SUMIFS('nabati '!AY:AY,'nabati '!$BB:$BB,Daily!$A42,'nabati '!$AZ:$AZ,Daily!$C$1)/20</f>
        <v>0</v>
      </c>
      <c r="M42" s="323">
        <f>+SUMIFS('nabati '!BF:BF,'nabati '!$BI:$BI,Daily!$A42,'nabati '!$BG:$BG,Daily!$C$1)/6</f>
        <v>0</v>
      </c>
      <c r="N42" s="324">
        <f>+SUMIFS('nabati '!BM:BM,'nabati '!BP:BP,Daily!$A42,'nabati '!BN:BN,Daily!$C$1)/6</f>
        <v>0</v>
      </c>
      <c r="O42" s="437">
        <f t="shared" si="7"/>
        <v>0</v>
      </c>
      <c r="P42" s="326"/>
    </row>
    <row r="43" s="254" customFormat="1" ht="14.5" hidden="1" outlineLevel="1" spans="1:16">
      <c r="A43" s="343">
        <v>687</v>
      </c>
      <c r="B43" s="296" t="s">
        <v>84</v>
      </c>
      <c r="C43" s="298" t="s">
        <v>106</v>
      </c>
      <c r="D43" s="21" t="s">
        <v>64</v>
      </c>
      <c r="E43" s="437">
        <f>+SUMIFS('nabati '!B:B,'nabati '!$E:$E,Daily!$A43,'nabati '!$C:$C,Daily!$C$1)/6</f>
        <v>0</v>
      </c>
      <c r="F43" s="437">
        <f>+SUMIFS('nabati '!I:I,'nabati '!$L:$L,Daily!$A43,'nabati '!$J:$J,Daily!$C$1)/6</f>
        <v>0</v>
      </c>
      <c r="G43" s="437">
        <f>+SUMIFS('nabati '!P:P,'nabati '!$S:$S,Daily!$A43,'nabati '!$Q:$Q,Daily!$C$1)/60</f>
        <v>0</v>
      </c>
      <c r="H43" s="437">
        <f>+SUMIFS('nabati '!W:W,'nabati '!$Z:$Z,Daily!$A43,'nabati '!$X:$X,Daily!$C$1)/6</f>
        <v>0</v>
      </c>
      <c r="I43" s="437">
        <f>+SUMIFS('nabati '!AD:AD,'nabati '!$AG:$AG,Daily!$A43,'nabati '!$AE:$AE,Daily!$C$1)/60</f>
        <v>0</v>
      </c>
      <c r="J43" s="437">
        <f>+SUMIFS('nabati '!AK:AK,'nabati '!$AN:$AN,Daily!$A43,'nabati '!$AL:$AL,Daily!$C$1)/60</f>
        <v>0</v>
      </c>
      <c r="K43" s="437">
        <f>+SUMIFS('nabati '!AR:AR,'nabati '!$AU:$AU,Daily!$A43,'nabati '!$AS:$AS,Daily!$C$1)/60</f>
        <v>0</v>
      </c>
      <c r="L43" s="437">
        <f>+SUMIFS('nabati '!AY:AY,'nabati '!$BB:$BB,Daily!$A43,'nabati '!$AZ:$AZ,Daily!$C$1)/20</f>
        <v>0</v>
      </c>
      <c r="M43" s="323">
        <f>+SUMIFS('nabati '!BF:BF,'nabati '!$BI:$BI,Daily!$A43,'nabati '!$BG:$BG,Daily!$C$1)/6</f>
        <v>0</v>
      </c>
      <c r="N43" s="324">
        <f>+SUMIFS('nabati '!BM:BM,'nabati '!BP:BP,Daily!$A43,'nabati '!BN:BN,Daily!$C$1)/6</f>
        <v>0</v>
      </c>
      <c r="O43" s="437">
        <f t="shared" si="7"/>
        <v>0</v>
      </c>
      <c r="P43" s="326"/>
    </row>
    <row r="44" s="254" customFormat="1" ht="14.5" hidden="1" outlineLevel="1" spans="1:16">
      <c r="A44" s="343">
        <v>692</v>
      </c>
      <c r="B44" s="296" t="s">
        <v>84</v>
      </c>
      <c r="C44" s="298" t="s">
        <v>107</v>
      </c>
      <c r="D44" s="21" t="s">
        <v>64</v>
      </c>
      <c r="E44" s="437">
        <f>+SUMIFS('nabati '!B:B,'nabati '!$E:$E,Daily!$A44,'nabati '!$C:$C,Daily!$C$1)/6</f>
        <v>0</v>
      </c>
      <c r="F44" s="437">
        <f>+SUMIFS('nabati '!I:I,'nabati '!$L:$L,Daily!$A44,'nabati '!$J:$J,Daily!$C$1)/6</f>
        <v>0</v>
      </c>
      <c r="G44" s="437">
        <f>+SUMIFS('nabati '!P:P,'nabati '!$S:$S,Daily!$A44,'nabati '!$Q:$Q,Daily!$C$1)/60</f>
        <v>0</v>
      </c>
      <c r="H44" s="437">
        <f>+SUMIFS('nabati '!W:W,'nabati '!$Z:$Z,Daily!$A44,'nabati '!$X:$X,Daily!$C$1)/6</f>
        <v>0</v>
      </c>
      <c r="I44" s="437">
        <f>+SUMIFS('nabati '!AD:AD,'nabati '!$AG:$AG,Daily!$A44,'nabati '!$AE:$AE,Daily!$C$1)/60</f>
        <v>0</v>
      </c>
      <c r="J44" s="437">
        <f>+SUMIFS('nabati '!AK:AK,'nabati '!$AN:$AN,Daily!$A44,'nabati '!$AL:$AL,Daily!$C$1)/60</f>
        <v>0</v>
      </c>
      <c r="K44" s="437">
        <f>+SUMIFS('nabati '!AR:AR,'nabati '!$AU:$AU,Daily!$A44,'nabati '!$AS:$AS,Daily!$C$1)/60</f>
        <v>0</v>
      </c>
      <c r="L44" s="437">
        <f>+SUMIFS('nabati '!AY:AY,'nabati '!$BB:$BB,Daily!$A44,'nabati '!$AZ:$AZ,Daily!$C$1)/20</f>
        <v>0</v>
      </c>
      <c r="M44" s="323">
        <f>+SUMIFS('nabati '!BF:BF,'nabati '!$BI:$BI,Daily!$A44,'nabati '!$BG:$BG,Daily!$C$1)/6</f>
        <v>0</v>
      </c>
      <c r="N44" s="327">
        <f>+SUMIFS('nabati '!BM:BM,'nabati '!BP:BP,Daily!$A44,'nabati '!BN:BN,Daily!$C$1)/6</f>
        <v>0</v>
      </c>
      <c r="O44" s="437">
        <f t="shared" si="7"/>
        <v>0</v>
      </c>
      <c r="P44" s="326"/>
    </row>
    <row r="45" s="254" customFormat="1" ht="14.5" hidden="1" outlineLevel="1" spans="1:16">
      <c r="A45" s="343">
        <v>697</v>
      </c>
      <c r="B45" s="296" t="s">
        <v>84</v>
      </c>
      <c r="C45" s="298" t="s">
        <v>108</v>
      </c>
      <c r="D45" s="21" t="s">
        <v>64</v>
      </c>
      <c r="E45" s="437">
        <f>+SUMIFS('nabati '!B:B,'nabati '!$E:$E,Daily!$A45,'nabati '!$C:$C,Daily!$C$1)/6</f>
        <v>1</v>
      </c>
      <c r="F45" s="437">
        <f>+SUMIFS('nabati '!I:I,'nabati '!$L:$L,Daily!$A45,'nabati '!$J:$J,Daily!$C$1)/6</f>
        <v>0</v>
      </c>
      <c r="G45" s="437">
        <f>+SUMIFS('nabati '!P:P,'nabati '!$S:$S,Daily!$A45,'nabati '!$Q:$Q,Daily!$C$1)/60</f>
        <v>0</v>
      </c>
      <c r="H45" s="437">
        <f>+SUMIFS('nabati '!W:W,'nabati '!$Z:$Z,Daily!$A45,'nabati '!$X:$X,Daily!$C$1)/6</f>
        <v>0</v>
      </c>
      <c r="I45" s="437">
        <f>+SUMIFS('nabati '!AD:AD,'nabati '!$AG:$AG,Daily!$A45,'nabati '!$AE:$AE,Daily!$C$1)/60</f>
        <v>0</v>
      </c>
      <c r="J45" s="437">
        <f>+SUMIFS('nabati '!AK:AK,'nabati '!$AN:$AN,Daily!$A45,'nabati '!$AL:$AL,Daily!$C$1)/60</f>
        <v>0</v>
      </c>
      <c r="K45" s="437">
        <f>+SUMIFS('nabati '!AR:AR,'nabati '!$AU:$AU,Daily!$A45,'nabati '!$AS:$AS,Daily!$C$1)/60</f>
        <v>0</v>
      </c>
      <c r="L45" s="437">
        <f>+SUMIFS('nabati '!AY:AY,'nabati '!$BB:$BB,Daily!$A45,'nabati '!$AZ:$AZ,Daily!$C$1)/20</f>
        <v>0</v>
      </c>
      <c r="M45" s="323">
        <f>+SUMIFS('nabati '!BF:BF,'nabati '!$BI:$BI,Daily!$A45,'nabati '!$BG:$BG,Daily!$C$1)/6</f>
        <v>0</v>
      </c>
      <c r="N45" s="324">
        <f>+SUMIFS('nabati '!BM:BM,'nabati '!BP:BP,Daily!$A45,'nabati '!BN:BN,Daily!$C$1)/6</f>
        <v>0</v>
      </c>
      <c r="O45" s="437">
        <f t="shared" si="7"/>
        <v>125.9</v>
      </c>
      <c r="P45" s="326"/>
    </row>
    <row r="46" s="254" customFormat="1" ht="14.5" hidden="1" outlineLevel="1" spans="1:16">
      <c r="A46" s="343">
        <v>2005</v>
      </c>
      <c r="B46" s="296" t="s">
        <v>84</v>
      </c>
      <c r="C46" s="298" t="s">
        <v>109</v>
      </c>
      <c r="D46" s="21" t="s">
        <v>64</v>
      </c>
      <c r="E46" s="437">
        <f>+SUMIFS('nabati '!B:B,'nabati '!$E:$E,Daily!$A46,'nabati '!$C:$C,Daily!$C$1)/6</f>
        <v>0</v>
      </c>
      <c r="F46" s="437">
        <f>+SUMIFS('nabati '!I:I,'nabati '!$L:$L,Daily!$A46,'nabati '!$J:$J,Daily!$C$1)/6</f>
        <v>0</v>
      </c>
      <c r="G46" s="437">
        <f>+SUMIFS('nabati '!P:P,'nabati '!$S:$S,Daily!$A46,'nabati '!$Q:$Q,Daily!$C$1)/60</f>
        <v>0</v>
      </c>
      <c r="H46" s="437">
        <f>+SUMIFS('nabati '!W:W,'nabati '!$Z:$Z,Daily!$A46,'nabati '!$X:$X,Daily!$C$1)/6</f>
        <v>0</v>
      </c>
      <c r="I46" s="437">
        <f>+SUMIFS('nabati '!AD:AD,'nabati '!$AG:$AG,Daily!$A46,'nabati '!$AE:$AE,Daily!$C$1)/60</f>
        <v>0</v>
      </c>
      <c r="J46" s="437">
        <f>+SUMIFS('nabati '!AK:AK,'nabati '!$AN:$AN,Daily!$A46,'nabati '!$AL:$AL,Daily!$C$1)/60</f>
        <v>0</v>
      </c>
      <c r="K46" s="437">
        <f>+SUMIFS('nabati '!AR:AR,'nabati '!$AU:$AU,Daily!$A46,'nabati '!$AS:$AS,Daily!$C$1)/60</f>
        <v>0</v>
      </c>
      <c r="L46" s="437">
        <f>+SUMIFS('nabati '!AY:AY,'nabati '!$BB:$BB,Daily!$A46,'nabati '!$AZ:$AZ,Daily!$C$1)/20</f>
        <v>0</v>
      </c>
      <c r="M46" s="323">
        <f>+SUMIFS('nabati '!BF:BF,'nabati '!$BI:$BI,Daily!$A46,'nabati '!$BG:$BG,Daily!$C$1)/6</f>
        <v>0</v>
      </c>
      <c r="N46" s="324">
        <f>+SUMIFS('nabati '!BM:BM,'nabati '!BP:BP,Daily!$A46,'nabati '!BN:BN,Daily!$C$1)/6</f>
        <v>0</v>
      </c>
      <c r="O46" s="437">
        <f t="shared" si="7"/>
        <v>0</v>
      </c>
      <c r="P46" s="326"/>
    </row>
    <row r="47" s="254" customFormat="1" ht="14.5" hidden="1" outlineLevel="1" spans="1:16">
      <c r="A47" s="343">
        <v>2010</v>
      </c>
      <c r="B47" s="296" t="s">
        <v>84</v>
      </c>
      <c r="C47" s="298" t="s">
        <v>110</v>
      </c>
      <c r="D47" s="21" t="s">
        <v>64</v>
      </c>
      <c r="E47" s="437">
        <f>+SUMIFS('nabati '!B:B,'nabati '!$E:$E,Daily!$A47,'nabati '!$C:$C,Daily!$C$1)/6</f>
        <v>0</v>
      </c>
      <c r="F47" s="437">
        <f>+SUMIFS('nabati '!I:I,'nabati '!$L:$L,Daily!$A47,'nabati '!$J:$J,Daily!$C$1)/6</f>
        <v>0</v>
      </c>
      <c r="G47" s="437">
        <f>+SUMIFS('nabati '!P:P,'nabati '!$S:$S,Daily!$A47,'nabati '!$Q:$Q,Daily!$C$1)/60</f>
        <v>0</v>
      </c>
      <c r="H47" s="437">
        <f>+SUMIFS('nabati '!W:W,'nabati '!$Z:$Z,Daily!$A47,'nabati '!$X:$X,Daily!$C$1)/6</f>
        <v>0</v>
      </c>
      <c r="I47" s="437">
        <f>+SUMIFS('nabati '!AD:AD,'nabati '!$AG:$AG,Daily!$A47,'nabati '!$AE:$AE,Daily!$C$1)/60</f>
        <v>0</v>
      </c>
      <c r="J47" s="437">
        <f>+SUMIFS('nabati '!AK:AK,'nabati '!$AN:$AN,Daily!$A47,'nabati '!$AL:$AL,Daily!$C$1)/60</f>
        <v>0</v>
      </c>
      <c r="K47" s="437">
        <f>+SUMIFS('nabati '!AR:AR,'nabati '!$AU:$AU,Daily!$A47,'nabati '!$AS:$AS,Daily!$C$1)/60</f>
        <v>0</v>
      </c>
      <c r="L47" s="437">
        <f>+SUMIFS('nabati '!AY:AY,'nabati '!$BB:$BB,Daily!$A47,'nabati '!$AZ:$AZ,Daily!$C$1)/20</f>
        <v>0</v>
      </c>
      <c r="M47" s="323">
        <f>+SUMIFS('nabati '!BF:BF,'nabati '!$BI:$BI,Daily!$A47,'nabati '!$BG:$BG,Daily!$C$1)/6</f>
        <v>0</v>
      </c>
      <c r="N47" s="324">
        <f>+SUMIFS('nabati '!BM:BM,'nabati '!BP:BP,Daily!$A47,'nabati '!BN:BN,Daily!$C$1)/6</f>
        <v>0</v>
      </c>
      <c r="O47" s="437">
        <f t="shared" si="7"/>
        <v>0</v>
      </c>
      <c r="P47" s="326"/>
    </row>
    <row r="48" s="254" customFormat="1" ht="14.5" hidden="1" outlineLevel="1" spans="1:16">
      <c r="A48" s="343">
        <v>2015</v>
      </c>
      <c r="B48" s="296" t="s">
        <v>84</v>
      </c>
      <c r="C48" s="298" t="s">
        <v>111</v>
      </c>
      <c r="D48" s="21" t="s">
        <v>64</v>
      </c>
      <c r="E48" s="437">
        <f>+SUMIFS('nabati '!B:B,'nabati '!$E:$E,Daily!$A48,'nabati '!$C:$C,Daily!$C$1)/6</f>
        <v>0</v>
      </c>
      <c r="F48" s="437">
        <f>+SUMIFS('nabati '!I:I,'nabati '!$L:$L,Daily!$A48,'nabati '!$J:$J,Daily!$C$1)/6</f>
        <v>0</v>
      </c>
      <c r="G48" s="437">
        <f>+SUMIFS('nabati '!P:P,'nabati '!$S:$S,Daily!$A48,'nabati '!$Q:$Q,Daily!$C$1)/60</f>
        <v>0</v>
      </c>
      <c r="H48" s="437">
        <f>+SUMIFS('nabati '!W:W,'nabati '!$Z:$Z,Daily!$A48,'nabati '!$X:$X,Daily!$C$1)/6</f>
        <v>0</v>
      </c>
      <c r="I48" s="437">
        <f>+SUMIFS('nabati '!AD:AD,'nabati '!$AG:$AG,Daily!$A48,'nabati '!$AE:$AE,Daily!$C$1)/60</f>
        <v>0</v>
      </c>
      <c r="J48" s="437">
        <f>+SUMIFS('nabati '!AK:AK,'nabati '!$AN:$AN,Daily!$A48,'nabati '!$AL:$AL,Daily!$C$1)/60</f>
        <v>0</v>
      </c>
      <c r="K48" s="437">
        <f>+SUMIFS('nabati '!AR:AR,'nabati '!$AU:$AU,Daily!$A48,'nabati '!$AS:$AS,Daily!$C$1)/60</f>
        <v>0</v>
      </c>
      <c r="L48" s="437">
        <f>+SUMIFS('nabati '!AY:AY,'nabati '!$BB:$BB,Daily!$A48,'nabati '!$AZ:$AZ,Daily!$C$1)/20</f>
        <v>0</v>
      </c>
      <c r="M48" s="323">
        <f>+SUMIFS('nabati '!BF:BF,'nabati '!$BI:$BI,Daily!$A48,'nabati '!$BG:$BG,Daily!$C$1)/6</f>
        <v>0</v>
      </c>
      <c r="N48" s="324">
        <f>+SUMIFS('nabati '!BM:BM,'nabati '!BP:BP,Daily!$A48,'nabati '!BN:BN,Daily!$C$1)/6</f>
        <v>0</v>
      </c>
      <c r="O48" s="437">
        <f t="shared" ref="O48:O60" si="8">+SUMPRODUCT($E$1:$N$1,E48:N48)</f>
        <v>0</v>
      </c>
      <c r="P48" s="326"/>
    </row>
    <row r="49" s="254" customFormat="1" ht="14.5" hidden="1" outlineLevel="1" spans="1:16">
      <c r="A49" s="343">
        <v>2014</v>
      </c>
      <c r="B49" s="296" t="s">
        <v>84</v>
      </c>
      <c r="C49" s="298" t="s">
        <v>112</v>
      </c>
      <c r="D49" s="21" t="s">
        <v>64</v>
      </c>
      <c r="E49" s="437">
        <f>+SUMIFS('nabati '!B:B,'nabati '!$E:$E,Daily!$A49,'nabati '!$C:$C,Daily!$C$1)/6</f>
        <v>0</v>
      </c>
      <c r="F49" s="437">
        <f>+SUMIFS('nabati '!I:I,'nabati '!$L:$L,Daily!$A49,'nabati '!$J:$J,Daily!$C$1)/6</f>
        <v>0</v>
      </c>
      <c r="G49" s="437">
        <f>+SUMIFS('nabati '!P:P,'nabati '!$S:$S,Daily!$A49,'nabati '!$Q:$Q,Daily!$C$1)/60</f>
        <v>0</v>
      </c>
      <c r="H49" s="437">
        <f>+SUMIFS('nabati '!W:W,'nabati '!$Z:$Z,Daily!$A49,'nabati '!$X:$X,Daily!$C$1)/6</f>
        <v>0</v>
      </c>
      <c r="I49" s="437">
        <f>+SUMIFS('nabati '!AD:AD,'nabati '!$AG:$AG,Daily!$A49,'nabati '!$AE:$AE,Daily!$C$1)/60</f>
        <v>0</v>
      </c>
      <c r="J49" s="437">
        <f>+SUMIFS('nabati '!AK:AK,'nabati '!$AN:$AN,Daily!$A49,'nabati '!$AL:$AL,Daily!$C$1)/60</f>
        <v>0</v>
      </c>
      <c r="K49" s="437">
        <f>+SUMIFS('nabati '!AR:AR,'nabati '!$AU:$AU,Daily!$A49,'nabati '!$AS:$AS,Daily!$C$1)/60</f>
        <v>0</v>
      </c>
      <c r="L49" s="437">
        <f>+SUMIFS('nabati '!AY:AY,'nabati '!$BB:$BB,Daily!$A49,'nabati '!$AZ:$AZ,Daily!$C$1)/20</f>
        <v>0</v>
      </c>
      <c r="M49" s="323">
        <f>+SUMIFS('nabati '!BF:BF,'nabati '!$BI:$BI,Daily!$A49,'nabati '!$BG:$BG,Daily!$C$1)/6</f>
        <v>0</v>
      </c>
      <c r="N49" s="324">
        <f>+SUMIFS('nabati '!BM:BM,'nabati '!BP:BP,Daily!$A49,'nabati '!BN:BN,Daily!$C$1)/6</f>
        <v>0</v>
      </c>
      <c r="O49" s="437">
        <f t="shared" si="8"/>
        <v>0</v>
      </c>
      <c r="P49" s="326"/>
    </row>
    <row r="50" s="254" customFormat="1" ht="14.5" hidden="1" outlineLevel="1" spans="1:16">
      <c r="A50" s="343">
        <v>2040</v>
      </c>
      <c r="B50" s="296" t="s">
        <v>84</v>
      </c>
      <c r="C50" s="298" t="s">
        <v>113</v>
      </c>
      <c r="D50" s="21" t="s">
        <v>64</v>
      </c>
      <c r="E50" s="437">
        <f>+SUMIFS('nabati '!B:B,'nabati '!$E:$E,Daily!$A50,'nabati '!$C:$C,Daily!$C$1)/6</f>
        <v>0</v>
      </c>
      <c r="F50" s="437">
        <f>+SUMIFS('nabati '!I:I,'nabati '!$L:$L,Daily!$A50,'nabati '!$J:$J,Daily!$C$1)/6</f>
        <v>0</v>
      </c>
      <c r="G50" s="437">
        <f>+SUMIFS('nabati '!P:P,'nabati '!$S:$S,Daily!$A50,'nabati '!$Q:$Q,Daily!$C$1)/60</f>
        <v>0</v>
      </c>
      <c r="H50" s="437">
        <f>+SUMIFS('nabati '!W:W,'nabati '!$Z:$Z,Daily!$A50,'nabati '!$X:$X,Daily!$C$1)/6</f>
        <v>0</v>
      </c>
      <c r="I50" s="437">
        <f>+SUMIFS('nabati '!AD:AD,'nabati '!$AG:$AG,Daily!$A50,'nabati '!$AE:$AE,Daily!$C$1)/60</f>
        <v>0</v>
      </c>
      <c r="J50" s="437">
        <f>+SUMIFS('nabati '!AK:AK,'nabati '!$AN:$AN,Daily!$A50,'nabati '!$AL:$AL,Daily!$C$1)/60</f>
        <v>0</v>
      </c>
      <c r="K50" s="437">
        <f>+SUMIFS('nabati '!AR:AR,'nabati '!$AU:$AU,Daily!$A50,'nabati '!$AS:$AS,Daily!$C$1)/60</f>
        <v>0</v>
      </c>
      <c r="L50" s="437">
        <f>+SUMIFS('nabati '!AY:AY,'nabati '!$BB:$BB,Daily!$A50,'nabati '!$AZ:$AZ,Daily!$C$1)/20</f>
        <v>0</v>
      </c>
      <c r="M50" s="323">
        <f>+SUMIFS('nabati '!BF:BF,'nabati '!$BI:$BI,Daily!$A50,'nabati '!$BG:$BG,Daily!$C$1)/6</f>
        <v>0</v>
      </c>
      <c r="N50" s="324">
        <f>+SUMIFS('nabati '!BM:BM,'nabati '!BP:BP,Daily!$A50,'nabati '!BN:BN,Daily!$C$1)/6</f>
        <v>0</v>
      </c>
      <c r="O50" s="437">
        <f t="shared" si="8"/>
        <v>0</v>
      </c>
      <c r="P50" s="326"/>
    </row>
    <row r="51" s="254" customFormat="1" ht="14.5" hidden="1" outlineLevel="1" spans="1:16">
      <c r="A51" s="343">
        <v>2059</v>
      </c>
      <c r="B51" s="296" t="s">
        <v>84</v>
      </c>
      <c r="C51" s="298" t="s">
        <v>114</v>
      </c>
      <c r="D51" s="21" t="s">
        <v>64</v>
      </c>
      <c r="E51" s="437">
        <f>+SUMIFS('nabati '!B:B,'nabati '!$E:$E,Daily!$A51,'nabati '!$C:$C,Daily!$C$1)/6</f>
        <v>0</v>
      </c>
      <c r="F51" s="437">
        <f>+SUMIFS('nabati '!I:I,'nabati '!$L:$L,Daily!$A51,'nabati '!$J:$J,Daily!$C$1)/6</f>
        <v>0</v>
      </c>
      <c r="G51" s="437">
        <f>+SUMIFS('nabati '!P:P,'nabati '!$S:$S,Daily!$A51,'nabati '!$Q:$Q,Daily!$C$1)/60</f>
        <v>0</v>
      </c>
      <c r="H51" s="437">
        <f>+SUMIFS('nabati '!W:W,'nabati '!$Z:$Z,Daily!$A51,'nabati '!$X:$X,Daily!$C$1)/6</f>
        <v>0</v>
      </c>
      <c r="I51" s="437">
        <f>+SUMIFS('nabati '!AD:AD,'nabati '!$AG:$AG,Daily!$A51,'nabati '!$AE:$AE,Daily!$C$1)/60</f>
        <v>0</v>
      </c>
      <c r="J51" s="437">
        <f>+SUMIFS('nabati '!AK:AK,'nabati '!$AN:$AN,Daily!$A51,'nabati '!$AL:$AL,Daily!$C$1)/60</f>
        <v>0</v>
      </c>
      <c r="K51" s="437">
        <f>+SUMIFS('nabati '!AR:AR,'nabati '!$AU:$AU,Daily!$A51,'nabati '!$AS:$AS,Daily!$C$1)/60</f>
        <v>0</v>
      </c>
      <c r="L51" s="437">
        <f>+SUMIFS('nabati '!AY:AY,'nabati '!$BB:$BB,Daily!$A51,'nabati '!$AZ:$AZ,Daily!$C$1)/20</f>
        <v>0</v>
      </c>
      <c r="M51" s="323">
        <f>+SUMIFS('nabati '!BF:BF,'nabati '!$BI:$BI,Daily!$A51,'nabati '!$BG:$BG,Daily!$C$1)/6</f>
        <v>0</v>
      </c>
      <c r="N51" s="324">
        <f>+SUMIFS('nabati '!BM:BM,'nabati '!BP:BP,Daily!$A51,'nabati '!BN:BN,Daily!$C$1)/6</f>
        <v>0</v>
      </c>
      <c r="O51" s="437">
        <f t="shared" si="8"/>
        <v>0</v>
      </c>
      <c r="P51" s="326"/>
    </row>
    <row r="52" s="254" customFormat="1" ht="14.5" hidden="1" outlineLevel="1" spans="1:16">
      <c r="A52" s="343">
        <v>2072</v>
      </c>
      <c r="B52" s="296" t="s">
        <v>84</v>
      </c>
      <c r="C52" s="298" t="s">
        <v>115</v>
      </c>
      <c r="D52" s="21" t="s">
        <v>64</v>
      </c>
      <c r="E52" s="438">
        <f>+SUMIFS('nabati '!B:B,'nabati '!$E:$E,Daily!$A52,'nabati '!$C:$C,Daily!$C$1)/6</f>
        <v>0</v>
      </c>
      <c r="F52" s="437">
        <f>+SUMIFS('nabati '!I:I,'nabati '!$L:$L,Daily!$A52,'nabati '!$J:$J,Daily!$C$1)/6</f>
        <v>0</v>
      </c>
      <c r="G52" s="437">
        <f>+SUMIFS('nabati '!P:P,'nabati '!$S:$S,Daily!$A52,'nabati '!$Q:$Q,Daily!$C$1)/60</f>
        <v>0</v>
      </c>
      <c r="H52" s="437">
        <f>+SUMIFS('nabati '!W:W,'nabati '!$Z:$Z,Daily!$A52,'nabati '!$X:$X,Daily!$C$1)/6</f>
        <v>0</v>
      </c>
      <c r="I52" s="437">
        <f>+SUMIFS('nabati '!AD:AD,'nabati '!$AG:$AG,Daily!$A52,'nabati '!$AE:$AE,Daily!$C$1)/60</f>
        <v>0</v>
      </c>
      <c r="J52" s="437">
        <f>+SUMIFS('nabati '!AK:AK,'nabati '!$AN:$AN,Daily!$A52,'nabati '!$AL:$AL,Daily!$C$1)/60</f>
        <v>0</v>
      </c>
      <c r="K52" s="437">
        <f>+SUMIFS('nabati '!AR:AR,'nabati '!$AU:$AU,Daily!$A52,'nabati '!$AS:$AS,Daily!$C$1)/60</f>
        <v>0</v>
      </c>
      <c r="L52" s="437">
        <f>+SUMIFS('nabati '!AY:AY,'nabati '!$BB:$BB,Daily!$A52,'nabati '!$AZ:$AZ,Daily!$C$1)/20</f>
        <v>0</v>
      </c>
      <c r="M52" s="323">
        <f>+SUMIFS('nabati '!BF:BF,'nabati '!$BI:$BI,Daily!$A52,'nabati '!$BG:$BG,Daily!$C$1)/6</f>
        <v>0</v>
      </c>
      <c r="N52" s="324">
        <f>+SUMIFS('nabati '!BM:BM,'nabati '!BP:BP,Daily!$A52,'nabati '!BN:BN,Daily!$C$1)/6</f>
        <v>0</v>
      </c>
      <c r="O52" s="437">
        <f t="shared" si="8"/>
        <v>0</v>
      </c>
      <c r="P52" s="326"/>
    </row>
    <row r="53" s="254" customFormat="1" ht="14.5" hidden="1" outlineLevel="1" spans="1:16">
      <c r="A53" s="343">
        <v>2073</v>
      </c>
      <c r="B53" s="296" t="s">
        <v>84</v>
      </c>
      <c r="C53" s="298" t="s">
        <v>116</v>
      </c>
      <c r="D53" s="21" t="s">
        <v>64</v>
      </c>
      <c r="E53" s="438">
        <f>+SUMIFS('nabati '!B:B,'nabati '!$E:$E,Daily!$A53,'nabati '!$C:$C,Daily!$C$1)/6</f>
        <v>0</v>
      </c>
      <c r="F53" s="437">
        <f>+SUMIFS('nabati '!I:I,'nabati '!$L:$L,Daily!$A53,'nabati '!$J:$J,Daily!$C$1)/6</f>
        <v>0</v>
      </c>
      <c r="G53" s="437">
        <f>+SUMIFS('nabati '!P:P,'nabati '!$S:$S,Daily!$A53,'nabati '!$Q:$Q,Daily!$C$1)/60</f>
        <v>0</v>
      </c>
      <c r="H53" s="437">
        <f>+SUMIFS('nabati '!W:W,'nabati '!$Z:$Z,Daily!$A53,'nabati '!$X:$X,Daily!$C$1)/6</f>
        <v>0</v>
      </c>
      <c r="I53" s="437">
        <f>+SUMIFS('nabati '!AD:AD,'nabati '!$AG:$AG,Daily!$A53,'nabati '!$AE:$AE,Daily!$C$1)/60</f>
        <v>0</v>
      </c>
      <c r="J53" s="437">
        <f>+SUMIFS('nabati '!AK:AK,'nabati '!$AN:$AN,Daily!$A53,'nabati '!$AL:$AL,Daily!$C$1)/60</f>
        <v>0</v>
      </c>
      <c r="K53" s="437">
        <f>+SUMIFS('nabati '!AR:AR,'nabati '!$AU:$AU,Daily!$A53,'nabati '!$AS:$AS,Daily!$C$1)/60</f>
        <v>0</v>
      </c>
      <c r="L53" s="437">
        <f>+SUMIFS('nabati '!AY:AY,'nabati '!$BB:$BB,Daily!$A53,'nabati '!$AZ:$AZ,Daily!$C$1)/20</f>
        <v>0</v>
      </c>
      <c r="M53" s="323">
        <f>+SUMIFS('nabati '!BF:BF,'nabati '!$BI:$BI,Daily!$A53,'nabati '!$BG:$BG,Daily!$C$1)/6</f>
        <v>0</v>
      </c>
      <c r="N53" s="324">
        <f>+SUMIFS('nabati '!BM:BM,'nabati '!BP:BP,Daily!$A53,'nabati '!BN:BN,Daily!$C$1)/6</f>
        <v>0</v>
      </c>
      <c r="O53" s="437">
        <f t="shared" si="8"/>
        <v>0</v>
      </c>
      <c r="P53" s="326"/>
    </row>
    <row r="54" s="254" customFormat="1" ht="14.5" hidden="1" outlineLevel="1" spans="1:16">
      <c r="A54" s="343">
        <v>2087</v>
      </c>
      <c r="B54" s="296" t="s">
        <v>84</v>
      </c>
      <c r="C54" s="298" t="s">
        <v>117</v>
      </c>
      <c r="D54" s="21" t="s">
        <v>64</v>
      </c>
      <c r="E54" s="438">
        <f>+SUMIFS('nabati '!B:B,'nabati '!$E:$E,Daily!$A54,'nabati '!$C:$C,Daily!$C$1)/6</f>
        <v>0</v>
      </c>
      <c r="F54" s="437">
        <f>+SUMIFS('nabati '!I:I,'nabati '!$L:$L,Daily!$A54,'nabati '!$J:$J,Daily!$C$1)/6</f>
        <v>0</v>
      </c>
      <c r="G54" s="437">
        <f>+SUMIFS('nabati '!P:P,'nabati '!$S:$S,Daily!$A54,'nabati '!$Q:$Q,Daily!$C$1)/60</f>
        <v>0</v>
      </c>
      <c r="H54" s="437">
        <f>+SUMIFS('nabati '!W:W,'nabati '!$Z:$Z,Daily!$A54,'nabati '!$X:$X,Daily!$C$1)/6</f>
        <v>0</v>
      </c>
      <c r="I54" s="437">
        <f>+SUMIFS('nabati '!AD:AD,'nabati '!$AG:$AG,Daily!$A54,'nabati '!$AE:$AE,Daily!$C$1)/60</f>
        <v>0</v>
      </c>
      <c r="J54" s="437">
        <f>+SUMIFS('nabati '!AK:AK,'nabati '!$AN:$AN,Daily!$A54,'nabati '!$AL:$AL,Daily!$C$1)/60</f>
        <v>0</v>
      </c>
      <c r="K54" s="437">
        <f>+SUMIFS('nabati '!AR:AR,'nabati '!$AU:$AU,Daily!$A54,'nabati '!$AS:$AS,Daily!$C$1)/60</f>
        <v>0</v>
      </c>
      <c r="L54" s="437">
        <f>+SUMIFS('nabati '!AY:AY,'nabati '!$BB:$BB,Daily!$A54,'nabati '!$AZ:$AZ,Daily!$C$1)/20</f>
        <v>0</v>
      </c>
      <c r="M54" s="323">
        <f>+SUMIFS('nabati '!BF:BF,'nabati '!$BI:$BI,Daily!$A54,'nabati '!$BG:$BG,Daily!$C$1)/6</f>
        <v>0</v>
      </c>
      <c r="N54" s="324">
        <f>+SUMIFS('nabati '!BM:BM,'nabati '!BP:BP,Daily!$A54,'nabati '!BN:BN,Daily!$C$1)/6</f>
        <v>0</v>
      </c>
      <c r="O54" s="437">
        <f t="shared" si="8"/>
        <v>0</v>
      </c>
      <c r="P54" s="326"/>
    </row>
    <row r="55" s="254" customFormat="1" ht="14.5" hidden="1" outlineLevel="1" spans="1:16">
      <c r="A55" s="343">
        <v>2101</v>
      </c>
      <c r="B55" s="296" t="s">
        <v>84</v>
      </c>
      <c r="C55" s="298" t="s">
        <v>118</v>
      </c>
      <c r="D55" s="21" t="s">
        <v>64</v>
      </c>
      <c r="E55" s="438">
        <f>+SUMIFS('nabati '!B:B,'nabati '!$E:$E,Daily!$A55,'nabati '!$C:$C,Daily!$C$1)/6</f>
        <v>0</v>
      </c>
      <c r="F55" s="437">
        <f>+SUMIFS('nabati '!I:I,'nabati '!$L:$L,Daily!$A55,'nabati '!$J:$J,Daily!$C$1)/6</f>
        <v>0</v>
      </c>
      <c r="G55" s="437">
        <f>+SUMIFS('nabati '!P:P,'nabati '!$S:$S,Daily!$A55,'nabati '!$Q:$Q,Daily!$C$1)/60</f>
        <v>0</v>
      </c>
      <c r="H55" s="437">
        <f>+SUMIFS('nabati '!W:W,'nabati '!$Z:$Z,Daily!$A55,'nabati '!$X:$X,Daily!$C$1)/6</f>
        <v>0</v>
      </c>
      <c r="I55" s="437">
        <f>+SUMIFS('nabati '!AD:AD,'nabati '!$AG:$AG,Daily!$A55,'nabati '!$AE:$AE,Daily!$C$1)/60</f>
        <v>0</v>
      </c>
      <c r="J55" s="437">
        <f>+SUMIFS('nabati '!AK:AK,'nabati '!$AN:$AN,Daily!$A55,'nabati '!$AL:$AL,Daily!$C$1)/60</f>
        <v>0</v>
      </c>
      <c r="K55" s="437">
        <f>+SUMIFS('nabati '!AR:AR,'nabati '!$AU:$AU,Daily!$A55,'nabati '!$AS:$AS,Daily!$C$1)/60</f>
        <v>0</v>
      </c>
      <c r="L55" s="437">
        <f>+SUMIFS('nabati '!AY:AY,'nabati '!$BB:$BB,Daily!$A55,'nabati '!$AZ:$AZ,Daily!$C$1)/20</f>
        <v>0</v>
      </c>
      <c r="M55" s="323">
        <f>+SUMIFS('nabati '!BF:BF,'nabati '!$BI:$BI,Daily!$A55,'nabati '!$BG:$BG,Daily!$C$1)/6</f>
        <v>0</v>
      </c>
      <c r="N55" s="324">
        <f>+SUMIFS('nabati '!BM:BM,'nabati '!BP:BP,Daily!$A55,'nabati '!BN:BN,Daily!$C$1)/6</f>
        <v>0</v>
      </c>
      <c r="O55" s="437">
        <f t="shared" si="8"/>
        <v>0</v>
      </c>
      <c r="P55" s="326"/>
    </row>
    <row r="56" s="254" customFormat="1" ht="14.5" hidden="1" outlineLevel="1" spans="1:16">
      <c r="A56" s="343">
        <v>2112</v>
      </c>
      <c r="B56" s="296" t="s">
        <v>84</v>
      </c>
      <c r="C56" s="298" t="s">
        <v>119</v>
      </c>
      <c r="D56" s="21" t="s">
        <v>64</v>
      </c>
      <c r="E56" s="438">
        <f>+SUMIFS('nabati '!B:B,'nabati '!$E:$E,Daily!$A56,'nabati '!$C:$C,Daily!$C$1)/6</f>
        <v>0</v>
      </c>
      <c r="F56" s="437">
        <f>+SUMIFS('nabati '!I:I,'nabati '!$L:$L,Daily!$A56,'nabati '!$J:$J,Daily!$C$1)/6</f>
        <v>0</v>
      </c>
      <c r="G56" s="437">
        <f>+SUMIFS('nabati '!P:P,'nabati '!$S:$S,Daily!$A56,'nabati '!$Q:$Q,Daily!$C$1)/60</f>
        <v>0</v>
      </c>
      <c r="H56" s="437">
        <f>+SUMIFS('nabati '!W:W,'nabati '!$Z:$Z,Daily!$A56,'nabati '!$X:$X,Daily!$C$1)/6</f>
        <v>0</v>
      </c>
      <c r="I56" s="437">
        <f>+SUMIFS('nabati '!AD:AD,'nabati '!$AG:$AG,Daily!$A56,'nabati '!$AE:$AE,Daily!$C$1)/60</f>
        <v>0</v>
      </c>
      <c r="J56" s="437">
        <f>+SUMIFS('nabati '!AK:AK,'nabati '!$AN:$AN,Daily!$A56,'nabati '!$AL:$AL,Daily!$C$1)/60</f>
        <v>0</v>
      </c>
      <c r="K56" s="437">
        <f>+SUMIFS('nabati '!AR:AR,'nabati '!$AU:$AU,Daily!$A56,'nabati '!$AS:$AS,Daily!$C$1)/60</f>
        <v>0</v>
      </c>
      <c r="L56" s="437">
        <f>+SUMIFS('nabati '!AY:AY,'nabati '!$BB:$BB,Daily!$A56,'nabati '!$AZ:$AZ,Daily!$C$1)/20</f>
        <v>0</v>
      </c>
      <c r="M56" s="323">
        <f>+SUMIFS('nabati '!BF:BF,'nabati '!$BI:$BI,Daily!$A56,'nabati '!$BG:$BG,Daily!$C$1)/6</f>
        <v>0</v>
      </c>
      <c r="N56" s="324">
        <f>+SUMIFS('nabati '!BM:BM,'nabati '!BP:BP,Daily!$A56,'nabati '!BN:BN,Daily!$C$1)/6</f>
        <v>0</v>
      </c>
      <c r="O56" s="437">
        <f t="shared" si="8"/>
        <v>0</v>
      </c>
      <c r="P56" s="326"/>
    </row>
    <row r="57" s="254" customFormat="1" ht="14.5" hidden="1" outlineLevel="1" spans="1:16">
      <c r="A57" s="343">
        <v>2117</v>
      </c>
      <c r="B57" s="296" t="s">
        <v>84</v>
      </c>
      <c r="C57" s="298" t="s">
        <v>120</v>
      </c>
      <c r="D57" s="21" t="s">
        <v>64</v>
      </c>
      <c r="E57" s="438">
        <f>+SUMIFS('nabati '!B:B,'nabati '!$E:$E,Daily!$A57,'nabati '!$C:$C,Daily!$C$1)/6</f>
        <v>0</v>
      </c>
      <c r="F57" s="437">
        <f>+SUMIFS('nabati '!I:I,'nabati '!$L:$L,Daily!$A57,'nabati '!$J:$J,Daily!$C$1)/6</f>
        <v>0</v>
      </c>
      <c r="G57" s="437">
        <f>+SUMIFS('nabati '!P:P,'nabati '!$S:$S,Daily!$A57,'nabati '!$Q:$Q,Daily!$C$1)/60</f>
        <v>0</v>
      </c>
      <c r="H57" s="437">
        <f>+SUMIFS('nabati '!W:W,'nabati '!$Z:$Z,Daily!$A57,'nabati '!$X:$X,Daily!$C$1)/6</f>
        <v>0</v>
      </c>
      <c r="I57" s="437">
        <f>+SUMIFS('nabati '!AD:AD,'nabati '!$AG:$AG,Daily!$A57,'nabati '!$AE:$AE,Daily!$C$1)/60</f>
        <v>0</v>
      </c>
      <c r="J57" s="437">
        <f>+SUMIFS('nabati '!AK:AK,'nabati '!$AN:$AN,Daily!$A57,'nabati '!$AL:$AL,Daily!$C$1)/60</f>
        <v>0</v>
      </c>
      <c r="K57" s="437">
        <f>+SUMIFS('nabati '!AR:AR,'nabati '!$AU:$AU,Daily!$A57,'nabati '!$AS:$AS,Daily!$C$1)/60</f>
        <v>0</v>
      </c>
      <c r="L57" s="437">
        <f>+SUMIFS('nabati '!AY:AY,'nabati '!$BB:$BB,Daily!$A57,'nabati '!$AZ:$AZ,Daily!$C$1)/20</f>
        <v>0</v>
      </c>
      <c r="M57" s="323">
        <f>+SUMIFS('nabati '!BF:BF,'nabati '!$BI:$BI,Daily!$A57,'nabati '!$BG:$BG,Daily!$C$1)/6</f>
        <v>0</v>
      </c>
      <c r="N57" s="324">
        <f>+SUMIFS('nabati '!BM:BM,'nabati '!BP:BP,Daily!$A57,'nabati '!BN:BN,Daily!$C$1)/6</f>
        <v>0</v>
      </c>
      <c r="O57" s="437">
        <f t="shared" si="8"/>
        <v>0</v>
      </c>
      <c r="P57" s="326"/>
    </row>
    <row r="58" s="254" customFormat="1" ht="14.5" hidden="1" outlineLevel="1" spans="1:16">
      <c r="A58" s="343">
        <v>2119</v>
      </c>
      <c r="B58" s="296" t="s">
        <v>84</v>
      </c>
      <c r="C58" s="298" t="s">
        <v>121</v>
      </c>
      <c r="D58" s="21" t="s">
        <v>64</v>
      </c>
      <c r="E58" s="439">
        <f>+SUMIFS('nabati '!B:B,'nabati '!$E:$E,Daily!$A58,'nabati '!$C:$C,Daily!$C$1)/6</f>
        <v>0</v>
      </c>
      <c r="F58" s="439">
        <f>+SUMIFS('nabati '!I:I,'nabati '!$L:$L,Daily!$A58,'nabati '!$J:$J,Daily!$C$1)/6</f>
        <v>0</v>
      </c>
      <c r="G58" s="439">
        <f>+SUMIFS('nabati '!P:P,'nabati '!$S:$S,Daily!$A58,'nabati '!$Q:$Q,Daily!$C$1)/60</f>
        <v>0</v>
      </c>
      <c r="H58" s="439">
        <f>+SUMIFS('nabati '!W:W,'nabati '!$Z:$Z,Daily!$A58,'nabati '!$X:$X,Daily!$C$1)/6</f>
        <v>0</v>
      </c>
      <c r="I58" s="439">
        <f>+SUMIFS('nabati '!AD:AD,'nabati '!$AG:$AG,Daily!$A58,'nabati '!$AE:$AE,Daily!$C$1)/60</f>
        <v>0</v>
      </c>
      <c r="J58" s="439">
        <f>+SUMIFS('nabati '!AK:AK,'nabati '!$AN:$AN,Daily!$A58,'nabati '!$AL:$AL,Daily!$C$1)/60</f>
        <v>0</v>
      </c>
      <c r="K58" s="439">
        <f>+SUMIFS('nabati '!AR:AR,'nabati '!$AU:$AU,Daily!$A58,'nabati '!$AS:$AS,Daily!$C$1)/60</f>
        <v>0</v>
      </c>
      <c r="L58" s="439">
        <f>+SUMIFS('nabati '!AY:AY,'nabati '!$BB:$BB,Daily!$A58,'nabati '!$AZ:$AZ,Daily!$C$1)/20</f>
        <v>0</v>
      </c>
      <c r="M58" s="328">
        <f>+SUMIFS('nabati '!BF:BF,'nabati '!$BI:$BI,Daily!$A58,'nabati '!$BG:$BG,Daily!$C$1)/6</f>
        <v>0</v>
      </c>
      <c r="N58" s="329">
        <f>+SUMIFS('nabati '!BM:BM,'nabati '!BP:BP,Daily!$A58,'nabati '!BN:BN,Daily!$C$1)/6</f>
        <v>0</v>
      </c>
      <c r="O58" s="439">
        <f t="shared" si="8"/>
        <v>0</v>
      </c>
      <c r="P58" s="326"/>
    </row>
    <row r="59" s="254" customFormat="1" ht="14.5" hidden="1" outlineLevel="1" spans="1:16">
      <c r="A59" s="343">
        <v>277</v>
      </c>
      <c r="B59" s="296" t="s">
        <v>84</v>
      </c>
      <c r="C59" s="297" t="s">
        <v>122</v>
      </c>
      <c r="D59" s="21" t="s">
        <v>64</v>
      </c>
      <c r="E59" s="439">
        <f>+SUMIFS('nabati '!B:B,'nabati '!$E:$E,Daily!$A59,'nabati '!$C:$C,Daily!$C$1)/6</f>
        <v>0</v>
      </c>
      <c r="F59" s="439">
        <f>+SUMIFS('nabati '!I:I,'nabati '!$L:$L,Daily!$A59,'nabati '!$J:$J,Daily!$C$1)/6</f>
        <v>0</v>
      </c>
      <c r="G59" s="439">
        <f>+SUMIFS('nabati '!P:P,'nabati '!$S:$S,Daily!$A59,'nabati '!$Q:$Q,Daily!$C$1)/60</f>
        <v>0</v>
      </c>
      <c r="H59" s="439">
        <f>+SUMIFS('nabati '!W:W,'nabati '!$Z:$Z,Daily!$A59,'nabati '!$X:$X,Daily!$C$1)/6</f>
        <v>0</v>
      </c>
      <c r="I59" s="439">
        <f>+SUMIFS('nabati '!AD:AD,'nabati '!$AG:$AG,Daily!$A59,'nabati '!$AE:$AE,Daily!$C$1)/60</f>
        <v>0</v>
      </c>
      <c r="J59" s="439">
        <f>+SUMIFS('nabati '!AK:AK,'nabati '!$AN:$AN,Daily!$A59,'nabati '!$AL:$AL,Daily!$C$1)/60</f>
        <v>0</v>
      </c>
      <c r="K59" s="439">
        <f>+SUMIFS('nabati '!AR:AR,'nabati '!$AU:$AU,Daily!$A59,'nabati '!$AS:$AS,Daily!$C$1)/60</f>
        <v>0</v>
      </c>
      <c r="L59" s="439">
        <f>+SUMIFS('nabati '!AY:AY,'nabati '!$BB:$BB,Daily!$A59,'nabati '!$AZ:$AZ,Daily!$C$1)/20</f>
        <v>0</v>
      </c>
      <c r="M59" s="328">
        <f>+SUMIFS('nabati '!BF:BF,'nabati '!$BI:$BI,Daily!$A59,'nabati '!$BG:$BG,Daily!$C$1)/6</f>
        <v>0</v>
      </c>
      <c r="N59" s="329">
        <f>+SUMIFS('nabati '!BM:BM,'nabati '!BP:BP,Daily!$A59,'nabati '!BN:BN,Daily!$C$1)/6</f>
        <v>0</v>
      </c>
      <c r="O59" s="439">
        <f t="shared" si="8"/>
        <v>0</v>
      </c>
      <c r="P59" s="326"/>
    </row>
    <row r="60" s="254" customFormat="1" ht="14.5" hidden="1" outlineLevel="1" spans="1:16">
      <c r="A60" s="343">
        <v>69005</v>
      </c>
      <c r="B60" s="296" t="s">
        <v>84</v>
      </c>
      <c r="C60" s="298" t="s">
        <v>123</v>
      </c>
      <c r="D60" s="21" t="s">
        <v>64</v>
      </c>
      <c r="E60" s="438">
        <f>+SUMIFS('nabati '!B:B,'nabati '!$E:$E,Daily!$A60,'nabati '!$C:$C,Daily!$C$1)/6</f>
        <v>0</v>
      </c>
      <c r="F60" s="437">
        <f>+SUMIFS('nabati '!I:I,'nabati '!$L:$L,Daily!$A60,'nabati '!$J:$J,Daily!$C$1)/6</f>
        <v>0</v>
      </c>
      <c r="G60" s="437">
        <f>+SUMIFS('nabati '!P:P,'nabati '!$S:$S,Daily!$A60,'nabati '!$Q:$Q,Daily!$C$1)/60</f>
        <v>0</v>
      </c>
      <c r="H60" s="437">
        <f>+SUMIFS('nabati '!W:W,'nabati '!$Z:$Z,Daily!$A60,'nabati '!$X:$X,Daily!$C$1)/6</f>
        <v>0</v>
      </c>
      <c r="I60" s="437">
        <f>+SUMIFS('nabati '!AD:AD,'nabati '!$AG:$AG,Daily!$A60,'nabati '!$AE:$AE,Daily!$C$1)/60</f>
        <v>0</v>
      </c>
      <c r="J60" s="437">
        <f>+SUMIFS('nabati '!AK:AK,'nabati '!$AN:$AN,Daily!$A60,'nabati '!$AL:$AL,Daily!$C$1)/60</f>
        <v>0</v>
      </c>
      <c r="K60" s="437">
        <f>+SUMIFS('nabati '!AR:AR,'nabati '!$AU:$AU,Daily!$A60,'nabati '!$AS:$AS,Daily!$C$1)/60</f>
        <v>0</v>
      </c>
      <c r="L60" s="437">
        <f>+SUMIFS('nabati '!AY:AY,'nabati '!$BB:$BB,Daily!$A60,'nabati '!$AZ:$AZ,Daily!$C$1)/20</f>
        <v>0</v>
      </c>
      <c r="M60" s="323">
        <f>+SUMIFS('nabati '!BF:BF,'nabati '!$BI:$BI,Daily!$A60,'nabati '!$BG:$BG,Daily!$C$1)/6</f>
        <v>0</v>
      </c>
      <c r="N60" s="324">
        <f>+SUMIFS('nabati '!BM:BM,'nabati '!BP:BP,Daily!$A60,'nabati '!BN:BN,Daily!$C$1)/6</f>
        <v>0</v>
      </c>
      <c r="O60" s="437">
        <f t="shared" si="8"/>
        <v>0</v>
      </c>
      <c r="P60" s="326"/>
    </row>
    <row r="61" s="254" customFormat="1" ht="14.5" hidden="1" outlineLevel="1" spans="1:16">
      <c r="A61" s="343">
        <v>69025</v>
      </c>
      <c r="B61" s="296" t="s">
        <v>84</v>
      </c>
      <c r="C61" s="298" t="s">
        <v>124</v>
      </c>
      <c r="D61" s="21" t="s">
        <v>64</v>
      </c>
      <c r="E61" s="438">
        <f>+SUMIFS('nabati '!B:B,'nabati '!$E:$E,Daily!$A61,'nabati '!$C:$C,Daily!$C$1)/6</f>
        <v>0</v>
      </c>
      <c r="F61" s="437">
        <f>+SUMIFS('nabati '!I:I,'nabati '!$L:$L,Daily!$A61,'nabati '!$J:$J,Daily!$C$1)/6</f>
        <v>0</v>
      </c>
      <c r="G61" s="437">
        <f>+SUMIFS('nabati '!P:P,'nabati '!$S:$S,Daily!$A61,'nabati '!$Q:$Q,Daily!$C$1)/60</f>
        <v>0</v>
      </c>
      <c r="H61" s="437">
        <f>+SUMIFS('nabati '!W:W,'nabati '!$Z:$Z,Daily!$A61,'nabati '!$X:$X,Daily!$C$1)/6</f>
        <v>0</v>
      </c>
      <c r="I61" s="437">
        <f>+SUMIFS('nabati '!AD:AD,'nabati '!$AG:$AG,Daily!$A61,'nabati '!$AE:$AE,Daily!$C$1)/60</f>
        <v>0</v>
      </c>
      <c r="J61" s="437">
        <f>+SUMIFS('nabati '!AK:AK,'nabati '!$AN:$AN,Daily!$A61,'nabati '!$AL:$AL,Daily!$C$1)/60</f>
        <v>0</v>
      </c>
      <c r="K61" s="437">
        <f>+SUMIFS('nabati '!AR:AR,'nabati '!$AU:$AU,Daily!$A61,'nabati '!$AS:$AS,Daily!$C$1)/60</f>
        <v>0</v>
      </c>
      <c r="L61" s="437">
        <f>+SUMIFS('nabati '!AY:AY,'nabati '!$BB:$BB,Daily!$A61,'nabati '!$AZ:$AZ,Daily!$C$1)/20</f>
        <v>0</v>
      </c>
      <c r="M61" s="323">
        <f>+SUMIFS('nabati '!BF:BF,'nabati '!$BI:$BI,Daily!$A61,'nabati '!$BG:$BG,Daily!$C$1)/6</f>
        <v>0</v>
      </c>
      <c r="N61" s="324">
        <f>+SUMIFS('nabati '!BM:BM,'nabati '!BP:BP,Daily!$A61,'nabati '!BN:BN,Daily!$C$1)/6</f>
        <v>0</v>
      </c>
      <c r="O61" s="437">
        <f t="shared" ref="O61:O70" si="9">+SUMPRODUCT($E$1:$N$1,E61:N61)</f>
        <v>0</v>
      </c>
      <c r="P61" s="326"/>
    </row>
    <row r="62" s="254" customFormat="1" ht="14.5" hidden="1" outlineLevel="1" spans="1:16">
      <c r="A62" s="343">
        <v>69048</v>
      </c>
      <c r="B62" s="296" t="s">
        <v>84</v>
      </c>
      <c r="C62" s="298" t="s">
        <v>125</v>
      </c>
      <c r="D62" s="21" t="s">
        <v>64</v>
      </c>
      <c r="E62" s="438">
        <f>+SUMIFS('nabati '!B:B,'nabati '!$E:$E,Daily!$A62,'nabati '!$C:$C,Daily!$C$1)/6</f>
        <v>0</v>
      </c>
      <c r="F62" s="437">
        <f>+SUMIFS('nabati '!I:I,'nabati '!$L:$L,Daily!$A62,'nabati '!$J:$J,Daily!$C$1)/6</f>
        <v>0</v>
      </c>
      <c r="G62" s="437">
        <f>+SUMIFS('nabati '!P:P,'nabati '!$S:$S,Daily!$A62,'nabati '!$Q:$Q,Daily!$C$1)/60</f>
        <v>0</v>
      </c>
      <c r="H62" s="437">
        <f>+SUMIFS('nabati '!W:W,'nabati '!$Z:$Z,Daily!$A62,'nabati '!$X:$X,Daily!$C$1)/6</f>
        <v>0</v>
      </c>
      <c r="I62" s="437">
        <f>+SUMIFS('nabati '!AD:AD,'nabati '!$AG:$AG,Daily!$A62,'nabati '!$AE:$AE,Daily!$C$1)/60</f>
        <v>0</v>
      </c>
      <c r="J62" s="437">
        <f>+SUMIFS('nabati '!AK:AK,'nabati '!$AN:$AN,Daily!$A62,'nabati '!$AL:$AL,Daily!$C$1)/60</f>
        <v>0</v>
      </c>
      <c r="K62" s="437">
        <f>+SUMIFS('nabati '!AR:AR,'nabati '!$AU:$AU,Daily!$A62,'nabati '!$AS:$AS,Daily!$C$1)/60</f>
        <v>0</v>
      </c>
      <c r="L62" s="437">
        <f>+SUMIFS('nabati '!AY:AY,'nabati '!$BB:$BB,Daily!$A62,'nabati '!$AZ:$AZ,Daily!$C$1)/20</f>
        <v>0</v>
      </c>
      <c r="M62" s="323">
        <f>+SUMIFS('nabati '!BF:BF,'nabati '!$BI:$BI,Daily!$A62,'nabati '!$BG:$BG,Daily!$C$1)/6</f>
        <v>0</v>
      </c>
      <c r="N62" s="324">
        <f>+SUMIFS('nabati '!BM:BM,'nabati '!BP:BP,Daily!$A62,'nabati '!BN:BN,Daily!$C$1)/6</f>
        <v>0</v>
      </c>
      <c r="O62" s="437">
        <f t="shared" si="9"/>
        <v>0</v>
      </c>
      <c r="P62" s="326"/>
    </row>
    <row r="63" s="254" customFormat="1" ht="14.5" hidden="1" outlineLevel="1" spans="1:16">
      <c r="A63" s="335">
        <v>2122</v>
      </c>
      <c r="B63" s="296" t="s">
        <v>84</v>
      </c>
      <c r="C63" s="298" t="s">
        <v>126</v>
      </c>
      <c r="D63" s="21" t="s">
        <v>64</v>
      </c>
      <c r="E63" s="438">
        <f>+SUMIFS('nabati '!B:B,'nabati '!$E:$E,Daily!$A63,'nabati '!$C:$C,Daily!$C$1)/6</f>
        <v>0</v>
      </c>
      <c r="F63" s="437">
        <f>+SUMIFS('nabati '!I:I,'nabati '!$L:$L,Daily!$A63,'nabati '!$J:$J,Daily!$C$1)/6</f>
        <v>0</v>
      </c>
      <c r="G63" s="437">
        <f>+SUMIFS('nabati '!P:P,'nabati '!$S:$S,Daily!$A63,'nabati '!$Q:$Q,Daily!$C$1)/60</f>
        <v>0</v>
      </c>
      <c r="H63" s="437">
        <f>+SUMIFS('nabati '!W:W,'nabati '!$Z:$Z,Daily!$A63,'nabati '!$X:$X,Daily!$C$1)/6</f>
        <v>0</v>
      </c>
      <c r="I63" s="437">
        <f>+SUMIFS('nabati '!AD:AD,'nabati '!$AG:$AG,Daily!$A63,'nabati '!$AE:$AE,Daily!$C$1)/60</f>
        <v>0</v>
      </c>
      <c r="J63" s="437">
        <f>+SUMIFS('nabati '!AK:AK,'nabati '!$AN:$AN,Daily!$A63,'nabati '!$AL:$AL,Daily!$C$1)/60</f>
        <v>0</v>
      </c>
      <c r="K63" s="437">
        <f>+SUMIFS('nabati '!AR:AR,'nabati '!$AU:$AU,Daily!$A63,'nabati '!$AS:$AS,Daily!$C$1)/60</f>
        <v>0</v>
      </c>
      <c r="L63" s="437">
        <f>+SUMIFS('nabati '!AY:AY,'nabati '!$BB:$BB,Daily!$A63,'nabati '!$AZ:$AZ,Daily!$C$1)/20</f>
        <v>0</v>
      </c>
      <c r="M63" s="323">
        <f>+SUMIFS('nabati '!BF:BF,'nabati '!$BI:$BI,Daily!$A63,'nabati '!$BG:$BG,Daily!$C$1)/6</f>
        <v>0</v>
      </c>
      <c r="N63" s="324">
        <f>+SUMIFS('nabati '!BM:BM,'nabati '!BP:BP,Daily!$A63,'nabati '!BN:BN,Daily!$C$1)/6</f>
        <v>0</v>
      </c>
      <c r="O63" s="437">
        <f t="shared" si="9"/>
        <v>0</v>
      </c>
      <c r="P63" s="326"/>
    </row>
    <row r="64" s="254" customFormat="1" ht="14.5" hidden="1" outlineLevel="1" spans="1:16">
      <c r="A64" s="335">
        <v>2142</v>
      </c>
      <c r="B64" s="296" t="s">
        <v>84</v>
      </c>
      <c r="C64" s="298" t="s">
        <v>127</v>
      </c>
      <c r="D64" s="21" t="s">
        <v>64</v>
      </c>
      <c r="E64" s="438">
        <f>+SUMIFS('nabati '!B:B,'nabati '!$E:$E,Daily!$A64,'nabati '!$C:$C,Daily!$C$1)/6</f>
        <v>0</v>
      </c>
      <c r="F64" s="437">
        <f>+SUMIFS('nabati '!I:I,'nabati '!$L:$L,Daily!$A64,'nabati '!$J:$J,Daily!$C$1)/6</f>
        <v>0</v>
      </c>
      <c r="G64" s="437">
        <f>+SUMIFS('nabati '!P:P,'nabati '!$S:$S,Daily!$A64,'nabati '!$Q:$Q,Daily!$C$1)/60</f>
        <v>0</v>
      </c>
      <c r="H64" s="437">
        <f>+SUMIFS('nabati '!W:W,'nabati '!$Z:$Z,Daily!$A64,'nabati '!$X:$X,Daily!$C$1)/6</f>
        <v>0</v>
      </c>
      <c r="I64" s="437">
        <f>+SUMIFS('nabati '!AD:AD,'nabati '!$AG:$AG,Daily!$A64,'nabati '!$AE:$AE,Daily!$C$1)/60</f>
        <v>0</v>
      </c>
      <c r="J64" s="437">
        <f>+SUMIFS('nabati '!AK:AK,'nabati '!$AN:$AN,Daily!$A64,'nabati '!$AL:$AL,Daily!$C$1)/60</f>
        <v>0</v>
      </c>
      <c r="K64" s="437">
        <f>+SUMIFS('nabati '!AR:AR,'nabati '!$AU:$AU,Daily!$A64,'nabati '!$AS:$AS,Daily!$C$1)/60</f>
        <v>0</v>
      </c>
      <c r="L64" s="437">
        <f>+SUMIFS('nabati '!AY:AY,'nabati '!$BB:$BB,Daily!$A64,'nabati '!$AZ:$AZ,Daily!$C$1)/20</f>
        <v>0</v>
      </c>
      <c r="M64" s="323">
        <f>+SUMIFS('nabati '!BF:BF,'nabati '!$BI:$BI,Daily!$A64,'nabati '!$BG:$BG,Daily!$C$1)/6</f>
        <v>0</v>
      </c>
      <c r="N64" s="324">
        <f>+SUMIFS('nabati '!BM:BM,'nabati '!BP:BP,Daily!$A64,'nabati '!BN:BN,Daily!$C$1)/6</f>
        <v>0</v>
      </c>
      <c r="O64" s="437">
        <f t="shared" si="9"/>
        <v>0</v>
      </c>
      <c r="P64" s="326"/>
    </row>
    <row r="65" s="254" customFormat="1" ht="14.5" hidden="1" outlineLevel="1" spans="1:16">
      <c r="A65" s="335">
        <v>2133</v>
      </c>
      <c r="B65" s="296" t="s">
        <v>84</v>
      </c>
      <c r="C65" s="298" t="s">
        <v>128</v>
      </c>
      <c r="D65" s="21" t="s">
        <v>64</v>
      </c>
      <c r="E65" s="437">
        <f>+SUMIFS('nabati '!B:B,'nabati '!$E:$E,Daily!$A65,'nabati '!$C:$C,Daily!$C$1)/6</f>
        <v>0</v>
      </c>
      <c r="F65" s="437">
        <f>+SUMIFS('nabati '!I:I,'nabati '!$L:$L,Daily!$A65,'nabati '!$J:$J,Daily!$C$1)/6</f>
        <v>0</v>
      </c>
      <c r="G65" s="437">
        <f>+SUMIFS('nabati '!P:P,'nabati '!$S:$S,Daily!$A65,'nabati '!$Q:$Q,Daily!$C$1)/60</f>
        <v>0</v>
      </c>
      <c r="H65" s="437">
        <f>+SUMIFS('nabati '!W:W,'nabati '!$Z:$Z,Daily!$A65,'nabati '!$X:$X,Daily!$C$1)/6</f>
        <v>0</v>
      </c>
      <c r="I65" s="437">
        <f>+SUMIFS('nabati '!AD:AD,'nabati '!$AG:$AG,Daily!$A65,'nabati '!$AE:$AE,Daily!$C$1)/60</f>
        <v>0</v>
      </c>
      <c r="J65" s="437">
        <f>+SUMIFS('nabati '!AK:AK,'nabati '!$AN:$AN,Daily!$A65,'nabati '!$AL:$AL,Daily!$C$1)/60</f>
        <v>0</v>
      </c>
      <c r="K65" s="437">
        <f>+SUMIFS('nabati '!AR:AR,'nabati '!$AU:$AU,Daily!$A65,'nabati '!$AS:$AS,Daily!$C$1)/60</f>
        <v>0</v>
      </c>
      <c r="L65" s="437">
        <f>+SUMIFS('nabati '!AY:AY,'nabati '!$BB:$BB,Daily!$A65,'nabati '!$AZ:$AZ,Daily!$C$1)/20</f>
        <v>0</v>
      </c>
      <c r="M65" s="323">
        <f>+SUMIFS('nabati '!BF:BF,'nabati '!$BI:$BI,Daily!$A65,'nabati '!$BG:$BG,Daily!$C$1)/6</f>
        <v>0</v>
      </c>
      <c r="N65" s="324">
        <f>+SUMIFS('nabati '!BM:BM,'nabati '!BP:BP,Daily!$A65,'nabati '!BN:BN,Daily!$C$1)/6</f>
        <v>0</v>
      </c>
      <c r="O65" s="437">
        <f t="shared" si="9"/>
        <v>0</v>
      </c>
      <c r="P65" s="326"/>
    </row>
    <row r="66" s="254" customFormat="1" ht="14.5" hidden="1" outlineLevel="1" spans="1:16">
      <c r="A66" s="335">
        <v>2125</v>
      </c>
      <c r="B66" s="296" t="s">
        <v>84</v>
      </c>
      <c r="C66" s="298" t="s">
        <v>129</v>
      </c>
      <c r="D66" s="21" t="s">
        <v>64</v>
      </c>
      <c r="E66" s="438">
        <f>+SUMIFS('nabati '!B:B,'nabati '!$E:$E,Daily!$A66,'nabati '!$C:$C,Daily!$C$1)/6</f>
        <v>0</v>
      </c>
      <c r="F66" s="437">
        <f>+SUMIFS('nabati '!I:I,'nabati '!$L:$L,Daily!$A66,'nabati '!$J:$J,Daily!$C$1)/6</f>
        <v>0</v>
      </c>
      <c r="G66" s="437">
        <f>+SUMIFS('nabati '!P:P,'nabati '!$S:$S,Daily!$A66,'nabati '!$Q:$Q,Daily!$C$1)/60</f>
        <v>0</v>
      </c>
      <c r="H66" s="437">
        <f>+SUMIFS('nabati '!W:W,'nabati '!$Z:$Z,Daily!$A66,'nabati '!$X:$X,Daily!$C$1)/6</f>
        <v>0</v>
      </c>
      <c r="I66" s="437">
        <f>+SUMIFS('nabati '!AD:AD,'nabati '!$AG:$AG,Daily!$A66,'nabati '!$AE:$AE,Daily!$C$1)/60</f>
        <v>0</v>
      </c>
      <c r="J66" s="437">
        <f>+SUMIFS('nabati '!AK:AK,'nabati '!$AN:$AN,Daily!$A66,'nabati '!$AL:$AL,Daily!$C$1)/60</f>
        <v>0</v>
      </c>
      <c r="K66" s="437">
        <f>+SUMIFS('nabati '!AR:AR,'nabati '!$AU:$AU,Daily!$A66,'nabati '!$AS:$AS,Daily!$C$1)/60</f>
        <v>0</v>
      </c>
      <c r="L66" s="437">
        <f>+SUMIFS('nabati '!AY:AY,'nabati '!$BB:$BB,Daily!$A66,'nabati '!$AZ:$AZ,Daily!$C$1)/20</f>
        <v>0</v>
      </c>
      <c r="M66" s="323">
        <f>+SUMIFS('nabati '!BF:BF,'nabati '!$BI:$BI,Daily!$A66,'nabati '!$BG:$BG,Daily!$C$1)/6</f>
        <v>0</v>
      </c>
      <c r="N66" s="324">
        <f>+SUMIFS('nabati '!BM:BM,'nabati '!BP:BP,Daily!$A66,'nabati '!BN:BN,Daily!$C$1)/6</f>
        <v>0</v>
      </c>
      <c r="O66" s="437">
        <f t="shared" si="9"/>
        <v>0</v>
      </c>
      <c r="P66" s="326"/>
    </row>
    <row r="67" s="254" customFormat="1" ht="13" hidden="1" outlineLevel="1" spans="1:16">
      <c r="A67" s="446">
        <v>212</v>
      </c>
      <c r="B67" s="335" t="s">
        <v>84</v>
      </c>
      <c r="C67" s="336" t="s">
        <v>130</v>
      </c>
      <c r="D67" s="21" t="s">
        <v>64</v>
      </c>
      <c r="E67" s="438">
        <f>+SUMIFS('nabati '!B:B,'nabati '!$E:$E,Daily!$A67,'nabati '!$C:$C,Daily!$C$1)/6</f>
        <v>0</v>
      </c>
      <c r="F67" s="438">
        <f>+SUMIFS('nabati '!I:I,'nabati '!$L:$L,Daily!$A67,'nabati '!$J:$J,Daily!$C$1)/6</f>
        <v>0</v>
      </c>
      <c r="G67" s="438">
        <f>+SUMIFS('nabati '!P:P,'nabati '!$S:$S,Daily!$A67,'nabati '!$Q:$Q,Daily!$C$1)/60</f>
        <v>0</v>
      </c>
      <c r="H67" s="438">
        <f>+SUMIFS('nabati '!W:W,'nabati '!$Z:$Z,Daily!$A67,'nabati '!$X:$X,Daily!$C$1)/6</f>
        <v>0</v>
      </c>
      <c r="I67" s="438">
        <f>+SUMIFS('nabati '!AD:AD,'nabati '!$AG:$AG,Daily!$A67,'nabati '!$AE:$AE,Daily!$C$1)/60</f>
        <v>0</v>
      </c>
      <c r="J67" s="438">
        <f>+SUMIFS('nabati '!AK:AK,'nabati '!$AN:$AN,Daily!$A67,'nabati '!$AL:$AL,Daily!$C$1)/60</f>
        <v>0</v>
      </c>
      <c r="K67" s="438">
        <f>+SUMIFS('nabati '!AR:AR,'nabati '!$AU:$AU,Daily!$A67,'nabati '!$AS:$AS,Daily!$C$1)/60</f>
        <v>0</v>
      </c>
      <c r="L67" s="438">
        <f>+SUMIFS('nabati '!AY:AY,'nabati '!$BB:$BB,Daily!$A67,'nabati '!$AZ:$AZ,Daily!$C$1)/20</f>
        <v>0</v>
      </c>
      <c r="M67" s="352">
        <f>+SUMIFS('nabati '!BF:BF,'nabati '!$BI:$BI,Daily!$A67,'nabati '!$BG:$BG,Daily!$C$1)/6</f>
        <v>0</v>
      </c>
      <c r="N67" s="353">
        <f>+SUMIFS('nabati '!BM:BM,'nabati '!BP:BP,Daily!$A67,'nabati '!BN:BN,Daily!$C$1)/6</f>
        <v>0</v>
      </c>
      <c r="O67" s="438">
        <f t="shared" si="9"/>
        <v>0</v>
      </c>
      <c r="P67" s="326"/>
    </row>
    <row r="68" s="254" customFormat="1" ht="13" collapsed="1" spans="1:16">
      <c r="A68" s="447">
        <v>2131</v>
      </c>
      <c r="B68" s="338" t="s">
        <v>84</v>
      </c>
      <c r="C68" s="336" t="s">
        <v>131</v>
      </c>
      <c r="D68" s="21" t="s">
        <v>64</v>
      </c>
      <c r="E68" s="438">
        <f>+SUMIFS('nabati '!B:B,'nabati '!$E:$E,Daily!$A68,'nabati '!$C:$C,Daily!$C$1)/6</f>
        <v>0</v>
      </c>
      <c r="F68" s="438">
        <f>+SUMIFS('nabati '!I:I,'nabati '!$L:$L,Daily!$A68,'nabati '!$J:$J,Daily!$C$1)/6</f>
        <v>0</v>
      </c>
      <c r="G68" s="438">
        <f>+SUMIFS('nabati '!P:P,'nabati '!$S:$S,Daily!$A68,'nabati '!$Q:$Q,Daily!$C$1)/60</f>
        <v>0</v>
      </c>
      <c r="H68" s="438">
        <f>+SUMIFS('nabati '!W:W,'nabati '!$Z:$Z,Daily!$A68,'nabati '!$X:$X,Daily!$C$1)/6</f>
        <v>0</v>
      </c>
      <c r="I68" s="438">
        <f>+SUMIFS('nabati '!AD:AD,'nabati '!$AG:$AG,Daily!$A68,'nabati '!$AE:$AE,Daily!$C$1)/60</f>
        <v>0</v>
      </c>
      <c r="J68" s="438">
        <f>+SUMIFS('nabati '!AK:AK,'nabati '!$AN:$AN,Daily!$A68,'nabati '!$AL:$AL,Daily!$C$1)/60</f>
        <v>0</v>
      </c>
      <c r="K68" s="438">
        <f>+SUMIFS('nabati '!AR:AR,'nabati '!$AU:$AU,Daily!$A68,'nabati '!$AS:$AS,Daily!$C$1)/60</f>
        <v>0</v>
      </c>
      <c r="L68" s="438">
        <f>+SUMIFS('nabati '!AY:AY,'nabati '!$BB:$BB,Daily!$A68,'nabati '!$AZ:$AZ,Daily!$C$1)/20</f>
        <v>0</v>
      </c>
      <c r="M68" s="352">
        <f>+SUMIFS('nabati '!BF:BF,'nabati '!$BI:$BI,Daily!$A68,'nabati '!$BG:$BG,Daily!$C$1)/6</f>
        <v>0</v>
      </c>
      <c r="N68" s="353">
        <f>+SUMIFS('nabati '!BM:BM,'nabati '!BP:BP,Daily!$A68,'nabati '!BN:BN,Daily!$C$1)/6</f>
        <v>0</v>
      </c>
      <c r="O68" s="438">
        <f t="shared" si="9"/>
        <v>0</v>
      </c>
      <c r="P68" s="326"/>
    </row>
    <row r="69" s="252" customFormat="1" ht="13" spans="1:17">
      <c r="A69" s="291"/>
      <c r="B69" s="291"/>
      <c r="C69" s="293"/>
      <c r="D69" s="19" t="s">
        <v>132</v>
      </c>
      <c r="E69" s="340">
        <f t="shared" ref="E69:N69" si="10">+SUM(E70:E124)</f>
        <v>5</v>
      </c>
      <c r="F69" s="340">
        <f t="shared" si="10"/>
        <v>18</v>
      </c>
      <c r="G69" s="340">
        <f t="shared" si="10"/>
        <v>2</v>
      </c>
      <c r="H69" s="340">
        <f t="shared" si="10"/>
        <v>1</v>
      </c>
      <c r="I69" s="340">
        <f t="shared" si="10"/>
        <v>1</v>
      </c>
      <c r="J69" s="340">
        <f t="shared" si="10"/>
        <v>0</v>
      </c>
      <c r="K69" s="340">
        <f t="shared" si="10"/>
        <v>0</v>
      </c>
      <c r="L69" s="340">
        <f t="shared" si="10"/>
        <v>3</v>
      </c>
      <c r="M69" s="355">
        <f t="shared" si="10"/>
        <v>0</v>
      </c>
      <c r="N69" s="316">
        <f t="shared" si="10"/>
        <v>0</v>
      </c>
      <c r="O69" s="340">
        <f t="shared" si="9"/>
        <v>6398.1</v>
      </c>
      <c r="P69" s="318">
        <v>9062.42307692308</v>
      </c>
      <c r="Q69" s="365">
        <f>O69/P69*100</f>
        <v>70.6003233979705</v>
      </c>
    </row>
    <row r="70" s="253" customFormat="1" ht="13" spans="1:16">
      <c r="A70" s="343" t="s">
        <v>133</v>
      </c>
      <c r="B70" s="296" t="s">
        <v>62</v>
      </c>
      <c r="C70" s="21" t="s">
        <v>134</v>
      </c>
      <c r="D70" s="21" t="s">
        <v>135</v>
      </c>
      <c r="E70" s="23">
        <f>+SUMIFS('nabati '!B:B,'nabati '!$E:$E,Daily!$A70,'nabati '!$C:$C,Daily!$C$1)/6</f>
        <v>0</v>
      </c>
      <c r="F70" s="23">
        <f>+SUMIFS('nabati '!I:I,'nabati '!$L:$L,Daily!$A70,'nabati '!$J:$J,Daily!$C$1)/6</f>
        <v>0</v>
      </c>
      <c r="G70" s="23">
        <f>+SUMIFS('nabati '!P:P,'nabati '!$S:$S,Daily!$A70,'nabati '!$Q:$Q,Daily!$C$1)/60</f>
        <v>0</v>
      </c>
      <c r="H70" s="23">
        <f>+SUMIFS('nabati '!W:W,'nabati '!$Z:$Z,Daily!$A70,'nabati '!$X:$X,Daily!$C$1)/6</f>
        <v>0</v>
      </c>
      <c r="I70" s="23">
        <f>+SUMIFS('nabati '!AD:AD,'nabati '!$AG:$AG,Daily!$A70,'nabati '!$AE:$AE,Daily!$C$1)/60</f>
        <v>0</v>
      </c>
      <c r="J70" s="23">
        <f>+SUMIFS('nabati '!AK:AK,'nabati '!$AN:$AN,Daily!$A70,'nabati '!$AL:$AL,Daily!$C$1)/60</f>
        <v>0</v>
      </c>
      <c r="K70" s="23">
        <f>+SUMIFS('nabati '!AR:AR,'nabati '!$AU:$AU,Daily!$A70,'nabati '!$AS:$AS,Daily!$C$1)/60</f>
        <v>0</v>
      </c>
      <c r="L70" s="23">
        <f>+SUMIFS('nabati '!AY:AY,'nabati '!$BB:$BB,Daily!$A70,'nabati '!$AZ:$AZ,Daily!$C$1)/20</f>
        <v>0</v>
      </c>
      <c r="M70" s="356">
        <f>+SUMIFS('nabati '!BF:BF,'nabati '!$BI:$BI,Daily!$A70,'nabati '!$BG:$BG,Daily!$C$1)/6</f>
        <v>0</v>
      </c>
      <c r="N70" s="357">
        <f>+SUMIFS('nabati '!BM:BM,'nabati '!BP:BP,Daily!$A70,'nabati '!BN:BN,Daily!$C$1)/6</f>
        <v>0</v>
      </c>
      <c r="O70" s="23">
        <f t="shared" si="9"/>
        <v>0</v>
      </c>
      <c r="P70" s="322"/>
    </row>
    <row r="71" s="253" customFormat="1" ht="13" hidden="1" outlineLevel="1" spans="1:16">
      <c r="A71" s="343" t="s">
        <v>136</v>
      </c>
      <c r="B71" s="296" t="s">
        <v>62</v>
      </c>
      <c r="C71" s="21" t="s">
        <v>137</v>
      </c>
      <c r="D71" s="21" t="s">
        <v>135</v>
      </c>
      <c r="E71" s="23">
        <f>+SUMIFS('nabati '!B:B,'nabati '!$E:$E,Daily!$A71,'nabati '!$C:$C,Daily!$C$1)/6</f>
        <v>5</v>
      </c>
      <c r="F71" s="23">
        <f>+SUMIFS('nabati '!I:I,'nabati '!$L:$L,Daily!$A71,'nabati '!$J:$J,Daily!$C$1)/6</f>
        <v>10</v>
      </c>
      <c r="G71" s="23">
        <f>+SUMIFS('nabati '!P:P,'nabati '!$S:$S,Daily!$A71,'nabati '!$Q:$Q,Daily!$C$1)/60</f>
        <v>0</v>
      </c>
      <c r="H71" s="23">
        <f>+SUMIFS('nabati '!W:W,'nabati '!$Z:$Z,Daily!$A71,'nabati '!$X:$X,Daily!$C$1)/6</f>
        <v>0</v>
      </c>
      <c r="I71" s="23">
        <f>+SUMIFS('nabati '!AD:AD,'nabati '!$AG:$AG,Daily!$A71,'nabati '!$AE:$AE,Daily!$C$1)/60</f>
        <v>1</v>
      </c>
      <c r="J71" s="23">
        <f>+SUMIFS('nabati '!AK:AK,'nabati '!$AN:$AN,Daily!$A71,'nabati '!$AL:$AL,Daily!$C$1)/60</f>
        <v>0</v>
      </c>
      <c r="K71" s="23">
        <f>+SUMIFS('nabati '!AR:AR,'nabati '!$AU:$AU,Daily!$A71,'nabati '!$AS:$AS,Daily!$C$1)/60</f>
        <v>0</v>
      </c>
      <c r="L71" s="23">
        <f>+SUMIFS('nabati '!AY:AY,'nabati '!$BB:$BB,Daily!$A71,'nabati '!$AZ:$AZ,Daily!$C$1)/20</f>
        <v>2</v>
      </c>
      <c r="M71" s="319">
        <f>+SUMIFS('nabati '!BF:BF,'nabati '!$BI:$BI,Daily!$A71,'nabati '!$BG:$BG,Daily!$C$1)/6</f>
        <v>0</v>
      </c>
      <c r="N71" s="320">
        <f>+SUMIFS('nabati '!BM:BM,'nabati '!BP:BP,Daily!$A71,'nabati '!BN:BN,Daily!$C$1)/6</f>
        <v>0</v>
      </c>
      <c r="O71" s="23">
        <f t="shared" ref="O71:O96" si="11">+SUMPRODUCT($E$1:$N$1,E71:N71)</f>
        <v>3614.5</v>
      </c>
      <c r="P71" s="322"/>
    </row>
    <row r="72" s="253" customFormat="1" ht="13" hidden="1" outlineLevel="1" spans="1:16">
      <c r="A72" s="343" t="s">
        <v>138</v>
      </c>
      <c r="B72" s="296" t="s">
        <v>62</v>
      </c>
      <c r="C72" s="21" t="s">
        <v>139</v>
      </c>
      <c r="D72" s="21" t="s">
        <v>135</v>
      </c>
      <c r="E72" s="23">
        <f>+SUMIFS('nabati '!B:B,'nabati '!$E:$E,Daily!$A72,'nabati '!$C:$C,Daily!$C$1)/6</f>
        <v>0</v>
      </c>
      <c r="F72" s="23">
        <f>+SUMIFS('nabati '!I:I,'nabati '!$L:$L,Daily!$A72,'nabati '!$J:$J,Daily!$C$1)/6</f>
        <v>0</v>
      </c>
      <c r="G72" s="23">
        <f>+SUMIFS('nabati '!P:P,'nabati '!$S:$S,Daily!$A72,'nabati '!$Q:$Q,Daily!$C$1)/60</f>
        <v>0</v>
      </c>
      <c r="H72" s="23">
        <f>+SUMIFS('nabati '!W:W,'nabati '!$Z:$Z,Daily!$A72,'nabati '!$X:$X,Daily!$C$1)/6</f>
        <v>0</v>
      </c>
      <c r="I72" s="23">
        <f>+SUMIFS('nabati '!AD:AD,'nabati '!$AG:$AG,Daily!$A72,'nabati '!$AE:$AE,Daily!$C$1)/60</f>
        <v>0</v>
      </c>
      <c r="J72" s="23">
        <f>+SUMIFS('nabati '!AK:AK,'nabati '!$AN:$AN,Daily!$A72,'nabati '!$AL:$AL,Daily!$C$1)/60</f>
        <v>0</v>
      </c>
      <c r="K72" s="23">
        <f>+SUMIFS('nabati '!AR:AR,'nabati '!$AU:$AU,Daily!$A72,'nabati '!$AS:$AS,Daily!$C$1)/60</f>
        <v>0</v>
      </c>
      <c r="L72" s="23">
        <f>+SUMIFS('nabati '!AY:AY,'nabati '!$BB:$BB,Daily!$A72,'nabati '!$AZ:$AZ,Daily!$C$1)/20</f>
        <v>0</v>
      </c>
      <c r="M72" s="319">
        <f>+SUMIFS('nabati '!BF:BF,'nabati '!$BI:$BI,Daily!$A72,'nabati '!$BG:$BG,Daily!$C$1)/6</f>
        <v>0</v>
      </c>
      <c r="N72" s="320">
        <f>+SUMIFS('nabati '!BM:BM,'nabati '!BP:BP,Daily!$A72,'nabati '!BN:BN,Daily!$C$1)/6</f>
        <v>0</v>
      </c>
      <c r="O72" s="23">
        <f t="shared" si="11"/>
        <v>0</v>
      </c>
      <c r="P72" s="322"/>
    </row>
    <row r="73" s="254" customFormat="1" ht="13" hidden="1" outlineLevel="1" spans="1:16">
      <c r="A73" s="343" t="s">
        <v>140</v>
      </c>
      <c r="B73" s="296" t="s">
        <v>62</v>
      </c>
      <c r="C73" s="21" t="s">
        <v>141</v>
      </c>
      <c r="D73" s="21" t="s">
        <v>135</v>
      </c>
      <c r="E73" s="437">
        <f>+SUMIFS('nabati '!B:B,'nabati '!$E:$E,Daily!$A73,'nabati '!$C:$C,Daily!$C$1)/6</f>
        <v>0</v>
      </c>
      <c r="F73" s="437">
        <f>+SUMIFS('nabati '!I:I,'nabati '!$L:$L,Daily!$A73,'nabati '!$J:$J,Daily!$C$1)/6</f>
        <v>0</v>
      </c>
      <c r="G73" s="437">
        <f>+SUMIFS('nabati '!P:P,'nabati '!$S:$S,Daily!$A73,'nabati '!$Q:$Q,Daily!$C$1)/60</f>
        <v>0</v>
      </c>
      <c r="H73" s="437">
        <f>+SUMIFS('nabati '!W:W,'nabati '!$Z:$Z,Daily!$A73,'nabati '!$X:$X,Daily!$C$1)/6</f>
        <v>0</v>
      </c>
      <c r="I73" s="437">
        <f>+SUMIFS('nabati '!AD:AD,'nabati '!$AG:$AG,Daily!$A73,'nabati '!$AE:$AE,Daily!$C$1)/60</f>
        <v>0</v>
      </c>
      <c r="J73" s="437">
        <f>+SUMIFS('nabati '!AK:AK,'nabati '!$AN:$AN,Daily!$A73,'nabati '!$AL:$AL,Daily!$C$1)/60</f>
        <v>0</v>
      </c>
      <c r="K73" s="437">
        <f>+SUMIFS('nabati '!AR:AR,'nabati '!$AU:$AU,Daily!$A73,'nabati '!$AS:$AS,Daily!$C$1)/60</f>
        <v>0</v>
      </c>
      <c r="L73" s="437">
        <f>+SUMIFS('nabati '!AY:AY,'nabati '!$BB:$BB,Daily!$A73,'nabati '!$AZ:$AZ,Daily!$C$1)/20</f>
        <v>0</v>
      </c>
      <c r="M73" s="323">
        <f>+SUMIFS('nabati '!BF:BF,'nabati '!$BI:$BI,Daily!$A73,'nabati '!$BG:$BG,Daily!$C$1)/6</f>
        <v>0</v>
      </c>
      <c r="N73" s="324">
        <f>+SUMIFS('nabati '!BM:BM,'nabati '!BP:BP,Daily!$A73,'nabati '!BN:BN,Daily!$C$1)/6</f>
        <v>0</v>
      </c>
      <c r="O73" s="437">
        <f t="shared" si="11"/>
        <v>0</v>
      </c>
      <c r="P73" s="326"/>
    </row>
    <row r="74" s="255" customFormat="1" ht="13" hidden="1" outlineLevel="1" spans="1:16">
      <c r="A74" s="335" t="s">
        <v>142</v>
      </c>
      <c r="B74" s="341" t="s">
        <v>62</v>
      </c>
      <c r="C74" s="22" t="s">
        <v>143</v>
      </c>
      <c r="D74" s="21" t="s">
        <v>135</v>
      </c>
      <c r="E74" s="38">
        <f>+SUMIFS('nabati '!B:B,'nabati '!$E:$E,Daily!$A74,'nabati '!$C:$C,Daily!$C$1)/6</f>
        <v>0</v>
      </c>
      <c r="F74" s="38">
        <f>+SUMIFS('nabati '!I:I,'nabati '!$L:$L,Daily!$A74,'nabati '!$J:$J,Daily!$C$1)/6</f>
        <v>0</v>
      </c>
      <c r="G74" s="38">
        <f>+SUMIFS('nabati '!P:P,'nabati '!$S:$S,Daily!$A74,'nabati '!$Q:$Q,Daily!$C$1)/60</f>
        <v>0</v>
      </c>
      <c r="H74" s="38">
        <f>+SUMIFS('nabati '!W:W,'nabati '!$Z:$Z,Daily!$A74,'nabati '!$X:$X,Daily!$C$1)/6</f>
        <v>0</v>
      </c>
      <c r="I74" s="38">
        <f>+SUMIFS('nabati '!AD:AD,'nabati '!$AG:$AG,Daily!$A74,'nabati '!$AE:$AE,Daily!$C$1)/60</f>
        <v>0</v>
      </c>
      <c r="J74" s="38">
        <f>+SUMIFS('nabati '!AK:AK,'nabati '!$AN:$AN,Daily!$A74,'nabati '!$AL:$AL,Daily!$C$1)/60</f>
        <v>0</v>
      </c>
      <c r="K74" s="38">
        <f>+SUMIFS('nabati '!AR:AR,'nabati '!$AU:$AU,Daily!$A74,'nabati '!$AS:$AS,Daily!$C$1)/60</f>
        <v>0</v>
      </c>
      <c r="L74" s="38">
        <f>+SUMIFS('nabati '!AY:AY,'nabati '!$BB:$BB,Daily!$A74,'nabati '!$AZ:$AZ,Daily!$C$1)/20</f>
        <v>0</v>
      </c>
      <c r="M74" s="359">
        <f>+SUMIFS('nabati '!BF:BF,'nabati '!$BI:$BI,Daily!$A74,'nabati '!$BG:$BG,Daily!$C$1)/6</f>
        <v>0</v>
      </c>
      <c r="N74" s="320">
        <f>+SUMIFS('nabati '!BM:BM,'nabati '!BP:BP,Daily!$A74,'nabati '!BN:BN,Daily!$C$1)/6</f>
        <v>0</v>
      </c>
      <c r="O74" s="23">
        <f t="shared" si="11"/>
        <v>0</v>
      </c>
      <c r="P74" s="360"/>
    </row>
    <row r="75" s="253" customFormat="1" ht="13" hidden="1" outlineLevel="1" spans="1:16">
      <c r="A75" s="343" t="s">
        <v>144</v>
      </c>
      <c r="B75" s="296" t="s">
        <v>62</v>
      </c>
      <c r="C75" s="22" t="s">
        <v>145</v>
      </c>
      <c r="D75" s="21" t="s">
        <v>135</v>
      </c>
      <c r="E75" s="23">
        <f>+SUMIFS('nabati '!B:B,'nabati '!$E:$E,Daily!$A75,'nabati '!$C:$C,Daily!$C$1)/6</f>
        <v>0</v>
      </c>
      <c r="F75" s="23">
        <f>+SUMIFS('nabati '!I:I,'nabati '!$L:$L,Daily!$A75,'nabati '!$J:$J,Daily!$C$1)/6</f>
        <v>0</v>
      </c>
      <c r="G75" s="23">
        <f>+SUMIFS('nabati '!P:P,'nabati '!$S:$S,Daily!$A75,'nabati '!$Q:$Q,Daily!$C$1)/60</f>
        <v>0</v>
      </c>
      <c r="H75" s="23">
        <f>+SUMIFS('nabati '!W:W,'nabati '!$Z:$Z,Daily!$A75,'nabati '!$X:$X,Daily!$C$1)/6</f>
        <v>0</v>
      </c>
      <c r="I75" s="23">
        <f>+SUMIFS('nabati '!AD:AD,'nabati '!$AG:$AG,Daily!$A75,'nabati '!$AE:$AE,Daily!$C$1)/60</f>
        <v>0</v>
      </c>
      <c r="J75" s="23">
        <f>+SUMIFS('nabati '!AK:AK,'nabati '!$AN:$AN,Daily!$A75,'nabati '!$AL:$AL,Daily!$C$1)/60</f>
        <v>0</v>
      </c>
      <c r="K75" s="23">
        <f>+SUMIFS('nabati '!AR:AR,'nabati '!$AU:$AU,Daily!$A75,'nabati '!$AS:$AS,Daily!$C$1)/60</f>
        <v>0</v>
      </c>
      <c r="L75" s="23">
        <f>+SUMIFS('nabati '!AY:AY,'nabati '!$BB:$BB,Daily!$A75,'nabati '!$AZ:$AZ,Daily!$C$1)/20</f>
        <v>0</v>
      </c>
      <c r="M75" s="319">
        <f>+SUMIFS('nabati '!BF:BF,'nabati '!$BI:$BI,Daily!$A75,'nabati '!$BG:$BG,Daily!$C$1)/6</f>
        <v>0</v>
      </c>
      <c r="N75" s="320">
        <f>+SUMIFS('nabati '!BM:BM,'nabati '!BP:BP,Daily!$A75,'nabati '!BN:BN,Daily!$C$1)/6</f>
        <v>0</v>
      </c>
      <c r="O75" s="23">
        <f t="shared" si="11"/>
        <v>0</v>
      </c>
      <c r="P75" s="322"/>
    </row>
    <row r="76" s="253" customFormat="1" ht="13" hidden="1" outlineLevel="1" spans="1:16">
      <c r="A76" s="343" t="s">
        <v>146</v>
      </c>
      <c r="B76" s="296" t="s">
        <v>62</v>
      </c>
      <c r="C76" s="21" t="s">
        <v>147</v>
      </c>
      <c r="D76" s="21" t="s">
        <v>135</v>
      </c>
      <c r="E76" s="23">
        <f>+SUMIFS('nabati '!B:B,'nabati '!$E:$E,Daily!$A76,'nabati '!$C:$C,Daily!$C$1)/6</f>
        <v>0</v>
      </c>
      <c r="F76" s="23">
        <f>+SUMIFS('nabati '!I:I,'nabati '!$L:$L,Daily!$A76,'nabati '!$J:$J,Daily!$C$1)/6</f>
        <v>0</v>
      </c>
      <c r="G76" s="23">
        <f>+SUMIFS('nabati '!P:P,'nabati '!$S:$S,Daily!$A76,'nabati '!$Q:$Q,Daily!$C$1)/60</f>
        <v>0</v>
      </c>
      <c r="H76" s="23">
        <f>+SUMIFS('nabati '!W:W,'nabati '!$Z:$Z,Daily!$A76,'nabati '!$X:$X,Daily!$C$1)/6</f>
        <v>0</v>
      </c>
      <c r="I76" s="23">
        <f>+SUMIFS('nabati '!AD:AD,'nabati '!$AG:$AG,Daily!$A76,'nabati '!$AE:$AE,Daily!$C$1)/60</f>
        <v>0</v>
      </c>
      <c r="J76" s="23">
        <f>+SUMIFS('nabati '!AK:AK,'nabati '!$AN:$AN,Daily!$A76,'nabati '!$AL:$AL,Daily!$C$1)/60</f>
        <v>0</v>
      </c>
      <c r="K76" s="23">
        <f>+SUMIFS('nabati '!AR:AR,'nabati '!$AU:$AU,Daily!$A76,'nabati '!$AS:$AS,Daily!$C$1)/60</f>
        <v>0</v>
      </c>
      <c r="L76" s="23">
        <f>+SUMIFS('nabati '!AY:AY,'nabati '!$BB:$BB,Daily!$A76,'nabati '!$AZ:$AZ,Daily!$C$1)/20</f>
        <v>0</v>
      </c>
      <c r="M76" s="319">
        <f>+SUMIFS('nabati '!BF:BF,'nabati '!$BI:$BI,Daily!$A76,'nabati '!$BG:$BG,Daily!$C$1)/6</f>
        <v>0</v>
      </c>
      <c r="N76" s="320">
        <f>+SUMIFS('nabati '!BM:BM,'nabati '!BP:BP,Daily!$A76,'nabati '!BN:BN,Daily!$C$1)/6</f>
        <v>0</v>
      </c>
      <c r="O76" s="23">
        <f t="shared" si="11"/>
        <v>0</v>
      </c>
      <c r="P76" s="322"/>
    </row>
    <row r="77" s="253" customFormat="1" ht="13" hidden="1" outlineLevel="1" spans="1:16">
      <c r="A77" s="335">
        <v>549</v>
      </c>
      <c r="B77" s="296" t="s">
        <v>62</v>
      </c>
      <c r="C77" s="22" t="s">
        <v>148</v>
      </c>
      <c r="D77" s="21" t="s">
        <v>135</v>
      </c>
      <c r="E77" s="23">
        <f>+SUMIFS('nabati '!B:B,'nabati '!$E:$E,Daily!$A77,'nabati '!$C:$C,Daily!$C$1)/6</f>
        <v>0</v>
      </c>
      <c r="F77" s="23">
        <f>+SUMIFS('nabati '!I:I,'nabati '!$L:$L,Daily!$A77,'nabati '!$J:$J,Daily!$C$1)/6</f>
        <v>5</v>
      </c>
      <c r="G77" s="23">
        <f>+SUMIFS('nabati '!P:P,'nabati '!$S:$S,Daily!$A77,'nabati '!$Q:$Q,Daily!$C$1)/60</f>
        <v>0</v>
      </c>
      <c r="H77" s="23">
        <f>+SUMIFS('nabati '!W:W,'nabati '!$Z:$Z,Daily!$A77,'nabati '!$X:$X,Daily!$C$1)/6</f>
        <v>0</v>
      </c>
      <c r="I77" s="23">
        <f>+SUMIFS('nabati '!AD:AD,'nabati '!$AG:$AG,Daily!$A77,'nabati '!$AE:$AE,Daily!$C$1)/60</f>
        <v>0</v>
      </c>
      <c r="J77" s="23">
        <f>+SUMIFS('nabati '!AK:AK,'nabati '!$AN:$AN,Daily!$A77,'nabati '!$AL:$AL,Daily!$C$1)/60</f>
        <v>0</v>
      </c>
      <c r="K77" s="23">
        <f>+SUMIFS('nabati '!AR:AR,'nabati '!$AU:$AU,Daily!$A77,'nabati '!$AS:$AS,Daily!$C$1)/60</f>
        <v>0</v>
      </c>
      <c r="L77" s="23">
        <f>+SUMIFS('nabati '!AY:AY,'nabati '!$BB:$BB,Daily!$A77,'nabati '!$AZ:$AZ,Daily!$C$1)/20</f>
        <v>0</v>
      </c>
      <c r="M77" s="319">
        <f>+SUMIFS('nabati '!BF:BF,'nabati '!$BI:$BI,Daily!$A77,'nabati '!$BG:$BG,Daily!$C$1)/6</f>
        <v>0</v>
      </c>
      <c r="N77" s="320">
        <f>+SUMIFS('nabati '!BM:BM,'nabati '!BP:BP,Daily!$A77,'nabati '!BN:BN,Daily!$C$1)/6</f>
        <v>0</v>
      </c>
      <c r="O77" s="23">
        <f t="shared" si="11"/>
        <v>953.5</v>
      </c>
      <c r="P77" s="322"/>
    </row>
    <row r="78" s="254" customFormat="1" ht="13" hidden="1" outlineLevel="1" spans="1:16">
      <c r="A78" s="446">
        <v>214</v>
      </c>
      <c r="B78" s="342" t="s">
        <v>62</v>
      </c>
      <c r="C78" s="336" t="s">
        <v>149</v>
      </c>
      <c r="D78" s="21" t="s">
        <v>135</v>
      </c>
      <c r="E78" s="437">
        <f>+SUMIFS('nabati '!B:B,'nabati '!$E:$E,Daily!$A78,'nabati '!$C:$C,Daily!$C$1)/6</f>
        <v>0</v>
      </c>
      <c r="F78" s="437">
        <f>+SUMIFS('nabati '!I:I,'nabati '!$L:$L,Daily!$A78,'nabati '!$J:$J,Daily!$C$1)/6</f>
        <v>0</v>
      </c>
      <c r="G78" s="437">
        <f>+SUMIFS('nabati '!P:P,'nabati '!$S:$S,Daily!$A78,'nabati '!$Q:$Q,Daily!$C$1)/60</f>
        <v>0</v>
      </c>
      <c r="H78" s="437">
        <f>+SUMIFS('nabati '!W:W,'nabati '!$Z:$Z,Daily!$A78,'nabati '!$X:$X,Daily!$C$1)/6</f>
        <v>0</v>
      </c>
      <c r="I78" s="437">
        <f>+SUMIFS('nabati '!AD:AD,'nabati '!$AG:$AG,Daily!$A78,'nabati '!$AE:$AE,Daily!$C$1)/60</f>
        <v>0</v>
      </c>
      <c r="J78" s="437">
        <f>+SUMIFS('nabati '!AK:AK,'nabati '!$AN:$AN,Daily!$A78,'nabati '!$AL:$AL,Daily!$C$1)/60</f>
        <v>0</v>
      </c>
      <c r="K78" s="437">
        <f>+SUMIFS('nabati '!AR:AR,'nabati '!$AU:$AU,Daily!$A78,'nabati '!$AS:$AS,Daily!$C$1)/60</f>
        <v>0</v>
      </c>
      <c r="L78" s="437">
        <f>+SUMIFS('nabati '!AY:AY,'nabati '!$BB:$BB,Daily!$A78,'nabati '!$AZ:$AZ,Daily!$C$1)/20</f>
        <v>0</v>
      </c>
      <c r="M78" s="323">
        <f>+SUMIFS('nabati '!BF:BF,'nabati '!$BI:$BI,Daily!$A78,'nabati '!$BG:$BG,Daily!$C$1)/6</f>
        <v>0</v>
      </c>
      <c r="N78" s="324">
        <f>+SUMIFS('nabati '!BM:BM,'nabati '!BP:BP,Daily!$A78,'nabati '!BN:BN,Daily!$C$1)/6</f>
        <v>0</v>
      </c>
      <c r="O78" s="437">
        <f t="shared" si="11"/>
        <v>0</v>
      </c>
      <c r="P78" s="326"/>
    </row>
    <row r="79" s="254" customFormat="1" ht="13" hidden="1" outlineLevel="1" spans="1:16">
      <c r="A79" s="446">
        <v>217</v>
      </c>
      <c r="B79" s="342" t="s">
        <v>84</v>
      </c>
      <c r="C79" s="336" t="s">
        <v>150</v>
      </c>
      <c r="D79" s="21" t="s">
        <v>135</v>
      </c>
      <c r="E79" s="437">
        <f>+SUMIFS('nabati '!B:B,'nabati '!$E:$E,Daily!$A79,'nabati '!$C:$C,Daily!$C$1)/6</f>
        <v>0</v>
      </c>
      <c r="F79" s="437">
        <f>+SUMIFS('nabati '!I:I,'nabati '!$L:$L,Daily!$A79,'nabati '!$J:$J,Daily!$C$1)/6</f>
        <v>0</v>
      </c>
      <c r="G79" s="437">
        <f>+SUMIFS('nabati '!P:P,'nabati '!$S:$S,Daily!$A79,'nabati '!$Q:$Q,Daily!$C$1)/60</f>
        <v>0</v>
      </c>
      <c r="H79" s="437">
        <f>+SUMIFS('nabati '!W:W,'nabati '!$Z:$Z,Daily!$A79,'nabati '!$X:$X,Daily!$C$1)/6</f>
        <v>0</v>
      </c>
      <c r="I79" s="437">
        <f>+SUMIFS('nabati '!AD:AD,'nabati '!$AG:$AG,Daily!$A79,'nabati '!$AE:$AE,Daily!$C$1)/60</f>
        <v>0</v>
      </c>
      <c r="J79" s="437">
        <f>+SUMIFS('nabati '!AK:AK,'nabati '!$AN:$AN,Daily!$A79,'nabati '!$AL:$AL,Daily!$C$1)/60</f>
        <v>0</v>
      </c>
      <c r="K79" s="437">
        <f>+SUMIFS('nabati '!AR:AR,'nabati '!$AU:$AU,Daily!$A79,'nabati '!$AS:$AS,Daily!$C$1)/60</f>
        <v>0</v>
      </c>
      <c r="L79" s="437">
        <f>+SUMIFS('nabati '!AY:AY,'nabati '!$BB:$BB,Daily!$A79,'nabati '!$AZ:$AZ,Daily!$C$1)/20</f>
        <v>0</v>
      </c>
      <c r="M79" s="323">
        <f>+SUMIFS('nabati '!BF:BF,'nabati '!$BI:$BI,Daily!$A79,'nabati '!$BG:$BG,Daily!$C$1)/6</f>
        <v>0</v>
      </c>
      <c r="N79" s="324">
        <f>+SUMIFS('nabati '!BM:BM,'nabati '!BP:BP,Daily!$A79,'nabati '!BN:BN,Daily!$C$1)/6</f>
        <v>0</v>
      </c>
      <c r="O79" s="437">
        <f t="shared" si="11"/>
        <v>0</v>
      </c>
      <c r="P79" s="326"/>
    </row>
    <row r="80" s="254" customFormat="1" ht="13" hidden="1" outlineLevel="1" spans="1:16">
      <c r="A80" s="446">
        <v>219</v>
      </c>
      <c r="B80" s="342" t="s">
        <v>84</v>
      </c>
      <c r="C80" s="336" t="s">
        <v>151</v>
      </c>
      <c r="D80" s="21" t="s">
        <v>135</v>
      </c>
      <c r="E80" s="437">
        <f>+SUMIFS('nabati '!B:B,'nabati '!$E:$E,Daily!$A80,'nabati '!$C:$C,Daily!$C$1)/6</f>
        <v>0</v>
      </c>
      <c r="F80" s="437">
        <f>+SUMIFS('nabati '!I:I,'nabati '!$L:$L,Daily!$A80,'nabati '!$J:$J,Daily!$C$1)/6</f>
        <v>0</v>
      </c>
      <c r="G80" s="437">
        <f>+SUMIFS('nabati '!P:P,'nabati '!$S:$S,Daily!$A80,'nabati '!$Q:$Q,Daily!$C$1)/60</f>
        <v>0</v>
      </c>
      <c r="H80" s="437">
        <f>+SUMIFS('nabati '!W:W,'nabati '!$Z:$Z,Daily!$A80,'nabati '!$X:$X,Daily!$C$1)/6</f>
        <v>0</v>
      </c>
      <c r="I80" s="437">
        <f>+SUMIFS('nabati '!AD:AD,'nabati '!$AG:$AG,Daily!$A80,'nabati '!$AE:$AE,Daily!$C$1)/60</f>
        <v>0</v>
      </c>
      <c r="J80" s="437">
        <f>+SUMIFS('nabati '!AK:AK,'nabati '!$AN:$AN,Daily!$A80,'nabati '!$AL:$AL,Daily!$C$1)/60</f>
        <v>0</v>
      </c>
      <c r="K80" s="437">
        <f>+SUMIFS('nabati '!AR:AR,'nabati '!$AU:$AU,Daily!$A80,'nabati '!$AS:$AS,Daily!$C$1)/60</f>
        <v>0</v>
      </c>
      <c r="L80" s="437">
        <f>+SUMIFS('nabati '!AY:AY,'nabati '!$BB:$BB,Daily!$A80,'nabati '!$AZ:$AZ,Daily!$C$1)/20</f>
        <v>0</v>
      </c>
      <c r="M80" s="323">
        <f>+SUMIFS('nabati '!BF:BF,'nabati '!$BI:$BI,Daily!$A80,'nabati '!$BG:$BG,Daily!$C$1)/6</f>
        <v>0</v>
      </c>
      <c r="N80" s="324">
        <f>+SUMIFS('nabati '!BM:BM,'nabati '!BP:BP,Daily!$A80,'nabati '!BN:BN,Daily!$C$1)/6</f>
        <v>0</v>
      </c>
      <c r="O80" s="437">
        <f t="shared" si="11"/>
        <v>0</v>
      </c>
      <c r="P80" s="326"/>
    </row>
    <row r="81" s="254" customFormat="1" ht="13" hidden="1" outlineLevel="1" spans="1:16">
      <c r="A81" s="446">
        <v>224</v>
      </c>
      <c r="B81" s="342" t="s">
        <v>84</v>
      </c>
      <c r="C81" s="336" t="s">
        <v>152</v>
      </c>
      <c r="D81" s="21" t="s">
        <v>135</v>
      </c>
      <c r="E81" s="437">
        <f>+SUMIFS('nabati '!B:B,'nabati '!$E:$E,Daily!$A81,'nabati '!$C:$C,Daily!$C$1)/6</f>
        <v>0</v>
      </c>
      <c r="F81" s="437">
        <f>+SUMIFS('nabati '!I:I,'nabati '!$L:$L,Daily!$A81,'nabati '!$J:$J,Daily!$C$1)/6</f>
        <v>0</v>
      </c>
      <c r="G81" s="437">
        <f>+SUMIFS('nabati '!P:P,'nabati '!$S:$S,Daily!$A81,'nabati '!$Q:$Q,Daily!$C$1)/60</f>
        <v>0</v>
      </c>
      <c r="H81" s="437">
        <f>+SUMIFS('nabati '!W:W,'nabati '!$Z:$Z,Daily!$A81,'nabati '!$X:$X,Daily!$C$1)/6</f>
        <v>0</v>
      </c>
      <c r="I81" s="437">
        <f>+SUMIFS('nabati '!AD:AD,'nabati '!$AG:$AG,Daily!$A81,'nabati '!$AE:$AE,Daily!$C$1)/60</f>
        <v>0</v>
      </c>
      <c r="J81" s="437">
        <f>+SUMIFS('nabati '!AK:AK,'nabati '!$AN:$AN,Daily!$A81,'nabati '!$AL:$AL,Daily!$C$1)/60</f>
        <v>0</v>
      </c>
      <c r="K81" s="437">
        <f>+SUMIFS('nabati '!AR:AR,'nabati '!$AU:$AU,Daily!$A81,'nabati '!$AS:$AS,Daily!$C$1)/60</f>
        <v>0</v>
      </c>
      <c r="L81" s="437">
        <f>+SUMIFS('nabati '!AY:AY,'nabati '!$BB:$BB,Daily!$A81,'nabati '!$AZ:$AZ,Daily!$C$1)/20</f>
        <v>0</v>
      </c>
      <c r="M81" s="323">
        <f>+SUMIFS('nabati '!BF:BF,'nabati '!$BI:$BI,Daily!$A81,'nabati '!$BG:$BG,Daily!$C$1)/6</f>
        <v>0</v>
      </c>
      <c r="N81" s="324">
        <f>+SUMIFS('nabati '!BM:BM,'nabati '!BP:BP,Daily!$A81,'nabati '!BN:BN,Daily!$C$1)/6</f>
        <v>0</v>
      </c>
      <c r="O81" s="437">
        <f t="shared" si="11"/>
        <v>0</v>
      </c>
      <c r="P81" s="326"/>
    </row>
    <row r="82" s="254" customFormat="1" ht="13" hidden="1" outlineLevel="1" spans="1:16">
      <c r="A82" s="446">
        <v>229</v>
      </c>
      <c r="B82" s="342" t="s">
        <v>84</v>
      </c>
      <c r="C82" s="336" t="s">
        <v>153</v>
      </c>
      <c r="D82" s="21" t="s">
        <v>135</v>
      </c>
      <c r="E82" s="437">
        <f>+SUMIFS('nabati '!B:B,'nabati '!$E:$E,Daily!$A82,'nabati '!$C:$C,Daily!$C$1)/6</f>
        <v>0</v>
      </c>
      <c r="F82" s="437">
        <f>+SUMIFS('nabati '!I:I,'nabati '!$L:$L,Daily!$A82,'nabati '!$J:$J,Daily!$C$1)/6</f>
        <v>0</v>
      </c>
      <c r="G82" s="437">
        <f>+SUMIFS('nabati '!P:P,'nabati '!$S:$S,Daily!$A82,'nabati '!$Q:$Q,Daily!$C$1)/60</f>
        <v>0</v>
      </c>
      <c r="H82" s="437">
        <f>+SUMIFS('nabati '!W:W,'nabati '!$Z:$Z,Daily!$A82,'nabati '!$X:$X,Daily!$C$1)/6</f>
        <v>0</v>
      </c>
      <c r="I82" s="437">
        <f>+SUMIFS('nabati '!AD:AD,'nabati '!$AG:$AG,Daily!$A82,'nabati '!$AE:$AE,Daily!$C$1)/60</f>
        <v>0</v>
      </c>
      <c r="J82" s="437">
        <f>+SUMIFS('nabati '!AK:AK,'nabati '!$AN:$AN,Daily!$A82,'nabati '!$AL:$AL,Daily!$C$1)/60</f>
        <v>0</v>
      </c>
      <c r="K82" s="437">
        <f>+SUMIFS('nabati '!AR:AR,'nabati '!$AU:$AU,Daily!$A82,'nabati '!$AS:$AS,Daily!$C$1)/60</f>
        <v>0</v>
      </c>
      <c r="L82" s="437">
        <f>+SUMIFS('nabati '!AY:AY,'nabati '!$BB:$BB,Daily!$A82,'nabati '!$AZ:$AZ,Daily!$C$1)/20</f>
        <v>0</v>
      </c>
      <c r="M82" s="323">
        <f>+SUMIFS('nabati '!BF:BF,'nabati '!$BI:$BI,Daily!$A82,'nabati '!$BG:$BG,Daily!$C$1)/6</f>
        <v>0</v>
      </c>
      <c r="N82" s="324">
        <f>+SUMIFS('nabati '!BM:BM,'nabati '!BP:BP,Daily!$A82,'nabati '!BN:BN,Daily!$C$1)/6</f>
        <v>0</v>
      </c>
      <c r="O82" s="437">
        <f t="shared" si="11"/>
        <v>0</v>
      </c>
      <c r="P82" s="326"/>
    </row>
    <row r="83" s="254" customFormat="1" ht="13" hidden="1" outlineLevel="1" spans="1:16">
      <c r="A83" s="446">
        <v>230</v>
      </c>
      <c r="B83" s="342" t="s">
        <v>84</v>
      </c>
      <c r="C83" s="336" t="s">
        <v>154</v>
      </c>
      <c r="D83" s="21" t="s">
        <v>135</v>
      </c>
      <c r="E83" s="437">
        <f>+SUMIFS('nabati '!B:B,'nabati '!$E:$E,Daily!$A83,'nabati '!$C:$C,Daily!$C$1)/6</f>
        <v>0</v>
      </c>
      <c r="F83" s="437">
        <f>+SUMIFS('nabati '!I:I,'nabati '!$L:$L,Daily!$A83,'nabati '!$J:$J,Daily!$C$1)/6</f>
        <v>0</v>
      </c>
      <c r="G83" s="437">
        <f>+SUMIFS('nabati '!P:P,'nabati '!$S:$S,Daily!$A83,'nabati '!$Q:$Q,Daily!$C$1)/60</f>
        <v>0</v>
      </c>
      <c r="H83" s="437">
        <f>+SUMIFS('nabati '!W:W,'nabati '!$Z:$Z,Daily!$A83,'nabati '!$X:$X,Daily!$C$1)/6</f>
        <v>0</v>
      </c>
      <c r="I83" s="437">
        <f>+SUMIFS('nabati '!AD:AD,'nabati '!$AG:$AG,Daily!$A83,'nabati '!$AE:$AE,Daily!$C$1)/60</f>
        <v>0</v>
      </c>
      <c r="J83" s="437">
        <f>+SUMIFS('nabati '!AK:AK,'nabati '!$AN:$AN,Daily!$A83,'nabati '!$AL:$AL,Daily!$C$1)/60</f>
        <v>0</v>
      </c>
      <c r="K83" s="437">
        <f>+SUMIFS('nabati '!AR:AR,'nabati '!$AU:$AU,Daily!$A83,'nabati '!$AS:$AS,Daily!$C$1)/60</f>
        <v>0</v>
      </c>
      <c r="L83" s="437">
        <f>+SUMIFS('nabati '!AY:AY,'nabati '!$BB:$BB,Daily!$A83,'nabati '!$AZ:$AZ,Daily!$C$1)/20</f>
        <v>0</v>
      </c>
      <c r="M83" s="323">
        <f>+SUMIFS('nabati '!BF:BF,'nabati '!$BI:$BI,Daily!$A83,'nabati '!$BG:$BG,Daily!$C$1)/6</f>
        <v>0</v>
      </c>
      <c r="N83" s="324">
        <f>+SUMIFS('nabati '!BM:BM,'nabati '!BP:BP,Daily!$A83,'nabati '!BN:BN,Daily!$C$1)/6</f>
        <v>0</v>
      </c>
      <c r="O83" s="437">
        <f t="shared" si="11"/>
        <v>0</v>
      </c>
      <c r="P83" s="326"/>
    </row>
    <row r="84" s="254" customFormat="1" ht="13" hidden="1" outlineLevel="1" spans="1:16">
      <c r="A84" s="446">
        <v>232</v>
      </c>
      <c r="B84" s="342" t="s">
        <v>84</v>
      </c>
      <c r="C84" s="336" t="s">
        <v>155</v>
      </c>
      <c r="D84" s="21" t="s">
        <v>135</v>
      </c>
      <c r="E84" s="437">
        <f>+SUMIFS('nabati '!B:B,'nabati '!$E:$E,Daily!$A84,'nabati '!$C:$C,Daily!$C$1)/6</f>
        <v>0</v>
      </c>
      <c r="F84" s="437">
        <f>+SUMIFS('nabati '!I:I,'nabati '!$L:$L,Daily!$A84,'nabati '!$J:$J,Daily!$C$1)/6</f>
        <v>0</v>
      </c>
      <c r="G84" s="437">
        <f>+SUMIFS('nabati '!P:P,'nabati '!$S:$S,Daily!$A84,'nabati '!$Q:$Q,Daily!$C$1)/60</f>
        <v>0</v>
      </c>
      <c r="H84" s="437">
        <f>+SUMIFS('nabati '!W:W,'nabati '!$Z:$Z,Daily!$A84,'nabati '!$X:$X,Daily!$C$1)/6</f>
        <v>0</v>
      </c>
      <c r="I84" s="437">
        <f>+SUMIFS('nabati '!AD:AD,'nabati '!$AG:$AG,Daily!$A84,'nabati '!$AE:$AE,Daily!$C$1)/60</f>
        <v>0</v>
      </c>
      <c r="J84" s="437">
        <f>+SUMIFS('nabati '!AK:AK,'nabati '!$AN:$AN,Daily!$A84,'nabati '!$AL:$AL,Daily!$C$1)/60</f>
        <v>0</v>
      </c>
      <c r="K84" s="437">
        <f>+SUMIFS('nabati '!AR:AR,'nabati '!$AU:$AU,Daily!$A84,'nabati '!$AS:$AS,Daily!$C$1)/60</f>
        <v>0</v>
      </c>
      <c r="L84" s="437">
        <f>+SUMIFS('nabati '!AY:AY,'nabati '!$BB:$BB,Daily!$A84,'nabati '!$AZ:$AZ,Daily!$C$1)/20</f>
        <v>0</v>
      </c>
      <c r="M84" s="323">
        <f>+SUMIFS('nabati '!BF:BF,'nabati '!$BI:$BI,Daily!$A84,'nabati '!$BG:$BG,Daily!$C$1)/6</f>
        <v>0</v>
      </c>
      <c r="N84" s="324">
        <f>+SUMIFS('nabati '!BM:BM,'nabati '!BP:BP,Daily!$A84,'nabati '!BN:BN,Daily!$C$1)/6</f>
        <v>0</v>
      </c>
      <c r="O84" s="437">
        <f t="shared" si="11"/>
        <v>0</v>
      </c>
      <c r="P84" s="326"/>
    </row>
    <row r="85" s="254" customFormat="1" ht="13" hidden="1" outlineLevel="1" spans="1:16">
      <c r="A85" s="446">
        <v>234</v>
      </c>
      <c r="B85" s="342" t="s">
        <v>84</v>
      </c>
      <c r="C85" s="336" t="s">
        <v>156</v>
      </c>
      <c r="D85" s="21" t="s">
        <v>135</v>
      </c>
      <c r="E85" s="437">
        <f>+SUMIFS('nabati '!B:B,'nabati '!$E:$E,Daily!$A85,'nabati '!$C:$C,Daily!$C$1)/6</f>
        <v>0</v>
      </c>
      <c r="F85" s="437">
        <f>+SUMIFS('nabati '!I:I,'nabati '!$L:$L,Daily!$A85,'nabati '!$J:$J,Daily!$C$1)/6</f>
        <v>0</v>
      </c>
      <c r="G85" s="437">
        <f>+SUMIFS('nabati '!P:P,'nabati '!$S:$S,Daily!$A85,'nabati '!$Q:$Q,Daily!$C$1)/60</f>
        <v>0</v>
      </c>
      <c r="H85" s="437">
        <f>+SUMIFS('nabati '!W:W,'nabati '!$Z:$Z,Daily!$A85,'nabati '!$X:$X,Daily!$C$1)/6</f>
        <v>0</v>
      </c>
      <c r="I85" s="437">
        <f>+SUMIFS('nabati '!AD:AD,'nabati '!$AG:$AG,Daily!$A85,'nabati '!$AE:$AE,Daily!$C$1)/60</f>
        <v>0</v>
      </c>
      <c r="J85" s="437">
        <f>+SUMIFS('nabati '!AK:AK,'nabati '!$AN:$AN,Daily!$A85,'nabati '!$AL:$AL,Daily!$C$1)/60</f>
        <v>0</v>
      </c>
      <c r="K85" s="437">
        <f>+SUMIFS('nabati '!AR:AR,'nabati '!$AU:$AU,Daily!$A85,'nabati '!$AS:$AS,Daily!$C$1)/60</f>
        <v>0</v>
      </c>
      <c r="L85" s="437">
        <f>+SUMIFS('nabati '!AY:AY,'nabati '!$BB:$BB,Daily!$A85,'nabati '!$AZ:$AZ,Daily!$C$1)/20</f>
        <v>0</v>
      </c>
      <c r="M85" s="323">
        <f>+SUMIFS('nabati '!BF:BF,'nabati '!$BI:$BI,Daily!$A85,'nabati '!$BG:$BG,Daily!$C$1)/6</f>
        <v>0</v>
      </c>
      <c r="N85" s="324">
        <f>+SUMIFS('nabati '!BM:BM,'nabati '!BP:BP,Daily!$A85,'nabati '!BN:BN,Daily!$C$1)/6</f>
        <v>0</v>
      </c>
      <c r="O85" s="437">
        <f t="shared" si="11"/>
        <v>0</v>
      </c>
      <c r="P85" s="326"/>
    </row>
    <row r="86" s="254" customFormat="1" ht="13" hidden="1" outlineLevel="1" spans="1:16">
      <c r="A86" s="446">
        <v>245</v>
      </c>
      <c r="B86" s="342" t="s">
        <v>84</v>
      </c>
      <c r="C86" s="336" t="s">
        <v>157</v>
      </c>
      <c r="D86" s="21" t="s">
        <v>135</v>
      </c>
      <c r="E86" s="437">
        <f>+SUMIFS('nabati '!B:B,'nabati '!$E:$E,Daily!$A86,'nabati '!$C:$C,Daily!$C$1)/6</f>
        <v>0</v>
      </c>
      <c r="F86" s="437">
        <f>+SUMIFS('nabati '!I:I,'nabati '!$L:$L,Daily!$A86,'nabati '!$J:$J,Daily!$C$1)/6</f>
        <v>0</v>
      </c>
      <c r="G86" s="437">
        <f>+SUMIFS('nabati '!P:P,'nabati '!$S:$S,Daily!$A86,'nabati '!$Q:$Q,Daily!$C$1)/60</f>
        <v>0</v>
      </c>
      <c r="H86" s="437">
        <f>+SUMIFS('nabati '!W:W,'nabati '!$Z:$Z,Daily!$A86,'nabati '!$X:$X,Daily!$C$1)/6</f>
        <v>0</v>
      </c>
      <c r="I86" s="437">
        <f>+SUMIFS('nabati '!AD:AD,'nabati '!$AG:$AG,Daily!$A86,'nabati '!$AE:$AE,Daily!$C$1)/60</f>
        <v>0</v>
      </c>
      <c r="J86" s="437">
        <f>+SUMIFS('nabati '!AK:AK,'nabati '!$AN:$AN,Daily!$A86,'nabati '!$AL:$AL,Daily!$C$1)/60</f>
        <v>0</v>
      </c>
      <c r="K86" s="437">
        <f>+SUMIFS('nabati '!AR:AR,'nabati '!$AU:$AU,Daily!$A86,'nabati '!$AS:$AS,Daily!$C$1)/60</f>
        <v>0</v>
      </c>
      <c r="L86" s="437">
        <f>+SUMIFS('nabati '!AY:AY,'nabati '!$BB:$BB,Daily!$A86,'nabati '!$AZ:$AZ,Daily!$C$1)/20</f>
        <v>0</v>
      </c>
      <c r="M86" s="323">
        <f>+SUMIFS('nabati '!BF:BF,'nabati '!$BI:$BI,Daily!$A86,'nabati '!$BG:$BG,Daily!$C$1)/6</f>
        <v>0</v>
      </c>
      <c r="N86" s="324">
        <f>+SUMIFS('nabati '!BM:BM,'nabati '!BP:BP,Daily!$A86,'nabati '!BN:BN,Daily!$C$1)/6</f>
        <v>0</v>
      </c>
      <c r="O86" s="437">
        <f t="shared" si="11"/>
        <v>0</v>
      </c>
      <c r="P86" s="326"/>
    </row>
    <row r="87" s="254" customFormat="1" ht="13" hidden="1" outlineLevel="1" spans="1:16">
      <c r="A87" s="446">
        <v>268</v>
      </c>
      <c r="B87" s="342" t="s">
        <v>84</v>
      </c>
      <c r="C87" s="336" t="s">
        <v>158</v>
      </c>
      <c r="D87" s="21" t="s">
        <v>135</v>
      </c>
      <c r="E87" s="437">
        <f>+SUMIFS('nabati '!B:B,'nabati '!$E:$E,Daily!$A87,'nabati '!$C:$C,Daily!$C$1)/6</f>
        <v>0</v>
      </c>
      <c r="F87" s="437">
        <f>+SUMIFS('nabati '!I:I,'nabati '!$L:$L,Daily!$A87,'nabati '!$J:$J,Daily!$C$1)/6</f>
        <v>0</v>
      </c>
      <c r="G87" s="437">
        <f>+SUMIFS('nabati '!P:P,'nabati '!$S:$S,Daily!$A87,'nabati '!$Q:$Q,Daily!$C$1)/60</f>
        <v>0</v>
      </c>
      <c r="H87" s="437">
        <f>+SUMIFS('nabati '!W:W,'nabati '!$Z:$Z,Daily!$A87,'nabati '!$X:$X,Daily!$C$1)/6</f>
        <v>0</v>
      </c>
      <c r="I87" s="437">
        <f>+SUMIFS('nabati '!AD:AD,'nabati '!$AG:$AG,Daily!$A87,'nabati '!$AE:$AE,Daily!$C$1)/60</f>
        <v>0</v>
      </c>
      <c r="J87" s="437">
        <f>+SUMIFS('nabati '!AK:AK,'nabati '!$AN:$AN,Daily!$A87,'nabati '!$AL:$AL,Daily!$C$1)/60</f>
        <v>0</v>
      </c>
      <c r="K87" s="437">
        <f>+SUMIFS('nabati '!AR:AR,'nabati '!$AU:$AU,Daily!$A87,'nabati '!$AS:$AS,Daily!$C$1)/60</f>
        <v>0</v>
      </c>
      <c r="L87" s="437">
        <f>+SUMIFS('nabati '!AY:AY,'nabati '!$BB:$BB,Daily!$A87,'nabati '!$AZ:$AZ,Daily!$C$1)/20</f>
        <v>0</v>
      </c>
      <c r="M87" s="323">
        <f>+SUMIFS('nabati '!BF:BF,'nabati '!$BI:$BI,Daily!$A87,'nabati '!$BG:$BG,Daily!$C$1)/6</f>
        <v>0</v>
      </c>
      <c r="N87" s="324">
        <f>+SUMIFS('nabati '!BM:BM,'nabati '!BP:BP,Daily!$A87,'nabati '!BN:BN,Daily!$C$1)/6</f>
        <v>0</v>
      </c>
      <c r="O87" s="437">
        <f t="shared" si="11"/>
        <v>0</v>
      </c>
      <c r="P87" s="326"/>
    </row>
    <row r="88" s="254" customFormat="1" ht="13" hidden="1" outlineLevel="1" spans="1:16">
      <c r="A88" s="446">
        <v>269</v>
      </c>
      <c r="B88" s="342" t="s">
        <v>84</v>
      </c>
      <c r="C88" s="336" t="s">
        <v>159</v>
      </c>
      <c r="D88" s="21" t="s">
        <v>135</v>
      </c>
      <c r="E88" s="437">
        <f>+SUMIFS('nabati '!B:B,'nabati '!$E:$E,Daily!$A88,'nabati '!$C:$C,Daily!$C$1)/6</f>
        <v>0</v>
      </c>
      <c r="F88" s="437">
        <f>+SUMIFS('nabati '!I:I,'nabati '!$L:$L,Daily!$A88,'nabati '!$J:$J,Daily!$C$1)/6</f>
        <v>0</v>
      </c>
      <c r="G88" s="437">
        <f>+SUMIFS('nabati '!P:P,'nabati '!$S:$S,Daily!$A88,'nabati '!$Q:$Q,Daily!$C$1)/60</f>
        <v>0</v>
      </c>
      <c r="H88" s="437">
        <f>+SUMIFS('nabati '!W:W,'nabati '!$Z:$Z,Daily!$A88,'nabati '!$X:$X,Daily!$C$1)/6</f>
        <v>0</v>
      </c>
      <c r="I88" s="437">
        <f>+SUMIFS('nabati '!AD:AD,'nabati '!$AG:$AG,Daily!$A88,'nabati '!$AE:$AE,Daily!$C$1)/60</f>
        <v>0</v>
      </c>
      <c r="J88" s="437">
        <f>+SUMIFS('nabati '!AK:AK,'nabati '!$AN:$AN,Daily!$A88,'nabati '!$AL:$AL,Daily!$C$1)/60</f>
        <v>0</v>
      </c>
      <c r="K88" s="437">
        <f>+SUMIFS('nabati '!AR:AR,'nabati '!$AU:$AU,Daily!$A88,'nabati '!$AS:$AS,Daily!$C$1)/60</f>
        <v>0</v>
      </c>
      <c r="L88" s="437">
        <f>+SUMIFS('nabati '!AY:AY,'nabati '!$BB:$BB,Daily!$A88,'nabati '!$AZ:$AZ,Daily!$C$1)/20</f>
        <v>0</v>
      </c>
      <c r="M88" s="323">
        <f>+SUMIFS('nabati '!BF:BF,'nabati '!$BI:$BI,Daily!$A88,'nabati '!$BG:$BG,Daily!$C$1)/6</f>
        <v>0</v>
      </c>
      <c r="N88" s="324">
        <f>+SUMIFS('nabati '!BM:BM,'nabati '!BP:BP,Daily!$A88,'nabati '!BN:BN,Daily!$C$1)/6</f>
        <v>0</v>
      </c>
      <c r="O88" s="437">
        <f t="shared" si="11"/>
        <v>0</v>
      </c>
      <c r="P88" s="326"/>
    </row>
    <row r="89" s="254" customFormat="1" ht="13" hidden="1" outlineLevel="1" spans="1:16">
      <c r="A89" s="446">
        <v>284</v>
      </c>
      <c r="B89" s="342" t="s">
        <v>84</v>
      </c>
      <c r="C89" s="336" t="s">
        <v>160</v>
      </c>
      <c r="D89" s="21" t="s">
        <v>135</v>
      </c>
      <c r="E89" s="437">
        <f>+SUMIFS('nabati '!B:B,'nabati '!$E:$E,Daily!$A89,'nabati '!$C:$C,Daily!$C$1)/6</f>
        <v>0</v>
      </c>
      <c r="F89" s="437">
        <f>+SUMIFS('nabati '!I:I,'nabati '!$L:$L,Daily!$A89,'nabati '!$J:$J,Daily!$C$1)/6</f>
        <v>0</v>
      </c>
      <c r="G89" s="437">
        <f>+SUMIFS('nabati '!P:P,'nabati '!$S:$S,Daily!$A89,'nabati '!$Q:$Q,Daily!$C$1)/60</f>
        <v>0</v>
      </c>
      <c r="H89" s="437">
        <f>+SUMIFS('nabati '!W:W,'nabati '!$Z:$Z,Daily!$A89,'nabati '!$X:$X,Daily!$C$1)/6</f>
        <v>0</v>
      </c>
      <c r="I89" s="437">
        <f>+SUMIFS('nabati '!AD:AD,'nabati '!$AG:$AG,Daily!$A89,'nabati '!$AE:$AE,Daily!$C$1)/60</f>
        <v>0</v>
      </c>
      <c r="J89" s="437">
        <f>+SUMIFS('nabati '!AK:AK,'nabati '!$AN:$AN,Daily!$A89,'nabati '!$AL:$AL,Daily!$C$1)/60</f>
        <v>0</v>
      </c>
      <c r="K89" s="437">
        <f>+SUMIFS('nabati '!AR:AR,'nabati '!$AU:$AU,Daily!$A89,'nabati '!$AS:$AS,Daily!$C$1)/60</f>
        <v>0</v>
      </c>
      <c r="L89" s="437">
        <f>+SUMIFS('nabati '!AY:AY,'nabati '!$BB:$BB,Daily!$A89,'nabati '!$AZ:$AZ,Daily!$C$1)/20</f>
        <v>0</v>
      </c>
      <c r="M89" s="323">
        <f>+SUMIFS('nabati '!BF:BF,'nabati '!$BI:$BI,Daily!$A89,'nabati '!$BG:$BG,Daily!$C$1)/6</f>
        <v>0</v>
      </c>
      <c r="N89" s="324">
        <f>+SUMIFS('nabati '!BM:BM,'nabati '!BP:BP,Daily!$A89,'nabati '!BN:BN,Daily!$C$1)/6</f>
        <v>0</v>
      </c>
      <c r="O89" s="437">
        <f t="shared" si="11"/>
        <v>0</v>
      </c>
      <c r="P89" s="326"/>
    </row>
    <row r="90" s="254" customFormat="1" ht="13" hidden="1" outlineLevel="1" spans="1:16">
      <c r="A90" s="446">
        <v>289</v>
      </c>
      <c r="B90" s="342" t="s">
        <v>84</v>
      </c>
      <c r="C90" s="336" t="s">
        <v>161</v>
      </c>
      <c r="D90" s="21" t="s">
        <v>135</v>
      </c>
      <c r="E90" s="437">
        <f>+SUMIFS('nabati '!B:B,'nabati '!$E:$E,Daily!$A90,'nabati '!$C:$C,Daily!$C$1)/6</f>
        <v>0</v>
      </c>
      <c r="F90" s="437">
        <f>+SUMIFS('nabati '!I:I,'nabati '!$L:$L,Daily!$A90,'nabati '!$J:$J,Daily!$C$1)/6</f>
        <v>0</v>
      </c>
      <c r="G90" s="437">
        <f>+SUMIFS('nabati '!P:P,'nabati '!$S:$S,Daily!$A90,'nabati '!$Q:$Q,Daily!$C$1)/60</f>
        <v>0</v>
      </c>
      <c r="H90" s="437">
        <f>+SUMIFS('nabati '!W:W,'nabati '!$Z:$Z,Daily!$A90,'nabati '!$X:$X,Daily!$C$1)/6</f>
        <v>0</v>
      </c>
      <c r="I90" s="437">
        <f>+SUMIFS('nabati '!AD:AD,'nabati '!$AG:$AG,Daily!$A90,'nabati '!$AE:$AE,Daily!$C$1)/60</f>
        <v>0</v>
      </c>
      <c r="J90" s="437">
        <f>+SUMIFS('nabati '!AK:AK,'nabati '!$AN:$AN,Daily!$A90,'nabati '!$AL:$AL,Daily!$C$1)/60</f>
        <v>0</v>
      </c>
      <c r="K90" s="437">
        <f>+SUMIFS('nabati '!AR:AR,'nabati '!$AU:$AU,Daily!$A90,'nabati '!$AS:$AS,Daily!$C$1)/60</f>
        <v>0</v>
      </c>
      <c r="L90" s="437">
        <f>+SUMIFS('nabati '!AY:AY,'nabati '!$BB:$BB,Daily!$A90,'nabati '!$AZ:$AZ,Daily!$C$1)/20</f>
        <v>0</v>
      </c>
      <c r="M90" s="323">
        <f>+SUMIFS('nabati '!BF:BF,'nabati '!$BI:$BI,Daily!$A90,'nabati '!$BG:$BG,Daily!$C$1)/6</f>
        <v>0</v>
      </c>
      <c r="N90" s="324">
        <f>+SUMIFS('nabati '!BM:BM,'nabati '!BP:BP,Daily!$A90,'nabati '!BN:BN,Daily!$C$1)/6</f>
        <v>0</v>
      </c>
      <c r="O90" s="437">
        <f t="shared" si="11"/>
        <v>0</v>
      </c>
      <c r="P90" s="326"/>
    </row>
    <row r="91" s="254" customFormat="1" ht="13" hidden="1" outlineLevel="1" spans="1:16">
      <c r="A91" s="446">
        <v>297</v>
      </c>
      <c r="B91" s="342" t="s">
        <v>84</v>
      </c>
      <c r="C91" s="336" t="s">
        <v>162</v>
      </c>
      <c r="D91" s="21" t="s">
        <v>135</v>
      </c>
      <c r="E91" s="438">
        <f>+SUMIFS('nabati '!B:B,'nabati '!$E:$E,Daily!$A91,'nabati '!$C:$C,Daily!$C$1)/6</f>
        <v>0</v>
      </c>
      <c r="F91" s="438">
        <f>+SUMIFS('nabati '!I:I,'nabati '!$L:$L,Daily!$A91,'nabati '!$J:$J,Daily!$C$1)/6</f>
        <v>0</v>
      </c>
      <c r="G91" s="438">
        <f>+SUMIFS('nabati '!P:P,'nabati '!$S:$S,Daily!$A91,'nabati '!$Q:$Q,Daily!$C$1)/60</f>
        <v>0</v>
      </c>
      <c r="H91" s="438">
        <f>+SUMIFS('nabati '!W:W,'nabati '!$Z:$Z,Daily!$A91,'nabati '!$X:$X,Daily!$C$1)/6</f>
        <v>0</v>
      </c>
      <c r="I91" s="438">
        <f>+SUMIFS('nabati '!AD:AD,'nabati '!$AG:$AG,Daily!$A91,'nabati '!$AE:$AE,Daily!$C$1)/60</f>
        <v>0</v>
      </c>
      <c r="J91" s="438">
        <f>+SUMIFS('nabati '!AK:AK,'nabati '!$AN:$AN,Daily!$A91,'nabati '!$AL:$AL,Daily!$C$1)/60</f>
        <v>0</v>
      </c>
      <c r="K91" s="438">
        <f>+SUMIFS('nabati '!AR:AR,'nabati '!$AU:$AU,Daily!$A91,'nabati '!$AS:$AS,Daily!$C$1)/60</f>
        <v>0</v>
      </c>
      <c r="L91" s="438">
        <f>+SUMIFS('nabati '!AY:AY,'nabati '!$BB:$BB,Daily!$A91,'nabati '!$AZ:$AZ,Daily!$C$1)/20</f>
        <v>0</v>
      </c>
      <c r="M91" s="352">
        <f>+SUMIFS('nabati '!BF:BF,'nabati '!$BI:$BI,Daily!$A91,'nabati '!$BG:$BG,Daily!$C$1)/6</f>
        <v>0</v>
      </c>
      <c r="N91" s="353">
        <f>+SUMIFS('nabati '!BM:BM,'nabati '!BP:BP,Daily!$A91,'nabati '!BN:BN,Daily!$C$1)/6</f>
        <v>0</v>
      </c>
      <c r="O91" s="438">
        <f t="shared" si="11"/>
        <v>0</v>
      </c>
      <c r="P91" s="326"/>
    </row>
    <row r="92" s="254" customFormat="1" ht="13" hidden="1" outlineLevel="1" spans="1:16">
      <c r="A92" s="446">
        <v>400</v>
      </c>
      <c r="B92" s="342" t="s">
        <v>84</v>
      </c>
      <c r="C92" s="336" t="s">
        <v>163</v>
      </c>
      <c r="D92" s="21" t="s">
        <v>135</v>
      </c>
      <c r="E92" s="438">
        <f>+SUMIFS('nabati '!B:B,'nabati '!$E:$E,Daily!$A92,'nabati '!$C:$C,Daily!$C$1)/6</f>
        <v>0</v>
      </c>
      <c r="F92" s="437">
        <f>+SUMIFS('nabati '!I:I,'nabati '!$L:$L,Daily!$A92,'nabati '!$J:$J,Daily!$C$1)/6</f>
        <v>0</v>
      </c>
      <c r="G92" s="437">
        <f>+SUMIFS('nabati '!P:P,'nabati '!$S:$S,Daily!$A92,'nabati '!$Q:$Q,Daily!$C$1)/60</f>
        <v>0</v>
      </c>
      <c r="H92" s="437">
        <f>+SUMIFS('nabati '!W:W,'nabati '!$Z:$Z,Daily!$A92,'nabati '!$X:$X,Daily!$C$1)/6</f>
        <v>0</v>
      </c>
      <c r="I92" s="437">
        <f>+SUMIFS('nabati '!AD:AD,'nabati '!$AG:$AG,Daily!$A92,'nabati '!$AE:$AE,Daily!$C$1)/60</f>
        <v>0</v>
      </c>
      <c r="J92" s="437">
        <f>+SUMIFS('nabati '!AK:AK,'nabati '!$AN:$AN,Daily!$A92,'nabati '!$AL:$AL,Daily!$C$1)/60</f>
        <v>0</v>
      </c>
      <c r="K92" s="437">
        <f>+SUMIFS('nabati '!AR:AR,'nabati '!$AU:$AU,Daily!$A92,'nabati '!$AS:$AS,Daily!$C$1)/60</f>
        <v>0</v>
      </c>
      <c r="L92" s="437">
        <f>+SUMIFS('nabati '!AY:AY,'nabati '!$BB:$BB,Daily!$A92,'nabati '!$AZ:$AZ,Daily!$C$1)/20</f>
        <v>0</v>
      </c>
      <c r="M92" s="323">
        <f>+SUMIFS('nabati '!BF:BF,'nabati '!$BI:$BI,Daily!$A92,'nabati '!$BG:$BG,Daily!$C$1)/6</f>
        <v>0</v>
      </c>
      <c r="N92" s="324">
        <f>+SUMIFS('nabati '!BM:BM,'nabati '!BP:BP,Daily!$A92,'nabati '!BN:BN,Daily!$C$1)/6</f>
        <v>0</v>
      </c>
      <c r="O92" s="437">
        <f t="shared" si="11"/>
        <v>0</v>
      </c>
      <c r="P92" s="362"/>
    </row>
    <row r="93" s="254" customFormat="1" ht="13" hidden="1" outlineLevel="1" spans="1:16">
      <c r="A93" s="446">
        <v>402</v>
      </c>
      <c r="B93" s="342" t="s">
        <v>84</v>
      </c>
      <c r="C93" s="336" t="s">
        <v>164</v>
      </c>
      <c r="D93" s="21" t="s">
        <v>135</v>
      </c>
      <c r="E93" s="438">
        <f>+SUMIFS('nabati '!B:B,'nabati '!$E:$E,Daily!$A93,'nabati '!$C:$C,Daily!$C$1)/6</f>
        <v>0</v>
      </c>
      <c r="F93" s="437">
        <f>+SUMIFS('nabati '!I:I,'nabati '!$L:$L,Daily!$A93,'nabati '!$J:$J,Daily!$C$1)/6</f>
        <v>0</v>
      </c>
      <c r="G93" s="437">
        <f>+SUMIFS('nabati '!P:P,'nabati '!$S:$S,Daily!$A93,'nabati '!$Q:$Q,Daily!$C$1)/60</f>
        <v>0</v>
      </c>
      <c r="H93" s="437">
        <f>+SUMIFS('nabati '!W:W,'nabati '!$Z:$Z,Daily!$A93,'nabati '!$X:$X,Daily!$C$1)/6</f>
        <v>0</v>
      </c>
      <c r="I93" s="437">
        <f>+SUMIFS('nabati '!AD:AD,'nabati '!$AG:$AG,Daily!$A93,'nabati '!$AE:$AE,Daily!$C$1)/60</f>
        <v>0</v>
      </c>
      <c r="J93" s="437">
        <f>+SUMIFS('nabati '!AK:AK,'nabati '!$AN:$AN,Daily!$A93,'nabati '!$AL:$AL,Daily!$C$1)/60</f>
        <v>0</v>
      </c>
      <c r="K93" s="437">
        <f>+SUMIFS('nabati '!AR:AR,'nabati '!$AU:$AU,Daily!$A93,'nabati '!$AS:$AS,Daily!$C$1)/60</f>
        <v>0</v>
      </c>
      <c r="L93" s="437">
        <f>+SUMIFS('nabati '!AY:AY,'nabati '!$BB:$BB,Daily!$A93,'nabati '!$AZ:$AZ,Daily!$C$1)/20</f>
        <v>0</v>
      </c>
      <c r="M93" s="323">
        <f>+SUMIFS('nabati '!BF:BF,'nabati '!$BI:$BI,Daily!$A93,'nabati '!$BG:$BG,Daily!$C$1)/6</f>
        <v>0</v>
      </c>
      <c r="N93" s="324">
        <f>+SUMIFS('nabati '!BM:BM,'nabati '!BP:BP,Daily!$A93,'nabati '!BN:BN,Daily!$C$1)/6</f>
        <v>0</v>
      </c>
      <c r="O93" s="437">
        <f t="shared" si="11"/>
        <v>0</v>
      </c>
      <c r="P93" s="362"/>
    </row>
    <row r="94" s="254" customFormat="1" ht="13" hidden="1" outlineLevel="1" spans="1:16">
      <c r="A94" s="446">
        <v>642</v>
      </c>
      <c r="B94" s="342" t="s">
        <v>84</v>
      </c>
      <c r="C94" s="336" t="s">
        <v>165</v>
      </c>
      <c r="D94" s="21" t="s">
        <v>135</v>
      </c>
      <c r="E94" s="438">
        <f>+SUMIFS('nabati '!B:B,'nabati '!$E:$E,Daily!$A94,'nabati '!$C:$C,Daily!$C$1)/6</f>
        <v>0</v>
      </c>
      <c r="F94" s="437">
        <f>+SUMIFS('nabati '!I:I,'nabati '!$L:$L,Daily!$A94,'nabati '!$J:$J,Daily!$C$1)/6</f>
        <v>0</v>
      </c>
      <c r="G94" s="437">
        <f>+SUMIFS('nabati '!P:P,'nabati '!$S:$S,Daily!$A94,'nabati '!$Q:$Q,Daily!$C$1)/60</f>
        <v>0</v>
      </c>
      <c r="H94" s="437">
        <f>+SUMIFS('nabati '!W:W,'nabati '!$Z:$Z,Daily!$A94,'nabati '!$X:$X,Daily!$C$1)/6</f>
        <v>0</v>
      </c>
      <c r="I94" s="437">
        <f>+SUMIFS('nabati '!AD:AD,'nabati '!$AG:$AG,Daily!$A94,'nabati '!$AE:$AE,Daily!$C$1)/60</f>
        <v>0</v>
      </c>
      <c r="J94" s="437">
        <f>+SUMIFS('nabati '!AK:AK,'nabati '!$AN:$AN,Daily!$A94,'nabati '!$AL:$AL,Daily!$C$1)/60</f>
        <v>0</v>
      </c>
      <c r="K94" s="437">
        <f>+SUMIFS('nabati '!AR:AR,'nabati '!$AU:$AU,Daily!$A94,'nabati '!$AS:$AS,Daily!$C$1)/60</f>
        <v>0</v>
      </c>
      <c r="L94" s="437">
        <f>+SUMIFS('nabati '!AY:AY,'nabati '!$BB:$BB,Daily!$A94,'nabati '!$AZ:$AZ,Daily!$C$1)/20</f>
        <v>0</v>
      </c>
      <c r="M94" s="323">
        <f>+SUMIFS('nabati '!BF:BF,'nabati '!$BI:$BI,Daily!$A94,'nabati '!$BG:$BG,Daily!$C$1)/6</f>
        <v>0</v>
      </c>
      <c r="N94" s="324">
        <f>+SUMIFS('nabati '!BM:BM,'nabati '!BP:BP,Daily!$A94,'nabati '!BN:BN,Daily!$C$1)/6</f>
        <v>0</v>
      </c>
      <c r="O94" s="437">
        <f t="shared" si="11"/>
        <v>0</v>
      </c>
      <c r="P94" s="362"/>
    </row>
    <row r="95" s="254" customFormat="1" ht="13" hidden="1" outlineLevel="1" spans="1:16">
      <c r="A95" s="446">
        <v>661</v>
      </c>
      <c r="B95" s="342" t="s">
        <v>84</v>
      </c>
      <c r="C95" s="336" t="s">
        <v>166</v>
      </c>
      <c r="D95" s="21" t="s">
        <v>135</v>
      </c>
      <c r="E95" s="438">
        <f>+SUMIFS('nabati '!B:B,'nabati '!$E:$E,Daily!$A95,'nabati '!$C:$C,Daily!$C$1)/6</f>
        <v>0</v>
      </c>
      <c r="F95" s="437">
        <f>+SUMIFS('nabati '!I:I,'nabati '!$L:$L,Daily!$A95,'nabati '!$J:$J,Daily!$C$1)/6</f>
        <v>0</v>
      </c>
      <c r="G95" s="437">
        <f>+SUMIFS('nabati '!P:P,'nabati '!$S:$S,Daily!$A95,'nabati '!$Q:$Q,Daily!$C$1)/60</f>
        <v>0</v>
      </c>
      <c r="H95" s="437">
        <f>+SUMIFS('nabati '!W:W,'nabati '!$Z:$Z,Daily!$A95,'nabati '!$X:$X,Daily!$C$1)/6</f>
        <v>0</v>
      </c>
      <c r="I95" s="437">
        <f>+SUMIFS('nabati '!AD:AD,'nabati '!$AG:$AG,Daily!$A95,'nabati '!$AE:$AE,Daily!$C$1)/60</f>
        <v>0</v>
      </c>
      <c r="J95" s="437">
        <f>+SUMIFS('nabati '!AK:AK,'nabati '!$AN:$AN,Daily!$A95,'nabati '!$AL:$AL,Daily!$C$1)/60</f>
        <v>0</v>
      </c>
      <c r="K95" s="437">
        <f>+SUMIFS('nabati '!AR:AR,'nabati '!$AU:$AU,Daily!$A95,'nabati '!$AS:$AS,Daily!$C$1)/60</f>
        <v>0</v>
      </c>
      <c r="L95" s="437">
        <f>+SUMIFS('nabati '!AY:AY,'nabati '!$BB:$BB,Daily!$A95,'nabati '!$AZ:$AZ,Daily!$C$1)/20</f>
        <v>0</v>
      </c>
      <c r="M95" s="323">
        <f>+SUMIFS('nabati '!BF:BF,'nabati '!$BI:$BI,Daily!$A95,'nabati '!$BG:$BG,Daily!$C$1)/6</f>
        <v>0</v>
      </c>
      <c r="N95" s="324">
        <f>+SUMIFS('nabati '!BM:BM,'nabati '!BP:BP,Daily!$A95,'nabati '!BN:BN,Daily!$C$1)/6</f>
        <v>0</v>
      </c>
      <c r="O95" s="437">
        <f t="shared" si="11"/>
        <v>0</v>
      </c>
      <c r="P95" s="362"/>
    </row>
    <row r="96" s="254" customFormat="1" ht="13" hidden="1" outlineLevel="1" spans="1:16">
      <c r="A96" s="446">
        <v>694</v>
      </c>
      <c r="B96" s="342" t="s">
        <v>84</v>
      </c>
      <c r="C96" s="336" t="s">
        <v>167</v>
      </c>
      <c r="D96" s="21" t="s">
        <v>135</v>
      </c>
      <c r="E96" s="448">
        <f>+SUMIFS('nabati '!B:B,'nabati '!$E:$E,Daily!$A96,'nabati '!$C:$C,Daily!$C$1)/6</f>
        <v>0</v>
      </c>
      <c r="F96" s="23">
        <f>+SUMIFS('nabati '!I:I,'nabati '!$L:$L,Daily!$A96,'nabati '!$J:$J,Daily!$C$1)/6</f>
        <v>0</v>
      </c>
      <c r="G96" s="23">
        <f>+SUMIFS('nabati '!P:P,'nabati '!$S:$S,Daily!$A96,'nabati '!$Q:$Q,Daily!$C$1)/60</f>
        <v>0</v>
      </c>
      <c r="H96" s="23">
        <f>+SUMIFS('nabati '!W:W,'nabati '!$Z:$Z,Daily!$A96,'nabati '!$X:$X,Daily!$C$1)/6</f>
        <v>0</v>
      </c>
      <c r="I96" s="23">
        <f>+SUMIFS('nabati '!AD:AD,'nabati '!$AG:$AG,Daily!$A96,'nabati '!$AE:$AE,Daily!$C$1)/60</f>
        <v>0</v>
      </c>
      <c r="J96" s="23">
        <f>+SUMIFS('nabati '!AK:AK,'nabati '!$AN:$AN,Daily!$A96,'nabati '!$AL:$AL,Daily!$C$1)/60</f>
        <v>0</v>
      </c>
      <c r="K96" s="23">
        <f>+SUMIFS('nabati '!AR:AR,'nabati '!$AU:$AU,Daily!$A96,'nabati '!$AS:$AS,Daily!$C$1)/60</f>
        <v>0</v>
      </c>
      <c r="L96" s="23">
        <f>+SUMIFS('nabati '!AY:AY,'nabati '!$BB:$BB,Daily!$A96,'nabati '!$AZ:$AZ,Daily!$C$1)/20</f>
        <v>0</v>
      </c>
      <c r="M96" s="319">
        <f>+SUMIFS('nabati '!BF:BF,'nabati '!$BI:$BI,Daily!$A96,'nabati '!$BG:$BG,Daily!$C$1)/6</f>
        <v>0</v>
      </c>
      <c r="N96" s="320">
        <f>+SUMIFS('nabati '!BM:BM,'nabati '!BP:BP,Daily!$A96,'nabati '!BN:BN,Daily!$C$1)/6</f>
        <v>0</v>
      </c>
      <c r="O96" s="23">
        <f t="shared" si="11"/>
        <v>0</v>
      </c>
      <c r="P96" s="362"/>
    </row>
    <row r="97" s="254" customFormat="1" ht="13" hidden="1" outlineLevel="1" spans="1:16">
      <c r="A97" s="446">
        <v>2042</v>
      </c>
      <c r="B97" s="342" t="s">
        <v>84</v>
      </c>
      <c r="C97" s="336" t="s">
        <v>168</v>
      </c>
      <c r="D97" s="21" t="s">
        <v>135</v>
      </c>
      <c r="E97" s="23">
        <f>+SUMIFS('nabati '!B:B,'nabati '!$E:$E,Daily!$A97,'nabati '!$C:$C,Daily!$C$1)/6</f>
        <v>0</v>
      </c>
      <c r="F97" s="23">
        <f>+SUMIFS('nabati '!I:I,'nabati '!$L:$L,Daily!$A97,'nabati '!$J:$J,Daily!$C$1)/6</f>
        <v>0</v>
      </c>
      <c r="G97" s="23">
        <f>+SUMIFS('nabati '!P:P,'nabati '!$S:$S,Daily!$A97,'nabati '!$Q:$Q,Daily!$C$1)/60</f>
        <v>0</v>
      </c>
      <c r="H97" s="23">
        <f>+SUMIFS('nabati '!W:W,'nabati '!$Z:$Z,Daily!$A97,'nabati '!$X:$X,Daily!$C$1)/6</f>
        <v>0</v>
      </c>
      <c r="I97" s="23">
        <f>+SUMIFS('nabati '!AD:AD,'nabati '!$AG:$AG,Daily!$A97,'nabati '!$AE:$AE,Daily!$C$1)/60</f>
        <v>0</v>
      </c>
      <c r="J97" s="23">
        <f>+SUMIFS('nabati '!AK:AK,'nabati '!$AN:$AN,Daily!$A97,'nabati '!$AL:$AL,Daily!$C$1)/60</f>
        <v>0</v>
      </c>
      <c r="K97" s="23">
        <f>+SUMIFS('nabati '!AR:AR,'nabati '!$AU:$AU,Daily!$A97,'nabati '!$AS:$AS,Daily!$C$1)/60</f>
        <v>0</v>
      </c>
      <c r="L97" s="23">
        <f>+SUMIFS('nabati '!AY:AY,'nabati '!$BB:$BB,Daily!$A97,'nabati '!$AZ:$AZ,Daily!$C$1)/20</f>
        <v>0</v>
      </c>
      <c r="M97" s="319">
        <f>+SUMIFS('nabati '!BF:BF,'nabati '!$BI:$BI,Daily!$A97,'nabati '!$BG:$BG,Daily!$C$1)/6</f>
        <v>0</v>
      </c>
      <c r="N97" s="320">
        <f>+SUMIFS('nabati '!BM:BM,'nabati '!BP:BP,Daily!$A97,'nabati '!BN:BN,Daily!$C$1)/6</f>
        <v>0</v>
      </c>
      <c r="O97" s="23">
        <f t="shared" ref="O97:O102" si="12">+SUMPRODUCT($E$1:$N$1,E97:N97)</f>
        <v>0</v>
      </c>
      <c r="P97" s="362"/>
    </row>
    <row r="98" s="254" customFormat="1" ht="13" hidden="1" outlineLevel="1" spans="1:16">
      <c r="A98" s="446">
        <v>2052</v>
      </c>
      <c r="B98" s="342" t="s">
        <v>84</v>
      </c>
      <c r="C98" s="336" t="s">
        <v>169</v>
      </c>
      <c r="D98" s="21" t="s">
        <v>135</v>
      </c>
      <c r="E98" s="23">
        <f>+SUMIFS('nabati '!B:B,'nabati '!$E:$E,Daily!$A98,'nabati '!$C:$C,Daily!$C$1)/6</f>
        <v>0</v>
      </c>
      <c r="F98" s="23">
        <f>+SUMIFS('nabati '!I:I,'nabati '!$L:$L,Daily!$A98,'nabati '!$J:$J,Daily!$C$1)/6</f>
        <v>1</v>
      </c>
      <c r="G98" s="23">
        <f>+SUMIFS('nabati '!P:P,'nabati '!$S:$S,Daily!$A98,'nabati '!$Q:$Q,Daily!$C$1)/60</f>
        <v>1</v>
      </c>
      <c r="H98" s="23">
        <f>+SUMIFS('nabati '!W:W,'nabati '!$Z:$Z,Daily!$A98,'nabati '!$X:$X,Daily!$C$1)/6</f>
        <v>1</v>
      </c>
      <c r="I98" s="23">
        <f>+SUMIFS('nabati '!AD:AD,'nabati '!$AG:$AG,Daily!$A98,'nabati '!$AE:$AE,Daily!$C$1)/60</f>
        <v>0</v>
      </c>
      <c r="J98" s="23">
        <f>+SUMIFS('nabati '!AK:AK,'nabati '!$AN:$AN,Daily!$A98,'nabati '!$AL:$AL,Daily!$C$1)/60</f>
        <v>0</v>
      </c>
      <c r="K98" s="23">
        <f>+SUMIFS('nabati '!AR:AR,'nabati '!$AU:$AU,Daily!$A98,'nabati '!$AS:$AS,Daily!$C$1)/60</f>
        <v>0</v>
      </c>
      <c r="L98" s="23">
        <f>+SUMIFS('nabati '!AY:AY,'nabati '!$BB:$BB,Daily!$A98,'nabati '!$AZ:$AZ,Daily!$C$1)/20</f>
        <v>1</v>
      </c>
      <c r="M98" s="319">
        <f>+SUMIFS('nabati '!BF:BF,'nabati '!$BI:$BI,Daily!$A98,'nabati '!$BG:$BG,Daily!$C$1)/6</f>
        <v>0</v>
      </c>
      <c r="N98" s="320">
        <f>+SUMIFS('nabati '!BM:BM,'nabati '!BP:BP,Daily!$A98,'nabati '!BN:BN,Daily!$C$1)/6</f>
        <v>0</v>
      </c>
      <c r="O98" s="23">
        <f t="shared" si="12"/>
        <v>1118.7</v>
      </c>
      <c r="P98" s="362"/>
    </row>
    <row r="99" s="254" customFormat="1" ht="13" hidden="1" outlineLevel="1" spans="1:16">
      <c r="A99" s="446">
        <v>2063</v>
      </c>
      <c r="B99" s="342" t="s">
        <v>84</v>
      </c>
      <c r="C99" s="336" t="s">
        <v>170</v>
      </c>
      <c r="D99" s="21" t="s">
        <v>135</v>
      </c>
      <c r="E99" s="437">
        <f>+SUMIFS('nabati '!B:B,'nabati '!$E:$E,Daily!$A99,'nabati '!$C:$C,Daily!$C$1)/6</f>
        <v>0</v>
      </c>
      <c r="F99" s="437">
        <f>+SUMIFS('nabati '!I:I,'nabati '!$L:$L,Daily!$A99,'nabati '!$J:$J,Daily!$C$1)/6</f>
        <v>0</v>
      </c>
      <c r="G99" s="437">
        <f>+SUMIFS('nabati '!P:P,'nabati '!$S:$S,Daily!$A99,'nabati '!$Q:$Q,Daily!$C$1)/60</f>
        <v>0</v>
      </c>
      <c r="H99" s="437">
        <f>+SUMIFS('nabati '!W:W,'nabati '!$Z:$Z,Daily!$A99,'nabati '!$X:$X,Daily!$C$1)/6</f>
        <v>0</v>
      </c>
      <c r="I99" s="437">
        <f>+SUMIFS('nabati '!AD:AD,'nabati '!$AG:$AG,Daily!$A99,'nabati '!$AE:$AE,Daily!$C$1)/60</f>
        <v>0</v>
      </c>
      <c r="J99" s="437">
        <f>+SUMIFS('nabati '!AK:AK,'nabati '!$AN:$AN,Daily!$A99,'nabati '!$AL:$AL,Daily!$C$1)/60</f>
        <v>0</v>
      </c>
      <c r="K99" s="437">
        <f>+SUMIFS('nabati '!AR:AR,'nabati '!$AU:$AU,Daily!$A99,'nabati '!$AS:$AS,Daily!$C$1)/60</f>
        <v>0</v>
      </c>
      <c r="L99" s="437">
        <f>+SUMIFS('nabati '!AY:AY,'nabati '!$BB:$BB,Daily!$A99,'nabati '!$AZ:$AZ,Daily!$C$1)/20</f>
        <v>0</v>
      </c>
      <c r="M99" s="323">
        <f>+SUMIFS('nabati '!BF:BF,'nabati '!$BI:$BI,Daily!$A99,'nabati '!$BG:$BG,Daily!$C$1)/6</f>
        <v>0</v>
      </c>
      <c r="N99" s="324">
        <f>+SUMIFS('nabati '!BM:BM,'nabati '!BP:BP,Daily!$A99,'nabati '!BN:BN,Daily!$C$1)/6</f>
        <v>0</v>
      </c>
      <c r="O99" s="437">
        <f t="shared" si="12"/>
        <v>0</v>
      </c>
      <c r="P99" s="361"/>
    </row>
    <row r="100" s="254" customFormat="1" ht="13" hidden="1" outlineLevel="1" spans="1:16">
      <c r="A100" s="446">
        <v>2064</v>
      </c>
      <c r="B100" s="342" t="s">
        <v>84</v>
      </c>
      <c r="C100" s="336" t="s">
        <v>171</v>
      </c>
      <c r="D100" s="21" t="s">
        <v>135</v>
      </c>
      <c r="E100" s="437">
        <f>+SUMIFS('nabati '!B:B,'nabati '!$E:$E,Daily!$A100,'nabati '!$C:$C,Daily!$C$1)/6</f>
        <v>0</v>
      </c>
      <c r="F100" s="437">
        <f>+SUMIFS('nabati '!I:I,'nabati '!$L:$L,Daily!$A100,'nabati '!$J:$J,Daily!$C$1)/6</f>
        <v>0</v>
      </c>
      <c r="G100" s="437">
        <f>+SUMIFS('nabati '!P:P,'nabati '!$S:$S,Daily!$A100,'nabati '!$Q:$Q,Daily!$C$1)/60</f>
        <v>0</v>
      </c>
      <c r="H100" s="437">
        <f>+SUMIFS('nabati '!W:W,'nabati '!$Z:$Z,Daily!$A100,'nabati '!$X:$X,Daily!$C$1)/6</f>
        <v>0</v>
      </c>
      <c r="I100" s="437">
        <f>+SUMIFS('nabati '!AD:AD,'nabati '!$AG:$AG,Daily!$A100,'nabati '!$AE:$AE,Daily!$C$1)/60</f>
        <v>0</v>
      </c>
      <c r="J100" s="437">
        <f>+SUMIFS('nabati '!AK:AK,'nabati '!$AN:$AN,Daily!$A100,'nabati '!$AL:$AL,Daily!$C$1)/60</f>
        <v>0</v>
      </c>
      <c r="K100" s="437">
        <f>+SUMIFS('nabati '!AR:AR,'nabati '!$AU:$AU,Daily!$A100,'nabati '!$AS:$AS,Daily!$C$1)/60</f>
        <v>0</v>
      </c>
      <c r="L100" s="437">
        <f>+SUMIFS('nabati '!AY:AY,'nabati '!$BB:$BB,Daily!$A100,'nabati '!$AZ:$AZ,Daily!$C$1)/20</f>
        <v>0</v>
      </c>
      <c r="M100" s="323">
        <f>+SUMIFS('nabati '!BF:BF,'nabati '!$BI:$BI,Daily!$A100,'nabati '!$BG:$BG,Daily!$C$1)/6</f>
        <v>0</v>
      </c>
      <c r="N100" s="324">
        <f>+SUMIFS('nabati '!BM:BM,'nabati '!BP:BP,Daily!$A100,'nabati '!BN:BN,Daily!$C$1)/6</f>
        <v>0</v>
      </c>
      <c r="O100" s="437">
        <f t="shared" si="12"/>
        <v>0</v>
      </c>
      <c r="P100" s="362"/>
    </row>
    <row r="101" s="254" customFormat="1" ht="13" hidden="1" outlineLevel="1" spans="1:16">
      <c r="A101" s="446">
        <v>2070</v>
      </c>
      <c r="B101" s="342" t="s">
        <v>84</v>
      </c>
      <c r="C101" s="336" t="s">
        <v>172</v>
      </c>
      <c r="D101" s="21" t="s">
        <v>135</v>
      </c>
      <c r="E101" s="437">
        <f>+SUMIFS('nabati '!B:B,'nabati '!$E:$E,Daily!$A101,'nabati '!$C:$C,Daily!$C$1)/6</f>
        <v>0</v>
      </c>
      <c r="F101" s="437">
        <f>+SUMIFS('nabati '!I:I,'nabati '!$L:$L,Daily!$A101,'nabati '!$J:$J,Daily!$C$1)/6</f>
        <v>0</v>
      </c>
      <c r="G101" s="437">
        <f>+SUMIFS('nabati '!P:P,'nabati '!$S:$S,Daily!$A101,'nabati '!$Q:$Q,Daily!$C$1)/60</f>
        <v>0</v>
      </c>
      <c r="H101" s="437">
        <f>+SUMIFS('nabati '!W:W,'nabati '!$Z:$Z,Daily!$A101,'nabati '!$X:$X,Daily!$C$1)/6</f>
        <v>0</v>
      </c>
      <c r="I101" s="437">
        <f>+SUMIFS('nabati '!AD:AD,'nabati '!$AG:$AG,Daily!$A101,'nabati '!$AE:$AE,Daily!$C$1)/60</f>
        <v>0</v>
      </c>
      <c r="J101" s="437">
        <f>+SUMIFS('nabati '!AK:AK,'nabati '!$AN:$AN,Daily!$A101,'nabati '!$AL:$AL,Daily!$C$1)/60</f>
        <v>0</v>
      </c>
      <c r="K101" s="437">
        <f>+SUMIFS('nabati '!AR:AR,'nabati '!$AU:$AU,Daily!$A101,'nabati '!$AS:$AS,Daily!$C$1)/60</f>
        <v>0</v>
      </c>
      <c r="L101" s="437">
        <f>+SUMIFS('nabati '!AY:AY,'nabati '!$BB:$BB,Daily!$A101,'nabati '!$AZ:$AZ,Daily!$C$1)/20</f>
        <v>0</v>
      </c>
      <c r="M101" s="323">
        <f>+SUMIFS('nabati '!BF:BF,'nabati '!$BI:$BI,Daily!$A101,'nabati '!$BG:$BG,Daily!$C$1)/6</f>
        <v>0</v>
      </c>
      <c r="N101" s="324">
        <f>+SUMIFS('nabati '!BM:BM,'nabati '!BP:BP,Daily!$A101,'nabati '!BN:BN,Daily!$C$1)/6</f>
        <v>0</v>
      </c>
      <c r="O101" s="437">
        <f t="shared" si="12"/>
        <v>0</v>
      </c>
      <c r="P101" s="362"/>
    </row>
    <row r="102" s="254" customFormat="1" ht="13" hidden="1" outlineLevel="1" spans="1:16">
      <c r="A102" s="446">
        <v>2078</v>
      </c>
      <c r="B102" s="342" t="s">
        <v>84</v>
      </c>
      <c r="C102" s="336" t="s">
        <v>173</v>
      </c>
      <c r="D102" s="21" t="s">
        <v>135</v>
      </c>
      <c r="E102" s="437">
        <f>+SUMIFS('nabati '!B:B,'nabati '!$E:$E,Daily!$A102,'nabati '!$C:$C,Daily!$C$1)/6</f>
        <v>0</v>
      </c>
      <c r="F102" s="437">
        <f>+SUMIFS('nabati '!I:I,'nabati '!$L:$L,Daily!$A102,'nabati '!$J:$J,Daily!$C$1)/6</f>
        <v>0</v>
      </c>
      <c r="G102" s="437">
        <f>+SUMIFS('nabati '!P:P,'nabati '!$S:$S,Daily!$A102,'nabati '!$Q:$Q,Daily!$C$1)/60</f>
        <v>0</v>
      </c>
      <c r="H102" s="437">
        <f>+SUMIFS('nabati '!W:W,'nabati '!$Z:$Z,Daily!$A102,'nabati '!$X:$X,Daily!$C$1)/6</f>
        <v>0</v>
      </c>
      <c r="I102" s="437">
        <f>+SUMIFS('nabati '!AD:AD,'nabati '!$AG:$AG,Daily!$A102,'nabati '!$AE:$AE,Daily!$C$1)/60</f>
        <v>0</v>
      </c>
      <c r="J102" s="437">
        <f>+SUMIFS('nabati '!AK:AK,'nabati '!$AN:$AN,Daily!$A102,'nabati '!$AL:$AL,Daily!$C$1)/60</f>
        <v>0</v>
      </c>
      <c r="K102" s="437">
        <f>+SUMIFS('nabati '!AR:AR,'nabati '!$AU:$AU,Daily!$A102,'nabati '!$AS:$AS,Daily!$C$1)/60</f>
        <v>0</v>
      </c>
      <c r="L102" s="437">
        <f>+SUMIFS('nabati '!AY:AY,'nabati '!$BB:$BB,Daily!$A102,'nabati '!$AZ:$AZ,Daily!$C$1)/20</f>
        <v>0</v>
      </c>
      <c r="M102" s="323">
        <f>+SUMIFS('nabati '!BF:BF,'nabati '!$BI:$BI,Daily!$A102,'nabati '!$BG:$BG,Daily!$C$1)/6</f>
        <v>0</v>
      </c>
      <c r="N102" s="324">
        <f>+SUMIFS('nabati '!BM:BM,'nabati '!BP:BP,Daily!$A102,'nabati '!BN:BN,Daily!$C$1)/6</f>
        <v>0</v>
      </c>
      <c r="O102" s="437">
        <f t="shared" si="12"/>
        <v>0</v>
      </c>
      <c r="P102" s="362"/>
    </row>
    <row r="103" s="254" customFormat="1" ht="13" hidden="1" outlineLevel="1" spans="1:16">
      <c r="A103" s="446">
        <v>2082</v>
      </c>
      <c r="B103" s="342" t="s">
        <v>84</v>
      </c>
      <c r="C103" s="336" t="s">
        <v>174</v>
      </c>
      <c r="D103" s="21" t="s">
        <v>135</v>
      </c>
      <c r="E103" s="437">
        <f>+SUMIFS('nabati '!B:B,'nabati '!$E:$E,Daily!$A103,'nabati '!$C:$C,Daily!$C$1)/6</f>
        <v>0</v>
      </c>
      <c r="F103" s="437">
        <f>+SUMIFS('nabati '!I:I,'nabati '!$L:$L,Daily!$A103,'nabati '!$J:$J,Daily!$C$1)/6</f>
        <v>0</v>
      </c>
      <c r="G103" s="437">
        <f>+SUMIFS('nabati '!P:P,'nabati '!$S:$S,Daily!$A103,'nabati '!$Q:$Q,Daily!$C$1)/60</f>
        <v>0</v>
      </c>
      <c r="H103" s="437">
        <f>+SUMIFS('nabati '!W:W,'nabati '!$Z:$Z,Daily!$A103,'nabati '!$X:$X,Daily!$C$1)/6</f>
        <v>0</v>
      </c>
      <c r="I103" s="437">
        <f>+SUMIFS('nabati '!AD:AD,'nabati '!$AG:$AG,Daily!$A103,'nabati '!$AE:$AE,Daily!$C$1)/60</f>
        <v>0</v>
      </c>
      <c r="J103" s="437">
        <f>+SUMIFS('nabati '!AK:AK,'nabati '!$AN:$AN,Daily!$A103,'nabati '!$AL:$AL,Daily!$C$1)/60</f>
        <v>0</v>
      </c>
      <c r="K103" s="437">
        <f>+SUMIFS('nabati '!AR:AR,'nabati '!$AU:$AU,Daily!$A103,'nabati '!$AS:$AS,Daily!$C$1)/60</f>
        <v>0</v>
      </c>
      <c r="L103" s="437">
        <f>+SUMIFS('nabati '!AY:AY,'nabati '!$BB:$BB,Daily!$A103,'nabati '!$AZ:$AZ,Daily!$C$1)/20</f>
        <v>0</v>
      </c>
      <c r="M103" s="323">
        <f>+SUMIFS('nabati '!BF:BF,'nabati '!$BI:$BI,Daily!$A103,'nabati '!$BG:$BG,Daily!$C$1)/6</f>
        <v>0</v>
      </c>
      <c r="N103" s="324">
        <f>+SUMIFS('nabati '!BM:BM,'nabati '!BP:BP,Daily!$A103,'nabati '!BN:BN,Daily!$C$1)/6</f>
        <v>0</v>
      </c>
      <c r="O103" s="437">
        <f t="shared" ref="O103:O123" si="13">+SUMPRODUCT($E$1:$N$1,E103:N103)</f>
        <v>0</v>
      </c>
      <c r="P103" s="362"/>
    </row>
    <row r="104" s="254" customFormat="1" ht="13" hidden="1" outlineLevel="1" spans="1:16">
      <c r="A104" s="446">
        <v>2096</v>
      </c>
      <c r="B104" s="342" t="s">
        <v>84</v>
      </c>
      <c r="C104" s="336" t="s">
        <v>175</v>
      </c>
      <c r="D104" s="21" t="s">
        <v>135</v>
      </c>
      <c r="E104" s="437">
        <f>+SUMIFS('nabati '!B:B,'nabati '!$E:$E,Daily!$A104,'nabati '!$C:$C,Daily!$C$1)/6</f>
        <v>0</v>
      </c>
      <c r="F104" s="437">
        <f>+SUMIFS('nabati '!I:I,'nabati '!$L:$L,Daily!$A104,'nabati '!$J:$J,Daily!$C$1)/6</f>
        <v>0</v>
      </c>
      <c r="G104" s="437">
        <f>+SUMIFS('nabati '!P:P,'nabati '!$S:$S,Daily!$A104,'nabati '!$Q:$Q,Daily!$C$1)/60</f>
        <v>0</v>
      </c>
      <c r="H104" s="437">
        <f>+SUMIFS('nabati '!W:W,'nabati '!$Z:$Z,Daily!$A104,'nabati '!$X:$X,Daily!$C$1)/6</f>
        <v>0</v>
      </c>
      <c r="I104" s="437">
        <f>+SUMIFS('nabati '!AD:AD,'nabati '!$AG:$AG,Daily!$A104,'nabati '!$AE:$AE,Daily!$C$1)/60</f>
        <v>0</v>
      </c>
      <c r="J104" s="437">
        <f>+SUMIFS('nabati '!AK:AK,'nabati '!$AN:$AN,Daily!$A104,'nabati '!$AL:$AL,Daily!$C$1)/60</f>
        <v>0</v>
      </c>
      <c r="K104" s="437">
        <f>+SUMIFS('nabati '!AR:AR,'nabati '!$AU:$AU,Daily!$A104,'nabati '!$AS:$AS,Daily!$C$1)/60</f>
        <v>0</v>
      </c>
      <c r="L104" s="437">
        <f>+SUMIFS('nabati '!AY:AY,'nabati '!$BB:$BB,Daily!$A104,'nabati '!$AZ:$AZ,Daily!$C$1)/20</f>
        <v>0</v>
      </c>
      <c r="M104" s="323">
        <f>+SUMIFS('nabati '!BF:BF,'nabati '!$BI:$BI,Daily!$A104,'nabati '!$BG:$BG,Daily!$C$1)/6</f>
        <v>0</v>
      </c>
      <c r="N104" s="324">
        <f>+SUMIFS('nabati '!BM:BM,'nabati '!BP:BP,Daily!$A104,'nabati '!BN:BN,Daily!$C$1)/6</f>
        <v>0</v>
      </c>
      <c r="O104" s="437">
        <f t="shared" si="13"/>
        <v>0</v>
      </c>
      <c r="P104" s="362"/>
    </row>
    <row r="105" s="254" customFormat="1" ht="13" hidden="1" outlineLevel="1" spans="1:16">
      <c r="A105" s="446">
        <v>2097</v>
      </c>
      <c r="B105" s="342" t="s">
        <v>84</v>
      </c>
      <c r="C105" s="336" t="s">
        <v>176</v>
      </c>
      <c r="D105" s="21" t="s">
        <v>135</v>
      </c>
      <c r="E105" s="437">
        <f>+SUMIFS('nabati '!B:B,'nabati '!$E:$E,Daily!$A105,'nabati '!$C:$C,Daily!$C$1)/6</f>
        <v>0</v>
      </c>
      <c r="F105" s="437">
        <f>+SUMIFS('nabati '!I:I,'nabati '!$L:$L,Daily!$A105,'nabati '!$J:$J,Daily!$C$1)/6</f>
        <v>0</v>
      </c>
      <c r="G105" s="437">
        <f>+SUMIFS('nabati '!P:P,'nabati '!$S:$S,Daily!$A105,'nabati '!$Q:$Q,Daily!$C$1)/60</f>
        <v>0</v>
      </c>
      <c r="H105" s="437">
        <f>+SUMIFS('nabati '!W:W,'nabati '!$Z:$Z,Daily!$A105,'nabati '!$X:$X,Daily!$C$1)/6</f>
        <v>0</v>
      </c>
      <c r="I105" s="437">
        <f>+SUMIFS('nabati '!AD:AD,'nabati '!$AG:$AG,Daily!$A105,'nabati '!$AE:$AE,Daily!$C$1)/60</f>
        <v>0</v>
      </c>
      <c r="J105" s="437">
        <f>+SUMIFS('nabati '!AK:AK,'nabati '!$AN:$AN,Daily!$A105,'nabati '!$AL:$AL,Daily!$C$1)/60</f>
        <v>0</v>
      </c>
      <c r="K105" s="437">
        <f>+SUMIFS('nabati '!AR:AR,'nabati '!$AU:$AU,Daily!$A105,'nabati '!$AS:$AS,Daily!$C$1)/60</f>
        <v>0</v>
      </c>
      <c r="L105" s="437">
        <f>+SUMIFS('nabati '!AY:AY,'nabati '!$BB:$BB,Daily!$A105,'nabati '!$AZ:$AZ,Daily!$C$1)/20</f>
        <v>0</v>
      </c>
      <c r="M105" s="323">
        <f>+SUMIFS('nabati '!BF:BF,'nabati '!$BI:$BI,Daily!$A105,'nabati '!$BG:$BG,Daily!$C$1)/6</f>
        <v>0</v>
      </c>
      <c r="N105" s="324">
        <f>+SUMIFS('nabati '!BM:BM,'nabati '!BP:BP,Daily!$A105,'nabati '!BN:BN,Daily!$C$1)/6</f>
        <v>0</v>
      </c>
      <c r="O105" s="437">
        <f t="shared" si="13"/>
        <v>0</v>
      </c>
      <c r="P105" s="362"/>
    </row>
    <row r="106" s="253" customFormat="1" ht="13" hidden="1" outlineLevel="1" spans="1:16">
      <c r="A106" s="446">
        <v>2099</v>
      </c>
      <c r="B106" s="343" t="s">
        <v>84</v>
      </c>
      <c r="C106" s="336" t="s">
        <v>177</v>
      </c>
      <c r="D106" s="21" t="s">
        <v>135</v>
      </c>
      <c r="E106" s="23">
        <f>+SUMIFS('nabati '!B:B,'nabati '!$E:$E,Daily!$A106,'nabati '!$C:$C,Daily!$C$1)/6</f>
        <v>0</v>
      </c>
      <c r="F106" s="23">
        <f>+SUMIFS('nabati '!I:I,'nabati '!$L:$L,Daily!$A106,'nabati '!$J:$J,Daily!$C$1)/6</f>
        <v>0</v>
      </c>
      <c r="G106" s="23">
        <f>+SUMIFS('nabati '!P:P,'nabati '!$S:$S,Daily!$A106,'nabati '!$Q:$Q,Daily!$C$1)/60</f>
        <v>0</v>
      </c>
      <c r="H106" s="23">
        <f>+SUMIFS('nabati '!W:W,'nabati '!$Z:$Z,Daily!$A106,'nabati '!$X:$X,Daily!$C$1)/6</f>
        <v>0</v>
      </c>
      <c r="I106" s="23">
        <f>+SUMIFS('nabati '!AD:AD,'nabati '!$AG:$AG,Daily!$A106,'nabati '!$AE:$AE,Daily!$C$1)/60</f>
        <v>0</v>
      </c>
      <c r="J106" s="23">
        <f>+SUMIFS('nabati '!AK:AK,'nabati '!$AN:$AN,Daily!$A106,'nabati '!$AL:$AL,Daily!$C$1)/60</f>
        <v>0</v>
      </c>
      <c r="K106" s="23">
        <f>+SUMIFS('nabati '!AR:AR,'nabati '!$AU:$AU,Daily!$A106,'nabati '!$AS:$AS,Daily!$C$1)/60</f>
        <v>0</v>
      </c>
      <c r="L106" s="23">
        <f>+SUMIFS('nabati '!AY:AY,'nabati '!$BB:$BB,Daily!$A106,'nabati '!$AZ:$AZ,Daily!$C$1)/20</f>
        <v>0</v>
      </c>
      <c r="M106" s="319">
        <f>+SUMIFS('nabati '!BF:BF,'nabati '!$BI:$BI,Daily!$A106,'nabati '!$BG:$BG,Daily!$C$1)/6</f>
        <v>0</v>
      </c>
      <c r="N106" s="320">
        <f>+SUMIFS('nabati '!BM:BM,'nabati '!BP:BP,Daily!$A106,'nabati '!BN:BN,Daily!$C$1)/6</f>
        <v>0</v>
      </c>
      <c r="O106" s="23">
        <f t="shared" si="13"/>
        <v>0</v>
      </c>
      <c r="P106" s="363"/>
    </row>
    <row r="107" s="254" customFormat="1" ht="13" hidden="1" outlineLevel="1" spans="1:16">
      <c r="A107" s="446">
        <v>2104</v>
      </c>
      <c r="B107" s="342" t="s">
        <v>84</v>
      </c>
      <c r="C107" s="336" t="s">
        <v>178</v>
      </c>
      <c r="D107" s="21" t="s">
        <v>135</v>
      </c>
      <c r="E107" s="437">
        <f>+SUMIFS('nabati '!B:B,'nabati '!$E:$E,Daily!$A107,'nabati '!$C:$C,Daily!$C$1)/6</f>
        <v>0</v>
      </c>
      <c r="F107" s="437">
        <f>+SUMIFS('nabati '!I:I,'nabati '!$L:$L,Daily!$A107,'nabati '!$J:$J,Daily!$C$1)/6</f>
        <v>0</v>
      </c>
      <c r="G107" s="437">
        <f>+SUMIFS('nabati '!P:P,'nabati '!$S:$S,Daily!$A107,'nabati '!$Q:$Q,Daily!$C$1)/60</f>
        <v>0</v>
      </c>
      <c r="H107" s="437">
        <f>+SUMIFS('nabati '!W:W,'nabati '!$Z:$Z,Daily!$A107,'nabati '!$X:$X,Daily!$C$1)/6</f>
        <v>0</v>
      </c>
      <c r="I107" s="437">
        <f>+SUMIFS('nabati '!AD:AD,'nabati '!$AG:$AG,Daily!$A107,'nabati '!$AE:$AE,Daily!$C$1)/60</f>
        <v>0</v>
      </c>
      <c r="J107" s="437">
        <f>+SUMIFS('nabati '!AK:AK,'nabati '!$AN:$AN,Daily!$A107,'nabati '!$AL:$AL,Daily!$C$1)/60</f>
        <v>0</v>
      </c>
      <c r="K107" s="437">
        <f>+SUMIFS('nabati '!AR:AR,'nabati '!$AU:$AU,Daily!$A107,'nabati '!$AS:$AS,Daily!$C$1)/60</f>
        <v>0</v>
      </c>
      <c r="L107" s="437">
        <f>+SUMIFS('nabati '!AY:AY,'nabati '!$BB:$BB,Daily!$A107,'nabati '!$AZ:$AZ,Daily!$C$1)/20</f>
        <v>0</v>
      </c>
      <c r="M107" s="323">
        <f>+SUMIFS('nabati '!BF:BF,'nabati '!$BI:$BI,Daily!$A107,'nabati '!$BG:$BG,Daily!$C$1)/6</f>
        <v>0</v>
      </c>
      <c r="N107" s="324">
        <f>+SUMIFS('nabati '!BM:BM,'nabati '!BP:BP,Daily!$A107,'nabati '!BN:BN,Daily!$C$1)/6</f>
        <v>0</v>
      </c>
      <c r="O107" s="437">
        <f t="shared" si="13"/>
        <v>0</v>
      </c>
      <c r="P107" s="362"/>
    </row>
    <row r="108" s="254" customFormat="1" ht="13" hidden="1" outlineLevel="1" spans="1:16">
      <c r="A108" s="446">
        <v>2107</v>
      </c>
      <c r="B108" s="342" t="s">
        <v>84</v>
      </c>
      <c r="C108" s="336" t="s">
        <v>179</v>
      </c>
      <c r="D108" s="21" t="s">
        <v>135</v>
      </c>
      <c r="E108" s="437">
        <f>+SUMIFS('nabati '!B:B,'nabati '!$E:$E,Daily!$A108,'nabati '!$C:$C,Daily!$C$1)/6</f>
        <v>0</v>
      </c>
      <c r="F108" s="437">
        <f>+SUMIFS('nabati '!I:I,'nabati '!$L:$L,Daily!$A108,'nabati '!$J:$J,Daily!$C$1)/6</f>
        <v>0</v>
      </c>
      <c r="G108" s="437">
        <f>+SUMIFS('nabati '!P:P,'nabati '!$S:$S,Daily!$A108,'nabati '!$Q:$Q,Daily!$C$1)/60</f>
        <v>0</v>
      </c>
      <c r="H108" s="437">
        <f>+SUMIFS('nabati '!W:W,'nabati '!$Z:$Z,Daily!$A108,'nabati '!$X:$X,Daily!$C$1)/6</f>
        <v>0</v>
      </c>
      <c r="I108" s="437">
        <f>+SUMIFS('nabati '!AD:AD,'nabati '!$AG:$AG,Daily!$A108,'nabati '!$AE:$AE,Daily!$C$1)/60</f>
        <v>0</v>
      </c>
      <c r="J108" s="437">
        <f>+SUMIFS('nabati '!AK:AK,'nabati '!$AN:$AN,Daily!$A108,'nabati '!$AL:$AL,Daily!$C$1)/60</f>
        <v>0</v>
      </c>
      <c r="K108" s="437">
        <f>+SUMIFS('nabati '!AR:AR,'nabati '!$AU:$AU,Daily!$A108,'nabati '!$AS:$AS,Daily!$C$1)/60</f>
        <v>0</v>
      </c>
      <c r="L108" s="437">
        <f>+SUMIFS('nabati '!AY:AY,'nabati '!$BB:$BB,Daily!$A108,'nabati '!$AZ:$AZ,Daily!$C$1)/20</f>
        <v>0</v>
      </c>
      <c r="M108" s="323">
        <f>+SUMIFS('nabati '!BF:BF,'nabati '!$BI:$BI,Daily!$A108,'nabati '!$BG:$BG,Daily!$C$1)/6</f>
        <v>0</v>
      </c>
      <c r="N108" s="324">
        <f>+SUMIFS('nabati '!BM:BM,'nabati '!BP:BP,Daily!$A108,'nabati '!BN:BN,Daily!$C$1)/6</f>
        <v>0</v>
      </c>
      <c r="O108" s="437">
        <f t="shared" si="13"/>
        <v>0</v>
      </c>
      <c r="P108" s="362"/>
    </row>
    <row r="109" s="254" customFormat="1" ht="13" hidden="1" outlineLevel="1" spans="1:16">
      <c r="A109" s="446">
        <v>2109</v>
      </c>
      <c r="B109" s="342" t="s">
        <v>84</v>
      </c>
      <c r="C109" s="336" t="s">
        <v>180</v>
      </c>
      <c r="D109" s="21" t="s">
        <v>135</v>
      </c>
      <c r="E109" s="437">
        <f>+SUMIFS('nabati '!B:B,'nabati '!$E:$E,Daily!$A109,'nabati '!$C:$C,Daily!$C$1)/6</f>
        <v>0</v>
      </c>
      <c r="F109" s="437">
        <f>+SUMIFS('nabati '!I:I,'nabati '!$L:$L,Daily!$A109,'nabati '!$J:$J,Daily!$C$1)/6</f>
        <v>0</v>
      </c>
      <c r="G109" s="437">
        <f>+SUMIFS('nabati '!P:P,'nabati '!$S:$S,Daily!$A109,'nabati '!$Q:$Q,Daily!$C$1)/60</f>
        <v>0</v>
      </c>
      <c r="H109" s="437">
        <f>+SUMIFS('nabati '!W:W,'nabati '!$Z:$Z,Daily!$A109,'nabati '!$X:$X,Daily!$C$1)/6</f>
        <v>0</v>
      </c>
      <c r="I109" s="437">
        <f>+SUMIFS('nabati '!AD:AD,'nabati '!$AG:$AG,Daily!$A109,'nabati '!$AE:$AE,Daily!$C$1)/60</f>
        <v>0</v>
      </c>
      <c r="J109" s="437">
        <f>+SUMIFS('nabati '!AK:AK,'nabati '!$AN:$AN,Daily!$A109,'nabati '!$AL:$AL,Daily!$C$1)/60</f>
        <v>0</v>
      </c>
      <c r="K109" s="437">
        <f>+SUMIFS('nabati '!AR:AR,'nabati '!$AU:$AU,Daily!$A109,'nabati '!$AS:$AS,Daily!$C$1)/60</f>
        <v>0</v>
      </c>
      <c r="L109" s="437">
        <f>+SUMIFS('nabati '!AY:AY,'nabati '!$BB:$BB,Daily!$A109,'nabati '!$AZ:$AZ,Daily!$C$1)/20</f>
        <v>0</v>
      </c>
      <c r="M109" s="323">
        <f>+SUMIFS('nabati '!BF:BF,'nabati '!$BI:$BI,Daily!$A109,'nabati '!$BG:$BG,Daily!$C$1)/6</f>
        <v>0</v>
      </c>
      <c r="N109" s="324">
        <f>+SUMIFS('nabati '!BM:BM,'nabati '!BP:BP,Daily!$A109,'nabati '!BN:BN,Daily!$C$1)/6</f>
        <v>0</v>
      </c>
      <c r="O109" s="437">
        <f t="shared" si="13"/>
        <v>0</v>
      </c>
      <c r="P109" s="362"/>
    </row>
    <row r="110" s="254" customFormat="1" ht="13" hidden="1" outlineLevel="1" spans="1:16">
      <c r="A110" s="446">
        <v>2113</v>
      </c>
      <c r="B110" s="342" t="s">
        <v>84</v>
      </c>
      <c r="C110" s="336" t="s">
        <v>181</v>
      </c>
      <c r="D110" s="21" t="s">
        <v>135</v>
      </c>
      <c r="E110" s="437">
        <f>+SUMIFS('nabati '!B:B,'nabati '!$E:$E,Daily!$A110,'nabati '!$C:$C,Daily!$C$1)/6</f>
        <v>0</v>
      </c>
      <c r="F110" s="437">
        <f>+SUMIFS('nabati '!I:I,'nabati '!$L:$L,Daily!$A110,'nabati '!$J:$J,Daily!$C$1)/6</f>
        <v>0</v>
      </c>
      <c r="G110" s="437">
        <f>+SUMIFS('nabati '!P:P,'nabati '!$S:$S,Daily!$A110,'nabati '!$Q:$Q,Daily!$C$1)/60</f>
        <v>0</v>
      </c>
      <c r="H110" s="437">
        <f>+SUMIFS('nabati '!W:W,'nabati '!$Z:$Z,Daily!$A110,'nabati '!$X:$X,Daily!$C$1)/6</f>
        <v>0</v>
      </c>
      <c r="I110" s="437">
        <f>+SUMIFS('nabati '!AD:AD,'nabati '!$AG:$AG,Daily!$A110,'nabati '!$AE:$AE,Daily!$C$1)/60</f>
        <v>0</v>
      </c>
      <c r="J110" s="437">
        <f>+SUMIFS('nabati '!AK:AK,'nabati '!$AN:$AN,Daily!$A110,'nabati '!$AL:$AL,Daily!$C$1)/60</f>
        <v>0</v>
      </c>
      <c r="K110" s="437">
        <f>+SUMIFS('nabati '!AR:AR,'nabati '!$AU:$AU,Daily!$A110,'nabati '!$AS:$AS,Daily!$C$1)/60</f>
        <v>0</v>
      </c>
      <c r="L110" s="437">
        <f>+SUMIFS('nabati '!AY:AY,'nabati '!$BB:$BB,Daily!$A110,'nabati '!$AZ:$AZ,Daily!$C$1)/20</f>
        <v>0</v>
      </c>
      <c r="M110" s="323">
        <f>+SUMIFS('nabati '!BF:BF,'nabati '!$BI:$BI,Daily!$A110,'nabati '!$BG:$BG,Daily!$C$1)/6</f>
        <v>0</v>
      </c>
      <c r="N110" s="324">
        <f>+SUMIFS('nabati '!BM:BM,'nabati '!BP:BP,Daily!$A110,'nabati '!BN:BN,Daily!$C$1)/6</f>
        <v>0</v>
      </c>
      <c r="O110" s="437">
        <f t="shared" si="13"/>
        <v>0</v>
      </c>
      <c r="P110" s="362"/>
    </row>
    <row r="111" s="254" customFormat="1" ht="13" hidden="1" outlineLevel="1" spans="1:16">
      <c r="A111" s="446">
        <v>2115</v>
      </c>
      <c r="B111" s="342" t="s">
        <v>84</v>
      </c>
      <c r="C111" s="336" t="s">
        <v>182</v>
      </c>
      <c r="D111" s="21" t="s">
        <v>135</v>
      </c>
      <c r="E111" s="437">
        <f>+SUMIFS('nabati '!B:B,'nabati '!$E:$E,Daily!$A111,'nabati '!$C:$C,Daily!$C$1)/6</f>
        <v>0</v>
      </c>
      <c r="F111" s="437">
        <f>+SUMIFS('nabati '!I:I,'nabati '!$L:$L,Daily!$A111,'nabati '!$J:$J,Daily!$C$1)/6</f>
        <v>0</v>
      </c>
      <c r="G111" s="437">
        <f>+SUMIFS('nabati '!P:P,'nabati '!$S:$S,Daily!$A111,'nabati '!$Q:$Q,Daily!$C$1)/60</f>
        <v>0</v>
      </c>
      <c r="H111" s="437">
        <f>+SUMIFS('nabati '!W:W,'nabati '!$Z:$Z,Daily!$A111,'nabati '!$X:$X,Daily!$C$1)/6</f>
        <v>0</v>
      </c>
      <c r="I111" s="437">
        <f>+SUMIFS('nabati '!AD:AD,'nabati '!$AG:$AG,Daily!$A111,'nabati '!$AE:$AE,Daily!$C$1)/60</f>
        <v>0</v>
      </c>
      <c r="J111" s="437">
        <f>+SUMIFS('nabati '!AK:AK,'nabati '!$AN:$AN,Daily!$A111,'nabati '!$AL:$AL,Daily!$C$1)/60</f>
        <v>0</v>
      </c>
      <c r="K111" s="437">
        <f>+SUMIFS('nabati '!AR:AR,'nabati '!$AU:$AU,Daily!$A111,'nabati '!$AS:$AS,Daily!$C$1)/60</f>
        <v>0</v>
      </c>
      <c r="L111" s="437">
        <f>+SUMIFS('nabati '!AY:AY,'nabati '!$BB:$BB,Daily!$A111,'nabati '!$AZ:$AZ,Daily!$C$1)/20</f>
        <v>0</v>
      </c>
      <c r="M111" s="323">
        <f>+SUMIFS('nabati '!BF:BF,'nabati '!$BI:$BI,Daily!$A111,'nabati '!$BG:$BG,Daily!$C$1)/6</f>
        <v>0</v>
      </c>
      <c r="N111" s="324">
        <f>+SUMIFS('nabati '!BM:BM,'nabati '!BP:BP,Daily!$A111,'nabati '!BN:BN,Daily!$C$1)/6</f>
        <v>0</v>
      </c>
      <c r="O111" s="437">
        <f t="shared" si="13"/>
        <v>0</v>
      </c>
      <c r="P111" s="362"/>
    </row>
    <row r="112" s="254" customFormat="1" ht="13" hidden="1" outlineLevel="1" spans="1:16">
      <c r="A112" s="446">
        <v>2120</v>
      </c>
      <c r="B112" s="342" t="s">
        <v>84</v>
      </c>
      <c r="C112" s="336" t="s">
        <v>183</v>
      </c>
      <c r="D112" s="21" t="s">
        <v>135</v>
      </c>
      <c r="E112" s="437">
        <f>+SUMIFS('nabati '!B:B,'nabati '!$E:$E,Daily!$A112,'nabati '!$C:$C,Daily!$C$1)/6</f>
        <v>0</v>
      </c>
      <c r="F112" s="437">
        <f>+SUMIFS('nabati '!I:I,'nabati '!$L:$L,Daily!$A112,'nabati '!$J:$J,Daily!$C$1)/6</f>
        <v>0</v>
      </c>
      <c r="G112" s="437">
        <f>+SUMIFS('nabati '!P:P,'nabati '!$S:$S,Daily!$A112,'nabati '!$Q:$Q,Daily!$C$1)/60</f>
        <v>0</v>
      </c>
      <c r="H112" s="437">
        <f>+SUMIFS('nabati '!W:W,'nabati '!$Z:$Z,Daily!$A112,'nabati '!$X:$X,Daily!$C$1)/6</f>
        <v>0</v>
      </c>
      <c r="I112" s="437">
        <f>+SUMIFS('nabati '!AD:AD,'nabati '!$AG:$AG,Daily!$A112,'nabati '!$AE:$AE,Daily!$C$1)/60</f>
        <v>0</v>
      </c>
      <c r="J112" s="437">
        <f>+SUMIFS('nabati '!AK:AK,'nabati '!$AN:$AN,Daily!$A112,'nabati '!$AL:$AL,Daily!$C$1)/60</f>
        <v>0</v>
      </c>
      <c r="K112" s="437">
        <f>+SUMIFS('nabati '!AR:AR,'nabati '!$AU:$AU,Daily!$A112,'nabati '!$AS:$AS,Daily!$C$1)/60</f>
        <v>0</v>
      </c>
      <c r="L112" s="437">
        <f>+SUMIFS('nabati '!AY:AY,'nabati '!$BB:$BB,Daily!$A112,'nabati '!$AZ:$AZ,Daily!$C$1)/20</f>
        <v>0</v>
      </c>
      <c r="M112" s="323">
        <f>+SUMIFS('nabati '!BF:BF,'nabati '!$BI:$BI,Daily!$A112,'nabati '!$BG:$BG,Daily!$C$1)/6</f>
        <v>0</v>
      </c>
      <c r="N112" s="324">
        <f>+SUMIFS('nabati '!BM:BM,'nabati '!BP:BP,Daily!$A112,'nabati '!BN:BN,Daily!$C$1)/6</f>
        <v>0</v>
      </c>
      <c r="O112" s="437">
        <f t="shared" si="13"/>
        <v>0</v>
      </c>
      <c r="P112" s="362"/>
    </row>
    <row r="113" s="254" customFormat="1" ht="13" hidden="1" outlineLevel="1" spans="1:16">
      <c r="A113" s="446">
        <v>69016</v>
      </c>
      <c r="B113" s="342" t="s">
        <v>84</v>
      </c>
      <c r="C113" s="336" t="s">
        <v>184</v>
      </c>
      <c r="D113" s="21" t="s">
        <v>135</v>
      </c>
      <c r="E113" s="437">
        <f>+SUMIFS('nabati '!B:B,'nabati '!$E:$E,Daily!$A113,'nabati '!$C:$C,Daily!$C$1)/6</f>
        <v>0</v>
      </c>
      <c r="F113" s="437">
        <f>+SUMIFS('nabati '!I:I,'nabati '!$L:$L,Daily!$A113,'nabati '!$J:$J,Daily!$C$1)/6</f>
        <v>0</v>
      </c>
      <c r="G113" s="437">
        <f>+SUMIFS('nabati '!P:P,'nabati '!$S:$S,Daily!$A113,'nabati '!$Q:$Q,Daily!$C$1)/60</f>
        <v>0</v>
      </c>
      <c r="H113" s="437">
        <f>+SUMIFS('nabati '!W:W,'nabati '!$Z:$Z,Daily!$A113,'nabati '!$X:$X,Daily!$C$1)/6</f>
        <v>0</v>
      </c>
      <c r="I113" s="437">
        <f>+SUMIFS('nabati '!AD:AD,'nabati '!$AG:$AG,Daily!$A113,'nabati '!$AE:$AE,Daily!$C$1)/60</f>
        <v>0</v>
      </c>
      <c r="J113" s="437">
        <f>+SUMIFS('nabati '!AK:AK,'nabati '!$AN:$AN,Daily!$A113,'nabati '!$AL:$AL,Daily!$C$1)/60</f>
        <v>0</v>
      </c>
      <c r="K113" s="437">
        <f>+SUMIFS('nabati '!AR:AR,'nabati '!$AU:$AU,Daily!$A113,'nabati '!$AS:$AS,Daily!$C$1)/60</f>
        <v>0</v>
      </c>
      <c r="L113" s="437">
        <f>+SUMIFS('nabati '!AY:AY,'nabati '!$BB:$BB,Daily!$A113,'nabati '!$AZ:$AZ,Daily!$C$1)/20</f>
        <v>0</v>
      </c>
      <c r="M113" s="323">
        <f>+SUMIFS('nabati '!BF:BF,'nabati '!$BI:$BI,Daily!$A113,'nabati '!$BG:$BG,Daily!$C$1)/6</f>
        <v>0</v>
      </c>
      <c r="N113" s="324">
        <f>+SUMIFS('nabati '!BM:BM,'nabati '!BP:BP,Daily!$A113,'nabati '!BN:BN,Daily!$C$1)/6</f>
        <v>0</v>
      </c>
      <c r="O113" s="437">
        <f t="shared" si="13"/>
        <v>0</v>
      </c>
      <c r="P113" s="362"/>
    </row>
    <row r="114" s="254" customFormat="1" ht="13" hidden="1" outlineLevel="1" spans="1:16">
      <c r="A114" s="446">
        <v>69017</v>
      </c>
      <c r="B114" s="342" t="s">
        <v>84</v>
      </c>
      <c r="C114" s="336" t="s">
        <v>185</v>
      </c>
      <c r="D114" s="21" t="s">
        <v>135</v>
      </c>
      <c r="E114" s="437">
        <f>+SUMIFS('nabati '!B:B,'nabati '!$E:$E,Daily!$A114,'nabati '!$C:$C,Daily!$C$1)/6</f>
        <v>0</v>
      </c>
      <c r="F114" s="437">
        <f>+SUMIFS('nabati '!I:I,'nabati '!$L:$L,Daily!$A114,'nabati '!$J:$J,Daily!$C$1)/6</f>
        <v>0</v>
      </c>
      <c r="G114" s="437">
        <f>+SUMIFS('nabati '!P:P,'nabati '!$S:$S,Daily!$A114,'nabati '!$Q:$Q,Daily!$C$1)/60</f>
        <v>0</v>
      </c>
      <c r="H114" s="437">
        <f>+SUMIFS('nabati '!W:W,'nabati '!$Z:$Z,Daily!$A114,'nabati '!$X:$X,Daily!$C$1)/6</f>
        <v>0</v>
      </c>
      <c r="I114" s="437">
        <f>+SUMIFS('nabati '!AD:AD,'nabati '!$AG:$AG,Daily!$A114,'nabati '!$AE:$AE,Daily!$C$1)/60</f>
        <v>0</v>
      </c>
      <c r="J114" s="437">
        <f>+SUMIFS('nabati '!AK:AK,'nabati '!$AN:$AN,Daily!$A114,'nabati '!$AL:$AL,Daily!$C$1)/60</f>
        <v>0</v>
      </c>
      <c r="K114" s="437">
        <f>+SUMIFS('nabati '!AR:AR,'nabati '!$AU:$AU,Daily!$A114,'nabati '!$AS:$AS,Daily!$C$1)/60</f>
        <v>0</v>
      </c>
      <c r="L114" s="437">
        <f>+SUMIFS('nabati '!AY:AY,'nabati '!$BB:$BB,Daily!$A114,'nabati '!$AZ:$AZ,Daily!$C$1)/20</f>
        <v>0</v>
      </c>
      <c r="M114" s="323">
        <f>+SUMIFS('nabati '!BF:BF,'nabati '!$BI:$BI,Daily!$A114,'nabati '!$BG:$BG,Daily!$C$1)/6</f>
        <v>0</v>
      </c>
      <c r="N114" s="324">
        <f>+SUMIFS('nabati '!BM:BM,'nabati '!BP:BP,Daily!$A114,'nabati '!BN:BN,Daily!$C$1)/6</f>
        <v>0</v>
      </c>
      <c r="O114" s="437">
        <f t="shared" si="13"/>
        <v>0</v>
      </c>
      <c r="P114" s="362"/>
    </row>
    <row r="115" s="254" customFormat="1" ht="13" hidden="1" outlineLevel="1" spans="1:16">
      <c r="A115" s="446">
        <v>69019</v>
      </c>
      <c r="B115" s="342" t="s">
        <v>84</v>
      </c>
      <c r="C115" s="336" t="s">
        <v>186</v>
      </c>
      <c r="D115" s="21" t="s">
        <v>135</v>
      </c>
      <c r="E115" s="437">
        <f>+SUMIFS('nabati '!B:B,'nabati '!$E:$E,Daily!$A115,'nabati '!$C:$C,Daily!$C$1)/6</f>
        <v>0</v>
      </c>
      <c r="F115" s="437">
        <f>+SUMIFS('nabati '!I:I,'nabati '!$L:$L,Daily!$A115,'nabati '!$J:$J,Daily!$C$1)/6</f>
        <v>0</v>
      </c>
      <c r="G115" s="437">
        <f>+SUMIFS('nabati '!P:P,'nabati '!$S:$S,Daily!$A115,'nabati '!$Q:$Q,Daily!$C$1)/60</f>
        <v>0</v>
      </c>
      <c r="H115" s="437">
        <f>+SUMIFS('nabati '!W:W,'nabati '!$Z:$Z,Daily!$A115,'nabati '!$X:$X,Daily!$C$1)/6</f>
        <v>0</v>
      </c>
      <c r="I115" s="437">
        <f>+SUMIFS('nabati '!AD:AD,'nabati '!$AG:$AG,Daily!$A115,'nabati '!$AE:$AE,Daily!$C$1)/60</f>
        <v>0</v>
      </c>
      <c r="J115" s="437">
        <f>+SUMIFS('nabati '!AK:AK,'nabati '!$AN:$AN,Daily!$A115,'nabati '!$AL:$AL,Daily!$C$1)/60</f>
        <v>0</v>
      </c>
      <c r="K115" s="437">
        <f>+SUMIFS('nabati '!AR:AR,'nabati '!$AU:$AU,Daily!$A115,'nabati '!$AS:$AS,Daily!$C$1)/60</f>
        <v>0</v>
      </c>
      <c r="L115" s="437">
        <f>+SUMIFS('nabati '!AY:AY,'nabati '!$BB:$BB,Daily!$A115,'nabati '!$AZ:$AZ,Daily!$C$1)/20</f>
        <v>0</v>
      </c>
      <c r="M115" s="323">
        <f>+SUMIFS('nabati '!BF:BF,'nabati '!$BI:$BI,Daily!$A115,'nabati '!$BG:$BG,Daily!$C$1)/6</f>
        <v>0</v>
      </c>
      <c r="N115" s="324">
        <f>+SUMIFS('nabati '!BM:BM,'nabati '!BP:BP,Daily!$A115,'nabati '!BN:BN,Daily!$C$1)/6</f>
        <v>0</v>
      </c>
      <c r="O115" s="437">
        <f t="shared" si="13"/>
        <v>0</v>
      </c>
      <c r="P115" s="362"/>
    </row>
    <row r="116" s="254" customFormat="1" ht="13" hidden="1" outlineLevel="1" spans="1:16">
      <c r="A116" s="446">
        <v>69023</v>
      </c>
      <c r="B116" s="342" t="s">
        <v>84</v>
      </c>
      <c r="C116" s="336" t="s">
        <v>187</v>
      </c>
      <c r="D116" s="21" t="s">
        <v>135</v>
      </c>
      <c r="E116" s="437">
        <f>+SUMIFS('nabati '!B:B,'nabati '!$E:$E,Daily!$A116,'nabati '!$C:$C,Daily!$C$1)/6</f>
        <v>0</v>
      </c>
      <c r="F116" s="437">
        <f>+SUMIFS('nabati '!I:I,'nabati '!$L:$L,Daily!$A116,'nabati '!$J:$J,Daily!$C$1)/6</f>
        <v>0</v>
      </c>
      <c r="G116" s="437">
        <f>+SUMIFS('nabati '!P:P,'nabati '!$S:$S,Daily!$A116,'nabati '!$Q:$Q,Daily!$C$1)/60</f>
        <v>0</v>
      </c>
      <c r="H116" s="437">
        <f>+SUMIFS('nabati '!W:W,'nabati '!$Z:$Z,Daily!$A116,'nabati '!$X:$X,Daily!$C$1)/6</f>
        <v>0</v>
      </c>
      <c r="I116" s="437">
        <f>+SUMIFS('nabati '!AD:AD,'nabati '!$AG:$AG,Daily!$A116,'nabati '!$AE:$AE,Daily!$C$1)/60</f>
        <v>0</v>
      </c>
      <c r="J116" s="437">
        <f>+SUMIFS('nabati '!AK:AK,'nabati '!$AN:$AN,Daily!$A116,'nabati '!$AL:$AL,Daily!$C$1)/60</f>
        <v>0</v>
      </c>
      <c r="K116" s="437">
        <f>+SUMIFS('nabati '!AR:AR,'nabati '!$AU:$AU,Daily!$A116,'nabati '!$AS:$AS,Daily!$C$1)/60</f>
        <v>0</v>
      </c>
      <c r="L116" s="437">
        <f>+SUMIFS('nabati '!AY:AY,'nabati '!$BB:$BB,Daily!$A116,'nabati '!$AZ:$AZ,Daily!$C$1)/20</f>
        <v>0</v>
      </c>
      <c r="M116" s="323">
        <f>+SUMIFS('nabati '!BF:BF,'nabati '!$BI:$BI,Daily!$A116,'nabati '!$BG:$BG,Daily!$C$1)/6</f>
        <v>0</v>
      </c>
      <c r="N116" s="324">
        <f>+SUMIFS('nabati '!BM:BM,'nabati '!BP:BP,Daily!$A116,'nabati '!BN:BN,Daily!$C$1)/6</f>
        <v>0</v>
      </c>
      <c r="O116" s="437">
        <f t="shared" si="13"/>
        <v>0</v>
      </c>
      <c r="P116" s="362"/>
    </row>
    <row r="117" s="254" customFormat="1" ht="13" hidden="1" outlineLevel="1" spans="1:16">
      <c r="A117" s="446">
        <v>69024</v>
      </c>
      <c r="B117" s="342" t="s">
        <v>84</v>
      </c>
      <c r="C117" s="336" t="s">
        <v>188</v>
      </c>
      <c r="D117" s="21" t="s">
        <v>135</v>
      </c>
      <c r="E117" s="437">
        <f>+SUMIFS('nabati '!B:B,'nabati '!$E:$E,Daily!$A117,'nabati '!$C:$C,Daily!$C$1)/6</f>
        <v>0</v>
      </c>
      <c r="F117" s="437">
        <f>+SUMIFS('nabati '!I:I,'nabati '!$L:$L,Daily!$A117,'nabati '!$J:$J,Daily!$C$1)/6</f>
        <v>0</v>
      </c>
      <c r="G117" s="437">
        <f>+SUMIFS('nabati '!P:P,'nabati '!$S:$S,Daily!$A117,'nabati '!$Q:$Q,Daily!$C$1)/60</f>
        <v>0</v>
      </c>
      <c r="H117" s="437">
        <f>+SUMIFS('nabati '!W:W,'nabati '!$Z:$Z,Daily!$A117,'nabati '!$X:$X,Daily!$C$1)/6</f>
        <v>0</v>
      </c>
      <c r="I117" s="437">
        <f>+SUMIFS('nabati '!AD:AD,'nabati '!$AG:$AG,Daily!$A117,'nabati '!$AE:$AE,Daily!$C$1)/60</f>
        <v>0</v>
      </c>
      <c r="J117" s="437">
        <f>+SUMIFS('nabati '!AK:AK,'nabati '!$AN:$AN,Daily!$A117,'nabati '!$AL:$AL,Daily!$C$1)/60</f>
        <v>0</v>
      </c>
      <c r="K117" s="437">
        <f>+SUMIFS('nabati '!AR:AR,'nabati '!$AU:$AU,Daily!$A117,'nabati '!$AS:$AS,Daily!$C$1)/60</f>
        <v>0</v>
      </c>
      <c r="L117" s="437">
        <f>+SUMIFS('nabati '!AY:AY,'nabati '!$BB:$BB,Daily!$A117,'nabati '!$AZ:$AZ,Daily!$C$1)/20</f>
        <v>0</v>
      </c>
      <c r="M117" s="323">
        <f>+SUMIFS('nabati '!BF:BF,'nabati '!$BI:$BI,Daily!$A117,'nabati '!$BG:$BG,Daily!$C$1)/6</f>
        <v>0</v>
      </c>
      <c r="N117" s="324">
        <f>+SUMIFS('nabati '!BM:BM,'nabati '!BP:BP,Daily!$A117,'nabati '!BN:BN,Daily!$C$1)/6</f>
        <v>0</v>
      </c>
      <c r="O117" s="437">
        <f t="shared" si="13"/>
        <v>0</v>
      </c>
      <c r="P117" s="362"/>
    </row>
    <row r="118" s="254" customFormat="1" ht="13" hidden="1" outlineLevel="1" spans="1:16">
      <c r="A118" s="446">
        <v>69026</v>
      </c>
      <c r="B118" s="342" t="s">
        <v>84</v>
      </c>
      <c r="C118" s="336" t="s">
        <v>189</v>
      </c>
      <c r="D118" s="21" t="s">
        <v>135</v>
      </c>
      <c r="E118" s="438">
        <f>+SUMIFS('nabati '!B:B,'nabati '!$E:$E,Daily!$A118,'nabati '!$C:$C,Daily!$C$1)/6</f>
        <v>0</v>
      </c>
      <c r="F118" s="438">
        <f>+SUMIFS('nabati '!I:I,'nabati '!$L:$L,Daily!$A118,'nabati '!$J:$J,Daily!$C$1)/6</f>
        <v>2</v>
      </c>
      <c r="G118" s="438">
        <f>+SUMIFS('nabati '!P:P,'nabati '!$S:$S,Daily!$A118,'nabati '!$Q:$Q,Daily!$C$1)/60</f>
        <v>0</v>
      </c>
      <c r="H118" s="438">
        <f>+SUMIFS('nabati '!W:W,'nabati '!$Z:$Z,Daily!$A118,'nabati '!$X:$X,Daily!$C$1)/6</f>
        <v>0</v>
      </c>
      <c r="I118" s="438">
        <f>+SUMIFS('nabati '!AD:AD,'nabati '!$AG:$AG,Daily!$A118,'nabati '!$AE:$AE,Daily!$C$1)/60</f>
        <v>0</v>
      </c>
      <c r="J118" s="438">
        <f>+SUMIFS('nabati '!AK:AK,'nabati '!$AN:$AN,Daily!$A118,'nabati '!$AL:$AL,Daily!$C$1)/60</f>
        <v>0</v>
      </c>
      <c r="K118" s="438">
        <f>+SUMIFS('nabati '!AR:AR,'nabati '!$AU:$AU,Daily!$A118,'nabati '!$AS:$AS,Daily!$C$1)/60</f>
        <v>0</v>
      </c>
      <c r="L118" s="438">
        <f>+SUMIFS('nabati '!AY:AY,'nabati '!$BB:$BB,Daily!$A118,'nabati '!$AZ:$AZ,Daily!$C$1)/20</f>
        <v>0</v>
      </c>
      <c r="M118" s="352">
        <f>+SUMIFS('nabati '!BF:BF,'nabati '!$BI:$BI,Daily!$A118,'nabati '!$BG:$BG,Daily!$C$1)/6</f>
        <v>0</v>
      </c>
      <c r="N118" s="353">
        <f>+SUMIFS('nabati '!BM:BM,'nabati '!BP:BP,Daily!$A118,'nabati '!BN:BN,Daily!$C$1)/6</f>
        <v>0</v>
      </c>
      <c r="O118" s="438">
        <f t="shared" si="13"/>
        <v>381.4</v>
      </c>
      <c r="P118" s="326"/>
    </row>
    <row r="119" s="254" customFormat="1" ht="13" hidden="1" outlineLevel="1" spans="1:16">
      <c r="A119" s="446">
        <v>69031</v>
      </c>
      <c r="B119" s="342" t="s">
        <v>84</v>
      </c>
      <c r="C119" s="336" t="s">
        <v>190</v>
      </c>
      <c r="D119" s="21" t="s">
        <v>135</v>
      </c>
      <c r="E119" s="438">
        <f>+SUMIFS('nabati '!B:B,'nabati '!$E:$E,Daily!$A119,'nabati '!$C:$C,Daily!$C$1)/6</f>
        <v>0</v>
      </c>
      <c r="F119" s="438">
        <f>+SUMIFS('nabati '!I:I,'nabati '!$L:$L,Daily!$A119,'nabati '!$J:$J,Daily!$C$1)/6</f>
        <v>0</v>
      </c>
      <c r="G119" s="438">
        <f>+SUMIFS('nabati '!P:P,'nabati '!$S:$S,Daily!$A119,'nabati '!$Q:$Q,Daily!$C$1)/60</f>
        <v>0</v>
      </c>
      <c r="H119" s="438">
        <f>+SUMIFS('nabati '!W:W,'nabati '!$Z:$Z,Daily!$A119,'nabati '!$X:$X,Daily!$C$1)/6</f>
        <v>0</v>
      </c>
      <c r="I119" s="438">
        <f>+SUMIFS('nabati '!AD:AD,'nabati '!$AG:$AG,Daily!$A119,'nabati '!$AE:$AE,Daily!$C$1)/60</f>
        <v>0</v>
      </c>
      <c r="J119" s="438">
        <f>+SUMIFS('nabati '!AK:AK,'nabati '!$AN:$AN,Daily!$A119,'nabati '!$AL:$AL,Daily!$C$1)/60</f>
        <v>0</v>
      </c>
      <c r="K119" s="438">
        <f>+SUMIFS('nabati '!AR:AR,'nabati '!$AU:$AU,Daily!$A119,'nabati '!$AS:$AS,Daily!$C$1)/60</f>
        <v>0</v>
      </c>
      <c r="L119" s="438">
        <f>+SUMIFS('nabati '!AY:AY,'nabati '!$BB:$BB,Daily!$A119,'nabati '!$AZ:$AZ,Daily!$C$1)/20</f>
        <v>0</v>
      </c>
      <c r="M119" s="352">
        <f>+SUMIFS('nabati '!BF:BF,'nabati '!$BI:$BI,Daily!$A119,'nabati '!$BG:$BG,Daily!$C$1)/6</f>
        <v>0</v>
      </c>
      <c r="N119" s="353">
        <f>+SUMIFS('nabati '!BM:BM,'nabati '!BP:BP,Daily!$A119,'nabati '!BN:BN,Daily!$C$1)/6</f>
        <v>0</v>
      </c>
      <c r="O119" s="438">
        <f t="shared" si="13"/>
        <v>0</v>
      </c>
      <c r="P119" s="326"/>
    </row>
    <row r="120" s="253" customFormat="1" ht="13" hidden="1" outlineLevel="1" spans="1:16">
      <c r="A120" s="446">
        <v>69041</v>
      </c>
      <c r="B120" s="343" t="s">
        <v>84</v>
      </c>
      <c r="C120" s="336" t="s">
        <v>191</v>
      </c>
      <c r="D120" s="21" t="s">
        <v>135</v>
      </c>
      <c r="E120" s="448">
        <f>+SUMIFS('nabati '!B:B,'nabati '!$E:$E,Daily!$A120,'nabati '!$C:$C,Daily!$C$1)/6</f>
        <v>0</v>
      </c>
      <c r="F120" s="448">
        <f>+SUMIFS('nabati '!I:I,'nabati '!$L:$L,Daily!$A120,'nabati '!$J:$J,Daily!$C$1)/6</f>
        <v>0</v>
      </c>
      <c r="G120" s="448">
        <f>+SUMIFS('nabati '!P:P,'nabati '!$S:$S,Daily!$A120,'nabati '!$Q:$Q,Daily!$C$1)/60</f>
        <v>0</v>
      </c>
      <c r="H120" s="448">
        <f>+SUMIFS('nabati '!W:W,'nabati '!$Z:$Z,Daily!$A120,'nabati '!$X:$X,Daily!$C$1)/6</f>
        <v>0</v>
      </c>
      <c r="I120" s="448">
        <f>+SUMIFS('nabati '!AD:AD,'nabati '!$AG:$AG,Daily!$A120,'nabati '!$AE:$AE,Daily!$C$1)/60</f>
        <v>0</v>
      </c>
      <c r="J120" s="448">
        <f>+SUMIFS('nabati '!AK:AK,'nabati '!$AN:$AN,Daily!$A120,'nabati '!$AL:$AL,Daily!$C$1)/60</f>
        <v>0</v>
      </c>
      <c r="K120" s="448">
        <f>+SUMIFS('nabati '!AR:AR,'nabati '!$AU:$AU,Daily!$A120,'nabati '!$AS:$AS,Daily!$C$1)/60</f>
        <v>0</v>
      </c>
      <c r="L120" s="448">
        <f>+SUMIFS('nabati '!AY:AY,'nabati '!$BB:$BB,Daily!$A120,'nabati '!$AZ:$AZ,Daily!$C$1)/20</f>
        <v>0</v>
      </c>
      <c r="M120" s="356">
        <f>+SUMIFS('nabati '!BF:BF,'nabati '!$BI:$BI,Daily!$A120,'nabati '!$BG:$BG,Daily!$C$1)/6</f>
        <v>0</v>
      </c>
      <c r="N120" s="357">
        <f>+SUMIFS('nabati '!BM:BM,'nabati '!BP:BP,Daily!$A120,'nabati '!BN:BN,Daily!$C$1)/6</f>
        <v>0</v>
      </c>
      <c r="O120" s="448">
        <f t="shared" si="13"/>
        <v>0</v>
      </c>
      <c r="P120" s="322"/>
    </row>
    <row r="121" s="254" customFormat="1" ht="13" hidden="1" outlineLevel="1" spans="1:16">
      <c r="A121" s="446">
        <v>69051</v>
      </c>
      <c r="B121" s="342" t="s">
        <v>84</v>
      </c>
      <c r="C121" s="336" t="s">
        <v>192</v>
      </c>
      <c r="D121" s="21" t="s">
        <v>135</v>
      </c>
      <c r="E121" s="438">
        <f>+SUMIFS('nabati '!B:B,'nabati '!$E:$E,Daily!$A121,'nabati '!$C:$C,Daily!$C$1)/6</f>
        <v>0</v>
      </c>
      <c r="F121" s="438">
        <f>+SUMIFS('nabati '!I:I,'nabati '!$L:$L,Daily!$A121,'nabati '!$J:$J,Daily!$C$1)/6</f>
        <v>0</v>
      </c>
      <c r="G121" s="438">
        <f>+SUMIFS('nabati '!P:P,'nabati '!$S:$S,Daily!$A121,'nabati '!$Q:$Q,Daily!$C$1)/60</f>
        <v>0</v>
      </c>
      <c r="H121" s="438">
        <f>+SUMIFS('nabati '!W:W,'nabati '!$Z:$Z,Daily!$A121,'nabati '!$X:$X,Daily!$C$1)/6</f>
        <v>0</v>
      </c>
      <c r="I121" s="438">
        <f>+SUMIFS('nabati '!AD:AD,'nabati '!$AG:$AG,Daily!$A121,'nabati '!$AE:$AE,Daily!$C$1)/60</f>
        <v>0</v>
      </c>
      <c r="J121" s="438">
        <f>+SUMIFS('nabati '!AK:AK,'nabati '!$AN:$AN,Daily!$A121,'nabati '!$AL:$AL,Daily!$C$1)/60</f>
        <v>0</v>
      </c>
      <c r="K121" s="438">
        <f>+SUMIFS('nabati '!AR:AR,'nabati '!$AU:$AU,Daily!$A121,'nabati '!$AS:$AS,Daily!$C$1)/60</f>
        <v>0</v>
      </c>
      <c r="L121" s="438">
        <f>+SUMIFS('nabati '!AY:AY,'nabati '!$BB:$BB,Daily!$A121,'nabati '!$AZ:$AZ,Daily!$C$1)/20</f>
        <v>0</v>
      </c>
      <c r="M121" s="352">
        <f>+SUMIFS('nabati '!BF:BF,'nabati '!$BI:$BI,Daily!$A121,'nabati '!$BG:$BG,Daily!$C$1)/6</f>
        <v>0</v>
      </c>
      <c r="N121" s="353">
        <f>+SUMIFS('nabati '!BM:BM,'nabati '!BP:BP,Daily!$A121,'nabati '!BN:BN,Daily!$C$1)/6</f>
        <v>0</v>
      </c>
      <c r="O121" s="438">
        <f t="shared" si="13"/>
        <v>0</v>
      </c>
      <c r="P121" s="326"/>
    </row>
    <row r="122" s="254" customFormat="1" ht="13" hidden="1" outlineLevel="1" spans="1:16">
      <c r="A122" s="449">
        <v>69073</v>
      </c>
      <c r="B122" s="342" t="s">
        <v>84</v>
      </c>
      <c r="C122" s="345" t="s">
        <v>193</v>
      </c>
      <c r="D122" s="21" t="s">
        <v>135</v>
      </c>
      <c r="E122" s="438">
        <f>+SUMIFS('nabati '!B:B,'nabati '!$E:$E,Daily!$A122,'nabati '!$C:$C,Daily!$C$1)/6</f>
        <v>0</v>
      </c>
      <c r="F122" s="438">
        <f>+SUMIFS('nabati '!I:I,'nabati '!$L:$L,Daily!$A122,'nabati '!$J:$J,Daily!$C$1)/6</f>
        <v>0</v>
      </c>
      <c r="G122" s="438">
        <f>+SUMIFS('nabati '!P:P,'nabati '!$S:$S,Daily!$A122,'nabati '!$Q:$Q,Daily!$C$1)/60</f>
        <v>0</v>
      </c>
      <c r="H122" s="438">
        <f>+SUMIFS('nabati '!W:W,'nabati '!$Z:$Z,Daily!$A122,'nabati '!$X:$X,Daily!$C$1)/6</f>
        <v>0</v>
      </c>
      <c r="I122" s="438">
        <f>+SUMIFS('nabati '!AD:AD,'nabati '!$AG:$AG,Daily!$A122,'nabati '!$AE:$AE,Daily!$C$1)/60</f>
        <v>0</v>
      </c>
      <c r="J122" s="438">
        <f>+SUMIFS('nabati '!AK:AK,'nabati '!$AN:$AN,Daily!$A122,'nabati '!$AL:$AL,Daily!$C$1)/60</f>
        <v>0</v>
      </c>
      <c r="K122" s="438">
        <f>+SUMIFS('nabati '!AR:AR,'nabati '!$AU:$AU,Daily!$A122,'nabati '!$AS:$AS,Daily!$C$1)/60</f>
        <v>0</v>
      </c>
      <c r="L122" s="438">
        <f>+SUMIFS('nabati '!AY:AY,'nabati '!$BB:$BB,Daily!$A122,'nabati '!$AZ:$AZ,Daily!$C$1)/20</f>
        <v>0</v>
      </c>
      <c r="M122" s="352">
        <f>+SUMIFS('nabati '!BF:BF,'nabati '!$BI:$BI,Daily!$A122,'nabati '!$BG:$BG,Daily!$C$1)/6</f>
        <v>0</v>
      </c>
      <c r="N122" s="353">
        <f>+SUMIFS('nabati '!BM:BM,'nabati '!BP:BP,Daily!$A122,'nabati '!BN:BN,Daily!$C$1)/6</f>
        <v>0</v>
      </c>
      <c r="O122" s="438">
        <f t="shared" si="13"/>
        <v>0</v>
      </c>
      <c r="P122" s="326"/>
    </row>
    <row r="123" s="254" customFormat="1" ht="13" hidden="1" outlineLevel="1" spans="1:16">
      <c r="A123" s="446">
        <v>69010</v>
      </c>
      <c r="B123" s="342" t="s">
        <v>84</v>
      </c>
      <c r="C123" s="336" t="s">
        <v>194</v>
      </c>
      <c r="D123" s="21" t="s">
        <v>135</v>
      </c>
      <c r="E123" s="438">
        <f>+SUMIFS('nabati '!B:B,'nabati '!$E:$E,Daily!$A123,'nabati '!$C:$C,Daily!$C$1)/6</f>
        <v>0</v>
      </c>
      <c r="F123" s="438">
        <f>+SUMIFS('nabati '!I:I,'nabati '!$L:$L,Daily!$A123,'nabati '!$J:$J,Daily!$C$1)/6</f>
        <v>0</v>
      </c>
      <c r="G123" s="438">
        <f>+SUMIFS('nabati '!P:P,'nabati '!$S:$S,Daily!$A123,'nabati '!$Q:$Q,Daily!$C$1)/60</f>
        <v>0</v>
      </c>
      <c r="H123" s="438">
        <f>+SUMIFS('nabati '!W:W,'nabati '!$Z:$Z,Daily!$A123,'nabati '!$X:$X,Daily!$C$1)/6</f>
        <v>0</v>
      </c>
      <c r="I123" s="438">
        <f>+SUMIFS('nabati '!AD:AD,'nabati '!$AG:$AG,Daily!$A123,'nabati '!$AE:$AE,Daily!$C$1)/60</f>
        <v>0</v>
      </c>
      <c r="J123" s="438">
        <f>+SUMIFS('nabati '!AK:AK,'nabati '!$AN:$AN,Daily!$A123,'nabati '!$AL:$AL,Daily!$C$1)/60</f>
        <v>0</v>
      </c>
      <c r="K123" s="438">
        <f>+SUMIFS('nabati '!AR:AR,'nabati '!$AU:$AU,Daily!$A123,'nabati '!$AS:$AS,Daily!$C$1)/60</f>
        <v>0</v>
      </c>
      <c r="L123" s="438">
        <f>+SUMIFS('nabati '!AY:AY,'nabati '!$BB:$BB,Daily!$A123,'nabati '!$AZ:$AZ,Daily!$C$1)/20</f>
        <v>0</v>
      </c>
      <c r="M123" s="352">
        <f>+SUMIFS('nabati '!BF:BF,'nabati '!$BI:$BI,Daily!$A123,'nabati '!$BG:$BG,Daily!$C$1)/6</f>
        <v>0</v>
      </c>
      <c r="N123" s="353">
        <f>+SUMIFS('nabati '!BM:BM,'nabati '!BP:BP,Daily!$A123,'nabati '!BN:BN,Daily!$C$1)/6</f>
        <v>0</v>
      </c>
      <c r="O123" s="438">
        <f t="shared" si="13"/>
        <v>0</v>
      </c>
      <c r="P123" s="326"/>
    </row>
    <row r="124" s="254" customFormat="1" ht="13" collapsed="1" spans="1:16">
      <c r="A124" s="446">
        <v>2132</v>
      </c>
      <c r="B124" s="346" t="s">
        <v>84</v>
      </c>
      <c r="C124" s="336" t="s">
        <v>195</v>
      </c>
      <c r="D124" s="21" t="s">
        <v>135</v>
      </c>
      <c r="E124" s="438">
        <f>+SUMIFS('nabati '!B:B,'nabati '!$E:$E,Daily!$A124,'nabati '!$C:$C,Daily!$C$1)/6</f>
        <v>0</v>
      </c>
      <c r="F124" s="438">
        <f>+SUMIFS('nabati '!I:I,'nabati '!$L:$L,Daily!$A124,'nabati '!$J:$J,Daily!$C$1)/6</f>
        <v>0</v>
      </c>
      <c r="G124" s="438">
        <f>+SUMIFS('nabati '!P:P,'nabati '!$S:$S,Daily!$A124,'nabati '!$Q:$Q,Daily!$C$1)/60</f>
        <v>1</v>
      </c>
      <c r="H124" s="438">
        <f>+SUMIFS('nabati '!W:W,'nabati '!$Z:$Z,Daily!$A124,'nabati '!$X:$X,Daily!$C$1)/6</f>
        <v>0</v>
      </c>
      <c r="I124" s="438">
        <f>+SUMIFS('nabati '!AD:AD,'nabati '!$AG:$AG,Daily!$A124,'nabati '!$AE:$AE,Daily!$C$1)/60</f>
        <v>0</v>
      </c>
      <c r="J124" s="438">
        <f>+SUMIFS('nabati '!AK:AK,'nabati '!$AN:$AN,Daily!$A124,'nabati '!$AL:$AL,Daily!$C$1)/60</f>
        <v>0</v>
      </c>
      <c r="K124" s="438">
        <f>+SUMIFS('nabati '!AR:AR,'nabati '!$AU:$AU,Daily!$A124,'nabati '!$AS:$AS,Daily!$C$1)/60</f>
        <v>0</v>
      </c>
      <c r="L124" s="438">
        <f>+SUMIFS('nabati '!AY:AY,'nabati '!$BB:$BB,Daily!$A124,'nabati '!$AZ:$AZ,Daily!$C$1)/20</f>
        <v>0</v>
      </c>
      <c r="M124" s="352">
        <f>+SUMIFS('nabati '!BF:BF,'nabati '!$BI:$BI,Daily!$A124,'nabati '!$BG:$BG,Daily!$C$1)/6</f>
        <v>0</v>
      </c>
      <c r="N124" s="353">
        <f>+SUMIFS('nabati '!BM:BM,'nabati '!BP:BP,Daily!$A124,'nabati '!BN:BN,Daily!$C$1)/6</f>
        <v>0</v>
      </c>
      <c r="O124" s="438">
        <f>+SUMPRODUCT($E$1:$N$1,E124:N124)</f>
        <v>330</v>
      </c>
      <c r="P124" s="326"/>
    </row>
    <row r="125" s="252" customFormat="1" ht="13" spans="1:17">
      <c r="A125" s="291"/>
      <c r="B125" s="291"/>
      <c r="C125" s="292"/>
      <c r="D125" s="292" t="s">
        <v>196</v>
      </c>
      <c r="E125" s="340">
        <f t="shared" ref="E125:N125" si="14">+SUM(E126:E214)</f>
        <v>41</v>
      </c>
      <c r="F125" s="340">
        <f t="shared" si="14"/>
        <v>63</v>
      </c>
      <c r="G125" s="340">
        <f t="shared" si="14"/>
        <v>6</v>
      </c>
      <c r="H125" s="340">
        <f t="shared" si="14"/>
        <v>22</v>
      </c>
      <c r="I125" s="340">
        <f t="shared" si="14"/>
        <v>9</v>
      </c>
      <c r="J125" s="340">
        <f t="shared" si="14"/>
        <v>0</v>
      </c>
      <c r="K125" s="340">
        <f t="shared" si="14"/>
        <v>6</v>
      </c>
      <c r="L125" s="340">
        <f t="shared" si="14"/>
        <v>15</v>
      </c>
      <c r="M125" s="340">
        <f t="shared" si="14"/>
        <v>0</v>
      </c>
      <c r="N125" s="316">
        <f t="shared" si="14"/>
        <v>0</v>
      </c>
      <c r="O125" s="340">
        <f>+SUMPRODUCT($E$1:$N$1,E125:N125)</f>
        <v>34248</v>
      </c>
      <c r="P125" s="318">
        <v>10707.7307692308</v>
      </c>
      <c r="Q125" s="365">
        <f>O125/P125*100</f>
        <v>319.843678722417</v>
      </c>
    </row>
    <row r="126" s="254" customFormat="1" ht="13" spans="1:16">
      <c r="A126" s="398" t="s">
        <v>197</v>
      </c>
      <c r="B126" s="342" t="s">
        <v>62</v>
      </c>
      <c r="C126" s="21" t="s">
        <v>198</v>
      </c>
      <c r="D126" s="22" t="s">
        <v>199</v>
      </c>
      <c r="E126" s="437">
        <f>+SUMIFS('nabati '!B:B,'nabati '!$E:$E,Daily!$A126,'nabati '!$C:$C,Daily!$C$1)/6</f>
        <v>0</v>
      </c>
      <c r="F126" s="437">
        <f>+SUMIFS('nabati '!I:I,'nabati '!$L:$L,Daily!$A126,'nabati '!$J:$J,Daily!$C$1)/6</f>
        <v>0</v>
      </c>
      <c r="G126" s="437">
        <f>+SUMIFS('nabati '!P:P,'nabati '!$S:$S,Daily!$A126,'nabati '!$Q:$Q,Daily!$C$1)/60</f>
        <v>0</v>
      </c>
      <c r="H126" s="437">
        <f>+SUMIFS('nabati '!W:W,'nabati '!$Z:$Z,Daily!$A126,'nabati '!$X:$X,Daily!$C$1)/6</f>
        <v>0</v>
      </c>
      <c r="I126" s="437">
        <f>+SUMIFS('nabati '!AD:AD,'nabati '!$AG:$AG,Daily!$A126,'nabati '!$AE:$AE,Daily!$C$1)/60</f>
        <v>0</v>
      </c>
      <c r="J126" s="437">
        <f>+SUMIFS('nabati '!AK:AK,'nabati '!$AN:$AN,Daily!$A126,'nabati '!$AL:$AL,Daily!$C$1)/60</f>
        <v>0</v>
      </c>
      <c r="K126" s="437">
        <f>+SUMIFS('nabati '!AR:AR,'nabati '!$AU:$AU,Daily!$A126,'nabati '!$AS:$AS,Daily!$C$1)/60</f>
        <v>0</v>
      </c>
      <c r="L126" s="437">
        <f>+SUMIFS('nabati '!AY:AY,'nabati '!$BB:$BB,Daily!$A126,'nabati '!$AZ:$AZ,Daily!$C$1)/20</f>
        <v>0</v>
      </c>
      <c r="M126" s="323">
        <f>+SUMIFS('nabati '!BF:BF,'nabati '!$BI:$BI,Daily!$A126,'nabati '!$BG:$BG,Daily!$C$1)/6</f>
        <v>0</v>
      </c>
      <c r="N126" s="324">
        <f>+SUMIFS('nabati '!BM:BM,'nabati '!BP:BP,Daily!$A126,'nabati '!BN:BN,Daily!$C$1)/6</f>
        <v>0</v>
      </c>
      <c r="O126" s="23">
        <f>+SUMPRODUCT($E$1:$N$1,E126:N126)</f>
        <v>0</v>
      </c>
      <c r="P126" s="326"/>
    </row>
    <row r="127" s="254" customFormat="1" ht="13" hidden="1" outlineLevel="1" spans="1:16">
      <c r="A127" s="398" t="s">
        <v>200</v>
      </c>
      <c r="B127" s="342" t="s">
        <v>62</v>
      </c>
      <c r="C127" s="21" t="s">
        <v>201</v>
      </c>
      <c r="D127" s="22" t="s">
        <v>199</v>
      </c>
      <c r="E127" s="437">
        <f>+SUMIFS('nabati '!B:B,'nabati '!$E:$E,Daily!$A127,'nabati '!$C:$C,Daily!$C$1)/6</f>
        <v>0</v>
      </c>
      <c r="F127" s="437">
        <f>+SUMIFS('nabati '!I:I,'nabati '!$L:$L,Daily!$A127,'nabati '!$J:$J,Daily!$C$1)/6</f>
        <v>0</v>
      </c>
      <c r="G127" s="437">
        <f>+SUMIFS('nabati '!P:P,'nabati '!$S:$S,Daily!$A127,'nabati '!$Q:$Q,Daily!$C$1)/60</f>
        <v>0</v>
      </c>
      <c r="H127" s="437">
        <f>+SUMIFS('nabati '!W:W,'nabati '!$Z:$Z,Daily!$A127,'nabati '!$X:$X,Daily!$C$1)/6</f>
        <v>0</v>
      </c>
      <c r="I127" s="437">
        <f>+SUMIFS('nabati '!AD:AD,'nabati '!$AG:$AG,Daily!$A127,'nabati '!$AE:$AE,Daily!$C$1)/60</f>
        <v>0</v>
      </c>
      <c r="J127" s="437">
        <f>+SUMIFS('nabati '!AK:AK,'nabati '!$AN:$AN,Daily!$A127,'nabati '!$AL:$AL,Daily!$C$1)/60</f>
        <v>0</v>
      </c>
      <c r="K127" s="437">
        <f>+SUMIFS('nabati '!AR:AR,'nabati '!$AU:$AU,Daily!$A127,'nabati '!$AS:$AS,Daily!$C$1)/60</f>
        <v>0</v>
      </c>
      <c r="L127" s="437">
        <f>+SUMIFS('nabati '!AY:AY,'nabati '!$BB:$BB,Daily!$A127,'nabati '!$AZ:$AZ,Daily!$C$1)/20</f>
        <v>0</v>
      </c>
      <c r="M127" s="323">
        <f>+SUMIFS('nabati '!BF:BF,'nabati '!$BI:$BI,Daily!$A127,'nabati '!$BG:$BG,Daily!$C$1)/6</f>
        <v>0</v>
      </c>
      <c r="N127" s="324">
        <f>+SUMIFS('nabati '!BM:BM,'nabati '!BP:BP,Daily!$A127,'nabati '!BN:BN,Daily!$C$1)/6</f>
        <v>0</v>
      </c>
      <c r="O127" s="23">
        <f t="shared" ref="O127:O158" si="15">+SUMPRODUCT($E$1:$N$1,E127:N127)</f>
        <v>0</v>
      </c>
      <c r="P127" s="326"/>
    </row>
    <row r="128" s="254" customFormat="1" ht="13" hidden="1" outlineLevel="1" spans="1:16">
      <c r="A128" s="398" t="s">
        <v>202</v>
      </c>
      <c r="B128" s="342" t="s">
        <v>62</v>
      </c>
      <c r="C128" s="21" t="s">
        <v>203</v>
      </c>
      <c r="D128" s="22" t="s">
        <v>199</v>
      </c>
      <c r="E128" s="437">
        <f>+SUMIFS('nabati '!B:B,'nabati '!$E:$E,Daily!$A128,'nabati '!$C:$C,Daily!$C$1)/6</f>
        <v>0</v>
      </c>
      <c r="F128" s="437">
        <f>+SUMIFS('nabati '!I:I,'nabati '!$L:$L,Daily!$A128,'nabati '!$J:$J,Daily!$C$1)/6</f>
        <v>30</v>
      </c>
      <c r="G128" s="437">
        <f>+SUMIFS('nabati '!P:P,'nabati '!$S:$S,Daily!$A128,'nabati '!$Q:$Q,Daily!$C$1)/60</f>
        <v>2</v>
      </c>
      <c r="H128" s="437">
        <f>+SUMIFS('nabati '!W:W,'nabati '!$Z:$Z,Daily!$A128,'nabati '!$X:$X,Daily!$C$1)/6</f>
        <v>10</v>
      </c>
      <c r="I128" s="437">
        <f>+SUMIFS('nabati '!AD:AD,'nabati '!$AG:$AG,Daily!$A128,'nabati '!$AE:$AE,Daily!$C$1)/60</f>
        <v>2</v>
      </c>
      <c r="J128" s="437">
        <f>+SUMIFS('nabati '!AK:AK,'nabati '!$AN:$AN,Daily!$A128,'nabati '!$AL:$AL,Daily!$C$1)/60</f>
        <v>0</v>
      </c>
      <c r="K128" s="437">
        <f>+SUMIFS('nabati '!AR:AR,'nabati '!$AU:$AU,Daily!$A128,'nabati '!$AS:$AS,Daily!$C$1)/60</f>
        <v>1</v>
      </c>
      <c r="L128" s="437">
        <f>+SUMIFS('nabati '!AY:AY,'nabati '!$BB:$BB,Daily!$A128,'nabati '!$AZ:$AZ,Daily!$C$1)/20</f>
        <v>0</v>
      </c>
      <c r="M128" s="323">
        <f>+SUMIFS('nabati '!BF:BF,'nabati '!$BI:$BI,Daily!$A128,'nabati '!$BG:$BG,Daily!$C$1)/6</f>
        <v>0</v>
      </c>
      <c r="N128" s="324">
        <f>+SUMIFS('nabati '!BM:BM,'nabati '!BP:BP,Daily!$A128,'nabati '!BN:BN,Daily!$C$1)/6</f>
        <v>0</v>
      </c>
      <c r="O128" s="23">
        <f t="shared" si="15"/>
        <v>9545</v>
      </c>
      <c r="P128" s="326"/>
    </row>
    <row r="129" s="253" customFormat="1" ht="13" hidden="1" outlineLevel="1" spans="1:16">
      <c r="A129" s="296" t="s">
        <v>204</v>
      </c>
      <c r="B129" s="343" t="s">
        <v>62</v>
      </c>
      <c r="C129" s="21" t="s">
        <v>205</v>
      </c>
      <c r="D129" s="22" t="s">
        <v>199</v>
      </c>
      <c r="E129" s="23">
        <f>+SUMIFS('nabati '!B:B,'nabati '!$E:$E,Daily!$A129,'nabati '!$C:$C,Daily!$C$1)/6</f>
        <v>30</v>
      </c>
      <c r="F129" s="23">
        <f>+SUMIFS('nabati '!I:I,'nabati '!$L:$L,Daily!$A129,'nabati '!$J:$J,Daily!$C$1)/6</f>
        <v>20</v>
      </c>
      <c r="G129" s="23">
        <f>+SUMIFS('nabati '!P:P,'nabati '!$S:$S,Daily!$A129,'nabati '!$Q:$Q,Daily!$C$1)/60</f>
        <v>0</v>
      </c>
      <c r="H129" s="23">
        <f>+SUMIFS('nabati '!W:W,'nabati '!$Z:$Z,Daily!$A129,'nabati '!$X:$X,Daily!$C$1)/6</f>
        <v>10</v>
      </c>
      <c r="I129" s="23">
        <f>+SUMIFS('nabati '!AD:AD,'nabati '!$AG:$AG,Daily!$A129,'nabati '!$AE:$AE,Daily!$C$1)/60</f>
        <v>5</v>
      </c>
      <c r="J129" s="23">
        <f>+SUMIFS('nabati '!AK:AK,'nabati '!$AN:$AN,Daily!$A129,'nabati '!$AL:$AL,Daily!$C$1)/60</f>
        <v>0</v>
      </c>
      <c r="K129" s="23">
        <f>+SUMIFS('nabati '!AR:AR,'nabati '!$AU:$AU,Daily!$A129,'nabati '!$AS:$AS,Daily!$C$1)/60</f>
        <v>5</v>
      </c>
      <c r="L129" s="23">
        <f>+SUMIFS('nabati '!AY:AY,'nabati '!$BB:$BB,Daily!$A129,'nabati '!$AZ:$AZ,Daily!$C$1)/20</f>
        <v>15</v>
      </c>
      <c r="M129" s="320">
        <f>+SUMIFS('nabati '!BF:BF,'nabati '!$BI:$BI,Daily!$A129,'nabati '!$BG:$BG,Daily!$C$1)/6</f>
        <v>0</v>
      </c>
      <c r="N129" s="320">
        <f>+SUMIFS('nabati '!BM:BM,'nabati '!BP:BP,Daily!$A129,'nabati '!BN:BN,Daily!$C$1)/6</f>
        <v>0</v>
      </c>
      <c r="O129" s="23">
        <f t="shared" si="15"/>
        <v>18411</v>
      </c>
      <c r="P129" s="322"/>
    </row>
    <row r="130" s="254" customFormat="1" ht="13" hidden="1" outlineLevel="1" spans="1:16">
      <c r="A130" s="398" t="s">
        <v>206</v>
      </c>
      <c r="B130" s="342" t="s">
        <v>62</v>
      </c>
      <c r="C130" s="21" t="s">
        <v>207</v>
      </c>
      <c r="D130" s="22" t="s">
        <v>199</v>
      </c>
      <c r="E130" s="437">
        <f>+SUMIFS('nabati '!B:B,'nabati '!$E:$E,Daily!$A130,'nabati '!$C:$C,Daily!$C$1)/6</f>
        <v>0</v>
      </c>
      <c r="F130" s="437">
        <f>+SUMIFS('nabati '!I:I,'nabati '!$L:$L,Daily!$A130,'nabati '!$J:$J,Daily!$C$1)/6</f>
        <v>0</v>
      </c>
      <c r="G130" s="437">
        <f>+SUMIFS('nabati '!P:P,'nabati '!$S:$S,Daily!$A130,'nabati '!$Q:$Q,Daily!$C$1)/60</f>
        <v>0</v>
      </c>
      <c r="H130" s="437">
        <f>+SUMIFS('nabati '!W:W,'nabati '!$Z:$Z,Daily!$A130,'nabati '!$X:$X,Daily!$C$1)/6</f>
        <v>0</v>
      </c>
      <c r="I130" s="437">
        <f>+SUMIFS('nabati '!AD:AD,'nabati '!$AG:$AG,Daily!$A130,'nabati '!$AE:$AE,Daily!$C$1)/60</f>
        <v>0</v>
      </c>
      <c r="J130" s="437">
        <f>+SUMIFS('nabati '!AK:AK,'nabati '!$AN:$AN,Daily!$A130,'nabati '!$AL:$AL,Daily!$C$1)/60</f>
        <v>0</v>
      </c>
      <c r="K130" s="437">
        <f>+SUMIFS('nabati '!AR:AR,'nabati '!$AU:$AU,Daily!$A130,'nabati '!$AS:$AS,Daily!$C$1)/60</f>
        <v>0</v>
      </c>
      <c r="L130" s="437">
        <f>+SUMIFS('nabati '!AY:AY,'nabati '!$BB:$BB,Daily!$A130,'nabati '!$AZ:$AZ,Daily!$C$1)/20</f>
        <v>0</v>
      </c>
      <c r="M130" s="323">
        <f>+SUMIFS('nabati '!BF:BF,'nabati '!$BI:$BI,Daily!$A130,'nabati '!$BG:$BG,Daily!$C$1)/6</f>
        <v>0</v>
      </c>
      <c r="N130" s="324">
        <f>+SUMIFS('nabati '!BM:BM,'nabati '!BP:BP,Daily!$A130,'nabati '!BN:BN,Daily!$C$1)/6</f>
        <v>0</v>
      </c>
      <c r="O130" s="23">
        <f t="shared" si="15"/>
        <v>0</v>
      </c>
      <c r="P130" s="326"/>
    </row>
    <row r="131" s="254" customFormat="1" ht="13" hidden="1" outlineLevel="1" spans="1:16">
      <c r="A131" s="398" t="s">
        <v>208</v>
      </c>
      <c r="B131" s="342" t="s">
        <v>62</v>
      </c>
      <c r="C131" s="21" t="s">
        <v>209</v>
      </c>
      <c r="D131" s="22" t="s">
        <v>199</v>
      </c>
      <c r="E131" s="437">
        <f>+SUMIFS('nabati '!B:B,'nabati '!$E:$E,Daily!$A131,'nabati '!$C:$C,Daily!$C$1)/6</f>
        <v>0</v>
      </c>
      <c r="F131" s="437">
        <f>+SUMIFS('nabati '!I:I,'nabati '!$L:$L,Daily!$A131,'nabati '!$J:$J,Daily!$C$1)/6</f>
        <v>0</v>
      </c>
      <c r="G131" s="437">
        <f>+SUMIFS('nabati '!P:P,'nabati '!$S:$S,Daily!$A131,'nabati '!$Q:$Q,Daily!$C$1)/60</f>
        <v>0</v>
      </c>
      <c r="H131" s="437">
        <f>+SUMIFS('nabati '!W:W,'nabati '!$Z:$Z,Daily!$A131,'nabati '!$X:$X,Daily!$C$1)/6</f>
        <v>0</v>
      </c>
      <c r="I131" s="437">
        <f>+SUMIFS('nabati '!AD:AD,'nabati '!$AG:$AG,Daily!$A131,'nabati '!$AE:$AE,Daily!$C$1)/60</f>
        <v>0</v>
      </c>
      <c r="J131" s="437">
        <f>+SUMIFS('nabati '!AK:AK,'nabati '!$AN:$AN,Daily!$A131,'nabati '!$AL:$AL,Daily!$C$1)/60</f>
        <v>0</v>
      </c>
      <c r="K131" s="437">
        <f>+SUMIFS('nabati '!AR:AR,'nabati '!$AU:$AU,Daily!$A131,'nabati '!$AS:$AS,Daily!$C$1)/60</f>
        <v>0</v>
      </c>
      <c r="L131" s="437">
        <f>+SUMIFS('nabati '!AY:AY,'nabati '!$BB:$BB,Daily!$A131,'nabati '!$AZ:$AZ,Daily!$C$1)/20</f>
        <v>0</v>
      </c>
      <c r="M131" s="323">
        <f>+SUMIFS('nabati '!BF:BF,'nabati '!$BI:$BI,Daily!$A131,'nabati '!$BG:$BG,Daily!$C$1)/6</f>
        <v>0</v>
      </c>
      <c r="N131" s="324">
        <f>+SUMIFS('nabati '!BM:BM,'nabati '!BP:BP,Daily!$A131,'nabati '!BN:BN,Daily!$C$1)/6</f>
        <v>0</v>
      </c>
      <c r="O131" s="23">
        <f t="shared" si="15"/>
        <v>0</v>
      </c>
      <c r="P131" s="326"/>
    </row>
    <row r="132" s="254" customFormat="1" ht="13" hidden="1" outlineLevel="1" spans="1:16">
      <c r="A132" s="446">
        <v>221</v>
      </c>
      <c r="B132" s="342" t="s">
        <v>84</v>
      </c>
      <c r="C132" s="336" t="s">
        <v>210</v>
      </c>
      <c r="D132" s="22" t="s">
        <v>199</v>
      </c>
      <c r="E132" s="437">
        <f>+SUMIFS('nabati '!B:B,'nabati '!$E:$E,Daily!$A132,'nabati '!$C:$C,Daily!$C$1)/6</f>
        <v>0</v>
      </c>
      <c r="F132" s="437">
        <f>+SUMIFS('nabati '!I:I,'nabati '!$L:$L,Daily!$A132,'nabati '!$J:$J,Daily!$C$1)/6</f>
        <v>0</v>
      </c>
      <c r="G132" s="437">
        <f>+SUMIFS('nabati '!P:P,'nabati '!$S:$S,Daily!$A132,'nabati '!$Q:$Q,Daily!$C$1)/60</f>
        <v>0</v>
      </c>
      <c r="H132" s="437">
        <f>+SUMIFS('nabati '!W:W,'nabati '!$Z:$Z,Daily!$A132,'nabati '!$X:$X,Daily!$C$1)/6</f>
        <v>0</v>
      </c>
      <c r="I132" s="437">
        <f>+SUMIFS('nabati '!AD:AD,'nabati '!$AG:$AG,Daily!$A132,'nabati '!$AE:$AE,Daily!$C$1)/60</f>
        <v>0</v>
      </c>
      <c r="J132" s="437">
        <f>+SUMIFS('nabati '!AK:AK,'nabati '!$AN:$AN,Daily!$A132,'nabati '!$AL:$AL,Daily!$C$1)/60</f>
        <v>0</v>
      </c>
      <c r="K132" s="437">
        <f>+SUMIFS('nabati '!AR:AR,'nabati '!$AU:$AU,Daily!$A132,'nabati '!$AS:$AS,Daily!$C$1)/60</f>
        <v>0</v>
      </c>
      <c r="L132" s="437">
        <f>+SUMIFS('nabati '!AY:AY,'nabati '!$BB:$BB,Daily!$A132,'nabati '!$AZ:$AZ,Daily!$C$1)/20</f>
        <v>0</v>
      </c>
      <c r="M132" s="323">
        <f>+SUMIFS('nabati '!BF:BF,'nabati '!$BI:$BI,Daily!$A132,'nabati '!$BG:$BG,Daily!$C$1)/6</f>
        <v>0</v>
      </c>
      <c r="N132" s="324">
        <f>+SUMIFS('nabati '!BM:BM,'nabati '!BP:BP,Daily!$A132,'nabati '!BN:BN,Daily!$C$1)/6</f>
        <v>0</v>
      </c>
      <c r="O132" s="23">
        <f t="shared" si="15"/>
        <v>0</v>
      </c>
      <c r="P132" s="326"/>
    </row>
    <row r="133" s="254" customFormat="1" ht="13" hidden="1" outlineLevel="1" spans="1:16">
      <c r="A133" s="446">
        <v>226</v>
      </c>
      <c r="B133" s="342" t="s">
        <v>84</v>
      </c>
      <c r="C133" s="336" t="s">
        <v>211</v>
      </c>
      <c r="D133" s="22" t="s">
        <v>199</v>
      </c>
      <c r="E133" s="437">
        <f>+SUMIFS('nabati '!B:B,'nabati '!$E:$E,Daily!$A133,'nabati '!$C:$C,Daily!$C$1)/6</f>
        <v>0</v>
      </c>
      <c r="F133" s="437">
        <f>+SUMIFS('nabati '!I:I,'nabati '!$L:$L,Daily!$A133,'nabati '!$J:$J,Daily!$C$1)/6</f>
        <v>0</v>
      </c>
      <c r="G133" s="437">
        <f>+SUMIFS('nabati '!P:P,'nabati '!$S:$S,Daily!$A133,'nabati '!$Q:$Q,Daily!$C$1)/60</f>
        <v>0</v>
      </c>
      <c r="H133" s="437">
        <f>+SUMIFS('nabati '!W:W,'nabati '!$Z:$Z,Daily!$A133,'nabati '!$X:$X,Daily!$C$1)/6</f>
        <v>0</v>
      </c>
      <c r="I133" s="437">
        <f>+SUMIFS('nabati '!AD:AD,'nabati '!$AG:$AG,Daily!$A133,'nabati '!$AE:$AE,Daily!$C$1)/60</f>
        <v>0</v>
      </c>
      <c r="J133" s="437">
        <f>+SUMIFS('nabati '!AK:AK,'nabati '!$AN:$AN,Daily!$A133,'nabati '!$AL:$AL,Daily!$C$1)/60</f>
        <v>0</v>
      </c>
      <c r="K133" s="437">
        <f>+SUMIFS('nabati '!AR:AR,'nabati '!$AU:$AU,Daily!$A133,'nabati '!$AS:$AS,Daily!$C$1)/60</f>
        <v>0</v>
      </c>
      <c r="L133" s="437">
        <f>+SUMIFS('nabati '!AY:AY,'nabati '!$BB:$BB,Daily!$A133,'nabati '!$AZ:$AZ,Daily!$C$1)/20</f>
        <v>0</v>
      </c>
      <c r="M133" s="323">
        <f>+SUMIFS('nabati '!BF:BF,'nabati '!$BI:$BI,Daily!$A133,'nabati '!$BG:$BG,Daily!$C$1)/6</f>
        <v>0</v>
      </c>
      <c r="N133" s="324">
        <f>+SUMIFS('nabati '!BM:BM,'nabati '!BP:BP,Daily!$A133,'nabati '!BN:BN,Daily!$C$1)/6</f>
        <v>0</v>
      </c>
      <c r="O133" s="23">
        <f t="shared" si="15"/>
        <v>0</v>
      </c>
      <c r="P133" s="326"/>
    </row>
    <row r="134" s="254" customFormat="1" ht="13" hidden="1" outlineLevel="1" spans="1:16">
      <c r="A134" s="446">
        <v>227</v>
      </c>
      <c r="B134" s="342" t="s">
        <v>84</v>
      </c>
      <c r="C134" s="336" t="s">
        <v>212</v>
      </c>
      <c r="D134" s="22" t="s">
        <v>199</v>
      </c>
      <c r="E134" s="437">
        <f>+SUMIFS('nabati '!B:B,'nabati '!$E:$E,Daily!$A134,'nabati '!$C:$C,Daily!$C$1)/6</f>
        <v>1</v>
      </c>
      <c r="F134" s="437">
        <f>+SUMIFS('nabati '!I:I,'nabati '!$L:$L,Daily!$A134,'nabati '!$J:$J,Daily!$C$1)/6</f>
        <v>0</v>
      </c>
      <c r="G134" s="437">
        <f>+SUMIFS('nabati '!P:P,'nabati '!$S:$S,Daily!$A134,'nabati '!$Q:$Q,Daily!$C$1)/60</f>
        <v>0</v>
      </c>
      <c r="H134" s="437">
        <f>+SUMIFS('nabati '!W:W,'nabati '!$Z:$Z,Daily!$A134,'nabati '!$X:$X,Daily!$C$1)/6</f>
        <v>0</v>
      </c>
      <c r="I134" s="437">
        <f>+SUMIFS('nabati '!AD:AD,'nabati '!$AG:$AG,Daily!$A134,'nabati '!$AE:$AE,Daily!$C$1)/60</f>
        <v>0</v>
      </c>
      <c r="J134" s="437">
        <f>+SUMIFS('nabati '!AK:AK,'nabati '!$AN:$AN,Daily!$A134,'nabati '!$AL:$AL,Daily!$C$1)/60</f>
        <v>0</v>
      </c>
      <c r="K134" s="437">
        <f>+SUMIFS('nabati '!AR:AR,'nabati '!$AU:$AU,Daily!$A134,'nabati '!$AS:$AS,Daily!$C$1)/60</f>
        <v>0</v>
      </c>
      <c r="L134" s="437">
        <f>+SUMIFS('nabati '!AY:AY,'nabati '!$BB:$BB,Daily!$A134,'nabati '!$AZ:$AZ,Daily!$C$1)/20</f>
        <v>0</v>
      </c>
      <c r="M134" s="323">
        <f>+SUMIFS('nabati '!BF:BF,'nabati '!$BI:$BI,Daily!$A134,'nabati '!$BG:$BG,Daily!$C$1)/6</f>
        <v>0</v>
      </c>
      <c r="N134" s="324">
        <f>+SUMIFS('nabati '!BM:BM,'nabati '!BP:BP,Daily!$A134,'nabati '!BN:BN,Daily!$C$1)/6</f>
        <v>0</v>
      </c>
      <c r="O134" s="23">
        <f t="shared" si="15"/>
        <v>125.9</v>
      </c>
      <c r="P134" s="326"/>
    </row>
    <row r="135" s="254" customFormat="1" ht="13" hidden="1" outlineLevel="1" spans="1:16">
      <c r="A135" s="446">
        <v>233</v>
      </c>
      <c r="B135" s="342" t="s">
        <v>84</v>
      </c>
      <c r="C135" s="336" t="s">
        <v>213</v>
      </c>
      <c r="D135" s="22" t="s">
        <v>199</v>
      </c>
      <c r="E135" s="437">
        <f>+SUMIFS('nabati '!B:B,'nabati '!$E:$E,Daily!$A135,'nabati '!$C:$C,Daily!$C$1)/6</f>
        <v>0</v>
      </c>
      <c r="F135" s="437">
        <f>+SUMIFS('nabati '!I:I,'nabati '!$L:$L,Daily!$A135,'nabati '!$J:$J,Daily!$C$1)/6</f>
        <v>0</v>
      </c>
      <c r="G135" s="437">
        <f>+SUMIFS('nabati '!P:P,'nabati '!$S:$S,Daily!$A135,'nabati '!$Q:$Q,Daily!$C$1)/60</f>
        <v>0</v>
      </c>
      <c r="H135" s="437">
        <f>+SUMIFS('nabati '!W:W,'nabati '!$Z:$Z,Daily!$A135,'nabati '!$X:$X,Daily!$C$1)/6</f>
        <v>0</v>
      </c>
      <c r="I135" s="437">
        <f>+SUMIFS('nabati '!AD:AD,'nabati '!$AG:$AG,Daily!$A135,'nabati '!$AE:$AE,Daily!$C$1)/60</f>
        <v>0</v>
      </c>
      <c r="J135" s="437">
        <f>+SUMIFS('nabati '!AK:AK,'nabati '!$AN:$AN,Daily!$A135,'nabati '!$AL:$AL,Daily!$C$1)/60</f>
        <v>0</v>
      </c>
      <c r="K135" s="437">
        <f>+SUMIFS('nabati '!AR:AR,'nabati '!$AU:$AU,Daily!$A135,'nabati '!$AS:$AS,Daily!$C$1)/60</f>
        <v>0</v>
      </c>
      <c r="L135" s="437">
        <f>+SUMIFS('nabati '!AY:AY,'nabati '!$BB:$BB,Daily!$A135,'nabati '!$AZ:$AZ,Daily!$C$1)/20</f>
        <v>0</v>
      </c>
      <c r="M135" s="323">
        <f>+SUMIFS('nabati '!BF:BF,'nabati '!$BI:$BI,Daily!$A135,'nabati '!$BG:$BG,Daily!$C$1)/6</f>
        <v>0</v>
      </c>
      <c r="N135" s="324">
        <f>+SUMIFS('nabati '!BM:BM,'nabati '!BP:BP,Daily!$A135,'nabati '!BN:BN,Daily!$C$1)/6</f>
        <v>0</v>
      </c>
      <c r="O135" s="23">
        <f t="shared" si="15"/>
        <v>0</v>
      </c>
      <c r="P135" s="326"/>
    </row>
    <row r="136" s="254" customFormat="1" ht="13" hidden="1" outlineLevel="1" spans="1:16">
      <c r="A136" s="446">
        <v>236</v>
      </c>
      <c r="B136" s="342" t="s">
        <v>84</v>
      </c>
      <c r="C136" s="336" t="s">
        <v>214</v>
      </c>
      <c r="D136" s="22" t="s">
        <v>199</v>
      </c>
      <c r="E136" s="437">
        <f>+SUMIFS('nabati '!B:B,'nabati '!$E:$E,Daily!$A136,'nabati '!$C:$C,Daily!$C$1)/6</f>
        <v>0</v>
      </c>
      <c r="F136" s="437">
        <f>+SUMIFS('nabati '!I:I,'nabati '!$L:$L,Daily!$A136,'nabati '!$J:$J,Daily!$C$1)/6</f>
        <v>0</v>
      </c>
      <c r="G136" s="437">
        <f>+SUMIFS('nabati '!P:P,'nabati '!$S:$S,Daily!$A136,'nabati '!$Q:$Q,Daily!$C$1)/60</f>
        <v>0</v>
      </c>
      <c r="H136" s="437">
        <f>+SUMIFS('nabati '!W:W,'nabati '!$Z:$Z,Daily!$A136,'nabati '!$X:$X,Daily!$C$1)/6</f>
        <v>0</v>
      </c>
      <c r="I136" s="437">
        <f>+SUMIFS('nabati '!AD:AD,'nabati '!$AG:$AG,Daily!$A136,'nabati '!$AE:$AE,Daily!$C$1)/60</f>
        <v>0</v>
      </c>
      <c r="J136" s="437">
        <f>+SUMIFS('nabati '!AK:AK,'nabati '!$AN:$AN,Daily!$A136,'nabati '!$AL:$AL,Daily!$C$1)/60</f>
        <v>0</v>
      </c>
      <c r="K136" s="437">
        <f>+SUMIFS('nabati '!AR:AR,'nabati '!$AU:$AU,Daily!$A136,'nabati '!$AS:$AS,Daily!$C$1)/60</f>
        <v>0</v>
      </c>
      <c r="L136" s="437">
        <f>+SUMIFS('nabati '!AY:AY,'nabati '!$BB:$BB,Daily!$A136,'nabati '!$AZ:$AZ,Daily!$C$1)/20</f>
        <v>0</v>
      </c>
      <c r="M136" s="323">
        <f>+SUMIFS('nabati '!BF:BF,'nabati '!$BI:$BI,Daily!$A136,'nabati '!$BG:$BG,Daily!$C$1)/6</f>
        <v>0</v>
      </c>
      <c r="N136" s="324">
        <f>+SUMIFS('nabati '!BM:BM,'nabati '!BP:BP,Daily!$A136,'nabati '!BN:BN,Daily!$C$1)/6</f>
        <v>0</v>
      </c>
      <c r="O136" s="23">
        <f t="shared" si="15"/>
        <v>0</v>
      </c>
      <c r="P136" s="326"/>
    </row>
    <row r="137" s="254" customFormat="1" ht="13" hidden="1" outlineLevel="1" spans="1:16">
      <c r="A137" s="446">
        <v>237</v>
      </c>
      <c r="B137" s="342" t="s">
        <v>84</v>
      </c>
      <c r="C137" s="336" t="s">
        <v>215</v>
      </c>
      <c r="D137" s="22" t="s">
        <v>199</v>
      </c>
      <c r="E137" s="437">
        <f>+SUMIFS('nabati '!B:B,'nabati '!$E:$E,Daily!$A137,'nabati '!$C:$C,Daily!$C$1)/6</f>
        <v>0</v>
      </c>
      <c r="F137" s="437">
        <f>+SUMIFS('nabati '!I:I,'nabati '!$L:$L,Daily!$A137,'nabati '!$J:$J,Daily!$C$1)/6</f>
        <v>0</v>
      </c>
      <c r="G137" s="437">
        <f>+SUMIFS('nabati '!P:P,'nabati '!$S:$S,Daily!$A137,'nabati '!$Q:$Q,Daily!$C$1)/60</f>
        <v>0</v>
      </c>
      <c r="H137" s="437">
        <f>+SUMIFS('nabati '!W:W,'nabati '!$Z:$Z,Daily!$A137,'nabati '!$X:$X,Daily!$C$1)/6</f>
        <v>0</v>
      </c>
      <c r="I137" s="437">
        <f>+SUMIFS('nabati '!AD:AD,'nabati '!$AG:$AG,Daily!$A137,'nabati '!$AE:$AE,Daily!$C$1)/60</f>
        <v>0</v>
      </c>
      <c r="J137" s="437">
        <f>+SUMIFS('nabati '!AK:AK,'nabati '!$AN:$AN,Daily!$A137,'nabati '!$AL:$AL,Daily!$C$1)/60</f>
        <v>0</v>
      </c>
      <c r="K137" s="437">
        <f>+SUMIFS('nabati '!AR:AR,'nabati '!$AU:$AU,Daily!$A137,'nabati '!$AS:$AS,Daily!$C$1)/60</f>
        <v>0</v>
      </c>
      <c r="L137" s="437">
        <f>+SUMIFS('nabati '!AY:AY,'nabati '!$BB:$BB,Daily!$A137,'nabati '!$AZ:$AZ,Daily!$C$1)/20</f>
        <v>0</v>
      </c>
      <c r="M137" s="323">
        <f>+SUMIFS('nabati '!BF:BF,'nabati '!$BI:$BI,Daily!$A137,'nabati '!$BG:$BG,Daily!$C$1)/6</f>
        <v>0</v>
      </c>
      <c r="N137" s="324">
        <f>+SUMIFS('nabati '!BM:BM,'nabati '!BP:BP,Daily!$A137,'nabati '!BN:BN,Daily!$C$1)/6</f>
        <v>0</v>
      </c>
      <c r="O137" s="23">
        <f t="shared" si="15"/>
        <v>0</v>
      </c>
      <c r="P137" s="326"/>
    </row>
    <row r="138" s="254" customFormat="1" ht="13" hidden="1" outlineLevel="1" spans="1:16">
      <c r="A138" s="446">
        <v>238</v>
      </c>
      <c r="B138" s="342" t="s">
        <v>84</v>
      </c>
      <c r="C138" s="336" t="s">
        <v>216</v>
      </c>
      <c r="D138" s="22" t="s">
        <v>199</v>
      </c>
      <c r="E138" s="437">
        <f>+SUMIFS('nabati '!B:B,'nabati '!$E:$E,Daily!$A138,'nabati '!$C:$C,Daily!$C$1)/6</f>
        <v>2</v>
      </c>
      <c r="F138" s="437">
        <f>+SUMIFS('nabati '!I:I,'nabati '!$L:$L,Daily!$A138,'nabati '!$J:$J,Daily!$C$1)/6</f>
        <v>0</v>
      </c>
      <c r="G138" s="437">
        <f>+SUMIFS('nabati '!P:P,'nabati '!$S:$S,Daily!$A138,'nabati '!$Q:$Q,Daily!$C$1)/60</f>
        <v>0</v>
      </c>
      <c r="H138" s="437">
        <f>+SUMIFS('nabati '!W:W,'nabati '!$Z:$Z,Daily!$A138,'nabati '!$X:$X,Daily!$C$1)/6</f>
        <v>0</v>
      </c>
      <c r="I138" s="437">
        <f>+SUMIFS('nabati '!AD:AD,'nabati '!$AG:$AG,Daily!$A138,'nabati '!$AE:$AE,Daily!$C$1)/60</f>
        <v>1</v>
      </c>
      <c r="J138" s="437">
        <f>+SUMIFS('nabati '!AK:AK,'nabati '!$AN:$AN,Daily!$A138,'nabati '!$AL:$AL,Daily!$C$1)/60</f>
        <v>0</v>
      </c>
      <c r="K138" s="437">
        <f>+SUMIFS('nabati '!AR:AR,'nabati '!$AU:$AU,Daily!$A138,'nabati '!$AS:$AS,Daily!$C$1)/60</f>
        <v>0</v>
      </c>
      <c r="L138" s="437">
        <f>+SUMIFS('nabati '!AY:AY,'nabati '!$BB:$BB,Daily!$A138,'nabati '!$AZ:$AZ,Daily!$C$1)/20</f>
        <v>0</v>
      </c>
      <c r="M138" s="323">
        <f>+SUMIFS('nabati '!BF:BF,'nabati '!$BI:$BI,Daily!$A138,'nabati '!$BG:$BG,Daily!$C$1)/6</f>
        <v>0</v>
      </c>
      <c r="N138" s="324">
        <f>+SUMIFS('nabati '!BM:BM,'nabati '!BP:BP,Daily!$A138,'nabati '!BN:BN,Daily!$C$1)/6</f>
        <v>0</v>
      </c>
      <c r="O138" s="23">
        <f t="shared" si="15"/>
        <v>581.8</v>
      </c>
      <c r="P138" s="326"/>
    </row>
    <row r="139" s="254" customFormat="1" ht="13" hidden="1" outlineLevel="1" spans="1:16">
      <c r="A139" s="446">
        <v>242</v>
      </c>
      <c r="B139" s="342" t="s">
        <v>84</v>
      </c>
      <c r="C139" s="336" t="s">
        <v>217</v>
      </c>
      <c r="D139" s="22" t="s">
        <v>199</v>
      </c>
      <c r="E139" s="437">
        <f>+SUMIFS('nabati '!B:B,'nabati '!$E:$E,Daily!$A139,'nabati '!$C:$C,Daily!$C$1)/6</f>
        <v>0</v>
      </c>
      <c r="F139" s="437">
        <f>+SUMIFS('nabati '!I:I,'nabati '!$L:$L,Daily!$A139,'nabati '!$J:$J,Daily!$C$1)/6</f>
        <v>0</v>
      </c>
      <c r="G139" s="437">
        <f>+SUMIFS('nabati '!P:P,'nabati '!$S:$S,Daily!$A139,'nabati '!$Q:$Q,Daily!$C$1)/60</f>
        <v>0</v>
      </c>
      <c r="H139" s="437">
        <f>+SUMIFS('nabati '!W:W,'nabati '!$Z:$Z,Daily!$A139,'nabati '!$X:$X,Daily!$C$1)/6</f>
        <v>0</v>
      </c>
      <c r="I139" s="437">
        <f>+SUMIFS('nabati '!AD:AD,'nabati '!$AG:$AG,Daily!$A139,'nabati '!$AE:$AE,Daily!$C$1)/60</f>
        <v>0</v>
      </c>
      <c r="J139" s="437">
        <f>+SUMIFS('nabati '!AK:AK,'nabati '!$AN:$AN,Daily!$A139,'nabati '!$AL:$AL,Daily!$C$1)/60</f>
        <v>0</v>
      </c>
      <c r="K139" s="437">
        <f>+SUMIFS('nabati '!AR:AR,'nabati '!$AU:$AU,Daily!$A139,'nabati '!$AS:$AS,Daily!$C$1)/60</f>
        <v>0</v>
      </c>
      <c r="L139" s="437">
        <f>+SUMIFS('nabati '!AY:AY,'nabati '!$BB:$BB,Daily!$A139,'nabati '!$AZ:$AZ,Daily!$C$1)/20</f>
        <v>0</v>
      </c>
      <c r="M139" s="323">
        <f>+SUMIFS('nabati '!BF:BF,'nabati '!$BI:$BI,Daily!$A139,'nabati '!$BG:$BG,Daily!$C$1)/6</f>
        <v>0</v>
      </c>
      <c r="N139" s="324">
        <f>+SUMIFS('nabati '!BM:BM,'nabati '!BP:BP,Daily!$A139,'nabati '!BN:BN,Daily!$C$1)/6</f>
        <v>0</v>
      </c>
      <c r="O139" s="23">
        <f t="shared" si="15"/>
        <v>0</v>
      </c>
      <c r="P139" s="326"/>
    </row>
    <row r="140" s="254" customFormat="1" ht="13" hidden="1" outlineLevel="1" spans="1:16">
      <c r="A140" s="446">
        <v>251</v>
      </c>
      <c r="B140" s="342" t="s">
        <v>84</v>
      </c>
      <c r="C140" s="336" t="s">
        <v>218</v>
      </c>
      <c r="D140" s="22" t="s">
        <v>199</v>
      </c>
      <c r="E140" s="437">
        <f>+SUMIFS('nabati '!B:B,'nabati '!$E:$E,Daily!$A140,'nabati '!$C:$C,Daily!$C$1)/6</f>
        <v>0</v>
      </c>
      <c r="F140" s="437">
        <f>+SUMIFS('nabati '!I:I,'nabati '!$L:$L,Daily!$A140,'nabati '!$J:$J,Daily!$C$1)/6</f>
        <v>0</v>
      </c>
      <c r="G140" s="437">
        <f>+SUMIFS('nabati '!P:P,'nabati '!$S:$S,Daily!$A140,'nabati '!$Q:$Q,Daily!$C$1)/60</f>
        <v>0</v>
      </c>
      <c r="H140" s="437">
        <f>+SUMIFS('nabati '!W:W,'nabati '!$Z:$Z,Daily!$A140,'nabati '!$X:$X,Daily!$C$1)/6</f>
        <v>0</v>
      </c>
      <c r="I140" s="437">
        <f>+SUMIFS('nabati '!AD:AD,'nabati '!$AG:$AG,Daily!$A140,'nabati '!$AE:$AE,Daily!$C$1)/60</f>
        <v>0</v>
      </c>
      <c r="J140" s="437">
        <f>+SUMIFS('nabati '!AK:AK,'nabati '!$AN:$AN,Daily!$A140,'nabati '!$AL:$AL,Daily!$C$1)/60</f>
        <v>0</v>
      </c>
      <c r="K140" s="437">
        <f>+SUMIFS('nabati '!AR:AR,'nabati '!$AU:$AU,Daily!$A140,'nabati '!$AS:$AS,Daily!$C$1)/60</f>
        <v>0</v>
      </c>
      <c r="L140" s="437">
        <f>+SUMIFS('nabati '!AY:AY,'nabati '!$BB:$BB,Daily!$A140,'nabati '!$AZ:$AZ,Daily!$C$1)/20</f>
        <v>0</v>
      </c>
      <c r="M140" s="323">
        <f>+SUMIFS('nabati '!BF:BF,'nabati '!$BI:$BI,Daily!$A140,'nabati '!$BG:$BG,Daily!$C$1)/6</f>
        <v>0</v>
      </c>
      <c r="N140" s="324">
        <f>+SUMIFS('nabati '!BM:BM,'nabati '!BP:BP,Daily!$A140,'nabati '!BN:BN,Daily!$C$1)/6</f>
        <v>0</v>
      </c>
      <c r="O140" s="23">
        <f t="shared" si="15"/>
        <v>0</v>
      </c>
      <c r="P140" s="326"/>
    </row>
    <row r="141" s="254" customFormat="1" ht="13" hidden="1" outlineLevel="1" spans="1:16">
      <c r="A141" s="446">
        <v>253</v>
      </c>
      <c r="B141" s="342" t="s">
        <v>84</v>
      </c>
      <c r="C141" s="336" t="s">
        <v>219</v>
      </c>
      <c r="D141" s="22" t="s">
        <v>199</v>
      </c>
      <c r="E141" s="437">
        <f>+SUMIFS('nabati '!B:B,'nabati '!$E:$E,Daily!$A141,'nabati '!$C:$C,Daily!$C$1)/6</f>
        <v>2</v>
      </c>
      <c r="F141" s="437">
        <f>+SUMIFS('nabati '!I:I,'nabati '!$L:$L,Daily!$A141,'nabati '!$J:$J,Daily!$C$1)/6</f>
        <v>1</v>
      </c>
      <c r="G141" s="437">
        <f>+SUMIFS('nabati '!P:P,'nabati '!$S:$S,Daily!$A141,'nabati '!$Q:$Q,Daily!$C$1)/60</f>
        <v>1</v>
      </c>
      <c r="H141" s="437">
        <f>+SUMIFS('nabati '!W:W,'nabati '!$Z:$Z,Daily!$A141,'nabati '!$X:$X,Daily!$C$1)/6</f>
        <v>0</v>
      </c>
      <c r="I141" s="437">
        <f>+SUMIFS('nabati '!AD:AD,'nabati '!$AG:$AG,Daily!$A141,'nabati '!$AE:$AE,Daily!$C$1)/60</f>
        <v>0</v>
      </c>
      <c r="J141" s="437">
        <f>+SUMIFS('nabati '!AK:AK,'nabati '!$AN:$AN,Daily!$A141,'nabati '!$AL:$AL,Daily!$C$1)/60</f>
        <v>0</v>
      </c>
      <c r="K141" s="437">
        <f>+SUMIFS('nabati '!AR:AR,'nabati '!$AU:$AU,Daily!$A141,'nabati '!$AS:$AS,Daily!$C$1)/60</f>
        <v>0</v>
      </c>
      <c r="L141" s="437">
        <f>+SUMIFS('nabati '!AY:AY,'nabati '!$BB:$BB,Daily!$A141,'nabati '!$AZ:$AZ,Daily!$C$1)/20</f>
        <v>0</v>
      </c>
      <c r="M141" s="323">
        <f>+SUMIFS('nabati '!BF:BF,'nabati '!$BI:$BI,Daily!$A141,'nabati '!$BG:$BG,Daily!$C$1)/6</f>
        <v>0</v>
      </c>
      <c r="N141" s="324">
        <f>+SUMIFS('nabati '!BM:BM,'nabati '!BP:BP,Daily!$A141,'nabati '!BN:BN,Daily!$C$1)/6</f>
        <v>0</v>
      </c>
      <c r="O141" s="23">
        <f t="shared" si="15"/>
        <v>772.5</v>
      </c>
      <c r="P141" s="326"/>
    </row>
    <row r="142" s="254" customFormat="1" ht="13" hidden="1" outlineLevel="1" spans="1:16">
      <c r="A142" s="446">
        <v>265</v>
      </c>
      <c r="B142" s="342" t="s">
        <v>84</v>
      </c>
      <c r="C142" s="336" t="s">
        <v>220</v>
      </c>
      <c r="D142" s="22" t="s">
        <v>199</v>
      </c>
      <c r="E142" s="437">
        <f>+SUMIFS('nabati '!B:B,'nabati '!$E:$E,Daily!$A142,'nabati '!$C:$C,Daily!$C$1)/6</f>
        <v>0</v>
      </c>
      <c r="F142" s="437">
        <f>+SUMIFS('nabati '!I:I,'nabati '!$L:$L,Daily!$A142,'nabati '!$J:$J,Daily!$C$1)/6</f>
        <v>0</v>
      </c>
      <c r="G142" s="437">
        <f>+SUMIFS('nabati '!P:P,'nabati '!$S:$S,Daily!$A142,'nabati '!$Q:$Q,Daily!$C$1)/60</f>
        <v>0</v>
      </c>
      <c r="H142" s="437">
        <f>+SUMIFS('nabati '!W:W,'nabati '!$Z:$Z,Daily!$A142,'nabati '!$X:$X,Daily!$C$1)/6</f>
        <v>0</v>
      </c>
      <c r="I142" s="437">
        <f>+SUMIFS('nabati '!AD:AD,'nabati '!$AG:$AG,Daily!$A142,'nabati '!$AE:$AE,Daily!$C$1)/60</f>
        <v>0</v>
      </c>
      <c r="J142" s="437">
        <f>+SUMIFS('nabati '!AK:AK,'nabati '!$AN:$AN,Daily!$A142,'nabati '!$AL:$AL,Daily!$C$1)/60</f>
        <v>0</v>
      </c>
      <c r="K142" s="437">
        <f>+SUMIFS('nabati '!AR:AR,'nabati '!$AU:$AU,Daily!$A142,'nabati '!$AS:$AS,Daily!$C$1)/60</f>
        <v>0</v>
      </c>
      <c r="L142" s="437">
        <f>+SUMIFS('nabati '!AY:AY,'nabati '!$BB:$BB,Daily!$A142,'nabati '!$AZ:$AZ,Daily!$C$1)/20</f>
        <v>0</v>
      </c>
      <c r="M142" s="323">
        <f>+SUMIFS('nabati '!BF:BF,'nabati '!$BI:$BI,Daily!$A142,'nabati '!$BG:$BG,Daily!$C$1)/6</f>
        <v>0</v>
      </c>
      <c r="N142" s="324">
        <f>+SUMIFS('nabati '!BM:BM,'nabati '!BP:BP,Daily!$A142,'nabati '!BN:BN,Daily!$C$1)/6</f>
        <v>0</v>
      </c>
      <c r="O142" s="23">
        <f t="shared" si="15"/>
        <v>0</v>
      </c>
      <c r="P142" s="326"/>
    </row>
    <row r="143" s="254" customFormat="1" ht="13" hidden="1" outlineLevel="1" spans="1:16">
      <c r="A143" s="446">
        <v>266</v>
      </c>
      <c r="B143" s="342" t="s">
        <v>84</v>
      </c>
      <c r="C143" s="336" t="s">
        <v>221</v>
      </c>
      <c r="D143" s="22" t="s">
        <v>199</v>
      </c>
      <c r="E143" s="437">
        <f>+SUMIFS('nabati '!B:B,'nabati '!$E:$E,Daily!$A143,'nabati '!$C:$C,Daily!$C$1)/6</f>
        <v>0</v>
      </c>
      <c r="F143" s="437">
        <f>+SUMIFS('nabati '!I:I,'nabati '!$L:$L,Daily!$A143,'nabati '!$J:$J,Daily!$C$1)/6</f>
        <v>0</v>
      </c>
      <c r="G143" s="437">
        <f>+SUMIFS('nabati '!P:P,'nabati '!$S:$S,Daily!$A143,'nabati '!$Q:$Q,Daily!$C$1)/60</f>
        <v>0</v>
      </c>
      <c r="H143" s="437">
        <f>+SUMIFS('nabati '!W:W,'nabati '!$Z:$Z,Daily!$A143,'nabati '!$X:$X,Daily!$C$1)/6</f>
        <v>0</v>
      </c>
      <c r="I143" s="437">
        <f>+SUMIFS('nabati '!AD:AD,'nabati '!$AG:$AG,Daily!$A143,'nabati '!$AE:$AE,Daily!$C$1)/60</f>
        <v>0</v>
      </c>
      <c r="J143" s="437">
        <f>+SUMIFS('nabati '!AK:AK,'nabati '!$AN:$AN,Daily!$A143,'nabati '!$AL:$AL,Daily!$C$1)/60</f>
        <v>0</v>
      </c>
      <c r="K143" s="437">
        <f>+SUMIFS('nabati '!AR:AR,'nabati '!$AU:$AU,Daily!$A143,'nabati '!$AS:$AS,Daily!$C$1)/60</f>
        <v>0</v>
      </c>
      <c r="L143" s="437">
        <f>+SUMIFS('nabati '!AY:AY,'nabati '!$BB:$BB,Daily!$A143,'nabati '!$AZ:$AZ,Daily!$C$1)/20</f>
        <v>0</v>
      </c>
      <c r="M143" s="323">
        <f>+SUMIFS('nabati '!BF:BF,'nabati '!$BI:$BI,Daily!$A143,'nabati '!$BG:$BG,Daily!$C$1)/6</f>
        <v>0</v>
      </c>
      <c r="N143" s="324">
        <f>+SUMIFS('nabati '!BM:BM,'nabati '!BP:BP,Daily!$A143,'nabati '!BN:BN,Daily!$C$1)/6</f>
        <v>0</v>
      </c>
      <c r="O143" s="23">
        <f t="shared" si="15"/>
        <v>0</v>
      </c>
      <c r="P143" s="326"/>
    </row>
    <row r="144" s="254" customFormat="1" ht="13" hidden="1" outlineLevel="1" spans="1:16">
      <c r="A144" s="446">
        <v>267</v>
      </c>
      <c r="B144" s="342" t="s">
        <v>84</v>
      </c>
      <c r="C144" s="336" t="s">
        <v>222</v>
      </c>
      <c r="D144" s="22" t="s">
        <v>199</v>
      </c>
      <c r="E144" s="437">
        <f>+SUMIFS('nabati '!B:B,'nabati '!$E:$E,Daily!$A144,'nabati '!$C:$C,Daily!$C$1)/6</f>
        <v>0</v>
      </c>
      <c r="F144" s="437">
        <f>+SUMIFS('nabati '!I:I,'nabati '!$L:$L,Daily!$A144,'nabati '!$J:$J,Daily!$C$1)/6</f>
        <v>0</v>
      </c>
      <c r="G144" s="437">
        <f>+SUMIFS('nabati '!P:P,'nabati '!$S:$S,Daily!$A144,'nabati '!$Q:$Q,Daily!$C$1)/60</f>
        <v>0</v>
      </c>
      <c r="H144" s="437">
        <f>+SUMIFS('nabati '!W:W,'nabati '!$Z:$Z,Daily!$A144,'nabati '!$X:$X,Daily!$C$1)/6</f>
        <v>0</v>
      </c>
      <c r="I144" s="437">
        <f>+SUMIFS('nabati '!AD:AD,'nabati '!$AG:$AG,Daily!$A144,'nabati '!$AE:$AE,Daily!$C$1)/60</f>
        <v>0</v>
      </c>
      <c r="J144" s="437">
        <f>+SUMIFS('nabati '!AK:AK,'nabati '!$AN:$AN,Daily!$A144,'nabati '!$AL:$AL,Daily!$C$1)/60</f>
        <v>0</v>
      </c>
      <c r="K144" s="437">
        <f>+SUMIFS('nabati '!AR:AR,'nabati '!$AU:$AU,Daily!$A144,'nabati '!$AS:$AS,Daily!$C$1)/60</f>
        <v>0</v>
      </c>
      <c r="L144" s="437">
        <f>+SUMIFS('nabati '!AY:AY,'nabati '!$BB:$BB,Daily!$A144,'nabati '!$AZ:$AZ,Daily!$C$1)/20</f>
        <v>0</v>
      </c>
      <c r="M144" s="323">
        <f>+SUMIFS('nabati '!BF:BF,'nabati '!$BI:$BI,Daily!$A144,'nabati '!$BG:$BG,Daily!$C$1)/6</f>
        <v>0</v>
      </c>
      <c r="N144" s="324">
        <f>+SUMIFS('nabati '!BM:BM,'nabati '!BP:BP,Daily!$A144,'nabati '!BN:BN,Daily!$C$1)/6</f>
        <v>0</v>
      </c>
      <c r="O144" s="23">
        <f t="shared" si="15"/>
        <v>0</v>
      </c>
      <c r="P144" s="326"/>
    </row>
    <row r="145" s="254" customFormat="1" ht="13" hidden="1" outlineLevel="1" spans="1:16">
      <c r="A145" s="446">
        <v>274</v>
      </c>
      <c r="B145" s="342" t="s">
        <v>84</v>
      </c>
      <c r="C145" s="336" t="s">
        <v>223</v>
      </c>
      <c r="D145" s="22" t="s">
        <v>199</v>
      </c>
      <c r="E145" s="437">
        <f>+SUMIFS('nabati '!B:B,'nabati '!$E:$E,Daily!$A145,'nabati '!$C:$C,Daily!$C$1)/6</f>
        <v>0</v>
      </c>
      <c r="F145" s="437">
        <f>+SUMIFS('nabati '!I:I,'nabati '!$L:$L,Daily!$A145,'nabati '!$J:$J,Daily!$C$1)/6</f>
        <v>0</v>
      </c>
      <c r="G145" s="437">
        <f>+SUMIFS('nabati '!P:P,'nabati '!$S:$S,Daily!$A145,'nabati '!$Q:$Q,Daily!$C$1)/60</f>
        <v>0</v>
      </c>
      <c r="H145" s="437">
        <f>+SUMIFS('nabati '!W:W,'nabati '!$Z:$Z,Daily!$A145,'nabati '!$X:$X,Daily!$C$1)/6</f>
        <v>0</v>
      </c>
      <c r="I145" s="437">
        <f>+SUMIFS('nabati '!AD:AD,'nabati '!$AG:$AG,Daily!$A145,'nabati '!$AE:$AE,Daily!$C$1)/60</f>
        <v>0</v>
      </c>
      <c r="J145" s="437">
        <f>+SUMIFS('nabati '!AK:AK,'nabati '!$AN:$AN,Daily!$A145,'nabati '!$AL:$AL,Daily!$C$1)/60</f>
        <v>0</v>
      </c>
      <c r="K145" s="437">
        <f>+SUMIFS('nabati '!AR:AR,'nabati '!$AU:$AU,Daily!$A145,'nabati '!$AS:$AS,Daily!$C$1)/60</f>
        <v>0</v>
      </c>
      <c r="L145" s="437">
        <f>+SUMIFS('nabati '!AY:AY,'nabati '!$BB:$BB,Daily!$A145,'nabati '!$AZ:$AZ,Daily!$C$1)/20</f>
        <v>0</v>
      </c>
      <c r="M145" s="323">
        <f>+SUMIFS('nabati '!BF:BF,'nabati '!$BI:$BI,Daily!$A145,'nabati '!$BG:$BG,Daily!$C$1)/6</f>
        <v>0</v>
      </c>
      <c r="N145" s="324">
        <f>+SUMIFS('nabati '!BM:BM,'nabati '!BP:BP,Daily!$A145,'nabati '!BN:BN,Daily!$C$1)/6</f>
        <v>0</v>
      </c>
      <c r="O145" s="23">
        <f t="shared" si="15"/>
        <v>0</v>
      </c>
      <c r="P145" s="326"/>
    </row>
    <row r="146" s="254" customFormat="1" ht="13" hidden="1" outlineLevel="1" spans="1:16">
      <c r="A146" s="446">
        <v>290</v>
      </c>
      <c r="B146" s="342" t="s">
        <v>84</v>
      </c>
      <c r="C146" s="336" t="s">
        <v>224</v>
      </c>
      <c r="D146" s="22" t="s">
        <v>199</v>
      </c>
      <c r="E146" s="23">
        <f>+SUMIFS('nabati '!B:B,'nabati '!$E:$E,Daily!$A146,'nabati '!$C:$C,Daily!$C$1)/6</f>
        <v>0</v>
      </c>
      <c r="F146" s="23">
        <f>+SUMIFS('nabati '!I:I,'nabati '!$L:$L,Daily!$A146,'nabati '!$J:$J,Daily!$C$1)/6</f>
        <v>0</v>
      </c>
      <c r="G146" s="437">
        <f>+SUMIFS('nabati '!P:P,'nabati '!$S:$S,Daily!$A146,'nabati '!$Q:$Q,Daily!$C$1)/60</f>
        <v>0</v>
      </c>
      <c r="H146" s="437">
        <f>+SUMIFS('nabati '!W:W,'nabati '!$Z:$Z,Daily!$A146,'nabati '!$X:$X,Daily!$C$1)/6</f>
        <v>0</v>
      </c>
      <c r="I146" s="437">
        <f>+SUMIFS('nabati '!AD:AD,'nabati '!$AG:$AG,Daily!$A146,'nabati '!$AE:$AE,Daily!$C$1)/60</f>
        <v>0</v>
      </c>
      <c r="J146" s="437">
        <f>+SUMIFS('nabati '!AK:AK,'nabati '!$AN:$AN,Daily!$A146,'nabati '!$AL:$AL,Daily!$C$1)/60</f>
        <v>0</v>
      </c>
      <c r="K146" s="437">
        <f>+SUMIFS('nabati '!AR:AR,'nabati '!$AU:$AU,Daily!$A146,'nabati '!$AS:$AS,Daily!$C$1)/60</f>
        <v>0</v>
      </c>
      <c r="L146" s="437">
        <f>+SUMIFS('nabati '!AY:AY,'nabati '!$BB:$BB,Daily!$A146,'nabati '!$AZ:$AZ,Daily!$C$1)/20</f>
        <v>0</v>
      </c>
      <c r="M146" s="323">
        <f>+SUMIFS('nabati '!BF:BF,'nabati '!$BI:$BI,Daily!$A146,'nabati '!$BG:$BG,Daily!$C$1)/6</f>
        <v>0</v>
      </c>
      <c r="N146" s="324">
        <f>+SUMIFS('nabati '!BM:BM,'nabati '!BP:BP,Daily!$A146,'nabati '!BN:BN,Daily!$C$1)/6</f>
        <v>0</v>
      </c>
      <c r="O146" s="23">
        <f t="shared" si="15"/>
        <v>0</v>
      </c>
      <c r="P146" s="326"/>
    </row>
    <row r="147" s="254" customFormat="1" ht="13" hidden="1" outlineLevel="1" spans="1:16">
      <c r="A147" s="446">
        <v>293</v>
      </c>
      <c r="B147" s="342" t="s">
        <v>84</v>
      </c>
      <c r="C147" s="336" t="s">
        <v>225</v>
      </c>
      <c r="D147" s="22" t="s">
        <v>199</v>
      </c>
      <c r="E147" s="437">
        <f>+SUMIFS('nabati '!B:B,'nabati '!$E:$E,Daily!$A147,'nabati '!$C:$C,Daily!$C$1)/6</f>
        <v>0</v>
      </c>
      <c r="F147" s="437">
        <f>+SUMIFS('nabati '!I:I,'nabati '!$L:$L,Daily!$A147,'nabati '!$J:$J,Daily!$C$1)/6</f>
        <v>0</v>
      </c>
      <c r="G147" s="437">
        <f>+SUMIFS('nabati '!P:P,'nabati '!$S:$S,Daily!$A147,'nabati '!$Q:$Q,Daily!$C$1)/60</f>
        <v>0</v>
      </c>
      <c r="H147" s="437">
        <f>+SUMIFS('nabati '!W:W,'nabati '!$Z:$Z,Daily!$A147,'nabati '!$X:$X,Daily!$C$1)/6</f>
        <v>0</v>
      </c>
      <c r="I147" s="437">
        <f>+SUMIFS('nabati '!AD:AD,'nabati '!$AG:$AG,Daily!$A147,'nabati '!$AE:$AE,Daily!$C$1)/60</f>
        <v>0</v>
      </c>
      <c r="J147" s="437">
        <f>+SUMIFS('nabati '!AK:AK,'nabati '!$AN:$AN,Daily!$A147,'nabati '!$AL:$AL,Daily!$C$1)/60</f>
        <v>0</v>
      </c>
      <c r="K147" s="437">
        <f>+SUMIFS('nabati '!AR:AR,'nabati '!$AU:$AU,Daily!$A147,'nabati '!$AS:$AS,Daily!$C$1)/60</f>
        <v>0</v>
      </c>
      <c r="L147" s="437">
        <f>+SUMIFS('nabati '!AY:AY,'nabati '!$BB:$BB,Daily!$A147,'nabati '!$AZ:$AZ,Daily!$C$1)/20</f>
        <v>0</v>
      </c>
      <c r="M147" s="323">
        <f>+SUMIFS('nabati '!BF:BF,'nabati '!$BI:$BI,Daily!$A147,'nabati '!$BG:$BG,Daily!$C$1)/6</f>
        <v>0</v>
      </c>
      <c r="N147" s="324">
        <f>+SUMIFS('nabati '!BM:BM,'nabati '!BP:BP,Daily!$A147,'nabati '!BN:BN,Daily!$C$1)/6</f>
        <v>0</v>
      </c>
      <c r="O147" s="23">
        <f t="shared" si="15"/>
        <v>0</v>
      </c>
      <c r="P147" s="326"/>
    </row>
    <row r="148" s="254" customFormat="1" ht="13" hidden="1" outlineLevel="1" spans="1:16">
      <c r="A148" s="446">
        <v>296</v>
      </c>
      <c r="B148" s="342" t="s">
        <v>84</v>
      </c>
      <c r="C148" s="336" t="s">
        <v>226</v>
      </c>
      <c r="D148" s="22" t="s">
        <v>199</v>
      </c>
      <c r="E148" s="437">
        <f>+SUMIFS('nabati '!B:B,'nabati '!$E:$E,Daily!$A148,'nabati '!$C:$C,Daily!$C$1)/6</f>
        <v>0</v>
      </c>
      <c r="F148" s="437">
        <f>+SUMIFS('nabati '!I:I,'nabati '!$L:$L,Daily!$A148,'nabati '!$J:$J,Daily!$C$1)/6</f>
        <v>0</v>
      </c>
      <c r="G148" s="437">
        <f>+SUMIFS('nabati '!P:P,'nabati '!$S:$S,Daily!$A148,'nabati '!$Q:$Q,Daily!$C$1)/60</f>
        <v>0</v>
      </c>
      <c r="H148" s="437">
        <f>+SUMIFS('nabati '!W:W,'nabati '!$Z:$Z,Daily!$A148,'nabati '!$X:$X,Daily!$C$1)/6</f>
        <v>0</v>
      </c>
      <c r="I148" s="437">
        <f>+SUMIFS('nabati '!AD:AD,'nabati '!$AG:$AG,Daily!$A148,'nabati '!$AE:$AE,Daily!$C$1)/60</f>
        <v>0</v>
      </c>
      <c r="J148" s="437">
        <f>+SUMIFS('nabati '!AK:AK,'nabati '!$AN:$AN,Daily!$A148,'nabati '!$AL:$AL,Daily!$C$1)/60</f>
        <v>0</v>
      </c>
      <c r="K148" s="437">
        <f>+SUMIFS('nabati '!AR:AR,'nabati '!$AU:$AU,Daily!$A148,'nabati '!$AS:$AS,Daily!$C$1)/60</f>
        <v>0</v>
      </c>
      <c r="L148" s="437">
        <f>+SUMIFS('nabati '!AY:AY,'nabati '!$BB:$BB,Daily!$A148,'nabati '!$AZ:$AZ,Daily!$C$1)/20</f>
        <v>0</v>
      </c>
      <c r="M148" s="323">
        <f>+SUMIFS('nabati '!BF:BF,'nabati '!$BI:$BI,Daily!$A148,'nabati '!$BG:$BG,Daily!$C$1)/6</f>
        <v>0</v>
      </c>
      <c r="N148" s="324">
        <f>+SUMIFS('nabati '!BM:BM,'nabati '!BP:BP,Daily!$A148,'nabati '!BN:BN,Daily!$C$1)/6</f>
        <v>0</v>
      </c>
      <c r="O148" s="23">
        <f t="shared" si="15"/>
        <v>0</v>
      </c>
      <c r="P148" s="326"/>
    </row>
    <row r="149" s="254" customFormat="1" ht="13" hidden="1" outlineLevel="1" spans="1:16">
      <c r="A149" s="446">
        <v>409</v>
      </c>
      <c r="B149" s="342" t="s">
        <v>84</v>
      </c>
      <c r="C149" s="336" t="s">
        <v>227</v>
      </c>
      <c r="D149" s="22" t="s">
        <v>199</v>
      </c>
      <c r="E149" s="437">
        <f>+SUMIFS('nabati '!B:B,'nabati '!$E:$E,Daily!$A149,'nabati '!$C:$C,Daily!$C$1)/6</f>
        <v>0</v>
      </c>
      <c r="F149" s="437">
        <f>+SUMIFS('nabati '!I:I,'nabati '!$L:$L,Daily!$A149,'nabati '!$J:$J,Daily!$C$1)/6</f>
        <v>0</v>
      </c>
      <c r="G149" s="437">
        <f>+SUMIFS('nabati '!P:P,'nabati '!$S:$S,Daily!$A149,'nabati '!$Q:$Q,Daily!$C$1)/60</f>
        <v>0</v>
      </c>
      <c r="H149" s="437">
        <f>+SUMIFS('nabati '!W:W,'nabati '!$Z:$Z,Daily!$A149,'nabati '!$X:$X,Daily!$C$1)/6</f>
        <v>0</v>
      </c>
      <c r="I149" s="437">
        <f>+SUMIFS('nabati '!AD:AD,'nabati '!$AG:$AG,Daily!$A149,'nabati '!$AE:$AE,Daily!$C$1)/60</f>
        <v>0</v>
      </c>
      <c r="J149" s="437">
        <f>+SUMIFS('nabati '!AK:AK,'nabati '!$AN:$AN,Daily!$A149,'nabati '!$AL:$AL,Daily!$C$1)/60</f>
        <v>0</v>
      </c>
      <c r="K149" s="437">
        <f>+SUMIFS('nabati '!AR:AR,'nabati '!$AU:$AU,Daily!$A149,'nabati '!$AS:$AS,Daily!$C$1)/60</f>
        <v>0</v>
      </c>
      <c r="L149" s="437">
        <f>+SUMIFS('nabati '!AY:AY,'nabati '!$BB:$BB,Daily!$A149,'nabati '!$AZ:$AZ,Daily!$C$1)/20</f>
        <v>0</v>
      </c>
      <c r="M149" s="323">
        <f>+SUMIFS('nabati '!BF:BF,'nabati '!$BI:$BI,Daily!$A149,'nabati '!$BG:$BG,Daily!$C$1)/6</f>
        <v>0</v>
      </c>
      <c r="N149" s="324">
        <f>+SUMIFS('nabati '!BM:BM,'nabati '!BP:BP,Daily!$A149,'nabati '!BN:BN,Daily!$C$1)/6</f>
        <v>0</v>
      </c>
      <c r="O149" s="23">
        <f t="shared" si="15"/>
        <v>0</v>
      </c>
      <c r="P149" s="326"/>
    </row>
    <row r="150" s="254" customFormat="1" ht="13" hidden="1" outlineLevel="1" spans="1:16">
      <c r="A150" s="446">
        <v>410</v>
      </c>
      <c r="B150" s="342" t="s">
        <v>84</v>
      </c>
      <c r="C150" s="336" t="s">
        <v>228</v>
      </c>
      <c r="D150" s="22" t="s">
        <v>199</v>
      </c>
      <c r="E150" s="437">
        <f>+SUMIFS('nabati '!B:B,'nabati '!$E:$E,Daily!$A150,'nabati '!$C:$C,Daily!$C$1)/6</f>
        <v>0</v>
      </c>
      <c r="F150" s="437">
        <f>+SUMIFS('nabati '!I:I,'nabati '!$L:$L,Daily!$A150,'nabati '!$J:$J,Daily!$C$1)/6</f>
        <v>0</v>
      </c>
      <c r="G150" s="437">
        <f>+SUMIFS('nabati '!P:P,'nabati '!$S:$S,Daily!$A150,'nabati '!$Q:$Q,Daily!$C$1)/60</f>
        <v>0</v>
      </c>
      <c r="H150" s="437">
        <f>+SUMIFS('nabati '!W:W,'nabati '!$Z:$Z,Daily!$A150,'nabati '!$X:$X,Daily!$C$1)/6</f>
        <v>0</v>
      </c>
      <c r="I150" s="437">
        <f>+SUMIFS('nabati '!AD:AD,'nabati '!$AG:$AG,Daily!$A150,'nabati '!$AE:$AE,Daily!$C$1)/60</f>
        <v>0</v>
      </c>
      <c r="J150" s="437">
        <f>+SUMIFS('nabati '!AK:AK,'nabati '!$AN:$AN,Daily!$A150,'nabati '!$AL:$AL,Daily!$C$1)/60</f>
        <v>0</v>
      </c>
      <c r="K150" s="437">
        <f>+SUMIFS('nabati '!AR:AR,'nabati '!$AU:$AU,Daily!$A150,'nabati '!$AS:$AS,Daily!$C$1)/60</f>
        <v>0</v>
      </c>
      <c r="L150" s="437">
        <f>+SUMIFS('nabati '!AY:AY,'nabati '!$BB:$BB,Daily!$A150,'nabati '!$AZ:$AZ,Daily!$C$1)/20</f>
        <v>0</v>
      </c>
      <c r="M150" s="323">
        <f>+SUMIFS('nabati '!BF:BF,'nabati '!$BI:$BI,Daily!$A150,'nabati '!$BG:$BG,Daily!$C$1)/6</f>
        <v>0</v>
      </c>
      <c r="N150" s="324">
        <f>+SUMIFS('nabati '!BM:BM,'nabati '!BP:BP,Daily!$A150,'nabati '!BN:BN,Daily!$C$1)/6</f>
        <v>0</v>
      </c>
      <c r="O150" s="23">
        <f t="shared" si="15"/>
        <v>0</v>
      </c>
      <c r="P150" s="326"/>
    </row>
    <row r="151" s="254" customFormat="1" ht="13" hidden="1" outlineLevel="1" spans="1:16">
      <c r="A151" s="446">
        <v>627</v>
      </c>
      <c r="B151" s="342" t="s">
        <v>84</v>
      </c>
      <c r="C151" s="336" t="s">
        <v>229</v>
      </c>
      <c r="D151" s="22" t="s">
        <v>199</v>
      </c>
      <c r="E151" s="437">
        <f>+SUMIFS('nabati '!B:B,'nabati '!$E:$E,Daily!$A151,'nabati '!$C:$C,Daily!$C$1)/6</f>
        <v>0</v>
      </c>
      <c r="F151" s="437">
        <f>+SUMIFS('nabati '!I:I,'nabati '!$L:$L,Daily!$A151,'nabati '!$J:$J,Daily!$C$1)/6</f>
        <v>0</v>
      </c>
      <c r="G151" s="437">
        <f>+SUMIFS('nabati '!P:P,'nabati '!$S:$S,Daily!$A151,'nabati '!$Q:$Q,Daily!$C$1)/60</f>
        <v>0</v>
      </c>
      <c r="H151" s="437">
        <f>+SUMIFS('nabati '!W:W,'nabati '!$Z:$Z,Daily!$A151,'nabati '!$X:$X,Daily!$C$1)/6</f>
        <v>0</v>
      </c>
      <c r="I151" s="437">
        <f>+SUMIFS('nabati '!AD:AD,'nabati '!$AG:$AG,Daily!$A151,'nabati '!$AE:$AE,Daily!$C$1)/60</f>
        <v>0</v>
      </c>
      <c r="J151" s="437">
        <f>+SUMIFS('nabati '!AK:AK,'nabati '!$AN:$AN,Daily!$A151,'nabati '!$AL:$AL,Daily!$C$1)/60</f>
        <v>0</v>
      </c>
      <c r="K151" s="437">
        <f>+SUMIFS('nabati '!AR:AR,'nabati '!$AU:$AU,Daily!$A151,'nabati '!$AS:$AS,Daily!$C$1)/60</f>
        <v>0</v>
      </c>
      <c r="L151" s="437">
        <f>+SUMIFS('nabati '!AY:AY,'nabati '!$BB:$BB,Daily!$A151,'nabati '!$AZ:$AZ,Daily!$C$1)/20</f>
        <v>0</v>
      </c>
      <c r="M151" s="323">
        <f>+SUMIFS('nabati '!BF:BF,'nabati '!$BI:$BI,Daily!$A151,'nabati '!$BG:$BG,Daily!$C$1)/6</f>
        <v>0</v>
      </c>
      <c r="N151" s="324">
        <f>+SUMIFS('nabati '!BM:BM,'nabati '!BP:BP,Daily!$A151,'nabati '!BN:BN,Daily!$C$1)/6</f>
        <v>0</v>
      </c>
      <c r="O151" s="23">
        <f t="shared" si="15"/>
        <v>0</v>
      </c>
      <c r="P151" s="326"/>
    </row>
    <row r="152" s="254" customFormat="1" ht="13" hidden="1" outlineLevel="1" spans="1:16">
      <c r="A152" s="446">
        <v>630</v>
      </c>
      <c r="B152" s="342" t="s">
        <v>84</v>
      </c>
      <c r="C152" s="336" t="s">
        <v>230</v>
      </c>
      <c r="D152" s="22" t="s">
        <v>199</v>
      </c>
      <c r="E152" s="437">
        <f>+SUMIFS('nabati '!B:B,'nabati '!$E:$E,Daily!$A152,'nabati '!$C:$C,Daily!$C$1)/6</f>
        <v>0</v>
      </c>
      <c r="F152" s="437">
        <f>+SUMIFS('nabati '!I:I,'nabati '!$L:$L,Daily!$A152,'nabati '!$J:$J,Daily!$C$1)/6</f>
        <v>1</v>
      </c>
      <c r="G152" s="437">
        <f>+SUMIFS('nabati '!P:P,'nabati '!$S:$S,Daily!$A152,'nabati '!$Q:$Q,Daily!$C$1)/60</f>
        <v>0</v>
      </c>
      <c r="H152" s="437">
        <f>+SUMIFS('nabati '!W:W,'nabati '!$Z:$Z,Daily!$A152,'nabati '!$X:$X,Daily!$C$1)/6</f>
        <v>0</v>
      </c>
      <c r="I152" s="437">
        <f>+SUMIFS('nabati '!AD:AD,'nabati '!$AG:$AG,Daily!$A152,'nabati '!$AE:$AE,Daily!$C$1)/60</f>
        <v>0</v>
      </c>
      <c r="J152" s="437">
        <f>+SUMIFS('nabati '!AK:AK,'nabati '!$AN:$AN,Daily!$A152,'nabati '!$AL:$AL,Daily!$C$1)/60</f>
        <v>0</v>
      </c>
      <c r="K152" s="437">
        <f>+SUMIFS('nabati '!AR:AR,'nabati '!$AU:$AU,Daily!$A152,'nabati '!$AS:$AS,Daily!$C$1)/60</f>
        <v>0</v>
      </c>
      <c r="L152" s="437">
        <f>+SUMIFS('nabati '!AY:AY,'nabati '!$BB:$BB,Daily!$A152,'nabati '!$AZ:$AZ,Daily!$C$1)/20</f>
        <v>0</v>
      </c>
      <c r="M152" s="323">
        <f>+SUMIFS('nabati '!BF:BF,'nabati '!$BI:$BI,Daily!$A152,'nabati '!$BG:$BG,Daily!$C$1)/6</f>
        <v>0</v>
      </c>
      <c r="N152" s="324">
        <f>+SUMIFS('nabati '!BM:BM,'nabati '!BP:BP,Daily!$A152,'nabati '!BN:BN,Daily!$C$1)/6</f>
        <v>0</v>
      </c>
      <c r="O152" s="23">
        <f t="shared" si="15"/>
        <v>190.7</v>
      </c>
      <c r="P152" s="326"/>
    </row>
    <row r="153" s="254" customFormat="1" ht="13" hidden="1" outlineLevel="1" spans="1:16">
      <c r="A153" s="446">
        <v>631</v>
      </c>
      <c r="B153" s="342" t="s">
        <v>84</v>
      </c>
      <c r="C153" s="336" t="s">
        <v>231</v>
      </c>
      <c r="D153" s="22" t="s">
        <v>199</v>
      </c>
      <c r="E153" s="437">
        <f>+SUMIFS('nabati '!B:B,'nabati '!$E:$E,Daily!$A153,'nabati '!$C:$C,Daily!$C$1)/6</f>
        <v>0</v>
      </c>
      <c r="F153" s="437">
        <f>+SUMIFS('nabati '!I:I,'nabati '!$L:$L,Daily!$A153,'nabati '!$J:$J,Daily!$C$1)/6</f>
        <v>0</v>
      </c>
      <c r="G153" s="437">
        <f>+SUMIFS('nabati '!P:P,'nabati '!$S:$S,Daily!$A153,'nabati '!$Q:$Q,Daily!$C$1)/60</f>
        <v>0</v>
      </c>
      <c r="H153" s="437">
        <f>+SUMIFS('nabati '!W:W,'nabati '!$Z:$Z,Daily!$A153,'nabati '!$X:$X,Daily!$C$1)/6</f>
        <v>0</v>
      </c>
      <c r="I153" s="437">
        <f>+SUMIFS('nabati '!AD:AD,'nabati '!$AG:$AG,Daily!$A153,'nabati '!$AE:$AE,Daily!$C$1)/60</f>
        <v>0</v>
      </c>
      <c r="J153" s="437">
        <f>+SUMIFS('nabati '!AK:AK,'nabati '!$AN:$AN,Daily!$A153,'nabati '!$AL:$AL,Daily!$C$1)/60</f>
        <v>0</v>
      </c>
      <c r="K153" s="437">
        <f>+SUMIFS('nabati '!AR:AR,'nabati '!$AU:$AU,Daily!$A153,'nabati '!$AS:$AS,Daily!$C$1)/60</f>
        <v>0</v>
      </c>
      <c r="L153" s="437">
        <f>+SUMIFS('nabati '!AY:AY,'nabati '!$BB:$BB,Daily!$A153,'nabati '!$AZ:$AZ,Daily!$C$1)/20</f>
        <v>0</v>
      </c>
      <c r="M153" s="323">
        <f>+SUMIFS('nabati '!BF:BF,'nabati '!$BI:$BI,Daily!$A153,'nabati '!$BG:$BG,Daily!$C$1)/6</f>
        <v>0</v>
      </c>
      <c r="N153" s="324">
        <f>+SUMIFS('nabati '!BM:BM,'nabati '!BP:BP,Daily!$A153,'nabati '!BN:BN,Daily!$C$1)/6</f>
        <v>0</v>
      </c>
      <c r="O153" s="23">
        <f t="shared" si="15"/>
        <v>0</v>
      </c>
      <c r="P153" s="326"/>
    </row>
    <row r="154" s="254" customFormat="1" ht="13" hidden="1" outlineLevel="1" spans="1:16">
      <c r="A154" s="446">
        <v>634</v>
      </c>
      <c r="B154" s="342" t="s">
        <v>84</v>
      </c>
      <c r="C154" s="336" t="s">
        <v>232</v>
      </c>
      <c r="D154" s="22" t="s">
        <v>199</v>
      </c>
      <c r="E154" s="437">
        <f>+SUMIFS('nabati '!B:B,'nabati '!$E:$E,Daily!$A154,'nabati '!$C:$C,Daily!$C$1)/6</f>
        <v>0</v>
      </c>
      <c r="F154" s="437">
        <f>+SUMIFS('nabati '!I:I,'nabati '!$L:$L,Daily!$A154,'nabati '!$J:$J,Daily!$C$1)/6</f>
        <v>0</v>
      </c>
      <c r="G154" s="437">
        <f>+SUMIFS('nabati '!P:P,'nabati '!$S:$S,Daily!$A154,'nabati '!$Q:$Q,Daily!$C$1)/60</f>
        <v>0</v>
      </c>
      <c r="H154" s="437">
        <f>+SUMIFS('nabati '!W:W,'nabati '!$Z:$Z,Daily!$A154,'nabati '!$X:$X,Daily!$C$1)/6</f>
        <v>0</v>
      </c>
      <c r="I154" s="437">
        <f>+SUMIFS('nabati '!AD:AD,'nabati '!$AG:$AG,Daily!$A154,'nabati '!$AE:$AE,Daily!$C$1)/60</f>
        <v>0</v>
      </c>
      <c r="J154" s="437">
        <f>+SUMIFS('nabati '!AK:AK,'nabati '!$AN:$AN,Daily!$A154,'nabati '!$AL:$AL,Daily!$C$1)/60</f>
        <v>0</v>
      </c>
      <c r="K154" s="437">
        <f>+SUMIFS('nabati '!AR:AR,'nabati '!$AU:$AU,Daily!$A154,'nabati '!$AS:$AS,Daily!$C$1)/60</f>
        <v>0</v>
      </c>
      <c r="L154" s="437">
        <f>+SUMIFS('nabati '!AY:AY,'nabati '!$BB:$BB,Daily!$A154,'nabati '!$AZ:$AZ,Daily!$C$1)/20</f>
        <v>0</v>
      </c>
      <c r="M154" s="323">
        <f>+SUMIFS('nabati '!BF:BF,'nabati '!$BI:$BI,Daily!$A154,'nabati '!$BG:$BG,Daily!$C$1)/6</f>
        <v>0</v>
      </c>
      <c r="N154" s="324">
        <f>+SUMIFS('nabati '!BM:BM,'nabati '!BP:BP,Daily!$A154,'nabati '!BN:BN,Daily!$C$1)/6</f>
        <v>0</v>
      </c>
      <c r="O154" s="23">
        <f t="shared" si="15"/>
        <v>0</v>
      </c>
      <c r="P154" s="326"/>
    </row>
    <row r="155" s="254" customFormat="1" ht="13" hidden="1" outlineLevel="1" spans="1:16">
      <c r="A155" s="446">
        <v>635</v>
      </c>
      <c r="B155" s="342" t="s">
        <v>84</v>
      </c>
      <c r="C155" s="336" t="s">
        <v>233</v>
      </c>
      <c r="D155" s="22" t="s">
        <v>199</v>
      </c>
      <c r="E155" s="437">
        <f>+SUMIFS('nabati '!B:B,'nabati '!$E:$E,Daily!$A155,'nabati '!$C:$C,Daily!$C$1)/6</f>
        <v>0</v>
      </c>
      <c r="F155" s="437">
        <f>+SUMIFS('nabati '!I:I,'nabati '!$L:$L,Daily!$A155,'nabati '!$J:$J,Daily!$C$1)/6</f>
        <v>0</v>
      </c>
      <c r="G155" s="437">
        <f>+SUMIFS('nabati '!P:P,'nabati '!$S:$S,Daily!$A155,'nabati '!$Q:$Q,Daily!$C$1)/60</f>
        <v>0</v>
      </c>
      <c r="H155" s="437">
        <f>+SUMIFS('nabati '!W:W,'nabati '!$Z:$Z,Daily!$A155,'nabati '!$X:$X,Daily!$C$1)/6</f>
        <v>0</v>
      </c>
      <c r="I155" s="437">
        <f>+SUMIFS('nabati '!AD:AD,'nabati '!$AG:$AG,Daily!$A155,'nabati '!$AE:$AE,Daily!$C$1)/60</f>
        <v>0</v>
      </c>
      <c r="J155" s="437">
        <f>+SUMIFS('nabati '!AK:AK,'nabati '!$AN:$AN,Daily!$A155,'nabati '!$AL:$AL,Daily!$C$1)/60</f>
        <v>0</v>
      </c>
      <c r="K155" s="437">
        <f>+SUMIFS('nabati '!AR:AR,'nabati '!$AU:$AU,Daily!$A155,'nabati '!$AS:$AS,Daily!$C$1)/60</f>
        <v>0</v>
      </c>
      <c r="L155" s="437">
        <f>+SUMIFS('nabati '!AY:AY,'nabati '!$BB:$BB,Daily!$A155,'nabati '!$AZ:$AZ,Daily!$C$1)/20</f>
        <v>0</v>
      </c>
      <c r="M155" s="323">
        <f>+SUMIFS('nabati '!BF:BF,'nabati '!$BI:$BI,Daily!$A155,'nabati '!$BG:$BG,Daily!$C$1)/6</f>
        <v>0</v>
      </c>
      <c r="N155" s="324">
        <f>+SUMIFS('nabati '!BM:BM,'nabati '!BP:BP,Daily!$A155,'nabati '!BN:BN,Daily!$C$1)/6</f>
        <v>0</v>
      </c>
      <c r="O155" s="23">
        <f t="shared" si="15"/>
        <v>0</v>
      </c>
      <c r="P155" s="326"/>
    </row>
    <row r="156" s="254" customFormat="1" ht="13" hidden="1" outlineLevel="1" spans="1:16">
      <c r="A156" s="446">
        <v>636</v>
      </c>
      <c r="B156" s="342" t="s">
        <v>84</v>
      </c>
      <c r="C156" s="336" t="s">
        <v>234</v>
      </c>
      <c r="D156" s="22" t="s">
        <v>199</v>
      </c>
      <c r="E156" s="437">
        <f>+SUMIFS('nabati '!B:B,'nabati '!$E:$E,Daily!$A156,'nabati '!$C:$C,Daily!$C$1)/6</f>
        <v>0</v>
      </c>
      <c r="F156" s="437">
        <f>+SUMIFS('nabati '!I:I,'nabati '!$L:$L,Daily!$A156,'nabati '!$J:$J,Daily!$C$1)/6</f>
        <v>0</v>
      </c>
      <c r="G156" s="437">
        <f>+SUMIFS('nabati '!P:P,'nabati '!$S:$S,Daily!$A156,'nabati '!$Q:$Q,Daily!$C$1)/60</f>
        <v>0</v>
      </c>
      <c r="H156" s="437">
        <f>+SUMIFS('nabati '!W:W,'nabati '!$Z:$Z,Daily!$A156,'nabati '!$X:$X,Daily!$C$1)/6</f>
        <v>0</v>
      </c>
      <c r="I156" s="437">
        <f>+SUMIFS('nabati '!AD:AD,'nabati '!$AG:$AG,Daily!$A156,'nabati '!$AE:$AE,Daily!$C$1)/60</f>
        <v>0</v>
      </c>
      <c r="J156" s="437">
        <f>+SUMIFS('nabati '!AK:AK,'nabati '!$AN:$AN,Daily!$A156,'nabati '!$AL:$AL,Daily!$C$1)/60</f>
        <v>0</v>
      </c>
      <c r="K156" s="437">
        <f>+SUMIFS('nabati '!AR:AR,'nabati '!$AU:$AU,Daily!$A156,'nabati '!$AS:$AS,Daily!$C$1)/60</f>
        <v>0</v>
      </c>
      <c r="L156" s="437">
        <f>+SUMIFS('nabati '!AY:AY,'nabati '!$BB:$BB,Daily!$A156,'nabati '!$AZ:$AZ,Daily!$C$1)/20</f>
        <v>0</v>
      </c>
      <c r="M156" s="323">
        <f>+SUMIFS('nabati '!BF:BF,'nabati '!$BI:$BI,Daily!$A156,'nabati '!$BG:$BG,Daily!$C$1)/6</f>
        <v>0</v>
      </c>
      <c r="N156" s="324">
        <f>+SUMIFS('nabati '!BM:BM,'nabati '!BP:BP,Daily!$A156,'nabati '!BN:BN,Daily!$C$1)/6</f>
        <v>0</v>
      </c>
      <c r="O156" s="23">
        <f t="shared" si="15"/>
        <v>0</v>
      </c>
      <c r="P156" s="326"/>
    </row>
    <row r="157" s="254" customFormat="1" ht="13" hidden="1" outlineLevel="1" spans="1:16">
      <c r="A157" s="446">
        <v>637</v>
      </c>
      <c r="B157" s="342" t="s">
        <v>84</v>
      </c>
      <c r="C157" s="336" t="s">
        <v>235</v>
      </c>
      <c r="D157" s="22" t="s">
        <v>199</v>
      </c>
      <c r="E157" s="437">
        <f>+SUMIFS('nabati '!B:B,'nabati '!$E:$E,Daily!$A157,'nabati '!$C:$C,Daily!$C$1)/6</f>
        <v>0</v>
      </c>
      <c r="F157" s="437">
        <f>+SUMIFS('nabati '!I:I,'nabati '!$L:$L,Daily!$A157,'nabati '!$J:$J,Daily!$C$1)/6</f>
        <v>0</v>
      </c>
      <c r="G157" s="437">
        <f>+SUMIFS('nabati '!P:P,'nabati '!$S:$S,Daily!$A157,'nabati '!$Q:$Q,Daily!$C$1)/60</f>
        <v>0</v>
      </c>
      <c r="H157" s="437">
        <f>+SUMIFS('nabati '!W:W,'nabati '!$Z:$Z,Daily!$A157,'nabati '!$X:$X,Daily!$C$1)/6</f>
        <v>0</v>
      </c>
      <c r="I157" s="437">
        <f>+SUMIFS('nabati '!AD:AD,'nabati '!$AG:$AG,Daily!$A157,'nabati '!$AE:$AE,Daily!$C$1)/60</f>
        <v>0</v>
      </c>
      <c r="J157" s="437">
        <f>+SUMIFS('nabati '!AK:AK,'nabati '!$AN:$AN,Daily!$A157,'nabati '!$AL:$AL,Daily!$C$1)/60</f>
        <v>0</v>
      </c>
      <c r="K157" s="437">
        <f>+SUMIFS('nabati '!AR:AR,'nabati '!$AU:$AU,Daily!$A157,'nabati '!$AS:$AS,Daily!$C$1)/60</f>
        <v>0</v>
      </c>
      <c r="L157" s="437">
        <f>+SUMIFS('nabati '!AY:AY,'nabati '!$BB:$BB,Daily!$A157,'nabati '!$AZ:$AZ,Daily!$C$1)/20</f>
        <v>0</v>
      </c>
      <c r="M157" s="323">
        <f>+SUMIFS('nabati '!BF:BF,'nabati '!$BI:$BI,Daily!$A157,'nabati '!$BG:$BG,Daily!$C$1)/6</f>
        <v>0</v>
      </c>
      <c r="N157" s="324">
        <f>+SUMIFS('nabati '!BM:BM,'nabati '!BP:BP,Daily!$A157,'nabati '!BN:BN,Daily!$C$1)/6</f>
        <v>0</v>
      </c>
      <c r="O157" s="23">
        <f t="shared" si="15"/>
        <v>0</v>
      </c>
      <c r="P157" s="326"/>
    </row>
    <row r="158" s="254" customFormat="1" ht="13" hidden="1" outlineLevel="1" spans="1:16">
      <c r="A158" s="446">
        <v>645</v>
      </c>
      <c r="B158" s="342" t="s">
        <v>84</v>
      </c>
      <c r="C158" s="336" t="s">
        <v>236</v>
      </c>
      <c r="D158" s="22" t="s">
        <v>199</v>
      </c>
      <c r="E158" s="437">
        <f>+SUMIFS('nabati '!B:B,'nabati '!$E:$E,Daily!$A158,'nabati '!$C:$C,Daily!$C$1)/6</f>
        <v>0</v>
      </c>
      <c r="F158" s="437">
        <f>+SUMIFS('nabati '!I:I,'nabati '!$L:$L,Daily!$A158,'nabati '!$J:$J,Daily!$C$1)/6</f>
        <v>0</v>
      </c>
      <c r="G158" s="437">
        <f>+SUMIFS('nabati '!P:P,'nabati '!$S:$S,Daily!$A158,'nabati '!$Q:$Q,Daily!$C$1)/60</f>
        <v>0</v>
      </c>
      <c r="H158" s="437">
        <f>+SUMIFS('nabati '!W:W,'nabati '!$Z:$Z,Daily!$A158,'nabati '!$X:$X,Daily!$C$1)/6</f>
        <v>0</v>
      </c>
      <c r="I158" s="437">
        <f>+SUMIFS('nabati '!AD:AD,'nabati '!$AG:$AG,Daily!$A158,'nabati '!$AE:$AE,Daily!$C$1)/60</f>
        <v>0</v>
      </c>
      <c r="J158" s="437">
        <f>+SUMIFS('nabati '!AK:AK,'nabati '!$AN:$AN,Daily!$A158,'nabati '!$AL:$AL,Daily!$C$1)/60</f>
        <v>0</v>
      </c>
      <c r="K158" s="437">
        <f>+SUMIFS('nabati '!AR:AR,'nabati '!$AU:$AU,Daily!$A158,'nabati '!$AS:$AS,Daily!$C$1)/60</f>
        <v>0</v>
      </c>
      <c r="L158" s="437">
        <f>+SUMIFS('nabati '!AY:AY,'nabati '!$BB:$BB,Daily!$A158,'nabati '!$AZ:$AZ,Daily!$C$1)/20</f>
        <v>0</v>
      </c>
      <c r="M158" s="323">
        <f>+SUMIFS('nabati '!BF:BF,'nabati '!$BI:$BI,Daily!$A158,'nabati '!$BG:$BG,Daily!$C$1)/6</f>
        <v>0</v>
      </c>
      <c r="N158" s="324">
        <f>+SUMIFS('nabati '!BM:BM,'nabati '!BP:BP,Daily!$A158,'nabati '!BN:BN,Daily!$C$1)/6</f>
        <v>0</v>
      </c>
      <c r="O158" s="23">
        <f t="shared" si="15"/>
        <v>0</v>
      </c>
      <c r="P158" s="326"/>
    </row>
    <row r="159" s="254" customFormat="1" ht="13" hidden="1" outlineLevel="1" spans="1:16">
      <c r="A159" s="446">
        <v>648</v>
      </c>
      <c r="B159" s="342" t="s">
        <v>84</v>
      </c>
      <c r="C159" s="336" t="s">
        <v>237</v>
      </c>
      <c r="D159" s="22" t="s">
        <v>199</v>
      </c>
      <c r="E159" s="437">
        <f>+SUMIFS('nabati '!B:B,'nabati '!$E:$E,Daily!$A159,'nabati '!$C:$C,Daily!$C$1)/6</f>
        <v>0</v>
      </c>
      <c r="F159" s="437">
        <f>+SUMIFS('nabati '!I:I,'nabati '!$L:$L,Daily!$A159,'nabati '!$J:$J,Daily!$C$1)/6</f>
        <v>0</v>
      </c>
      <c r="G159" s="437">
        <f>+SUMIFS('nabati '!P:P,'nabati '!$S:$S,Daily!$A159,'nabati '!$Q:$Q,Daily!$C$1)/60</f>
        <v>0</v>
      </c>
      <c r="H159" s="437">
        <f>+SUMIFS('nabati '!W:W,'nabati '!$Z:$Z,Daily!$A159,'nabati '!$X:$X,Daily!$C$1)/6</f>
        <v>0</v>
      </c>
      <c r="I159" s="437">
        <f>+SUMIFS('nabati '!AD:AD,'nabati '!$AG:$AG,Daily!$A159,'nabati '!$AE:$AE,Daily!$C$1)/60</f>
        <v>0</v>
      </c>
      <c r="J159" s="437">
        <f>+SUMIFS('nabati '!AK:AK,'nabati '!$AN:$AN,Daily!$A159,'nabati '!$AL:$AL,Daily!$C$1)/60</f>
        <v>0</v>
      </c>
      <c r="K159" s="437">
        <f>+SUMIFS('nabati '!AR:AR,'nabati '!$AU:$AU,Daily!$A159,'nabati '!$AS:$AS,Daily!$C$1)/60</f>
        <v>0</v>
      </c>
      <c r="L159" s="437">
        <f>+SUMIFS('nabati '!AY:AY,'nabati '!$BB:$BB,Daily!$A159,'nabati '!$AZ:$AZ,Daily!$C$1)/20</f>
        <v>0</v>
      </c>
      <c r="M159" s="323">
        <f>+SUMIFS('nabati '!BF:BF,'nabati '!$BI:$BI,Daily!$A159,'nabati '!$BG:$BG,Daily!$C$1)/6</f>
        <v>0</v>
      </c>
      <c r="N159" s="324">
        <f>+SUMIFS('nabati '!BM:BM,'nabati '!BP:BP,Daily!$A159,'nabati '!BN:BN,Daily!$C$1)/6</f>
        <v>0</v>
      </c>
      <c r="O159" s="23">
        <f t="shared" ref="O159:O184" si="16">+SUMPRODUCT($E$1:$N$1,E159:N159)</f>
        <v>0</v>
      </c>
      <c r="P159" s="326"/>
    </row>
    <row r="160" s="254" customFormat="1" ht="13" hidden="1" outlineLevel="1" spans="1:16">
      <c r="A160" s="446">
        <v>651</v>
      </c>
      <c r="B160" s="342" t="s">
        <v>84</v>
      </c>
      <c r="C160" s="336" t="s">
        <v>238</v>
      </c>
      <c r="D160" s="22" t="s">
        <v>199</v>
      </c>
      <c r="E160" s="23">
        <f>+SUMIFS('nabati '!B:B,'nabati '!$E:$E,Daily!$A160,'nabati '!$C:$C,Daily!$C$1)/6</f>
        <v>0</v>
      </c>
      <c r="F160" s="23">
        <f>+SUMIFS('nabati '!I:I,'nabati '!$L:$L,Daily!$A160,'nabati '!$J:$J,Daily!$C$1)/6</f>
        <v>0</v>
      </c>
      <c r="G160" s="23">
        <f>+SUMIFS('nabati '!P:P,'nabati '!$S:$S,Daily!$A160,'nabati '!$Q:$Q,Daily!$C$1)/60</f>
        <v>0</v>
      </c>
      <c r="H160" s="437">
        <f>+SUMIFS('nabati '!W:W,'nabati '!$Z:$Z,Daily!$A160,'nabati '!$X:$X,Daily!$C$1)/6</f>
        <v>0</v>
      </c>
      <c r="I160" s="437">
        <f>+SUMIFS('nabati '!AD:AD,'nabati '!$AG:$AG,Daily!$A160,'nabati '!$AE:$AE,Daily!$C$1)/60</f>
        <v>0</v>
      </c>
      <c r="J160" s="437">
        <f>+SUMIFS('nabati '!AK:AK,'nabati '!$AN:$AN,Daily!$A160,'nabati '!$AL:$AL,Daily!$C$1)/60</f>
        <v>0</v>
      </c>
      <c r="K160" s="437">
        <f>+SUMIFS('nabati '!AR:AR,'nabati '!$AU:$AU,Daily!$A160,'nabati '!$AS:$AS,Daily!$C$1)/60</f>
        <v>0</v>
      </c>
      <c r="L160" s="437">
        <f>+SUMIFS('nabati '!AY:AY,'nabati '!$BB:$BB,Daily!$A160,'nabati '!$AZ:$AZ,Daily!$C$1)/20</f>
        <v>0</v>
      </c>
      <c r="M160" s="323">
        <f>+SUMIFS('nabati '!BF:BF,'nabati '!$BI:$BI,Daily!$A160,'nabati '!$BG:$BG,Daily!$C$1)/6</f>
        <v>0</v>
      </c>
      <c r="N160" s="324">
        <f>+SUMIFS('nabati '!BM:BM,'nabati '!BP:BP,Daily!$A160,'nabati '!BN:BN,Daily!$C$1)/6</f>
        <v>0</v>
      </c>
      <c r="O160" s="23">
        <f t="shared" si="16"/>
        <v>0</v>
      </c>
      <c r="P160" s="326"/>
    </row>
    <row r="161" s="254" customFormat="1" ht="13" hidden="1" outlineLevel="1" spans="1:16">
      <c r="A161" s="446">
        <v>652</v>
      </c>
      <c r="B161" s="342" t="s">
        <v>84</v>
      </c>
      <c r="C161" s="336" t="s">
        <v>239</v>
      </c>
      <c r="D161" s="22" t="s">
        <v>199</v>
      </c>
      <c r="E161" s="437">
        <f>+SUMIFS('nabati '!B:B,'nabati '!$E:$E,Daily!$A161,'nabati '!$C:$C,Daily!$C$1)/6</f>
        <v>0</v>
      </c>
      <c r="F161" s="437">
        <f>+SUMIFS('nabati '!I:I,'nabati '!$L:$L,Daily!$A161,'nabati '!$J:$J,Daily!$C$1)/6</f>
        <v>0</v>
      </c>
      <c r="G161" s="437">
        <f>+SUMIFS('nabati '!P:P,'nabati '!$S:$S,Daily!$A161,'nabati '!$Q:$Q,Daily!$C$1)/60</f>
        <v>0</v>
      </c>
      <c r="H161" s="437">
        <f>+SUMIFS('nabati '!W:W,'nabati '!$Z:$Z,Daily!$A161,'nabati '!$X:$X,Daily!$C$1)/6</f>
        <v>0</v>
      </c>
      <c r="I161" s="437">
        <f>+SUMIFS('nabati '!AD:AD,'nabati '!$AG:$AG,Daily!$A161,'nabati '!$AE:$AE,Daily!$C$1)/60</f>
        <v>0</v>
      </c>
      <c r="J161" s="437">
        <f>+SUMIFS('nabati '!AK:AK,'nabati '!$AN:$AN,Daily!$A161,'nabati '!$AL:$AL,Daily!$C$1)/60</f>
        <v>0</v>
      </c>
      <c r="K161" s="437">
        <f>+SUMIFS('nabati '!AR:AR,'nabati '!$AU:$AU,Daily!$A161,'nabati '!$AS:$AS,Daily!$C$1)/60</f>
        <v>0</v>
      </c>
      <c r="L161" s="437">
        <f>+SUMIFS('nabati '!AY:AY,'nabati '!$BB:$BB,Daily!$A161,'nabati '!$AZ:$AZ,Daily!$C$1)/20</f>
        <v>0</v>
      </c>
      <c r="M161" s="323">
        <f>+SUMIFS('nabati '!BF:BF,'nabati '!$BI:$BI,Daily!$A161,'nabati '!$BG:$BG,Daily!$C$1)/6</f>
        <v>0</v>
      </c>
      <c r="N161" s="324">
        <f>+SUMIFS('nabati '!BM:BM,'nabati '!BP:BP,Daily!$A161,'nabati '!BN:BN,Daily!$C$1)/6</f>
        <v>0</v>
      </c>
      <c r="O161" s="23">
        <f t="shared" si="16"/>
        <v>0</v>
      </c>
      <c r="P161" s="326"/>
    </row>
    <row r="162" s="254" customFormat="1" ht="13" hidden="1" outlineLevel="1" spans="1:16">
      <c r="A162" s="446">
        <v>654</v>
      </c>
      <c r="B162" s="342" t="s">
        <v>84</v>
      </c>
      <c r="C162" s="336" t="s">
        <v>240</v>
      </c>
      <c r="D162" s="22" t="s">
        <v>199</v>
      </c>
      <c r="E162" s="437">
        <f>+SUMIFS('nabati '!B:B,'nabati '!$E:$E,Daily!$A162,'nabati '!$C:$C,Daily!$C$1)/6</f>
        <v>0</v>
      </c>
      <c r="F162" s="437">
        <f>+SUMIFS('nabati '!I:I,'nabati '!$L:$L,Daily!$A162,'nabati '!$J:$J,Daily!$C$1)/6</f>
        <v>0</v>
      </c>
      <c r="G162" s="437">
        <f>+SUMIFS('nabati '!P:P,'nabati '!$S:$S,Daily!$A162,'nabati '!$Q:$Q,Daily!$C$1)/60</f>
        <v>0</v>
      </c>
      <c r="H162" s="437">
        <f>+SUMIFS('nabati '!W:W,'nabati '!$Z:$Z,Daily!$A162,'nabati '!$X:$X,Daily!$C$1)/6</f>
        <v>0</v>
      </c>
      <c r="I162" s="437">
        <f>+SUMIFS('nabati '!AD:AD,'nabati '!$AG:$AG,Daily!$A162,'nabati '!$AE:$AE,Daily!$C$1)/60</f>
        <v>0</v>
      </c>
      <c r="J162" s="437">
        <f>+SUMIFS('nabati '!AK:AK,'nabati '!$AN:$AN,Daily!$A162,'nabati '!$AL:$AL,Daily!$C$1)/60</f>
        <v>0</v>
      </c>
      <c r="K162" s="437">
        <f>+SUMIFS('nabati '!AR:AR,'nabati '!$AU:$AU,Daily!$A162,'nabati '!$AS:$AS,Daily!$C$1)/60</f>
        <v>0</v>
      </c>
      <c r="L162" s="437">
        <f>+SUMIFS('nabati '!AY:AY,'nabati '!$BB:$BB,Daily!$A162,'nabati '!$AZ:$AZ,Daily!$C$1)/20</f>
        <v>0</v>
      </c>
      <c r="M162" s="323">
        <f>+SUMIFS('nabati '!BF:BF,'nabati '!$BI:$BI,Daily!$A162,'nabati '!$BG:$BG,Daily!$C$1)/6</f>
        <v>0</v>
      </c>
      <c r="N162" s="324">
        <f>+SUMIFS('nabati '!BM:BM,'nabati '!BP:BP,Daily!$A162,'nabati '!BN:BN,Daily!$C$1)/6</f>
        <v>0</v>
      </c>
      <c r="O162" s="23">
        <f t="shared" si="16"/>
        <v>0</v>
      </c>
      <c r="P162" s="326"/>
    </row>
    <row r="163" s="254" customFormat="1" ht="13" hidden="1" outlineLevel="1" spans="1:16">
      <c r="A163" s="446">
        <v>655</v>
      </c>
      <c r="B163" s="342" t="s">
        <v>84</v>
      </c>
      <c r="C163" s="336" t="s">
        <v>241</v>
      </c>
      <c r="D163" s="22" t="s">
        <v>199</v>
      </c>
      <c r="E163" s="437">
        <f>+SUMIFS('nabati '!B:B,'nabati '!$E:$E,Daily!$A163,'nabati '!$C:$C,Daily!$C$1)/6</f>
        <v>1</v>
      </c>
      <c r="F163" s="437">
        <f>+SUMIFS('nabati '!I:I,'nabati '!$L:$L,Daily!$A163,'nabati '!$J:$J,Daily!$C$1)/6</f>
        <v>1</v>
      </c>
      <c r="G163" s="437">
        <f>+SUMIFS('nabati '!P:P,'nabati '!$S:$S,Daily!$A163,'nabati '!$Q:$Q,Daily!$C$1)/60</f>
        <v>1</v>
      </c>
      <c r="H163" s="437">
        <f>+SUMIFS('nabati '!W:W,'nabati '!$Z:$Z,Daily!$A163,'nabati '!$X:$X,Daily!$C$1)/6</f>
        <v>0</v>
      </c>
      <c r="I163" s="437">
        <f>+SUMIFS('nabati '!AD:AD,'nabati '!$AG:$AG,Daily!$A163,'nabati '!$AE:$AE,Daily!$C$1)/60</f>
        <v>0</v>
      </c>
      <c r="J163" s="437">
        <f>+SUMIFS('nabati '!AK:AK,'nabati '!$AN:$AN,Daily!$A163,'nabati '!$AL:$AL,Daily!$C$1)/60</f>
        <v>0</v>
      </c>
      <c r="K163" s="437">
        <f>+SUMIFS('nabati '!AR:AR,'nabati '!$AU:$AU,Daily!$A163,'nabati '!$AS:$AS,Daily!$C$1)/60</f>
        <v>0</v>
      </c>
      <c r="L163" s="437">
        <f>+SUMIFS('nabati '!AY:AY,'nabati '!$BB:$BB,Daily!$A163,'nabati '!$AZ:$AZ,Daily!$C$1)/20</f>
        <v>0</v>
      </c>
      <c r="M163" s="323">
        <f>+SUMIFS('nabati '!BF:BF,'nabati '!$BI:$BI,Daily!$A163,'nabati '!$BG:$BG,Daily!$C$1)/6</f>
        <v>0</v>
      </c>
      <c r="N163" s="324">
        <f>+SUMIFS('nabati '!BM:BM,'nabati '!BP:BP,Daily!$A163,'nabati '!BN:BN,Daily!$C$1)/6</f>
        <v>0</v>
      </c>
      <c r="O163" s="23">
        <f t="shared" si="16"/>
        <v>646.6</v>
      </c>
      <c r="P163" s="326"/>
    </row>
    <row r="164" s="254" customFormat="1" ht="13" hidden="1" outlineLevel="1" spans="1:16">
      <c r="A164" s="446">
        <v>658</v>
      </c>
      <c r="B164" s="342" t="s">
        <v>84</v>
      </c>
      <c r="C164" s="336" t="s">
        <v>242</v>
      </c>
      <c r="D164" s="22" t="s">
        <v>199</v>
      </c>
      <c r="E164" s="437">
        <f>+SUMIFS('nabati '!B:B,'nabati '!$E:$E,Daily!$A164,'nabati '!$C:$C,Daily!$C$1)/6</f>
        <v>1</v>
      </c>
      <c r="F164" s="437">
        <f>+SUMIFS('nabati '!I:I,'nabati '!$L:$L,Daily!$A164,'nabati '!$J:$J,Daily!$C$1)/6</f>
        <v>0</v>
      </c>
      <c r="G164" s="437">
        <f>+SUMIFS('nabati '!P:P,'nabati '!$S:$S,Daily!$A164,'nabati '!$Q:$Q,Daily!$C$1)/60</f>
        <v>0</v>
      </c>
      <c r="H164" s="437">
        <f>+SUMIFS('nabati '!W:W,'nabati '!$Z:$Z,Daily!$A164,'nabati '!$X:$X,Daily!$C$1)/6</f>
        <v>0</v>
      </c>
      <c r="I164" s="437">
        <f>+SUMIFS('nabati '!AD:AD,'nabati '!$AG:$AG,Daily!$A164,'nabati '!$AE:$AE,Daily!$C$1)/60</f>
        <v>0</v>
      </c>
      <c r="J164" s="437">
        <f>+SUMIFS('nabati '!AK:AK,'nabati '!$AN:$AN,Daily!$A164,'nabati '!$AL:$AL,Daily!$C$1)/60</f>
        <v>0</v>
      </c>
      <c r="K164" s="437">
        <f>+SUMIFS('nabati '!AR:AR,'nabati '!$AU:$AU,Daily!$A164,'nabati '!$AS:$AS,Daily!$C$1)/60</f>
        <v>0</v>
      </c>
      <c r="L164" s="437">
        <f>+SUMIFS('nabati '!AY:AY,'nabati '!$BB:$BB,Daily!$A164,'nabati '!$AZ:$AZ,Daily!$C$1)/20</f>
        <v>0</v>
      </c>
      <c r="M164" s="323">
        <f>+SUMIFS('nabati '!BF:BF,'nabati '!$BI:$BI,Daily!$A164,'nabati '!$BG:$BG,Daily!$C$1)/6</f>
        <v>0</v>
      </c>
      <c r="N164" s="324">
        <f>+SUMIFS('nabati '!BM:BM,'nabati '!BP:BP,Daily!$A164,'nabati '!BN:BN,Daily!$C$1)/6</f>
        <v>0</v>
      </c>
      <c r="O164" s="23">
        <f t="shared" si="16"/>
        <v>125.9</v>
      </c>
      <c r="P164" s="326"/>
    </row>
    <row r="165" s="254" customFormat="1" ht="13" hidden="1" outlineLevel="1" spans="1:16">
      <c r="A165" s="446">
        <v>659</v>
      </c>
      <c r="B165" s="342" t="s">
        <v>84</v>
      </c>
      <c r="C165" s="336" t="s">
        <v>243</v>
      </c>
      <c r="D165" s="22" t="s">
        <v>199</v>
      </c>
      <c r="E165" s="437">
        <f>+SUMIFS('nabati '!B:B,'nabati '!$E:$E,Daily!$A165,'nabati '!$C:$C,Daily!$C$1)/6</f>
        <v>0</v>
      </c>
      <c r="F165" s="437">
        <f>+SUMIFS('nabati '!I:I,'nabati '!$L:$L,Daily!$A165,'nabati '!$J:$J,Daily!$C$1)/6</f>
        <v>0</v>
      </c>
      <c r="G165" s="437">
        <f>+SUMIFS('nabati '!P:P,'nabati '!$S:$S,Daily!$A165,'nabati '!$Q:$Q,Daily!$C$1)/60</f>
        <v>0</v>
      </c>
      <c r="H165" s="437">
        <f>+SUMIFS('nabati '!W:W,'nabati '!$Z:$Z,Daily!$A165,'nabati '!$X:$X,Daily!$C$1)/6</f>
        <v>0</v>
      </c>
      <c r="I165" s="437">
        <f>+SUMIFS('nabati '!AD:AD,'nabati '!$AG:$AG,Daily!$A165,'nabati '!$AE:$AE,Daily!$C$1)/60</f>
        <v>0</v>
      </c>
      <c r="J165" s="437">
        <f>+SUMIFS('nabati '!AK:AK,'nabati '!$AN:$AN,Daily!$A165,'nabati '!$AL:$AL,Daily!$C$1)/60</f>
        <v>0</v>
      </c>
      <c r="K165" s="437">
        <f>+SUMIFS('nabati '!AR:AR,'nabati '!$AU:$AU,Daily!$A165,'nabati '!$AS:$AS,Daily!$C$1)/60</f>
        <v>0</v>
      </c>
      <c r="L165" s="437">
        <f>+SUMIFS('nabati '!AY:AY,'nabati '!$BB:$BB,Daily!$A165,'nabati '!$AZ:$AZ,Daily!$C$1)/20</f>
        <v>0</v>
      </c>
      <c r="M165" s="323">
        <f>+SUMIFS('nabati '!BF:BF,'nabati '!$BI:$BI,Daily!$A165,'nabati '!$BG:$BG,Daily!$C$1)/6</f>
        <v>0</v>
      </c>
      <c r="N165" s="324">
        <f>+SUMIFS('nabati '!BM:BM,'nabati '!BP:BP,Daily!$A165,'nabati '!BN:BN,Daily!$C$1)/6</f>
        <v>0</v>
      </c>
      <c r="O165" s="23">
        <f t="shared" si="16"/>
        <v>0</v>
      </c>
      <c r="P165" s="326"/>
    </row>
    <row r="166" s="254" customFormat="1" ht="13" hidden="1" outlineLevel="1" spans="1:16">
      <c r="A166" s="446">
        <v>673</v>
      </c>
      <c r="B166" s="342" t="s">
        <v>84</v>
      </c>
      <c r="C166" s="336" t="s">
        <v>244</v>
      </c>
      <c r="D166" s="22" t="s">
        <v>199</v>
      </c>
      <c r="E166" s="437">
        <f>+SUMIFS('nabati '!B:B,'nabati '!$E:$E,Daily!$A166,'nabati '!$C:$C,Daily!$C$1)/6</f>
        <v>0</v>
      </c>
      <c r="F166" s="437">
        <f>+SUMIFS('nabati '!I:I,'nabati '!$L:$L,Daily!$A166,'nabati '!$J:$J,Daily!$C$1)/6</f>
        <v>0</v>
      </c>
      <c r="G166" s="437">
        <f>+SUMIFS('nabati '!P:P,'nabati '!$S:$S,Daily!$A166,'nabati '!$Q:$Q,Daily!$C$1)/60</f>
        <v>0</v>
      </c>
      <c r="H166" s="437">
        <f>+SUMIFS('nabati '!W:W,'nabati '!$Z:$Z,Daily!$A166,'nabati '!$X:$X,Daily!$C$1)/6</f>
        <v>0</v>
      </c>
      <c r="I166" s="437">
        <f>+SUMIFS('nabati '!AD:AD,'nabati '!$AG:$AG,Daily!$A166,'nabati '!$AE:$AE,Daily!$C$1)/60</f>
        <v>0</v>
      </c>
      <c r="J166" s="437">
        <f>+SUMIFS('nabati '!AK:AK,'nabati '!$AN:$AN,Daily!$A166,'nabati '!$AL:$AL,Daily!$C$1)/60</f>
        <v>0</v>
      </c>
      <c r="K166" s="437">
        <f>+SUMIFS('nabati '!AR:AR,'nabati '!$AU:$AU,Daily!$A166,'nabati '!$AS:$AS,Daily!$C$1)/60</f>
        <v>0</v>
      </c>
      <c r="L166" s="437">
        <f>+SUMIFS('nabati '!AY:AY,'nabati '!$BB:$BB,Daily!$A166,'nabati '!$AZ:$AZ,Daily!$C$1)/20</f>
        <v>0</v>
      </c>
      <c r="M166" s="323">
        <f>+SUMIFS('nabati '!BF:BF,'nabati '!$BI:$BI,Daily!$A166,'nabati '!$BG:$BG,Daily!$C$1)/6</f>
        <v>0</v>
      </c>
      <c r="N166" s="324">
        <f>+SUMIFS('nabati '!BM:BM,'nabati '!BP:BP,Daily!$A166,'nabati '!BN:BN,Daily!$C$1)/6</f>
        <v>0</v>
      </c>
      <c r="O166" s="23">
        <f t="shared" si="16"/>
        <v>0</v>
      </c>
      <c r="P166" s="326"/>
    </row>
    <row r="167" s="254" customFormat="1" ht="13" hidden="1" outlineLevel="1" spans="1:16">
      <c r="A167" s="446">
        <v>674</v>
      </c>
      <c r="B167" s="342" t="s">
        <v>84</v>
      </c>
      <c r="C167" s="336" t="s">
        <v>245</v>
      </c>
      <c r="D167" s="22" t="s">
        <v>199</v>
      </c>
      <c r="E167" s="437">
        <f>+SUMIFS('nabati '!B:B,'nabati '!$E:$E,Daily!$A167,'nabati '!$C:$C,Daily!$C$1)/6</f>
        <v>2</v>
      </c>
      <c r="F167" s="437">
        <f>+SUMIFS('nabati '!I:I,'nabati '!$L:$L,Daily!$A167,'nabati '!$J:$J,Daily!$C$1)/6</f>
        <v>2</v>
      </c>
      <c r="G167" s="437">
        <f>+SUMIFS('nabati '!P:P,'nabati '!$S:$S,Daily!$A167,'nabati '!$Q:$Q,Daily!$C$1)/60</f>
        <v>0</v>
      </c>
      <c r="H167" s="437">
        <f>+SUMIFS('nabati '!W:W,'nabati '!$Z:$Z,Daily!$A167,'nabati '!$X:$X,Daily!$C$1)/6</f>
        <v>1</v>
      </c>
      <c r="I167" s="437">
        <f>+SUMIFS('nabati '!AD:AD,'nabati '!$AG:$AG,Daily!$A167,'nabati '!$AE:$AE,Daily!$C$1)/60</f>
        <v>0</v>
      </c>
      <c r="J167" s="437">
        <f>+SUMIFS('nabati '!AK:AK,'nabati '!$AN:$AN,Daily!$A167,'nabati '!$AL:$AL,Daily!$C$1)/60</f>
        <v>0</v>
      </c>
      <c r="K167" s="437">
        <f>+SUMIFS('nabati '!AR:AR,'nabati '!$AU:$AU,Daily!$A167,'nabati '!$AS:$AS,Daily!$C$1)/60</f>
        <v>0</v>
      </c>
      <c r="L167" s="437">
        <f>+SUMIFS('nabati '!AY:AY,'nabati '!$BB:$BB,Daily!$A167,'nabati '!$AZ:$AZ,Daily!$C$1)/20</f>
        <v>0</v>
      </c>
      <c r="M167" s="323">
        <f>+SUMIFS('nabati '!BF:BF,'nabati '!$BI:$BI,Daily!$A167,'nabati '!$BG:$BG,Daily!$C$1)/6</f>
        <v>0</v>
      </c>
      <c r="N167" s="324">
        <f>+SUMIFS('nabati '!BM:BM,'nabati '!BP:BP,Daily!$A167,'nabati '!BN:BN,Daily!$C$1)/6</f>
        <v>0</v>
      </c>
      <c r="O167" s="23">
        <f t="shared" si="16"/>
        <v>857.2</v>
      </c>
      <c r="P167" s="326"/>
    </row>
    <row r="168" s="254" customFormat="1" ht="13" hidden="1" outlineLevel="1" spans="1:16">
      <c r="A168" s="446">
        <v>683</v>
      </c>
      <c r="B168" s="342" t="s">
        <v>84</v>
      </c>
      <c r="C168" s="336" t="s">
        <v>246</v>
      </c>
      <c r="D168" s="22" t="s">
        <v>199</v>
      </c>
      <c r="E168" s="437">
        <f>+SUMIFS('nabati '!B:B,'nabati '!$E:$E,Daily!$A168,'nabati '!$C:$C,Daily!$C$1)/6</f>
        <v>0</v>
      </c>
      <c r="F168" s="437">
        <f>+SUMIFS('nabati '!I:I,'nabati '!$L:$L,Daily!$A168,'nabati '!$J:$J,Daily!$C$1)/6</f>
        <v>0</v>
      </c>
      <c r="G168" s="437">
        <f>+SUMIFS('nabati '!P:P,'nabati '!$S:$S,Daily!$A168,'nabati '!$Q:$Q,Daily!$C$1)/60</f>
        <v>0</v>
      </c>
      <c r="H168" s="437">
        <f>+SUMIFS('nabati '!W:W,'nabati '!$Z:$Z,Daily!$A168,'nabati '!$X:$X,Daily!$C$1)/6</f>
        <v>0</v>
      </c>
      <c r="I168" s="437">
        <f>+SUMIFS('nabati '!AD:AD,'nabati '!$AG:$AG,Daily!$A168,'nabati '!$AE:$AE,Daily!$C$1)/60</f>
        <v>0</v>
      </c>
      <c r="J168" s="437">
        <f>+SUMIFS('nabati '!AK:AK,'nabati '!$AN:$AN,Daily!$A168,'nabati '!$AL:$AL,Daily!$C$1)/60</f>
        <v>0</v>
      </c>
      <c r="K168" s="437">
        <f>+SUMIFS('nabati '!AR:AR,'nabati '!$AU:$AU,Daily!$A168,'nabati '!$AS:$AS,Daily!$C$1)/60</f>
        <v>0</v>
      </c>
      <c r="L168" s="437">
        <f>+SUMIFS('nabati '!AY:AY,'nabati '!$BB:$BB,Daily!$A168,'nabati '!$AZ:$AZ,Daily!$C$1)/20</f>
        <v>0</v>
      </c>
      <c r="M168" s="323">
        <f>+SUMIFS('nabati '!BF:BF,'nabati '!$BI:$BI,Daily!$A168,'nabati '!$BG:$BG,Daily!$C$1)/6</f>
        <v>0</v>
      </c>
      <c r="N168" s="324">
        <f>+SUMIFS('nabati '!BM:BM,'nabati '!BP:BP,Daily!$A168,'nabati '!BN:BN,Daily!$C$1)/6</f>
        <v>0</v>
      </c>
      <c r="O168" s="23">
        <f t="shared" si="16"/>
        <v>0</v>
      </c>
      <c r="P168" s="326"/>
    </row>
    <row r="169" s="254" customFormat="1" ht="13" hidden="1" outlineLevel="1" spans="1:16">
      <c r="A169" s="446">
        <v>688</v>
      </c>
      <c r="B169" s="342" t="s">
        <v>84</v>
      </c>
      <c r="C169" s="336" t="s">
        <v>247</v>
      </c>
      <c r="D169" s="22" t="s">
        <v>199</v>
      </c>
      <c r="E169" s="437">
        <f>+SUMIFS('nabati '!B:B,'nabati '!$E:$E,Daily!$A169,'nabati '!$C:$C,Daily!$C$1)/6</f>
        <v>0</v>
      </c>
      <c r="F169" s="437">
        <f>+SUMIFS('nabati '!I:I,'nabati '!$L:$L,Daily!$A169,'nabati '!$J:$J,Daily!$C$1)/6</f>
        <v>0</v>
      </c>
      <c r="G169" s="437">
        <f>+SUMIFS('nabati '!P:P,'nabati '!$S:$S,Daily!$A169,'nabati '!$Q:$Q,Daily!$C$1)/60</f>
        <v>0</v>
      </c>
      <c r="H169" s="437">
        <f>+SUMIFS('nabati '!W:W,'nabati '!$Z:$Z,Daily!$A169,'nabati '!$X:$X,Daily!$C$1)/6</f>
        <v>0</v>
      </c>
      <c r="I169" s="437">
        <f>+SUMIFS('nabati '!AD:AD,'nabati '!$AG:$AG,Daily!$A169,'nabati '!$AE:$AE,Daily!$C$1)/60</f>
        <v>0</v>
      </c>
      <c r="J169" s="437">
        <f>+SUMIFS('nabati '!AK:AK,'nabati '!$AN:$AN,Daily!$A169,'nabati '!$AL:$AL,Daily!$C$1)/60</f>
        <v>0</v>
      </c>
      <c r="K169" s="437">
        <f>+SUMIFS('nabati '!AR:AR,'nabati '!$AU:$AU,Daily!$A169,'nabati '!$AS:$AS,Daily!$C$1)/60</f>
        <v>0</v>
      </c>
      <c r="L169" s="437">
        <f>+SUMIFS('nabati '!AY:AY,'nabati '!$BB:$BB,Daily!$A169,'nabati '!$AZ:$AZ,Daily!$C$1)/20</f>
        <v>0</v>
      </c>
      <c r="M169" s="323">
        <f>+SUMIFS('nabati '!BF:BF,'nabati '!$BI:$BI,Daily!$A169,'nabati '!$BG:$BG,Daily!$C$1)/6</f>
        <v>0</v>
      </c>
      <c r="N169" s="324">
        <f>+SUMIFS('nabati '!BM:BM,'nabati '!BP:BP,Daily!$A169,'nabati '!BN:BN,Daily!$C$1)/6</f>
        <v>0</v>
      </c>
      <c r="O169" s="23">
        <f t="shared" si="16"/>
        <v>0</v>
      </c>
      <c r="P169" s="326"/>
    </row>
    <row r="170" s="254" customFormat="1" ht="13" hidden="1" outlineLevel="1" spans="1:16">
      <c r="A170" s="446">
        <v>689</v>
      </c>
      <c r="B170" s="342" t="s">
        <v>84</v>
      </c>
      <c r="C170" s="336" t="s">
        <v>248</v>
      </c>
      <c r="D170" s="22" t="s">
        <v>199</v>
      </c>
      <c r="E170" s="437">
        <f>+SUMIFS('nabati '!B:B,'nabati '!$E:$E,Daily!$A170,'nabati '!$C:$C,Daily!$C$1)/6</f>
        <v>0</v>
      </c>
      <c r="F170" s="437">
        <f>+SUMIFS('nabati '!I:I,'nabati '!$L:$L,Daily!$A170,'nabati '!$J:$J,Daily!$C$1)/6</f>
        <v>2</v>
      </c>
      <c r="G170" s="437">
        <f>+SUMIFS('nabati '!P:P,'nabati '!$S:$S,Daily!$A170,'nabati '!$Q:$Q,Daily!$C$1)/60</f>
        <v>0</v>
      </c>
      <c r="H170" s="437">
        <f>+SUMIFS('nabati '!W:W,'nabati '!$Z:$Z,Daily!$A170,'nabati '!$X:$X,Daily!$C$1)/6</f>
        <v>0</v>
      </c>
      <c r="I170" s="437">
        <f>+SUMIFS('nabati '!AD:AD,'nabati '!$AG:$AG,Daily!$A170,'nabati '!$AE:$AE,Daily!$C$1)/60</f>
        <v>1</v>
      </c>
      <c r="J170" s="437">
        <f>+SUMIFS('nabati '!AK:AK,'nabati '!$AN:$AN,Daily!$A170,'nabati '!$AL:$AL,Daily!$C$1)/60</f>
        <v>0</v>
      </c>
      <c r="K170" s="437">
        <f>+SUMIFS('nabati '!AR:AR,'nabati '!$AU:$AU,Daily!$A170,'nabati '!$AS:$AS,Daily!$C$1)/60</f>
        <v>0</v>
      </c>
      <c r="L170" s="437">
        <f>+SUMIFS('nabati '!AY:AY,'nabati '!$BB:$BB,Daily!$A170,'nabati '!$AZ:$AZ,Daily!$C$1)/20</f>
        <v>0</v>
      </c>
      <c r="M170" s="323">
        <f>+SUMIFS('nabati '!BF:BF,'nabati '!$BI:$BI,Daily!$A170,'nabati '!$BG:$BG,Daily!$C$1)/6</f>
        <v>0</v>
      </c>
      <c r="N170" s="324">
        <f>+SUMIFS('nabati '!BM:BM,'nabati '!BP:BP,Daily!$A170,'nabati '!BN:BN,Daily!$C$1)/6</f>
        <v>0</v>
      </c>
      <c r="O170" s="23">
        <f t="shared" si="16"/>
        <v>711.4</v>
      </c>
      <c r="P170" s="326"/>
    </row>
    <row r="171" s="254" customFormat="1" ht="13" hidden="1" outlineLevel="1" spans="1:16">
      <c r="A171" s="446">
        <v>693</v>
      </c>
      <c r="B171" s="342" t="s">
        <v>84</v>
      </c>
      <c r="C171" s="336" t="s">
        <v>249</v>
      </c>
      <c r="D171" s="22" t="s">
        <v>199</v>
      </c>
      <c r="E171" s="437">
        <f>+SUMIFS('nabati '!B:B,'nabati '!$E:$E,Daily!$A171,'nabati '!$C:$C,Daily!$C$1)/6</f>
        <v>0</v>
      </c>
      <c r="F171" s="437">
        <f>+SUMIFS('nabati '!I:I,'nabati '!$L:$L,Daily!$A171,'nabati '!$J:$J,Daily!$C$1)/6</f>
        <v>0</v>
      </c>
      <c r="G171" s="437">
        <f>+SUMIFS('nabati '!P:P,'nabati '!$S:$S,Daily!$A171,'nabati '!$Q:$Q,Daily!$C$1)/60</f>
        <v>0</v>
      </c>
      <c r="H171" s="437">
        <f>+SUMIFS('nabati '!W:W,'nabati '!$Z:$Z,Daily!$A171,'nabati '!$X:$X,Daily!$C$1)/6</f>
        <v>0</v>
      </c>
      <c r="I171" s="437">
        <f>+SUMIFS('nabati '!AD:AD,'nabati '!$AG:$AG,Daily!$A171,'nabati '!$AE:$AE,Daily!$C$1)/60</f>
        <v>0</v>
      </c>
      <c r="J171" s="437">
        <f>+SUMIFS('nabati '!AK:AK,'nabati '!$AN:$AN,Daily!$A171,'nabati '!$AL:$AL,Daily!$C$1)/60</f>
        <v>0</v>
      </c>
      <c r="K171" s="437">
        <f>+SUMIFS('nabati '!AR:AR,'nabati '!$AU:$AU,Daily!$A171,'nabati '!$AS:$AS,Daily!$C$1)/60</f>
        <v>0</v>
      </c>
      <c r="L171" s="437">
        <f>+SUMIFS('nabati '!AY:AY,'nabati '!$BB:$BB,Daily!$A171,'nabati '!$AZ:$AZ,Daily!$C$1)/20</f>
        <v>0</v>
      </c>
      <c r="M171" s="323">
        <f>+SUMIFS('nabati '!BF:BF,'nabati '!$BI:$BI,Daily!$A171,'nabati '!$BG:$BG,Daily!$C$1)/6</f>
        <v>0</v>
      </c>
      <c r="N171" s="324">
        <f>+SUMIFS('nabati '!BM:BM,'nabati '!BP:BP,Daily!$A171,'nabati '!BN:BN,Daily!$C$1)/6</f>
        <v>0</v>
      </c>
      <c r="O171" s="23">
        <f t="shared" si="16"/>
        <v>0</v>
      </c>
      <c r="P171" s="326"/>
    </row>
    <row r="172" s="254" customFormat="1" ht="13" hidden="1" outlineLevel="1" spans="1:16">
      <c r="A172" s="446">
        <v>2006</v>
      </c>
      <c r="B172" s="342" t="s">
        <v>84</v>
      </c>
      <c r="C172" s="336" t="s">
        <v>250</v>
      </c>
      <c r="D172" s="22" t="s">
        <v>199</v>
      </c>
      <c r="E172" s="437">
        <f>+SUMIFS('nabati '!B:B,'nabati '!$E:$E,Daily!$A172,'nabati '!$C:$C,Daily!$C$1)/6</f>
        <v>0</v>
      </c>
      <c r="F172" s="437">
        <f>+SUMIFS('nabati '!I:I,'nabati '!$L:$L,Daily!$A172,'nabati '!$J:$J,Daily!$C$1)/6</f>
        <v>0</v>
      </c>
      <c r="G172" s="437">
        <f>+SUMIFS('nabati '!P:P,'nabati '!$S:$S,Daily!$A172,'nabati '!$Q:$Q,Daily!$C$1)/60</f>
        <v>0</v>
      </c>
      <c r="H172" s="437">
        <f>+SUMIFS('nabati '!W:W,'nabati '!$Z:$Z,Daily!$A172,'nabati '!$X:$X,Daily!$C$1)/6</f>
        <v>0</v>
      </c>
      <c r="I172" s="437">
        <f>+SUMIFS('nabati '!AD:AD,'nabati '!$AG:$AG,Daily!$A172,'nabati '!$AE:$AE,Daily!$C$1)/60</f>
        <v>0</v>
      </c>
      <c r="J172" s="437">
        <f>+SUMIFS('nabati '!AK:AK,'nabati '!$AN:$AN,Daily!$A172,'nabati '!$AL:$AL,Daily!$C$1)/60</f>
        <v>0</v>
      </c>
      <c r="K172" s="437">
        <f>+SUMIFS('nabati '!AR:AR,'nabati '!$AU:$AU,Daily!$A172,'nabati '!$AS:$AS,Daily!$C$1)/60</f>
        <v>0</v>
      </c>
      <c r="L172" s="437">
        <f>+SUMIFS('nabati '!AY:AY,'nabati '!$BB:$BB,Daily!$A172,'nabati '!$AZ:$AZ,Daily!$C$1)/20</f>
        <v>0</v>
      </c>
      <c r="M172" s="323">
        <f>+SUMIFS('nabati '!BF:BF,'nabati '!$BI:$BI,Daily!$A172,'nabati '!$BG:$BG,Daily!$C$1)/6</f>
        <v>0</v>
      </c>
      <c r="N172" s="324">
        <f>+SUMIFS('nabati '!BM:BM,'nabati '!BP:BP,Daily!$A172,'nabati '!BN:BN,Daily!$C$1)/6</f>
        <v>0</v>
      </c>
      <c r="O172" s="23">
        <f t="shared" si="16"/>
        <v>0</v>
      </c>
      <c r="P172" s="326"/>
    </row>
    <row r="173" s="254" customFormat="1" ht="13" hidden="1" outlineLevel="1" spans="1:16">
      <c r="A173" s="446">
        <v>2009</v>
      </c>
      <c r="B173" s="342" t="s">
        <v>84</v>
      </c>
      <c r="C173" s="336" t="s">
        <v>251</v>
      </c>
      <c r="D173" s="22" t="s">
        <v>199</v>
      </c>
      <c r="E173" s="437">
        <f>+SUMIFS('nabati '!B:B,'nabati '!$E:$E,Daily!$A173,'nabati '!$C:$C,Daily!$C$1)/6</f>
        <v>0</v>
      </c>
      <c r="F173" s="437">
        <f>+SUMIFS('nabati '!I:I,'nabati '!$L:$L,Daily!$A173,'nabati '!$J:$J,Daily!$C$1)/6</f>
        <v>0</v>
      </c>
      <c r="G173" s="437">
        <f>+SUMIFS('nabati '!P:P,'nabati '!$S:$S,Daily!$A173,'nabati '!$Q:$Q,Daily!$C$1)/60</f>
        <v>0</v>
      </c>
      <c r="H173" s="437">
        <f>+SUMIFS('nabati '!W:W,'nabati '!$Z:$Z,Daily!$A173,'nabati '!$X:$X,Daily!$C$1)/6</f>
        <v>0</v>
      </c>
      <c r="I173" s="437">
        <f>+SUMIFS('nabati '!AD:AD,'nabati '!$AG:$AG,Daily!$A173,'nabati '!$AE:$AE,Daily!$C$1)/60</f>
        <v>0</v>
      </c>
      <c r="J173" s="437">
        <f>+SUMIFS('nabati '!AK:AK,'nabati '!$AN:$AN,Daily!$A173,'nabati '!$AL:$AL,Daily!$C$1)/60</f>
        <v>0</v>
      </c>
      <c r="K173" s="437">
        <f>+SUMIFS('nabati '!AR:AR,'nabati '!$AU:$AU,Daily!$A173,'nabati '!$AS:$AS,Daily!$C$1)/60</f>
        <v>0</v>
      </c>
      <c r="L173" s="437">
        <f>+SUMIFS('nabati '!AY:AY,'nabati '!$BB:$BB,Daily!$A173,'nabati '!$AZ:$AZ,Daily!$C$1)/20</f>
        <v>0</v>
      </c>
      <c r="M173" s="323">
        <f>+SUMIFS('nabati '!BF:BF,'nabati '!$BI:$BI,Daily!$A173,'nabati '!$BG:$BG,Daily!$C$1)/6</f>
        <v>0</v>
      </c>
      <c r="N173" s="324">
        <f>+SUMIFS('nabati '!BM:BM,'nabati '!BP:BP,Daily!$A173,'nabati '!BN:BN,Daily!$C$1)/6</f>
        <v>0</v>
      </c>
      <c r="O173" s="23">
        <f t="shared" si="16"/>
        <v>0</v>
      </c>
      <c r="P173" s="326"/>
    </row>
    <row r="174" s="254" customFormat="1" ht="13" hidden="1" outlineLevel="1" spans="1:16">
      <c r="A174" s="446">
        <v>2023</v>
      </c>
      <c r="B174" s="342" t="s">
        <v>84</v>
      </c>
      <c r="C174" s="336" t="s">
        <v>252</v>
      </c>
      <c r="D174" s="22" t="s">
        <v>199</v>
      </c>
      <c r="E174" s="437">
        <f>+SUMIFS('nabati '!B:B,'nabati '!$E:$E,Daily!$A174,'nabati '!$C:$C,Daily!$C$1)/6</f>
        <v>0</v>
      </c>
      <c r="F174" s="437">
        <f>+SUMIFS('nabati '!I:I,'nabati '!$L:$L,Daily!$A174,'nabati '!$J:$J,Daily!$C$1)/6</f>
        <v>0</v>
      </c>
      <c r="G174" s="437">
        <f>+SUMIFS('nabati '!P:P,'nabati '!$S:$S,Daily!$A174,'nabati '!$Q:$Q,Daily!$C$1)/60</f>
        <v>0</v>
      </c>
      <c r="H174" s="437">
        <f>+SUMIFS('nabati '!W:W,'nabati '!$Z:$Z,Daily!$A174,'nabati '!$X:$X,Daily!$C$1)/6</f>
        <v>0</v>
      </c>
      <c r="I174" s="437">
        <f>+SUMIFS('nabati '!AD:AD,'nabati '!$AG:$AG,Daily!$A174,'nabati '!$AE:$AE,Daily!$C$1)/60</f>
        <v>0</v>
      </c>
      <c r="J174" s="437">
        <f>+SUMIFS('nabati '!AK:AK,'nabati '!$AN:$AN,Daily!$A174,'nabati '!$AL:$AL,Daily!$C$1)/60</f>
        <v>0</v>
      </c>
      <c r="K174" s="437">
        <f>+SUMIFS('nabati '!AR:AR,'nabati '!$AU:$AU,Daily!$A174,'nabati '!$AS:$AS,Daily!$C$1)/60</f>
        <v>0</v>
      </c>
      <c r="L174" s="437">
        <f>+SUMIFS('nabati '!AY:AY,'nabati '!$BB:$BB,Daily!$A174,'nabati '!$AZ:$AZ,Daily!$C$1)/20</f>
        <v>0</v>
      </c>
      <c r="M174" s="323">
        <f>+SUMIFS('nabati '!BF:BF,'nabati '!$BI:$BI,Daily!$A174,'nabati '!$BG:$BG,Daily!$C$1)/6</f>
        <v>0</v>
      </c>
      <c r="N174" s="324">
        <f>+SUMIFS('nabati '!BM:BM,'nabati '!BP:BP,Daily!$A174,'nabati '!BN:BN,Daily!$C$1)/6</f>
        <v>0</v>
      </c>
      <c r="O174" s="23">
        <f t="shared" si="16"/>
        <v>0</v>
      </c>
      <c r="P174" s="326"/>
    </row>
    <row r="175" s="254" customFormat="1" ht="13" hidden="1" outlineLevel="1" spans="1:16">
      <c r="A175" s="446">
        <v>2021</v>
      </c>
      <c r="B175" s="342" t="s">
        <v>84</v>
      </c>
      <c r="C175" s="336" t="s">
        <v>253</v>
      </c>
      <c r="D175" s="22" t="s">
        <v>199</v>
      </c>
      <c r="E175" s="437">
        <f>+SUMIFS('nabati '!B:B,'nabati '!$E:$E,Daily!$A175,'nabati '!$C:$C,Daily!$C$1)/6</f>
        <v>0</v>
      </c>
      <c r="F175" s="437">
        <f>+SUMIFS('nabati '!I:I,'nabati '!$L:$L,Daily!$A175,'nabati '!$J:$J,Daily!$C$1)/6</f>
        <v>0</v>
      </c>
      <c r="G175" s="437">
        <f>+SUMIFS('nabati '!P:P,'nabati '!$S:$S,Daily!$A175,'nabati '!$Q:$Q,Daily!$C$1)/60</f>
        <v>0</v>
      </c>
      <c r="H175" s="437">
        <f>+SUMIFS('nabati '!W:W,'nabati '!$Z:$Z,Daily!$A175,'nabati '!$X:$X,Daily!$C$1)/6</f>
        <v>0</v>
      </c>
      <c r="I175" s="437">
        <f>+SUMIFS('nabati '!AD:AD,'nabati '!$AG:$AG,Daily!$A175,'nabati '!$AE:$AE,Daily!$C$1)/60</f>
        <v>0</v>
      </c>
      <c r="J175" s="437">
        <f>+SUMIFS('nabati '!AK:AK,'nabati '!$AN:$AN,Daily!$A175,'nabati '!$AL:$AL,Daily!$C$1)/60</f>
        <v>0</v>
      </c>
      <c r="K175" s="437">
        <f>+SUMIFS('nabati '!AR:AR,'nabati '!$AU:$AU,Daily!$A175,'nabati '!$AS:$AS,Daily!$C$1)/60</f>
        <v>0</v>
      </c>
      <c r="L175" s="437">
        <f>+SUMIFS('nabati '!AY:AY,'nabati '!$BB:$BB,Daily!$A175,'nabati '!$AZ:$AZ,Daily!$C$1)/20</f>
        <v>0</v>
      </c>
      <c r="M175" s="323">
        <f>+SUMIFS('nabati '!BF:BF,'nabati '!$BI:$BI,Daily!$A175,'nabati '!$BG:$BG,Daily!$C$1)/6</f>
        <v>0</v>
      </c>
      <c r="N175" s="324">
        <f>+SUMIFS('nabati '!BM:BM,'nabati '!BP:BP,Daily!$A175,'nabati '!BN:BN,Daily!$C$1)/6</f>
        <v>0</v>
      </c>
      <c r="O175" s="23">
        <f t="shared" si="16"/>
        <v>0</v>
      </c>
      <c r="P175" s="326"/>
    </row>
    <row r="176" s="254" customFormat="1" ht="13" hidden="1" outlineLevel="1" spans="1:16">
      <c r="A176" s="446">
        <v>2027</v>
      </c>
      <c r="B176" s="342" t="s">
        <v>84</v>
      </c>
      <c r="C176" s="336" t="s">
        <v>254</v>
      </c>
      <c r="D176" s="22" t="s">
        <v>199</v>
      </c>
      <c r="E176" s="437">
        <f>+SUMIFS('nabati '!B:B,'nabati '!$E:$E,Daily!$A176,'nabati '!$C:$C,Daily!$C$1)/6</f>
        <v>0</v>
      </c>
      <c r="F176" s="437">
        <f>+SUMIFS('nabati '!I:I,'nabati '!$L:$L,Daily!$A176,'nabati '!$J:$J,Daily!$C$1)/6</f>
        <v>0</v>
      </c>
      <c r="G176" s="437">
        <f>+SUMIFS('nabati '!P:P,'nabati '!$S:$S,Daily!$A176,'nabati '!$Q:$Q,Daily!$C$1)/60</f>
        <v>0</v>
      </c>
      <c r="H176" s="437">
        <f>+SUMIFS('nabati '!W:W,'nabati '!$Z:$Z,Daily!$A176,'nabati '!$X:$X,Daily!$C$1)/6</f>
        <v>0</v>
      </c>
      <c r="I176" s="437">
        <f>+SUMIFS('nabati '!AD:AD,'nabati '!$AG:$AG,Daily!$A176,'nabati '!$AE:$AE,Daily!$C$1)/60</f>
        <v>0</v>
      </c>
      <c r="J176" s="437">
        <f>+SUMIFS('nabati '!AK:AK,'nabati '!$AN:$AN,Daily!$A176,'nabati '!$AL:$AL,Daily!$C$1)/60</f>
        <v>0</v>
      </c>
      <c r="K176" s="437">
        <f>+SUMIFS('nabati '!AR:AR,'nabati '!$AU:$AU,Daily!$A176,'nabati '!$AS:$AS,Daily!$C$1)/60</f>
        <v>0</v>
      </c>
      <c r="L176" s="437">
        <f>+SUMIFS('nabati '!AY:AY,'nabati '!$BB:$BB,Daily!$A176,'nabati '!$AZ:$AZ,Daily!$C$1)/20</f>
        <v>0</v>
      </c>
      <c r="M176" s="323">
        <f>+SUMIFS('nabati '!BF:BF,'nabati '!$BI:$BI,Daily!$A176,'nabati '!$BG:$BG,Daily!$C$1)/6</f>
        <v>0</v>
      </c>
      <c r="N176" s="324">
        <f>+SUMIFS('nabati '!BM:BM,'nabati '!BP:BP,Daily!$A176,'nabati '!BN:BN,Daily!$C$1)/6</f>
        <v>0</v>
      </c>
      <c r="O176" s="23">
        <f t="shared" si="16"/>
        <v>0</v>
      </c>
      <c r="P176" s="326"/>
    </row>
    <row r="177" s="254" customFormat="1" ht="13" hidden="1" outlineLevel="1" spans="1:16">
      <c r="A177" s="446">
        <v>2028</v>
      </c>
      <c r="B177" s="342" t="s">
        <v>84</v>
      </c>
      <c r="C177" s="336" t="s">
        <v>255</v>
      </c>
      <c r="D177" s="22" t="s">
        <v>199</v>
      </c>
      <c r="E177" s="437">
        <f>+SUMIFS('nabati '!B:B,'nabati '!$E:$E,Daily!$A177,'nabati '!$C:$C,Daily!$C$1)/6</f>
        <v>0</v>
      </c>
      <c r="F177" s="437">
        <f>+SUMIFS('nabati '!I:I,'nabati '!$L:$L,Daily!$A177,'nabati '!$J:$J,Daily!$C$1)/6</f>
        <v>0</v>
      </c>
      <c r="G177" s="437">
        <f>+SUMIFS('nabati '!P:P,'nabati '!$S:$S,Daily!$A177,'nabati '!$Q:$Q,Daily!$C$1)/60</f>
        <v>0</v>
      </c>
      <c r="H177" s="437">
        <f>+SUMIFS('nabati '!W:W,'nabati '!$Z:$Z,Daily!$A177,'nabati '!$X:$X,Daily!$C$1)/6</f>
        <v>0</v>
      </c>
      <c r="I177" s="437">
        <f>+SUMIFS('nabati '!AD:AD,'nabati '!$AG:$AG,Daily!$A177,'nabati '!$AE:$AE,Daily!$C$1)/60</f>
        <v>0</v>
      </c>
      <c r="J177" s="437">
        <f>+SUMIFS('nabati '!AK:AK,'nabati '!$AN:$AN,Daily!$A177,'nabati '!$AL:$AL,Daily!$C$1)/60</f>
        <v>0</v>
      </c>
      <c r="K177" s="437">
        <f>+SUMIFS('nabati '!AR:AR,'nabati '!$AU:$AU,Daily!$A177,'nabati '!$AS:$AS,Daily!$C$1)/60</f>
        <v>0</v>
      </c>
      <c r="L177" s="437">
        <f>+SUMIFS('nabati '!AY:AY,'nabati '!$BB:$BB,Daily!$A177,'nabati '!$AZ:$AZ,Daily!$C$1)/20</f>
        <v>0</v>
      </c>
      <c r="M177" s="323">
        <f>+SUMIFS('nabati '!BF:BF,'nabati '!$BI:$BI,Daily!$A177,'nabati '!$BG:$BG,Daily!$C$1)/6</f>
        <v>0</v>
      </c>
      <c r="N177" s="324">
        <f>+SUMIFS('nabati '!BM:BM,'nabati '!BP:BP,Daily!$A177,'nabati '!BN:BN,Daily!$C$1)/6</f>
        <v>0</v>
      </c>
      <c r="O177" s="23">
        <f t="shared" si="16"/>
        <v>0</v>
      </c>
      <c r="P177" s="326"/>
    </row>
    <row r="178" s="254" customFormat="1" ht="13" hidden="1" outlineLevel="1" spans="1:16">
      <c r="A178" s="446">
        <v>2029</v>
      </c>
      <c r="B178" s="342" t="s">
        <v>84</v>
      </c>
      <c r="C178" s="336" t="s">
        <v>256</v>
      </c>
      <c r="D178" s="22" t="s">
        <v>199</v>
      </c>
      <c r="E178" s="437">
        <f>+SUMIFS('nabati '!B:B,'nabati '!$E:$E,Daily!$A178,'nabati '!$C:$C,Daily!$C$1)/6</f>
        <v>0</v>
      </c>
      <c r="F178" s="437">
        <f>+SUMIFS('nabati '!I:I,'nabati '!$L:$L,Daily!$A178,'nabati '!$J:$J,Daily!$C$1)/6</f>
        <v>0</v>
      </c>
      <c r="G178" s="437">
        <f>+SUMIFS('nabati '!P:P,'nabati '!$S:$S,Daily!$A178,'nabati '!$Q:$Q,Daily!$C$1)/60</f>
        <v>0</v>
      </c>
      <c r="H178" s="437">
        <f>+SUMIFS('nabati '!W:W,'nabati '!$Z:$Z,Daily!$A178,'nabati '!$X:$X,Daily!$C$1)/6</f>
        <v>0</v>
      </c>
      <c r="I178" s="437">
        <f>+SUMIFS('nabati '!AD:AD,'nabati '!$AG:$AG,Daily!$A178,'nabati '!$AE:$AE,Daily!$C$1)/60</f>
        <v>0</v>
      </c>
      <c r="J178" s="437">
        <f>+SUMIFS('nabati '!AK:AK,'nabati '!$AN:$AN,Daily!$A178,'nabati '!$AL:$AL,Daily!$C$1)/60</f>
        <v>0</v>
      </c>
      <c r="K178" s="437">
        <f>+SUMIFS('nabati '!AR:AR,'nabati '!$AU:$AU,Daily!$A178,'nabati '!$AS:$AS,Daily!$C$1)/60</f>
        <v>0</v>
      </c>
      <c r="L178" s="437">
        <f>+SUMIFS('nabati '!AY:AY,'nabati '!$BB:$BB,Daily!$A178,'nabati '!$AZ:$AZ,Daily!$C$1)/20</f>
        <v>0</v>
      </c>
      <c r="M178" s="323">
        <f>+SUMIFS('nabati '!BF:BF,'nabati '!$BI:$BI,Daily!$A178,'nabati '!$BG:$BG,Daily!$C$1)/6</f>
        <v>0</v>
      </c>
      <c r="N178" s="324">
        <f>+SUMIFS('nabati '!BM:BM,'nabati '!BP:BP,Daily!$A178,'nabati '!BN:BN,Daily!$C$1)/6</f>
        <v>0</v>
      </c>
      <c r="O178" s="23">
        <f t="shared" si="16"/>
        <v>0</v>
      </c>
      <c r="P178" s="326"/>
    </row>
    <row r="179" s="254" customFormat="1" ht="13" hidden="1" outlineLevel="1" spans="1:16">
      <c r="A179" s="446">
        <v>2030</v>
      </c>
      <c r="B179" s="342" t="s">
        <v>84</v>
      </c>
      <c r="C179" s="336" t="s">
        <v>257</v>
      </c>
      <c r="D179" s="22" t="s">
        <v>199</v>
      </c>
      <c r="E179" s="437">
        <f>+SUMIFS('nabati '!B:B,'nabati '!$E:$E,Daily!$A179,'nabati '!$C:$C,Daily!$C$1)/6</f>
        <v>0</v>
      </c>
      <c r="F179" s="437">
        <f>+SUMIFS('nabati '!I:I,'nabati '!$L:$L,Daily!$A179,'nabati '!$J:$J,Daily!$C$1)/6</f>
        <v>1</v>
      </c>
      <c r="G179" s="437">
        <f>+SUMIFS('nabati '!P:P,'nabati '!$S:$S,Daily!$A179,'nabati '!$Q:$Q,Daily!$C$1)/60</f>
        <v>1</v>
      </c>
      <c r="H179" s="437">
        <f>+SUMIFS('nabati '!W:W,'nabati '!$Z:$Z,Daily!$A179,'nabati '!$X:$X,Daily!$C$1)/6</f>
        <v>0</v>
      </c>
      <c r="I179" s="437">
        <f>+SUMIFS('nabati '!AD:AD,'nabati '!$AG:$AG,Daily!$A179,'nabati '!$AE:$AE,Daily!$C$1)/60</f>
        <v>0</v>
      </c>
      <c r="J179" s="437">
        <f>+SUMIFS('nabati '!AK:AK,'nabati '!$AN:$AN,Daily!$A179,'nabati '!$AL:$AL,Daily!$C$1)/60</f>
        <v>0</v>
      </c>
      <c r="K179" s="437">
        <f>+SUMIFS('nabati '!AR:AR,'nabati '!$AU:$AU,Daily!$A179,'nabati '!$AS:$AS,Daily!$C$1)/60</f>
        <v>0</v>
      </c>
      <c r="L179" s="437">
        <f>+SUMIFS('nabati '!AY:AY,'nabati '!$BB:$BB,Daily!$A179,'nabati '!$AZ:$AZ,Daily!$C$1)/20</f>
        <v>0</v>
      </c>
      <c r="M179" s="323">
        <f>+SUMIFS('nabati '!BF:BF,'nabati '!$BI:$BI,Daily!$A179,'nabati '!$BG:$BG,Daily!$C$1)/6</f>
        <v>0</v>
      </c>
      <c r="N179" s="324">
        <f>+SUMIFS('nabati '!BM:BM,'nabati '!BP:BP,Daily!$A179,'nabati '!BN:BN,Daily!$C$1)/6</f>
        <v>0</v>
      </c>
      <c r="O179" s="23">
        <f t="shared" si="16"/>
        <v>520.7</v>
      </c>
      <c r="P179" s="326"/>
    </row>
    <row r="180" s="254" customFormat="1" ht="13" hidden="1" outlineLevel="1" spans="1:16">
      <c r="A180" s="446">
        <v>2031</v>
      </c>
      <c r="B180" s="342" t="s">
        <v>84</v>
      </c>
      <c r="C180" s="336" t="s">
        <v>258</v>
      </c>
      <c r="D180" s="22" t="s">
        <v>199</v>
      </c>
      <c r="E180" s="437">
        <f>+SUMIFS('nabati '!B:B,'nabati '!$E:$E,Daily!$A180,'nabati '!$C:$C,Daily!$C$1)/6</f>
        <v>0</v>
      </c>
      <c r="F180" s="437">
        <f>+SUMIFS('nabati '!I:I,'nabati '!$L:$L,Daily!$A180,'nabati '!$J:$J,Daily!$C$1)/6</f>
        <v>0</v>
      </c>
      <c r="G180" s="437">
        <f>+SUMIFS('nabati '!P:P,'nabati '!$S:$S,Daily!$A180,'nabati '!$Q:$Q,Daily!$C$1)/60</f>
        <v>0</v>
      </c>
      <c r="H180" s="437">
        <f>+SUMIFS('nabati '!W:W,'nabati '!$Z:$Z,Daily!$A180,'nabati '!$X:$X,Daily!$C$1)/6</f>
        <v>0</v>
      </c>
      <c r="I180" s="437">
        <f>+SUMIFS('nabati '!AD:AD,'nabati '!$AG:$AG,Daily!$A180,'nabati '!$AE:$AE,Daily!$C$1)/60</f>
        <v>0</v>
      </c>
      <c r="J180" s="437">
        <f>+SUMIFS('nabati '!AK:AK,'nabati '!$AN:$AN,Daily!$A180,'nabati '!$AL:$AL,Daily!$C$1)/60</f>
        <v>0</v>
      </c>
      <c r="K180" s="437">
        <f>+SUMIFS('nabati '!AR:AR,'nabati '!$AU:$AU,Daily!$A180,'nabati '!$AS:$AS,Daily!$C$1)/60</f>
        <v>0</v>
      </c>
      <c r="L180" s="437">
        <f>+SUMIFS('nabati '!AY:AY,'nabati '!$BB:$BB,Daily!$A180,'nabati '!$AZ:$AZ,Daily!$C$1)/20</f>
        <v>0</v>
      </c>
      <c r="M180" s="323">
        <f>+SUMIFS('nabati '!BF:BF,'nabati '!$BI:$BI,Daily!$A180,'nabati '!$BG:$BG,Daily!$C$1)/6</f>
        <v>0</v>
      </c>
      <c r="N180" s="324">
        <f>+SUMIFS('nabati '!BM:BM,'nabati '!BP:BP,Daily!$A180,'nabati '!BN:BN,Daily!$C$1)/6</f>
        <v>0</v>
      </c>
      <c r="O180" s="23">
        <f t="shared" si="16"/>
        <v>0</v>
      </c>
      <c r="P180" s="326"/>
    </row>
    <row r="181" s="254" customFormat="1" ht="13" hidden="1" outlineLevel="1" spans="1:16">
      <c r="A181" s="446">
        <v>2045</v>
      </c>
      <c r="B181" s="342" t="s">
        <v>84</v>
      </c>
      <c r="C181" s="336" t="s">
        <v>259</v>
      </c>
      <c r="D181" s="22" t="s">
        <v>199</v>
      </c>
      <c r="E181" s="437">
        <f>+SUMIFS('nabati '!B:B,'nabati '!$E:$E,Daily!$A181,'nabati '!$C:$C,Daily!$C$1)/6</f>
        <v>0</v>
      </c>
      <c r="F181" s="437">
        <f>+SUMIFS('nabati '!I:I,'nabati '!$L:$L,Daily!$A181,'nabati '!$J:$J,Daily!$C$1)/6</f>
        <v>0</v>
      </c>
      <c r="G181" s="437">
        <f>+SUMIFS('nabati '!P:P,'nabati '!$S:$S,Daily!$A181,'nabati '!$Q:$Q,Daily!$C$1)/60</f>
        <v>0</v>
      </c>
      <c r="H181" s="437">
        <f>+SUMIFS('nabati '!W:W,'nabati '!$Z:$Z,Daily!$A181,'nabati '!$X:$X,Daily!$C$1)/6</f>
        <v>0</v>
      </c>
      <c r="I181" s="437">
        <f>+SUMIFS('nabati '!AD:AD,'nabati '!$AG:$AG,Daily!$A181,'nabati '!$AE:$AE,Daily!$C$1)/60</f>
        <v>0</v>
      </c>
      <c r="J181" s="437">
        <f>+SUMIFS('nabati '!AK:AK,'nabati '!$AN:$AN,Daily!$A181,'nabati '!$AL:$AL,Daily!$C$1)/60</f>
        <v>0</v>
      </c>
      <c r="K181" s="437">
        <f>+SUMIFS('nabati '!AR:AR,'nabati '!$AU:$AU,Daily!$A181,'nabati '!$AS:$AS,Daily!$C$1)/60</f>
        <v>0</v>
      </c>
      <c r="L181" s="437">
        <f>+SUMIFS('nabati '!AY:AY,'nabati '!$BB:$BB,Daily!$A181,'nabati '!$AZ:$AZ,Daily!$C$1)/20</f>
        <v>0</v>
      </c>
      <c r="M181" s="323">
        <f>+SUMIFS('nabati '!BF:BF,'nabati '!$BI:$BI,Daily!$A181,'nabati '!$BG:$BG,Daily!$C$1)/6</f>
        <v>0</v>
      </c>
      <c r="N181" s="324">
        <f>+SUMIFS('nabati '!BM:BM,'nabati '!BP:BP,Daily!$A181,'nabati '!BN:BN,Daily!$C$1)/6</f>
        <v>0</v>
      </c>
      <c r="O181" s="23">
        <f t="shared" si="16"/>
        <v>0</v>
      </c>
      <c r="P181" s="326"/>
    </row>
    <row r="182" s="254" customFormat="1" ht="13" hidden="1" outlineLevel="1" spans="1:16">
      <c r="A182" s="446">
        <v>2046</v>
      </c>
      <c r="B182" s="342" t="s">
        <v>84</v>
      </c>
      <c r="C182" s="336" t="s">
        <v>260</v>
      </c>
      <c r="D182" s="22" t="s">
        <v>199</v>
      </c>
      <c r="E182" s="437">
        <f>+SUMIFS('nabati '!B:B,'nabati '!$E:$E,Daily!$A182,'nabati '!$C:$C,Daily!$C$1)/6</f>
        <v>0</v>
      </c>
      <c r="F182" s="437">
        <f>+SUMIFS('nabati '!I:I,'nabati '!$L:$L,Daily!$A182,'nabati '!$J:$J,Daily!$C$1)/6</f>
        <v>0</v>
      </c>
      <c r="G182" s="437">
        <f>+SUMIFS('nabati '!P:P,'nabati '!$S:$S,Daily!$A182,'nabati '!$Q:$Q,Daily!$C$1)/60</f>
        <v>0</v>
      </c>
      <c r="H182" s="437">
        <f>+SUMIFS('nabati '!W:W,'nabati '!$Z:$Z,Daily!$A182,'nabati '!$X:$X,Daily!$C$1)/6</f>
        <v>0</v>
      </c>
      <c r="I182" s="437">
        <f>+SUMIFS('nabati '!AD:AD,'nabati '!$AG:$AG,Daily!$A182,'nabati '!$AE:$AE,Daily!$C$1)/60</f>
        <v>0</v>
      </c>
      <c r="J182" s="437">
        <f>+SUMIFS('nabati '!AK:AK,'nabati '!$AN:$AN,Daily!$A182,'nabati '!$AL:$AL,Daily!$C$1)/60</f>
        <v>0</v>
      </c>
      <c r="K182" s="437">
        <f>+SUMIFS('nabati '!AR:AR,'nabati '!$AU:$AU,Daily!$A182,'nabati '!$AS:$AS,Daily!$C$1)/60</f>
        <v>0</v>
      </c>
      <c r="L182" s="437">
        <f>+SUMIFS('nabati '!AY:AY,'nabati '!$BB:$BB,Daily!$A182,'nabati '!$AZ:$AZ,Daily!$C$1)/20</f>
        <v>0</v>
      </c>
      <c r="M182" s="323">
        <f>+SUMIFS('nabati '!BF:BF,'nabati '!$BI:$BI,Daily!$A182,'nabati '!$BG:$BG,Daily!$C$1)/6</f>
        <v>0</v>
      </c>
      <c r="N182" s="324">
        <f>+SUMIFS('nabati '!BM:BM,'nabati '!BP:BP,Daily!$A182,'nabati '!BN:BN,Daily!$C$1)/6</f>
        <v>0</v>
      </c>
      <c r="O182" s="23">
        <f t="shared" si="16"/>
        <v>0</v>
      </c>
      <c r="P182" s="326"/>
    </row>
    <row r="183" s="254" customFormat="1" ht="13" hidden="1" outlineLevel="1" spans="1:16">
      <c r="A183" s="446">
        <v>2048</v>
      </c>
      <c r="B183" s="342" t="s">
        <v>84</v>
      </c>
      <c r="C183" s="336" t="s">
        <v>261</v>
      </c>
      <c r="D183" s="22" t="s">
        <v>199</v>
      </c>
      <c r="E183" s="437">
        <f>+SUMIFS('nabati '!B:B,'nabati '!$E:$E,Daily!$A183,'nabati '!$C:$C,Daily!$C$1)/6</f>
        <v>0</v>
      </c>
      <c r="F183" s="437">
        <f>+SUMIFS('nabati '!I:I,'nabati '!$L:$L,Daily!$A183,'nabati '!$J:$J,Daily!$C$1)/6</f>
        <v>0</v>
      </c>
      <c r="G183" s="437">
        <f>+SUMIFS('nabati '!P:P,'nabati '!$S:$S,Daily!$A183,'nabati '!$Q:$Q,Daily!$C$1)/60</f>
        <v>0</v>
      </c>
      <c r="H183" s="437">
        <f>+SUMIFS('nabati '!W:W,'nabati '!$Z:$Z,Daily!$A183,'nabati '!$X:$X,Daily!$C$1)/6</f>
        <v>0</v>
      </c>
      <c r="I183" s="437">
        <f>+SUMIFS('nabati '!AD:AD,'nabati '!$AG:$AG,Daily!$A183,'nabati '!$AE:$AE,Daily!$C$1)/60</f>
        <v>0</v>
      </c>
      <c r="J183" s="437">
        <f>+SUMIFS('nabati '!AK:AK,'nabati '!$AN:$AN,Daily!$A183,'nabati '!$AL:$AL,Daily!$C$1)/60</f>
        <v>0</v>
      </c>
      <c r="K183" s="437">
        <f>+SUMIFS('nabati '!AR:AR,'nabati '!$AU:$AU,Daily!$A183,'nabati '!$AS:$AS,Daily!$C$1)/60</f>
        <v>0</v>
      </c>
      <c r="L183" s="437">
        <f>+SUMIFS('nabati '!AY:AY,'nabati '!$BB:$BB,Daily!$A183,'nabati '!$AZ:$AZ,Daily!$C$1)/20</f>
        <v>0</v>
      </c>
      <c r="M183" s="323">
        <f>+SUMIFS('nabati '!BF:BF,'nabati '!$BI:$BI,Daily!$A183,'nabati '!$BG:$BG,Daily!$C$1)/6</f>
        <v>0</v>
      </c>
      <c r="N183" s="324">
        <f>+SUMIFS('nabati '!BM:BM,'nabati '!BP:BP,Daily!$A183,'nabati '!BN:BN,Daily!$C$1)/6</f>
        <v>0</v>
      </c>
      <c r="O183" s="23">
        <f t="shared" si="16"/>
        <v>0</v>
      </c>
      <c r="P183" s="326"/>
    </row>
    <row r="184" s="254" customFormat="1" ht="13" hidden="1" outlineLevel="1" spans="1:16">
      <c r="A184" s="446">
        <v>2051</v>
      </c>
      <c r="B184" s="342" t="s">
        <v>84</v>
      </c>
      <c r="C184" s="336" t="s">
        <v>262</v>
      </c>
      <c r="D184" s="22" t="s">
        <v>199</v>
      </c>
      <c r="E184" s="437">
        <f>+SUMIFS('nabati '!B:B,'nabati '!$E:$E,Daily!$A184,'nabati '!$C:$C,Daily!$C$1)/6</f>
        <v>0</v>
      </c>
      <c r="F184" s="437">
        <f>+SUMIFS('nabati '!I:I,'nabati '!$L:$L,Daily!$A184,'nabati '!$J:$J,Daily!$C$1)/6</f>
        <v>0</v>
      </c>
      <c r="G184" s="437">
        <f>+SUMIFS('nabati '!P:P,'nabati '!$S:$S,Daily!$A184,'nabati '!$Q:$Q,Daily!$C$1)/60</f>
        <v>0</v>
      </c>
      <c r="H184" s="437">
        <f>+SUMIFS('nabati '!W:W,'nabati '!$Z:$Z,Daily!$A184,'nabati '!$X:$X,Daily!$C$1)/6</f>
        <v>0</v>
      </c>
      <c r="I184" s="437">
        <f>+SUMIFS('nabati '!AD:AD,'nabati '!$AG:$AG,Daily!$A184,'nabati '!$AE:$AE,Daily!$C$1)/60</f>
        <v>0</v>
      </c>
      <c r="J184" s="437">
        <f>+SUMIFS('nabati '!AK:AK,'nabati '!$AN:$AN,Daily!$A184,'nabati '!$AL:$AL,Daily!$C$1)/60</f>
        <v>0</v>
      </c>
      <c r="K184" s="437">
        <f>+SUMIFS('nabati '!AR:AR,'nabati '!$AU:$AU,Daily!$A184,'nabati '!$AS:$AS,Daily!$C$1)/60</f>
        <v>0</v>
      </c>
      <c r="L184" s="437">
        <f>+SUMIFS('nabati '!AY:AY,'nabati '!$BB:$BB,Daily!$A184,'nabati '!$AZ:$AZ,Daily!$C$1)/20</f>
        <v>0</v>
      </c>
      <c r="M184" s="323">
        <f>+SUMIFS('nabati '!BF:BF,'nabati '!$BI:$BI,Daily!$A184,'nabati '!$BG:$BG,Daily!$C$1)/6</f>
        <v>0</v>
      </c>
      <c r="N184" s="324">
        <f>+SUMIFS('nabati '!BM:BM,'nabati '!BP:BP,Daily!$A184,'nabati '!BN:BN,Daily!$C$1)/6</f>
        <v>0</v>
      </c>
      <c r="O184" s="23">
        <f t="shared" si="16"/>
        <v>0</v>
      </c>
      <c r="P184" s="326"/>
    </row>
    <row r="185" s="254" customFormat="1" ht="13" hidden="1" outlineLevel="1" spans="1:16">
      <c r="A185" s="446">
        <v>2065</v>
      </c>
      <c r="B185" s="342" t="s">
        <v>84</v>
      </c>
      <c r="C185" s="336" t="s">
        <v>263</v>
      </c>
      <c r="D185" s="22" t="s">
        <v>199</v>
      </c>
      <c r="E185" s="437">
        <f>+SUMIFS('nabati '!B:B,'nabati '!$E:$E,Daily!$A185,'nabati '!$C:$C,Daily!$C$1)/6</f>
        <v>0</v>
      </c>
      <c r="F185" s="437">
        <f>+SUMIFS('nabati '!I:I,'nabati '!$L:$L,Daily!$A185,'nabati '!$J:$J,Daily!$C$1)/6</f>
        <v>0</v>
      </c>
      <c r="G185" s="437">
        <f>+SUMIFS('nabati '!P:P,'nabati '!$S:$S,Daily!$A185,'nabati '!$Q:$Q,Daily!$C$1)/60</f>
        <v>0</v>
      </c>
      <c r="H185" s="437">
        <f>+SUMIFS('nabati '!W:W,'nabati '!$Z:$Z,Daily!$A185,'nabati '!$X:$X,Daily!$C$1)/6</f>
        <v>0</v>
      </c>
      <c r="I185" s="437">
        <f>+SUMIFS('nabati '!AD:AD,'nabati '!$AG:$AG,Daily!$A185,'nabati '!$AE:$AE,Daily!$C$1)/60</f>
        <v>0</v>
      </c>
      <c r="J185" s="437">
        <f>+SUMIFS('nabati '!AK:AK,'nabati '!$AN:$AN,Daily!$A185,'nabati '!$AL:$AL,Daily!$C$1)/60</f>
        <v>0</v>
      </c>
      <c r="K185" s="437">
        <f>+SUMIFS('nabati '!AR:AR,'nabati '!$AU:$AU,Daily!$A185,'nabati '!$AS:$AS,Daily!$C$1)/60</f>
        <v>0</v>
      </c>
      <c r="L185" s="437">
        <f>+SUMIFS('nabati '!AY:AY,'nabati '!$BB:$BB,Daily!$A185,'nabati '!$AZ:$AZ,Daily!$C$1)/20</f>
        <v>0</v>
      </c>
      <c r="M185" s="323">
        <f>+SUMIFS('nabati '!BF:BF,'nabati '!$BI:$BI,Daily!$A185,'nabati '!$BG:$BG,Daily!$C$1)/6</f>
        <v>0</v>
      </c>
      <c r="N185" s="324">
        <f>+SUMIFS('nabati '!BM:BM,'nabati '!BP:BP,Daily!$A185,'nabati '!BN:BN,Daily!$C$1)/6</f>
        <v>0</v>
      </c>
      <c r="O185" s="23">
        <f>+SUMPRODUCT($E$1:$N$1,E185:N185)</f>
        <v>0</v>
      </c>
      <c r="P185" s="326"/>
    </row>
    <row r="186" s="254" customFormat="1" ht="13" hidden="1" outlineLevel="1" spans="1:16">
      <c r="A186" s="446">
        <v>2066</v>
      </c>
      <c r="B186" s="342" t="s">
        <v>84</v>
      </c>
      <c r="C186" s="336" t="s">
        <v>264</v>
      </c>
      <c r="D186" s="22" t="s">
        <v>199</v>
      </c>
      <c r="E186" s="437">
        <f>+SUMIFS('nabati '!B:B,'nabati '!$E:$E,Daily!$A186,'nabati '!$C:$C,Daily!$C$1)/6</f>
        <v>0</v>
      </c>
      <c r="F186" s="437">
        <f>+SUMIFS('nabati '!I:I,'nabati '!$L:$L,Daily!$A186,'nabati '!$J:$J,Daily!$C$1)/6</f>
        <v>0</v>
      </c>
      <c r="G186" s="437">
        <f>+SUMIFS('nabati '!P:P,'nabati '!$S:$S,Daily!$A186,'nabati '!$Q:$Q,Daily!$C$1)/60</f>
        <v>0</v>
      </c>
      <c r="H186" s="437">
        <f>+SUMIFS('nabati '!W:W,'nabati '!$Z:$Z,Daily!$A186,'nabati '!$X:$X,Daily!$C$1)/6</f>
        <v>0</v>
      </c>
      <c r="I186" s="437">
        <f>+SUMIFS('nabati '!AD:AD,'nabati '!$AG:$AG,Daily!$A186,'nabati '!$AE:$AE,Daily!$C$1)/60</f>
        <v>0</v>
      </c>
      <c r="J186" s="437">
        <f>+SUMIFS('nabati '!AK:AK,'nabati '!$AN:$AN,Daily!$A186,'nabati '!$AL:$AL,Daily!$C$1)/60</f>
        <v>0</v>
      </c>
      <c r="K186" s="437">
        <f>+SUMIFS('nabati '!AR:AR,'nabati '!$AU:$AU,Daily!$A186,'nabati '!$AS:$AS,Daily!$C$1)/60</f>
        <v>0</v>
      </c>
      <c r="L186" s="437">
        <f>+SUMIFS('nabati '!AY:AY,'nabati '!$BB:$BB,Daily!$A186,'nabati '!$AZ:$AZ,Daily!$C$1)/20</f>
        <v>0</v>
      </c>
      <c r="M186" s="323">
        <f>+SUMIFS('nabati '!BF:BF,'nabati '!$BI:$BI,Daily!$A186,'nabati '!$BG:$BG,Daily!$C$1)/6</f>
        <v>0</v>
      </c>
      <c r="N186" s="324">
        <f>+SUMIFS('nabati '!BM:BM,'nabati '!BP:BP,Daily!$A186,'nabati '!BN:BN,Daily!$C$1)/6</f>
        <v>0</v>
      </c>
      <c r="O186" s="23">
        <f>+SUMPRODUCT($E$1:$N$1,E186:N186)</f>
        <v>0</v>
      </c>
      <c r="P186" s="326"/>
    </row>
    <row r="187" s="254" customFormat="1" ht="13" hidden="1" outlineLevel="1" spans="1:16">
      <c r="A187" s="446">
        <v>2074</v>
      </c>
      <c r="B187" s="342" t="s">
        <v>84</v>
      </c>
      <c r="C187" s="336" t="s">
        <v>265</v>
      </c>
      <c r="D187" s="22" t="s">
        <v>199</v>
      </c>
      <c r="E187" s="437">
        <f>+SUMIFS('nabati '!B:B,'nabati '!$E:$E,Daily!$A187,'nabati '!$C:$C,Daily!$C$1)/6</f>
        <v>0</v>
      </c>
      <c r="F187" s="437">
        <f>+SUMIFS('nabati '!I:I,'nabati '!$L:$L,Daily!$A187,'nabati '!$J:$J,Daily!$C$1)/6</f>
        <v>0</v>
      </c>
      <c r="G187" s="437">
        <f>+SUMIFS('nabati '!P:P,'nabati '!$S:$S,Daily!$A187,'nabati '!$Q:$Q,Daily!$C$1)/60</f>
        <v>0</v>
      </c>
      <c r="H187" s="437">
        <f>+SUMIFS('nabati '!W:W,'nabati '!$Z:$Z,Daily!$A187,'nabati '!$X:$X,Daily!$C$1)/6</f>
        <v>0</v>
      </c>
      <c r="I187" s="437">
        <f>+SUMIFS('nabati '!AD:AD,'nabati '!$AG:$AG,Daily!$A187,'nabati '!$AE:$AE,Daily!$C$1)/60</f>
        <v>0</v>
      </c>
      <c r="J187" s="437">
        <f>+SUMIFS('nabati '!AK:AK,'nabati '!$AN:$AN,Daily!$A187,'nabati '!$AL:$AL,Daily!$C$1)/60</f>
        <v>0</v>
      </c>
      <c r="K187" s="437">
        <f>+SUMIFS('nabati '!AR:AR,'nabati '!$AU:$AU,Daily!$A187,'nabati '!$AS:$AS,Daily!$C$1)/60</f>
        <v>0</v>
      </c>
      <c r="L187" s="437">
        <f>+SUMIFS('nabati '!AY:AY,'nabati '!$BB:$BB,Daily!$A187,'nabati '!$AZ:$AZ,Daily!$C$1)/20</f>
        <v>0</v>
      </c>
      <c r="M187" s="323">
        <f>+SUMIFS('nabati '!BF:BF,'nabati '!$BI:$BI,Daily!$A187,'nabati '!$BG:$BG,Daily!$C$1)/6</f>
        <v>0</v>
      </c>
      <c r="N187" s="324">
        <f>+SUMIFS('nabati '!BM:BM,'nabati '!BP:BP,Daily!$A187,'nabati '!BN:BN,Daily!$C$1)/6</f>
        <v>0</v>
      </c>
      <c r="O187" s="23">
        <f>+SUMPRODUCT($E$1:$N$1,E187:N187)</f>
        <v>0</v>
      </c>
      <c r="P187" s="326"/>
    </row>
    <row r="188" s="254" customFormat="1" ht="13" hidden="1" outlineLevel="1" spans="1:16">
      <c r="A188" s="446">
        <v>2075</v>
      </c>
      <c r="B188" s="342" t="s">
        <v>84</v>
      </c>
      <c r="C188" s="336" t="s">
        <v>266</v>
      </c>
      <c r="D188" s="22" t="s">
        <v>199</v>
      </c>
      <c r="E188" s="437">
        <f>+SUMIFS('nabati '!B:B,'nabati '!$E:$E,Daily!$A188,'nabati '!$C:$C,Daily!$C$1)/6</f>
        <v>0</v>
      </c>
      <c r="F188" s="437">
        <f>+SUMIFS('nabati '!I:I,'nabati '!$L:$L,Daily!$A188,'nabati '!$J:$J,Daily!$C$1)/6</f>
        <v>0</v>
      </c>
      <c r="G188" s="437">
        <f>+SUMIFS('nabati '!P:P,'nabati '!$S:$S,Daily!$A188,'nabati '!$Q:$Q,Daily!$C$1)/60</f>
        <v>0</v>
      </c>
      <c r="H188" s="437">
        <f>+SUMIFS('nabati '!W:W,'nabati '!$Z:$Z,Daily!$A188,'nabati '!$X:$X,Daily!$C$1)/6</f>
        <v>0</v>
      </c>
      <c r="I188" s="437">
        <f>+SUMIFS('nabati '!AD:AD,'nabati '!$AG:$AG,Daily!$A188,'nabati '!$AE:$AE,Daily!$C$1)/60</f>
        <v>0</v>
      </c>
      <c r="J188" s="437">
        <f>+SUMIFS('nabati '!AK:AK,'nabati '!$AN:$AN,Daily!$A188,'nabati '!$AL:$AL,Daily!$C$1)/60</f>
        <v>0</v>
      </c>
      <c r="K188" s="437">
        <f>+SUMIFS('nabati '!AR:AR,'nabati '!$AU:$AU,Daily!$A188,'nabati '!$AS:$AS,Daily!$C$1)/60</f>
        <v>0</v>
      </c>
      <c r="L188" s="437">
        <f>+SUMIFS('nabati '!AY:AY,'nabati '!$BB:$BB,Daily!$A188,'nabati '!$AZ:$AZ,Daily!$C$1)/20</f>
        <v>0</v>
      </c>
      <c r="M188" s="323">
        <f>+SUMIFS('nabati '!BF:BF,'nabati '!$BI:$BI,Daily!$A188,'nabati '!$BG:$BG,Daily!$C$1)/6</f>
        <v>0</v>
      </c>
      <c r="N188" s="324">
        <f>+SUMIFS('nabati '!BM:BM,'nabati '!BP:BP,Daily!$A188,'nabati '!BN:BN,Daily!$C$1)/6</f>
        <v>0</v>
      </c>
      <c r="O188" s="23">
        <f t="shared" ref="O188:O212" si="17">+SUMPRODUCT($E$1:$N$1,E188:N188)</f>
        <v>0</v>
      </c>
      <c r="P188" s="326"/>
    </row>
    <row r="189" s="254" customFormat="1" ht="13" hidden="1" outlineLevel="1" spans="1:16">
      <c r="A189" s="446">
        <v>2079</v>
      </c>
      <c r="B189" s="342" t="s">
        <v>84</v>
      </c>
      <c r="C189" s="336" t="s">
        <v>267</v>
      </c>
      <c r="D189" s="22" t="s">
        <v>199</v>
      </c>
      <c r="E189" s="437">
        <f>+SUMIFS('nabati '!B:B,'nabati '!$E:$E,Daily!$A189,'nabati '!$C:$C,Daily!$C$1)/6</f>
        <v>0</v>
      </c>
      <c r="F189" s="437">
        <f>+SUMIFS('nabati '!I:I,'nabati '!$L:$L,Daily!$A189,'nabati '!$J:$J,Daily!$C$1)/6</f>
        <v>0</v>
      </c>
      <c r="G189" s="437">
        <f>+SUMIFS('nabati '!P:P,'nabati '!$S:$S,Daily!$A189,'nabati '!$Q:$Q,Daily!$C$1)/60</f>
        <v>0</v>
      </c>
      <c r="H189" s="437">
        <f>+SUMIFS('nabati '!W:W,'nabati '!$Z:$Z,Daily!$A189,'nabati '!$X:$X,Daily!$C$1)/6</f>
        <v>0</v>
      </c>
      <c r="I189" s="437">
        <f>+SUMIFS('nabati '!AD:AD,'nabati '!$AG:$AG,Daily!$A189,'nabati '!$AE:$AE,Daily!$C$1)/60</f>
        <v>0</v>
      </c>
      <c r="J189" s="437">
        <f>+SUMIFS('nabati '!AK:AK,'nabati '!$AN:$AN,Daily!$A189,'nabati '!$AL:$AL,Daily!$C$1)/60</f>
        <v>0</v>
      </c>
      <c r="K189" s="437">
        <f>+SUMIFS('nabati '!AR:AR,'nabati '!$AU:$AU,Daily!$A189,'nabati '!$AS:$AS,Daily!$C$1)/60</f>
        <v>0</v>
      </c>
      <c r="L189" s="437">
        <f>+SUMIFS('nabati '!AY:AY,'nabati '!$BB:$BB,Daily!$A189,'nabati '!$AZ:$AZ,Daily!$C$1)/20</f>
        <v>0</v>
      </c>
      <c r="M189" s="323">
        <f>+SUMIFS('nabati '!BF:BF,'nabati '!$BI:$BI,Daily!$A189,'nabati '!$BG:$BG,Daily!$C$1)/6</f>
        <v>0</v>
      </c>
      <c r="N189" s="324">
        <f>+SUMIFS('nabati '!BM:BM,'nabati '!BP:BP,Daily!$A189,'nabati '!BN:BN,Daily!$C$1)/6</f>
        <v>0</v>
      </c>
      <c r="O189" s="23">
        <f t="shared" si="17"/>
        <v>0</v>
      </c>
      <c r="P189" s="326"/>
    </row>
    <row r="190" s="254" customFormat="1" ht="13" hidden="1" outlineLevel="1" spans="1:16">
      <c r="A190" s="446">
        <v>2088</v>
      </c>
      <c r="B190" s="342" t="s">
        <v>84</v>
      </c>
      <c r="C190" s="336" t="s">
        <v>268</v>
      </c>
      <c r="D190" s="22" t="s">
        <v>199</v>
      </c>
      <c r="E190" s="437">
        <f>+SUMIFS('nabati '!B:B,'nabati '!$E:$E,Daily!$A190,'nabati '!$C:$C,Daily!$C$1)/6</f>
        <v>0</v>
      </c>
      <c r="F190" s="437">
        <f>+SUMIFS('nabati '!I:I,'nabati '!$L:$L,Daily!$A190,'nabati '!$J:$J,Daily!$C$1)/6</f>
        <v>0</v>
      </c>
      <c r="G190" s="437">
        <f>+SUMIFS('nabati '!P:P,'nabati '!$S:$S,Daily!$A190,'nabati '!$Q:$Q,Daily!$C$1)/60</f>
        <v>0</v>
      </c>
      <c r="H190" s="437">
        <f>+SUMIFS('nabati '!W:W,'nabati '!$Z:$Z,Daily!$A190,'nabati '!$X:$X,Daily!$C$1)/6</f>
        <v>0</v>
      </c>
      <c r="I190" s="437">
        <f>+SUMIFS('nabati '!AD:AD,'nabati '!$AG:$AG,Daily!$A190,'nabati '!$AE:$AE,Daily!$C$1)/60</f>
        <v>0</v>
      </c>
      <c r="J190" s="437">
        <f>+SUMIFS('nabati '!AK:AK,'nabati '!$AN:$AN,Daily!$A190,'nabati '!$AL:$AL,Daily!$C$1)/60</f>
        <v>0</v>
      </c>
      <c r="K190" s="437">
        <f>+SUMIFS('nabati '!AR:AR,'nabati '!$AU:$AU,Daily!$A190,'nabati '!$AS:$AS,Daily!$C$1)/60</f>
        <v>0</v>
      </c>
      <c r="L190" s="437">
        <f>+SUMIFS('nabati '!AY:AY,'nabati '!$BB:$BB,Daily!$A190,'nabati '!$AZ:$AZ,Daily!$C$1)/20</f>
        <v>0</v>
      </c>
      <c r="M190" s="323">
        <f>+SUMIFS('nabati '!BF:BF,'nabati '!$BI:$BI,Daily!$A190,'nabati '!$BG:$BG,Daily!$C$1)/6</f>
        <v>0</v>
      </c>
      <c r="N190" s="324">
        <f>+SUMIFS('nabati '!BM:BM,'nabati '!BP:BP,Daily!$A190,'nabati '!BN:BN,Daily!$C$1)/6</f>
        <v>0</v>
      </c>
      <c r="O190" s="23">
        <f t="shared" si="17"/>
        <v>0</v>
      </c>
      <c r="P190" s="326"/>
    </row>
    <row r="191" s="254" customFormat="1" ht="13" hidden="1" outlineLevel="1" spans="1:19">
      <c r="A191" s="446">
        <v>2089</v>
      </c>
      <c r="B191" s="342" t="s">
        <v>84</v>
      </c>
      <c r="C191" s="336" t="s">
        <v>269</v>
      </c>
      <c r="D191" s="22" t="s">
        <v>199</v>
      </c>
      <c r="E191" s="437">
        <f>+SUMIFS('nabati '!B:B,'nabati '!$E:$E,Daily!$A191,'nabati '!$C:$C,Daily!$C$1)/6</f>
        <v>1</v>
      </c>
      <c r="F191" s="437">
        <f>+SUMIFS('nabati '!I:I,'nabati '!$L:$L,Daily!$A191,'nabati '!$J:$J,Daily!$C$1)/6</f>
        <v>0</v>
      </c>
      <c r="G191" s="437">
        <f>+SUMIFS('nabati '!P:P,'nabati '!$S:$S,Daily!$A191,'nabati '!$Q:$Q,Daily!$C$1)/60</f>
        <v>0</v>
      </c>
      <c r="H191" s="437">
        <f>+SUMIFS('nabati '!W:W,'nabati '!$Z:$Z,Daily!$A191,'nabati '!$X:$X,Daily!$C$1)/6</f>
        <v>0</v>
      </c>
      <c r="I191" s="437">
        <f>+SUMIFS('nabati '!AD:AD,'nabati '!$AG:$AG,Daily!$A191,'nabati '!$AE:$AE,Daily!$C$1)/60</f>
        <v>0</v>
      </c>
      <c r="J191" s="437">
        <f>+SUMIFS('nabati '!AK:AK,'nabati '!$AN:$AN,Daily!$A191,'nabati '!$AL:$AL,Daily!$C$1)/60</f>
        <v>0</v>
      </c>
      <c r="K191" s="437">
        <f>+SUMIFS('nabati '!AR:AR,'nabati '!$AU:$AU,Daily!$A191,'nabati '!$AS:$AS,Daily!$C$1)/60</f>
        <v>0</v>
      </c>
      <c r="L191" s="437">
        <f>+SUMIFS('nabati '!AY:AY,'nabati '!$BB:$BB,Daily!$A191,'nabati '!$AZ:$AZ,Daily!$C$1)/20</f>
        <v>0</v>
      </c>
      <c r="M191" s="323">
        <f>+SUMIFS('nabati '!BF:BF,'nabati '!$BI:$BI,Daily!$A191,'nabati '!$BG:$BG,Daily!$C$1)/6</f>
        <v>0</v>
      </c>
      <c r="N191" s="324">
        <f>+SUMIFS('nabati '!BM:BM,'nabati '!BP:BP,Daily!$A191,'nabati '!BN:BN,Daily!$C$1)/6</f>
        <v>0</v>
      </c>
      <c r="O191" s="23">
        <f t="shared" si="17"/>
        <v>125.9</v>
      </c>
      <c r="P191" s="362"/>
      <c r="Q191" s="368"/>
      <c r="R191" s="368"/>
      <c r="S191" s="368"/>
    </row>
    <row r="192" s="254" customFormat="1" ht="13" hidden="1" outlineLevel="1" spans="1:19">
      <c r="A192" s="446">
        <v>2092</v>
      </c>
      <c r="B192" s="342" t="s">
        <v>84</v>
      </c>
      <c r="C192" s="336" t="s">
        <v>270</v>
      </c>
      <c r="D192" s="22" t="s">
        <v>199</v>
      </c>
      <c r="E192" s="437">
        <f>+SUMIFS('nabati '!B:B,'nabati '!$E:$E,Daily!$A192,'nabati '!$C:$C,Daily!$C$1)/6</f>
        <v>0</v>
      </c>
      <c r="F192" s="437">
        <f>+SUMIFS('nabati '!I:I,'nabati '!$L:$L,Daily!$A192,'nabati '!$J:$J,Daily!$C$1)/6</f>
        <v>0</v>
      </c>
      <c r="G192" s="437">
        <f>+SUMIFS('nabati '!P:P,'nabati '!$S:$S,Daily!$A192,'nabati '!$Q:$Q,Daily!$C$1)/60</f>
        <v>0</v>
      </c>
      <c r="H192" s="437">
        <f>+SUMIFS('nabati '!W:W,'nabati '!$Z:$Z,Daily!$A192,'nabati '!$X:$X,Daily!$C$1)/6</f>
        <v>0</v>
      </c>
      <c r="I192" s="437">
        <f>+SUMIFS('nabati '!AD:AD,'nabati '!$AG:$AG,Daily!$A192,'nabati '!$AE:$AE,Daily!$C$1)/60</f>
        <v>0</v>
      </c>
      <c r="J192" s="437">
        <f>+SUMIFS('nabati '!AK:AK,'nabati '!$AN:$AN,Daily!$A192,'nabati '!$AL:$AL,Daily!$C$1)/60</f>
        <v>0</v>
      </c>
      <c r="K192" s="437">
        <f>+SUMIFS('nabati '!AR:AR,'nabati '!$AU:$AU,Daily!$A192,'nabati '!$AS:$AS,Daily!$C$1)/60</f>
        <v>0</v>
      </c>
      <c r="L192" s="437">
        <f>+SUMIFS('nabati '!AY:AY,'nabati '!$BB:$BB,Daily!$A192,'nabati '!$AZ:$AZ,Daily!$C$1)/20</f>
        <v>0</v>
      </c>
      <c r="M192" s="323">
        <f>+SUMIFS('nabati '!BF:BF,'nabati '!$BI:$BI,Daily!$A192,'nabati '!$BG:$BG,Daily!$C$1)/6</f>
        <v>0</v>
      </c>
      <c r="N192" s="324">
        <f>+SUMIFS('nabati '!BM:BM,'nabati '!BP:BP,Daily!$A192,'nabati '!BN:BN,Daily!$C$1)/6</f>
        <v>0</v>
      </c>
      <c r="O192" s="23">
        <f t="shared" si="17"/>
        <v>0</v>
      </c>
      <c r="P192" s="362"/>
      <c r="Q192" s="368"/>
      <c r="R192" s="368"/>
      <c r="S192" s="368"/>
    </row>
    <row r="193" s="254" customFormat="1" ht="13" hidden="1" outlineLevel="1" spans="1:19">
      <c r="A193" s="446">
        <v>2093</v>
      </c>
      <c r="B193" s="342" t="s">
        <v>84</v>
      </c>
      <c r="C193" s="336" t="s">
        <v>271</v>
      </c>
      <c r="D193" s="22" t="s">
        <v>199</v>
      </c>
      <c r="E193" s="437">
        <f>+SUMIFS('nabati '!B:B,'nabati '!$E:$E,Daily!$A193,'nabati '!$C:$C,Daily!$C$1)/6</f>
        <v>1</v>
      </c>
      <c r="F193" s="437">
        <f>+SUMIFS('nabati '!I:I,'nabati '!$L:$L,Daily!$A193,'nabati '!$J:$J,Daily!$C$1)/6</f>
        <v>1</v>
      </c>
      <c r="G193" s="437">
        <f>+SUMIFS('nabati '!P:P,'nabati '!$S:$S,Daily!$A193,'nabati '!$Q:$Q,Daily!$C$1)/60</f>
        <v>0</v>
      </c>
      <c r="H193" s="437">
        <f>+SUMIFS('nabati '!W:W,'nabati '!$Z:$Z,Daily!$A193,'nabati '!$X:$X,Daily!$C$1)/6</f>
        <v>0</v>
      </c>
      <c r="I193" s="437">
        <f>+SUMIFS('nabati '!AD:AD,'nabati '!$AG:$AG,Daily!$A193,'nabati '!$AE:$AE,Daily!$C$1)/60</f>
        <v>0</v>
      </c>
      <c r="J193" s="437">
        <f>+SUMIFS('nabati '!AK:AK,'nabati '!$AN:$AN,Daily!$A193,'nabati '!$AL:$AL,Daily!$C$1)/60</f>
        <v>0</v>
      </c>
      <c r="K193" s="437">
        <f>+SUMIFS('nabati '!AR:AR,'nabati '!$AU:$AU,Daily!$A193,'nabati '!$AS:$AS,Daily!$C$1)/60</f>
        <v>0</v>
      </c>
      <c r="L193" s="437">
        <f>+SUMIFS('nabati '!AY:AY,'nabati '!$BB:$BB,Daily!$A193,'nabati '!$AZ:$AZ,Daily!$C$1)/20</f>
        <v>0</v>
      </c>
      <c r="M193" s="323">
        <f>+SUMIFS('nabati '!BF:BF,'nabati '!$BI:$BI,Daily!$A193,'nabati '!$BG:$BG,Daily!$C$1)/6</f>
        <v>0</v>
      </c>
      <c r="N193" s="324">
        <f>+SUMIFS('nabati '!BM:BM,'nabati '!BP:BP,Daily!$A193,'nabati '!BN:BN,Daily!$C$1)/6</f>
        <v>0</v>
      </c>
      <c r="O193" s="23">
        <f t="shared" si="17"/>
        <v>316.6</v>
      </c>
      <c r="P193" s="362"/>
      <c r="Q193" s="368"/>
      <c r="R193" s="368"/>
      <c r="S193" s="368"/>
    </row>
    <row r="194" s="254" customFormat="1" ht="13" hidden="1" outlineLevel="1" spans="1:19">
      <c r="A194" s="446">
        <v>2094</v>
      </c>
      <c r="B194" s="342" t="s">
        <v>84</v>
      </c>
      <c r="C194" s="336" t="s">
        <v>272</v>
      </c>
      <c r="D194" s="22" t="s">
        <v>199</v>
      </c>
      <c r="E194" s="437">
        <f>+SUMIFS('nabati '!B:B,'nabati '!$E:$E,Daily!$A194,'nabati '!$C:$C,Daily!$C$1)/6</f>
        <v>0</v>
      </c>
      <c r="F194" s="437">
        <f>+SUMIFS('nabati '!I:I,'nabati '!$L:$L,Daily!$A194,'nabati '!$J:$J,Daily!$C$1)/6</f>
        <v>0</v>
      </c>
      <c r="G194" s="437">
        <f>+SUMIFS('nabati '!P:P,'nabati '!$S:$S,Daily!$A194,'nabati '!$Q:$Q,Daily!$C$1)/60</f>
        <v>0</v>
      </c>
      <c r="H194" s="437">
        <f>+SUMIFS('nabati '!W:W,'nabati '!$Z:$Z,Daily!$A194,'nabati '!$X:$X,Daily!$C$1)/6</f>
        <v>0</v>
      </c>
      <c r="I194" s="437">
        <f>+SUMIFS('nabati '!AD:AD,'nabati '!$AG:$AG,Daily!$A194,'nabati '!$AE:$AE,Daily!$C$1)/60</f>
        <v>0</v>
      </c>
      <c r="J194" s="437">
        <f>+SUMIFS('nabati '!AK:AK,'nabati '!$AN:$AN,Daily!$A194,'nabati '!$AL:$AL,Daily!$C$1)/60</f>
        <v>0</v>
      </c>
      <c r="K194" s="437">
        <f>+SUMIFS('nabati '!AR:AR,'nabati '!$AU:$AU,Daily!$A194,'nabati '!$AS:$AS,Daily!$C$1)/60</f>
        <v>0</v>
      </c>
      <c r="L194" s="437">
        <f>+SUMIFS('nabati '!AY:AY,'nabati '!$BB:$BB,Daily!$A194,'nabati '!$AZ:$AZ,Daily!$C$1)/20</f>
        <v>0</v>
      </c>
      <c r="M194" s="323">
        <f>+SUMIFS('nabati '!BF:BF,'nabati '!$BI:$BI,Daily!$A194,'nabati '!$BG:$BG,Daily!$C$1)/6</f>
        <v>0</v>
      </c>
      <c r="N194" s="324">
        <f>+SUMIFS('nabati '!BM:BM,'nabati '!BP:BP,Daily!$A194,'nabati '!BN:BN,Daily!$C$1)/6</f>
        <v>0</v>
      </c>
      <c r="O194" s="23">
        <f t="shared" si="17"/>
        <v>0</v>
      </c>
      <c r="P194" s="362"/>
      <c r="Q194" s="368"/>
      <c r="R194" s="368"/>
      <c r="S194" s="368"/>
    </row>
    <row r="195" s="254" customFormat="1" ht="13" hidden="1" outlineLevel="1" spans="1:19">
      <c r="A195" s="446">
        <v>2095</v>
      </c>
      <c r="B195" s="342" t="s">
        <v>84</v>
      </c>
      <c r="C195" s="336" t="s">
        <v>273</v>
      </c>
      <c r="D195" s="22" t="s">
        <v>199</v>
      </c>
      <c r="E195" s="437">
        <f>+SUMIFS('nabati '!B:B,'nabati '!$E:$E,Daily!$A195,'nabati '!$C:$C,Daily!$C$1)/6</f>
        <v>0</v>
      </c>
      <c r="F195" s="437">
        <f>+SUMIFS('nabati '!I:I,'nabati '!$L:$L,Daily!$A195,'nabati '!$J:$J,Daily!$C$1)/6</f>
        <v>0</v>
      </c>
      <c r="G195" s="437">
        <f>+SUMIFS('nabati '!P:P,'nabati '!$S:$S,Daily!$A195,'nabati '!$Q:$Q,Daily!$C$1)/60</f>
        <v>0</v>
      </c>
      <c r="H195" s="437">
        <f>+SUMIFS('nabati '!W:W,'nabati '!$Z:$Z,Daily!$A195,'nabati '!$X:$X,Daily!$C$1)/6</f>
        <v>0</v>
      </c>
      <c r="I195" s="437">
        <f>+SUMIFS('nabati '!AD:AD,'nabati '!$AG:$AG,Daily!$A195,'nabati '!$AE:$AE,Daily!$C$1)/60</f>
        <v>0</v>
      </c>
      <c r="J195" s="437">
        <f>+SUMIFS('nabati '!AK:AK,'nabati '!$AN:$AN,Daily!$A195,'nabati '!$AL:$AL,Daily!$C$1)/60</f>
        <v>0</v>
      </c>
      <c r="K195" s="437">
        <f>+SUMIFS('nabati '!AR:AR,'nabati '!$AU:$AU,Daily!$A195,'nabati '!$AS:$AS,Daily!$C$1)/60</f>
        <v>0</v>
      </c>
      <c r="L195" s="437">
        <f>+SUMIFS('nabati '!AY:AY,'nabati '!$BB:$BB,Daily!$A195,'nabati '!$AZ:$AZ,Daily!$C$1)/20</f>
        <v>0</v>
      </c>
      <c r="M195" s="323">
        <f>+SUMIFS('nabati '!BF:BF,'nabati '!$BI:$BI,Daily!$A195,'nabati '!$BG:$BG,Daily!$C$1)/6</f>
        <v>0</v>
      </c>
      <c r="N195" s="324">
        <f>+SUMIFS('nabati '!BM:BM,'nabati '!BP:BP,Daily!$A195,'nabati '!BN:BN,Daily!$C$1)/6</f>
        <v>0</v>
      </c>
      <c r="O195" s="23">
        <f t="shared" si="17"/>
        <v>0</v>
      </c>
      <c r="P195" s="362"/>
      <c r="Q195" s="368"/>
      <c r="R195" s="368"/>
      <c r="S195" s="368"/>
    </row>
    <row r="196" s="254" customFormat="1" ht="13" hidden="1" outlineLevel="1" spans="1:19">
      <c r="A196" s="446">
        <v>2103</v>
      </c>
      <c r="B196" s="342" t="s">
        <v>84</v>
      </c>
      <c r="C196" s="336" t="s">
        <v>274</v>
      </c>
      <c r="D196" s="22" t="s">
        <v>199</v>
      </c>
      <c r="E196" s="437">
        <f>+SUMIFS('nabati '!B:B,'nabati '!$E:$E,Daily!$A196,'nabati '!$C:$C,Daily!$C$1)/6</f>
        <v>0</v>
      </c>
      <c r="F196" s="437">
        <f>+SUMIFS('nabati '!I:I,'nabati '!$L:$L,Daily!$A196,'nabati '!$J:$J,Daily!$C$1)/6</f>
        <v>0</v>
      </c>
      <c r="G196" s="437">
        <f>+SUMIFS('nabati '!P:P,'nabati '!$S:$S,Daily!$A196,'nabati '!$Q:$Q,Daily!$C$1)/60</f>
        <v>0</v>
      </c>
      <c r="H196" s="437">
        <f>+SUMIFS('nabati '!W:W,'nabati '!$Z:$Z,Daily!$A196,'nabati '!$X:$X,Daily!$C$1)/6</f>
        <v>0</v>
      </c>
      <c r="I196" s="437">
        <f>+SUMIFS('nabati '!AD:AD,'nabati '!$AG:$AG,Daily!$A196,'nabati '!$AE:$AE,Daily!$C$1)/60</f>
        <v>0</v>
      </c>
      <c r="J196" s="437">
        <f>+SUMIFS('nabati '!AK:AK,'nabati '!$AN:$AN,Daily!$A196,'nabati '!$AL:$AL,Daily!$C$1)/60</f>
        <v>0</v>
      </c>
      <c r="K196" s="437">
        <f>+SUMIFS('nabati '!AR:AR,'nabati '!$AU:$AU,Daily!$A196,'nabati '!$AS:$AS,Daily!$C$1)/60</f>
        <v>0</v>
      </c>
      <c r="L196" s="437">
        <f>+SUMIFS('nabati '!AY:AY,'nabati '!$BB:$BB,Daily!$A196,'nabati '!$AZ:$AZ,Daily!$C$1)/20</f>
        <v>0</v>
      </c>
      <c r="M196" s="323">
        <f>+SUMIFS('nabati '!BF:BF,'nabati '!$BI:$BI,Daily!$A196,'nabati '!$BG:$BG,Daily!$C$1)/6</f>
        <v>0</v>
      </c>
      <c r="N196" s="324">
        <f>+SUMIFS('nabati '!BM:BM,'nabati '!BP:BP,Daily!$A196,'nabati '!BN:BN,Daily!$C$1)/6</f>
        <v>0</v>
      </c>
      <c r="O196" s="23">
        <f t="shared" si="17"/>
        <v>0</v>
      </c>
      <c r="P196" s="362"/>
      <c r="Q196" s="368"/>
      <c r="R196" s="368"/>
      <c r="S196" s="368"/>
    </row>
    <row r="197" s="254" customFormat="1" ht="13" hidden="1" outlineLevel="1" spans="1:19">
      <c r="A197" s="446">
        <v>2108</v>
      </c>
      <c r="B197" s="342" t="s">
        <v>84</v>
      </c>
      <c r="C197" s="336" t="s">
        <v>275</v>
      </c>
      <c r="D197" s="22" t="s">
        <v>199</v>
      </c>
      <c r="E197" s="437">
        <f>+SUMIFS('nabati '!B:B,'nabati '!$E:$E,Daily!$A197,'nabati '!$C:$C,Daily!$C$1)/6</f>
        <v>0</v>
      </c>
      <c r="F197" s="437">
        <f>+SUMIFS('nabati '!I:I,'nabati '!$L:$L,Daily!$A197,'nabati '!$J:$J,Daily!$C$1)/6</f>
        <v>0</v>
      </c>
      <c r="G197" s="437">
        <f>+SUMIFS('nabati '!P:P,'nabati '!$S:$S,Daily!$A197,'nabati '!$Q:$Q,Daily!$C$1)/60</f>
        <v>0</v>
      </c>
      <c r="H197" s="437">
        <f>+SUMIFS('nabati '!W:W,'nabati '!$Z:$Z,Daily!$A197,'nabati '!$X:$X,Daily!$C$1)/6</f>
        <v>0</v>
      </c>
      <c r="I197" s="437">
        <f>+SUMIFS('nabati '!AD:AD,'nabati '!$AG:$AG,Daily!$A197,'nabati '!$AE:$AE,Daily!$C$1)/60</f>
        <v>0</v>
      </c>
      <c r="J197" s="437">
        <f>+SUMIFS('nabati '!AK:AK,'nabati '!$AN:$AN,Daily!$A197,'nabati '!$AL:$AL,Daily!$C$1)/60</f>
        <v>0</v>
      </c>
      <c r="K197" s="437">
        <f>+SUMIFS('nabati '!AR:AR,'nabati '!$AU:$AU,Daily!$A197,'nabati '!$AS:$AS,Daily!$C$1)/60</f>
        <v>0</v>
      </c>
      <c r="L197" s="437">
        <f>+SUMIFS('nabati '!AY:AY,'nabati '!$BB:$BB,Daily!$A197,'nabati '!$AZ:$AZ,Daily!$C$1)/20</f>
        <v>0</v>
      </c>
      <c r="M197" s="323">
        <f>+SUMIFS('nabati '!BF:BF,'nabati '!$BI:$BI,Daily!$A197,'nabati '!$BG:$BG,Daily!$C$1)/6</f>
        <v>0</v>
      </c>
      <c r="N197" s="324">
        <f>+SUMIFS('nabati '!BM:BM,'nabati '!BP:BP,Daily!$A197,'nabati '!BN:BN,Daily!$C$1)/6</f>
        <v>0</v>
      </c>
      <c r="O197" s="23">
        <f t="shared" si="17"/>
        <v>0</v>
      </c>
      <c r="P197" s="362"/>
      <c r="Q197" s="368"/>
      <c r="R197" s="368"/>
      <c r="S197" s="368"/>
    </row>
    <row r="198" s="254" customFormat="1" ht="13" hidden="1" outlineLevel="1" spans="1:19">
      <c r="A198" s="446">
        <v>2114</v>
      </c>
      <c r="B198" s="342" t="s">
        <v>84</v>
      </c>
      <c r="C198" s="336" t="s">
        <v>276</v>
      </c>
      <c r="D198" s="22" t="s">
        <v>199</v>
      </c>
      <c r="E198" s="437">
        <f>+SUMIFS('nabati '!B:B,'nabati '!$E:$E,Daily!$A198,'nabati '!$C:$C,Daily!$C$1)/6</f>
        <v>0</v>
      </c>
      <c r="F198" s="437">
        <f>+SUMIFS('nabati '!I:I,'nabati '!$L:$L,Daily!$A198,'nabati '!$J:$J,Daily!$C$1)/6</f>
        <v>0</v>
      </c>
      <c r="G198" s="437">
        <f>+SUMIFS('nabati '!P:P,'nabati '!$S:$S,Daily!$A198,'nabati '!$Q:$Q,Daily!$C$1)/60</f>
        <v>0</v>
      </c>
      <c r="H198" s="437">
        <f>+SUMIFS('nabati '!W:W,'nabati '!$Z:$Z,Daily!$A198,'nabati '!$X:$X,Daily!$C$1)/6</f>
        <v>0</v>
      </c>
      <c r="I198" s="437">
        <f>+SUMIFS('nabati '!AD:AD,'nabati '!$AG:$AG,Daily!$A198,'nabati '!$AE:$AE,Daily!$C$1)/60</f>
        <v>0</v>
      </c>
      <c r="J198" s="437">
        <f>+SUMIFS('nabati '!AK:AK,'nabati '!$AN:$AN,Daily!$A198,'nabati '!$AL:$AL,Daily!$C$1)/60</f>
        <v>0</v>
      </c>
      <c r="K198" s="437">
        <f>+SUMIFS('nabati '!AR:AR,'nabati '!$AU:$AU,Daily!$A198,'nabati '!$AS:$AS,Daily!$C$1)/60</f>
        <v>0</v>
      </c>
      <c r="L198" s="437">
        <f>+SUMIFS('nabati '!AY:AY,'nabati '!$BB:$BB,Daily!$A198,'nabati '!$AZ:$AZ,Daily!$C$1)/20</f>
        <v>0</v>
      </c>
      <c r="M198" s="323">
        <f>+SUMIFS('nabati '!BF:BF,'nabati '!$BI:$BI,Daily!$A198,'nabati '!$BG:$BG,Daily!$C$1)/6</f>
        <v>0</v>
      </c>
      <c r="N198" s="324">
        <f>+SUMIFS('nabati '!BM:BM,'nabati '!BP:BP,Daily!$A198,'nabati '!BN:BN,Daily!$C$1)/6</f>
        <v>0</v>
      </c>
      <c r="O198" s="23">
        <f t="shared" si="17"/>
        <v>0</v>
      </c>
      <c r="P198" s="362"/>
      <c r="Q198" s="368"/>
      <c r="R198" s="368"/>
      <c r="S198" s="368"/>
    </row>
    <row r="199" s="254" customFormat="1" ht="13" hidden="1" outlineLevel="1" spans="1:19">
      <c r="A199" s="446">
        <v>69004</v>
      </c>
      <c r="B199" s="342" t="s">
        <v>84</v>
      </c>
      <c r="C199" s="336" t="s">
        <v>277</v>
      </c>
      <c r="D199" s="22" t="s">
        <v>199</v>
      </c>
      <c r="E199" s="437">
        <f>+SUMIFS('nabati '!B:B,'nabati '!$E:$E,Daily!$A199,'nabati '!$C:$C,Daily!$C$1)/6</f>
        <v>0</v>
      </c>
      <c r="F199" s="437">
        <f>+SUMIFS('nabati '!I:I,'nabati '!$L:$L,Daily!$A199,'nabati '!$J:$J,Daily!$C$1)/6</f>
        <v>0</v>
      </c>
      <c r="G199" s="437">
        <f>+SUMIFS('nabati '!P:P,'nabati '!$S:$S,Daily!$A199,'nabati '!$Q:$Q,Daily!$C$1)/60</f>
        <v>0</v>
      </c>
      <c r="H199" s="437">
        <f>+SUMIFS('nabati '!W:W,'nabati '!$Z:$Z,Daily!$A199,'nabati '!$X:$X,Daily!$C$1)/6</f>
        <v>0</v>
      </c>
      <c r="I199" s="437">
        <f>+SUMIFS('nabati '!AD:AD,'nabati '!$AG:$AG,Daily!$A199,'nabati '!$AE:$AE,Daily!$C$1)/60</f>
        <v>0</v>
      </c>
      <c r="J199" s="437">
        <f>+SUMIFS('nabati '!AK:AK,'nabati '!$AN:$AN,Daily!$A199,'nabati '!$AL:$AL,Daily!$C$1)/60</f>
        <v>0</v>
      </c>
      <c r="K199" s="437">
        <f>+SUMIFS('nabati '!AR:AR,'nabati '!$AU:$AU,Daily!$A199,'nabati '!$AS:$AS,Daily!$C$1)/60</f>
        <v>0</v>
      </c>
      <c r="L199" s="437">
        <f>+SUMIFS('nabati '!AY:AY,'nabati '!$BB:$BB,Daily!$A199,'nabati '!$AZ:$AZ,Daily!$C$1)/20</f>
        <v>0</v>
      </c>
      <c r="M199" s="323">
        <f>+SUMIFS('nabati '!BF:BF,'nabati '!$BI:$BI,Daily!$A199,'nabati '!$BG:$BG,Daily!$C$1)/6</f>
        <v>0</v>
      </c>
      <c r="N199" s="324">
        <f>+SUMIFS('nabati '!BM:BM,'nabati '!BP:BP,Daily!$A199,'nabati '!BN:BN,Daily!$C$1)/6</f>
        <v>0</v>
      </c>
      <c r="O199" s="23">
        <f t="shared" si="17"/>
        <v>0</v>
      </c>
      <c r="P199" s="362"/>
      <c r="Q199" s="368"/>
      <c r="R199" s="368"/>
      <c r="S199" s="368"/>
    </row>
    <row r="200" s="254" customFormat="1" ht="13" hidden="1" outlineLevel="1" spans="1:19">
      <c r="A200" s="446">
        <v>69006</v>
      </c>
      <c r="B200" s="342" t="s">
        <v>84</v>
      </c>
      <c r="C200" s="336" t="s">
        <v>278</v>
      </c>
      <c r="D200" s="22" t="s">
        <v>199</v>
      </c>
      <c r="E200" s="437">
        <f>+SUMIFS('nabati '!B:B,'nabati '!$E:$E,Daily!$A200,'nabati '!$C:$C,Daily!$C$1)/6</f>
        <v>0</v>
      </c>
      <c r="F200" s="437">
        <f>+SUMIFS('nabati '!I:I,'nabati '!$L:$L,Daily!$A200,'nabati '!$J:$J,Daily!$C$1)/6</f>
        <v>0</v>
      </c>
      <c r="G200" s="437">
        <f>+SUMIFS('nabati '!P:P,'nabati '!$S:$S,Daily!$A200,'nabati '!$Q:$Q,Daily!$C$1)/60</f>
        <v>0</v>
      </c>
      <c r="H200" s="437">
        <f>+SUMIFS('nabati '!W:W,'nabati '!$Z:$Z,Daily!$A200,'nabati '!$X:$X,Daily!$C$1)/6</f>
        <v>0</v>
      </c>
      <c r="I200" s="437">
        <f>+SUMIFS('nabati '!AD:AD,'nabati '!$AG:$AG,Daily!$A200,'nabati '!$AE:$AE,Daily!$C$1)/60</f>
        <v>0</v>
      </c>
      <c r="J200" s="437">
        <f>+SUMIFS('nabati '!AK:AK,'nabati '!$AN:$AN,Daily!$A200,'nabati '!$AL:$AL,Daily!$C$1)/60</f>
        <v>0</v>
      </c>
      <c r="K200" s="437">
        <f>+SUMIFS('nabati '!AR:AR,'nabati '!$AU:$AU,Daily!$A200,'nabati '!$AS:$AS,Daily!$C$1)/60</f>
        <v>0</v>
      </c>
      <c r="L200" s="437">
        <f>+SUMIFS('nabati '!AY:AY,'nabati '!$BB:$BB,Daily!$A200,'nabati '!$AZ:$AZ,Daily!$C$1)/20</f>
        <v>0</v>
      </c>
      <c r="M200" s="323">
        <f>+SUMIFS('nabati '!BF:BF,'nabati '!$BI:$BI,Daily!$A200,'nabati '!$BG:$BG,Daily!$C$1)/6</f>
        <v>0</v>
      </c>
      <c r="N200" s="324">
        <f>+SUMIFS('nabati '!BM:BM,'nabati '!BP:BP,Daily!$A200,'nabati '!BN:BN,Daily!$C$1)/6</f>
        <v>0</v>
      </c>
      <c r="O200" s="23">
        <f t="shared" si="17"/>
        <v>0</v>
      </c>
      <c r="P200" s="362"/>
      <c r="Q200" s="368"/>
      <c r="R200" s="368"/>
      <c r="S200" s="368"/>
    </row>
    <row r="201" s="254" customFormat="1" ht="13" hidden="1" outlineLevel="1" spans="1:19">
      <c r="A201" s="446">
        <v>69008</v>
      </c>
      <c r="B201" s="342" t="s">
        <v>84</v>
      </c>
      <c r="C201" s="336" t="s">
        <v>279</v>
      </c>
      <c r="D201" s="22" t="s">
        <v>199</v>
      </c>
      <c r="E201" s="437">
        <f>+SUMIFS('nabati '!B:B,'nabati '!$E:$E,Daily!$A201,'nabati '!$C:$C,Daily!$C$1)/6</f>
        <v>0</v>
      </c>
      <c r="F201" s="437">
        <f>+SUMIFS('nabati '!I:I,'nabati '!$L:$L,Daily!$A201,'nabati '!$J:$J,Daily!$C$1)/6</f>
        <v>0</v>
      </c>
      <c r="G201" s="437">
        <f>+SUMIFS('nabati '!P:P,'nabati '!$S:$S,Daily!$A201,'nabati '!$Q:$Q,Daily!$C$1)/60</f>
        <v>0</v>
      </c>
      <c r="H201" s="437">
        <f>+SUMIFS('nabati '!W:W,'nabati '!$Z:$Z,Daily!$A201,'nabati '!$X:$X,Daily!$C$1)/6</f>
        <v>0</v>
      </c>
      <c r="I201" s="437">
        <f>+SUMIFS('nabati '!AD:AD,'nabati '!$AG:$AG,Daily!$A201,'nabati '!$AE:$AE,Daily!$C$1)/60</f>
        <v>0</v>
      </c>
      <c r="J201" s="437">
        <f>+SUMIFS('nabati '!AK:AK,'nabati '!$AN:$AN,Daily!$A201,'nabati '!$AL:$AL,Daily!$C$1)/60</f>
        <v>0</v>
      </c>
      <c r="K201" s="437">
        <f>+SUMIFS('nabati '!AR:AR,'nabati '!$AU:$AU,Daily!$A201,'nabati '!$AS:$AS,Daily!$C$1)/60</f>
        <v>0</v>
      </c>
      <c r="L201" s="437">
        <f>+SUMIFS('nabati '!AY:AY,'nabati '!$BB:$BB,Daily!$A201,'nabati '!$AZ:$AZ,Daily!$C$1)/20</f>
        <v>0</v>
      </c>
      <c r="M201" s="323">
        <f>+SUMIFS('nabati '!BF:BF,'nabati '!$BI:$BI,Daily!$A201,'nabati '!$BG:$BG,Daily!$C$1)/6</f>
        <v>0</v>
      </c>
      <c r="N201" s="324">
        <f>+SUMIFS('nabati '!BM:BM,'nabati '!BP:BP,Daily!$A201,'nabati '!BN:BN,Daily!$C$1)/6</f>
        <v>0</v>
      </c>
      <c r="O201" s="23">
        <f t="shared" si="17"/>
        <v>0</v>
      </c>
      <c r="P201" s="362"/>
      <c r="Q201" s="368"/>
      <c r="R201" s="368"/>
      <c r="S201" s="368"/>
    </row>
    <row r="202" s="254" customFormat="1" ht="13" hidden="1" outlineLevel="1" spans="1:19">
      <c r="A202" s="446">
        <v>69014</v>
      </c>
      <c r="B202" s="342" t="s">
        <v>84</v>
      </c>
      <c r="C202" s="336" t="s">
        <v>280</v>
      </c>
      <c r="D202" s="22" t="s">
        <v>199</v>
      </c>
      <c r="E202" s="438">
        <f>+SUMIFS('nabati '!B:B,'nabati '!$E:$E,Daily!$A202,'nabati '!$C:$C,Daily!$C$1)/6</f>
        <v>0</v>
      </c>
      <c r="F202" s="437">
        <f>+SUMIFS('nabati '!I:I,'nabati '!$L:$L,Daily!$A202,'nabati '!$J:$J,Daily!$C$1)/6</f>
        <v>2</v>
      </c>
      <c r="G202" s="437">
        <f>+SUMIFS('nabati '!P:P,'nabati '!$S:$S,Daily!$A202,'nabati '!$Q:$Q,Daily!$C$1)/60</f>
        <v>0</v>
      </c>
      <c r="H202" s="437">
        <f>+SUMIFS('nabati '!W:W,'nabati '!$Z:$Z,Daily!$A202,'nabati '!$X:$X,Daily!$C$1)/6</f>
        <v>0</v>
      </c>
      <c r="I202" s="437">
        <f>+SUMIFS('nabati '!AD:AD,'nabati '!$AG:$AG,Daily!$A202,'nabati '!$AE:$AE,Daily!$C$1)/60</f>
        <v>0</v>
      </c>
      <c r="J202" s="437">
        <f>+SUMIFS('nabati '!AK:AK,'nabati '!$AN:$AN,Daily!$A202,'nabati '!$AL:$AL,Daily!$C$1)/60</f>
        <v>0</v>
      </c>
      <c r="K202" s="437">
        <f>+SUMIFS('nabati '!AR:AR,'nabati '!$AU:$AU,Daily!$A202,'nabati '!$AS:$AS,Daily!$C$1)/60</f>
        <v>0</v>
      </c>
      <c r="L202" s="437">
        <f>+SUMIFS('nabati '!AY:AY,'nabati '!$BB:$BB,Daily!$A202,'nabati '!$AZ:$AZ,Daily!$C$1)/20</f>
        <v>0</v>
      </c>
      <c r="M202" s="323">
        <f>+SUMIFS('nabati '!BF:BF,'nabati '!$BI:$BI,Daily!$A202,'nabati '!$BG:$BG,Daily!$C$1)/6</f>
        <v>0</v>
      </c>
      <c r="N202" s="324">
        <f>+SUMIFS('nabati '!BM:BM,'nabati '!BP:BP,Daily!$A202,'nabati '!BN:BN,Daily!$C$1)/6</f>
        <v>0</v>
      </c>
      <c r="O202" s="23">
        <f t="shared" si="17"/>
        <v>381.4</v>
      </c>
      <c r="P202" s="362"/>
      <c r="Q202" s="368"/>
      <c r="R202" s="368"/>
      <c r="S202" s="368"/>
    </row>
    <row r="203" s="254" customFormat="1" ht="13" hidden="1" outlineLevel="1" spans="1:19">
      <c r="A203" s="446">
        <v>69032</v>
      </c>
      <c r="B203" s="342" t="s">
        <v>84</v>
      </c>
      <c r="C203" s="336" t="s">
        <v>281</v>
      </c>
      <c r="D203" s="22" t="s">
        <v>199</v>
      </c>
      <c r="E203" s="438">
        <f>+SUMIFS('nabati '!B:B,'nabati '!$E:$E,Daily!$A203,'nabati '!$C:$C,Daily!$C$1)/6</f>
        <v>0</v>
      </c>
      <c r="F203" s="437">
        <f>+SUMIFS('nabati '!I:I,'nabati '!$L:$L,Daily!$A203,'nabati '!$J:$J,Daily!$C$1)/6</f>
        <v>0</v>
      </c>
      <c r="G203" s="437">
        <f>+SUMIFS('nabati '!P:P,'nabati '!$S:$S,Daily!$A203,'nabati '!$Q:$Q,Daily!$C$1)/60</f>
        <v>0</v>
      </c>
      <c r="H203" s="437">
        <f>+SUMIFS('nabati '!W:W,'nabati '!$Z:$Z,Daily!$A203,'nabati '!$X:$X,Daily!$C$1)/6</f>
        <v>0</v>
      </c>
      <c r="I203" s="437">
        <f>+SUMIFS('nabati '!AD:AD,'nabati '!$AG:$AG,Daily!$A203,'nabati '!$AE:$AE,Daily!$C$1)/60</f>
        <v>0</v>
      </c>
      <c r="J203" s="437">
        <f>+SUMIFS('nabati '!AK:AK,'nabati '!$AN:$AN,Daily!$A203,'nabati '!$AL:$AL,Daily!$C$1)/60</f>
        <v>0</v>
      </c>
      <c r="K203" s="437">
        <f>+SUMIFS('nabati '!AR:AR,'nabati '!$AU:$AU,Daily!$A203,'nabati '!$AS:$AS,Daily!$C$1)/60</f>
        <v>0</v>
      </c>
      <c r="L203" s="437">
        <f>+SUMIFS('nabati '!AY:AY,'nabati '!$BB:$BB,Daily!$A203,'nabati '!$AZ:$AZ,Daily!$C$1)/20</f>
        <v>0</v>
      </c>
      <c r="M203" s="323">
        <f>+SUMIFS('nabati '!BF:BF,'nabati '!$BI:$BI,Daily!$A203,'nabati '!$BG:$BG,Daily!$C$1)/6</f>
        <v>0</v>
      </c>
      <c r="N203" s="324">
        <f>+SUMIFS('nabati '!BM:BM,'nabati '!BP:BP,Daily!$A203,'nabati '!BN:BN,Daily!$C$1)/6</f>
        <v>0</v>
      </c>
      <c r="O203" s="23">
        <f t="shared" si="17"/>
        <v>0</v>
      </c>
      <c r="P203" s="362"/>
      <c r="Q203" s="368"/>
      <c r="R203" s="368"/>
      <c r="S203" s="368"/>
    </row>
    <row r="204" s="254" customFormat="1" ht="13" hidden="1" outlineLevel="1" spans="1:19">
      <c r="A204" s="446">
        <v>69038</v>
      </c>
      <c r="B204" s="342" t="s">
        <v>84</v>
      </c>
      <c r="C204" s="336" t="s">
        <v>282</v>
      </c>
      <c r="D204" s="22" t="s">
        <v>199</v>
      </c>
      <c r="E204" s="438">
        <f>+SUMIFS('nabati '!B:B,'nabati '!$E:$E,Daily!$A204,'nabati '!$C:$C,Daily!$C$1)/6</f>
        <v>0</v>
      </c>
      <c r="F204" s="437">
        <f>+SUMIFS('nabati '!I:I,'nabati '!$L:$L,Daily!$A204,'nabati '!$J:$J,Daily!$C$1)/6</f>
        <v>0</v>
      </c>
      <c r="G204" s="437">
        <f>+SUMIFS('nabati '!P:P,'nabati '!$S:$S,Daily!$A204,'nabati '!$Q:$Q,Daily!$C$1)/60</f>
        <v>0</v>
      </c>
      <c r="H204" s="437">
        <f>+SUMIFS('nabati '!W:W,'nabati '!$Z:$Z,Daily!$A204,'nabati '!$X:$X,Daily!$C$1)/6</f>
        <v>0</v>
      </c>
      <c r="I204" s="437">
        <f>+SUMIFS('nabati '!AD:AD,'nabati '!$AG:$AG,Daily!$A204,'nabati '!$AE:$AE,Daily!$C$1)/60</f>
        <v>0</v>
      </c>
      <c r="J204" s="437">
        <f>+SUMIFS('nabati '!AK:AK,'nabati '!$AN:$AN,Daily!$A204,'nabati '!$AL:$AL,Daily!$C$1)/60</f>
        <v>0</v>
      </c>
      <c r="K204" s="437">
        <f>+SUMIFS('nabati '!AR:AR,'nabati '!$AU:$AU,Daily!$A204,'nabati '!$AS:$AS,Daily!$C$1)/60</f>
        <v>0</v>
      </c>
      <c r="L204" s="437">
        <f>+SUMIFS('nabati '!AY:AY,'nabati '!$BB:$BB,Daily!$A204,'nabati '!$AZ:$AZ,Daily!$C$1)/20</f>
        <v>0</v>
      </c>
      <c r="M204" s="323">
        <f>+SUMIFS('nabati '!BF:BF,'nabati '!$BI:$BI,Daily!$A204,'nabati '!$BG:$BG,Daily!$C$1)/6</f>
        <v>0</v>
      </c>
      <c r="N204" s="324">
        <f>+SUMIFS('nabati '!BM:BM,'nabati '!BP:BP,Daily!$A204,'nabati '!BN:BN,Daily!$C$1)/6</f>
        <v>0</v>
      </c>
      <c r="O204" s="23">
        <f t="shared" si="17"/>
        <v>0</v>
      </c>
      <c r="P204" s="362"/>
      <c r="Q204" s="368"/>
      <c r="R204" s="368"/>
      <c r="S204" s="368"/>
    </row>
    <row r="205" s="254" customFormat="1" ht="13" hidden="1" outlineLevel="1" spans="1:19">
      <c r="A205" s="446">
        <v>69039</v>
      </c>
      <c r="B205" s="342" t="s">
        <v>84</v>
      </c>
      <c r="C205" s="336" t="s">
        <v>283</v>
      </c>
      <c r="D205" s="22" t="s">
        <v>199</v>
      </c>
      <c r="E205" s="438">
        <f>+SUMIFS('nabati '!B:B,'nabati '!$E:$E,Daily!$A205,'nabati '!$C:$C,Daily!$C$1)/6</f>
        <v>0</v>
      </c>
      <c r="F205" s="437">
        <f>+SUMIFS('nabati '!I:I,'nabati '!$L:$L,Daily!$A205,'nabati '!$J:$J,Daily!$C$1)/6</f>
        <v>0</v>
      </c>
      <c r="G205" s="437">
        <f>+SUMIFS('nabati '!P:P,'nabati '!$S:$S,Daily!$A205,'nabati '!$Q:$Q,Daily!$C$1)/60</f>
        <v>0</v>
      </c>
      <c r="H205" s="437">
        <f>+SUMIFS('nabati '!W:W,'nabati '!$Z:$Z,Daily!$A205,'nabati '!$X:$X,Daily!$C$1)/6</f>
        <v>0</v>
      </c>
      <c r="I205" s="437">
        <f>+SUMIFS('nabati '!AD:AD,'nabati '!$AG:$AG,Daily!$A205,'nabati '!$AE:$AE,Daily!$C$1)/60</f>
        <v>0</v>
      </c>
      <c r="J205" s="437">
        <f>+SUMIFS('nabati '!AK:AK,'nabati '!$AN:$AN,Daily!$A205,'nabati '!$AL:$AL,Daily!$C$1)/60</f>
        <v>0</v>
      </c>
      <c r="K205" s="437">
        <f>+SUMIFS('nabati '!AR:AR,'nabati '!$AU:$AU,Daily!$A205,'nabati '!$AS:$AS,Daily!$C$1)/60</f>
        <v>0</v>
      </c>
      <c r="L205" s="437">
        <f>+SUMIFS('nabati '!AY:AY,'nabati '!$BB:$BB,Daily!$A205,'nabati '!$AZ:$AZ,Daily!$C$1)/20</f>
        <v>0</v>
      </c>
      <c r="M205" s="323">
        <f>+SUMIFS('nabati '!BF:BF,'nabati '!$BI:$BI,Daily!$A205,'nabati '!$BG:$BG,Daily!$C$1)/6</f>
        <v>0</v>
      </c>
      <c r="N205" s="324">
        <f>+SUMIFS('nabati '!BM:BM,'nabati '!BP:BP,Daily!$A205,'nabati '!BN:BN,Daily!$C$1)/6</f>
        <v>0</v>
      </c>
      <c r="O205" s="23">
        <f t="shared" si="17"/>
        <v>0</v>
      </c>
      <c r="P205" s="362"/>
      <c r="Q205" s="368"/>
      <c r="R205" s="368"/>
      <c r="S205" s="368"/>
    </row>
    <row r="206" s="254" customFormat="1" ht="13" hidden="1" outlineLevel="1" spans="1:19">
      <c r="A206" s="446">
        <v>69043</v>
      </c>
      <c r="B206" s="342" t="s">
        <v>84</v>
      </c>
      <c r="C206" s="336" t="s">
        <v>284</v>
      </c>
      <c r="D206" s="22" t="s">
        <v>199</v>
      </c>
      <c r="E206" s="438">
        <f>+SUMIFS('nabati '!B:B,'nabati '!$E:$E,Daily!$A206,'nabati '!$C:$C,Daily!$C$1)/6</f>
        <v>0</v>
      </c>
      <c r="F206" s="437">
        <f>+SUMIFS('nabati '!I:I,'nabati '!$L:$L,Daily!$A206,'nabati '!$J:$J,Daily!$C$1)/6</f>
        <v>0</v>
      </c>
      <c r="G206" s="437">
        <f>+SUMIFS('nabati '!P:P,'nabati '!$S:$S,Daily!$A206,'nabati '!$Q:$Q,Daily!$C$1)/60</f>
        <v>0</v>
      </c>
      <c r="H206" s="437">
        <f>+SUMIFS('nabati '!W:W,'nabati '!$Z:$Z,Daily!$A206,'nabati '!$X:$X,Daily!$C$1)/6</f>
        <v>0</v>
      </c>
      <c r="I206" s="437">
        <f>+SUMIFS('nabati '!AD:AD,'nabati '!$AG:$AG,Daily!$A206,'nabati '!$AE:$AE,Daily!$C$1)/60</f>
        <v>0</v>
      </c>
      <c r="J206" s="437">
        <f>+SUMIFS('nabati '!AK:AK,'nabati '!$AN:$AN,Daily!$A206,'nabati '!$AL:$AL,Daily!$C$1)/60</f>
        <v>0</v>
      </c>
      <c r="K206" s="437">
        <f>+SUMIFS('nabati '!AR:AR,'nabati '!$AU:$AU,Daily!$A206,'nabati '!$AS:$AS,Daily!$C$1)/60</f>
        <v>0</v>
      </c>
      <c r="L206" s="437">
        <f>+SUMIFS('nabati '!AY:AY,'nabati '!$BB:$BB,Daily!$A206,'nabati '!$AZ:$AZ,Daily!$C$1)/20</f>
        <v>0</v>
      </c>
      <c r="M206" s="323">
        <f>+SUMIFS('nabati '!BF:BF,'nabati '!$BI:$BI,Daily!$A206,'nabati '!$BG:$BG,Daily!$C$1)/6</f>
        <v>0</v>
      </c>
      <c r="N206" s="324">
        <f>+SUMIFS('nabati '!BM:BM,'nabati '!BP:BP,Daily!$A206,'nabati '!BN:BN,Daily!$C$1)/6</f>
        <v>0</v>
      </c>
      <c r="O206" s="23">
        <f t="shared" si="17"/>
        <v>0</v>
      </c>
      <c r="P206" s="362"/>
      <c r="Q206" s="368"/>
      <c r="R206" s="368"/>
      <c r="S206" s="368"/>
    </row>
    <row r="207" s="254" customFormat="1" ht="13" hidden="1" outlineLevel="1" spans="1:19">
      <c r="A207" s="446">
        <v>69053</v>
      </c>
      <c r="B207" s="342" t="s">
        <v>84</v>
      </c>
      <c r="C207" s="336" t="s">
        <v>285</v>
      </c>
      <c r="D207" s="22" t="s">
        <v>199</v>
      </c>
      <c r="E207" s="438">
        <f>+SUMIFS('nabati '!B:B,'nabati '!$E:$E,Daily!$A207,'nabati '!$C:$C,Daily!$C$1)/6</f>
        <v>0</v>
      </c>
      <c r="F207" s="437">
        <f>+SUMIFS('nabati '!I:I,'nabati '!$L:$L,Daily!$A207,'nabati '!$J:$J,Daily!$C$1)/6</f>
        <v>0</v>
      </c>
      <c r="G207" s="437">
        <f>+SUMIFS('nabati '!P:P,'nabati '!$S:$S,Daily!$A207,'nabati '!$Q:$Q,Daily!$C$1)/60</f>
        <v>0</v>
      </c>
      <c r="H207" s="437">
        <f>+SUMIFS('nabati '!W:W,'nabati '!$Z:$Z,Daily!$A207,'nabati '!$X:$X,Daily!$C$1)/6</f>
        <v>0</v>
      </c>
      <c r="I207" s="437">
        <f>+SUMIFS('nabati '!AD:AD,'nabati '!$AG:$AG,Daily!$A207,'nabati '!$AE:$AE,Daily!$C$1)/60</f>
        <v>0</v>
      </c>
      <c r="J207" s="437">
        <f>+SUMIFS('nabati '!AK:AK,'nabati '!$AN:$AN,Daily!$A207,'nabati '!$AL:$AL,Daily!$C$1)/60</f>
        <v>0</v>
      </c>
      <c r="K207" s="437">
        <f>+SUMIFS('nabati '!AR:AR,'nabati '!$AU:$AU,Daily!$A207,'nabati '!$AS:$AS,Daily!$C$1)/60</f>
        <v>0</v>
      </c>
      <c r="L207" s="437">
        <f>+SUMIFS('nabati '!AY:AY,'nabati '!$BB:$BB,Daily!$A207,'nabati '!$AZ:$AZ,Daily!$C$1)/20</f>
        <v>0</v>
      </c>
      <c r="M207" s="323">
        <f>+SUMIFS('nabati '!BF:BF,'nabati '!$BI:$BI,Daily!$A207,'nabati '!$BG:$BG,Daily!$C$1)/6</f>
        <v>0</v>
      </c>
      <c r="N207" s="324">
        <f>+SUMIFS('nabati '!BM:BM,'nabati '!BP:BP,Daily!$A207,'nabati '!BN:BN,Daily!$C$1)/6</f>
        <v>0</v>
      </c>
      <c r="O207" s="23">
        <f t="shared" si="17"/>
        <v>0</v>
      </c>
      <c r="P207" s="362"/>
      <c r="Q207" s="368"/>
      <c r="R207" s="368"/>
      <c r="S207" s="368"/>
    </row>
    <row r="208" s="254" customFormat="1" ht="13" hidden="1" outlineLevel="1" spans="1:19">
      <c r="A208" s="446">
        <v>69061</v>
      </c>
      <c r="B208" s="342" t="s">
        <v>84</v>
      </c>
      <c r="C208" s="336" t="s">
        <v>286</v>
      </c>
      <c r="D208" s="22" t="s">
        <v>199</v>
      </c>
      <c r="E208" s="438">
        <f>+SUMIFS('nabati '!B:B,'nabati '!$E:$E,Daily!$A208,'nabati '!$C:$C,Daily!$C$1)/6</f>
        <v>0</v>
      </c>
      <c r="F208" s="437">
        <f>+SUMIFS('nabati '!I:I,'nabati '!$L:$L,Daily!$A208,'nabati '!$J:$J,Daily!$C$1)/6</f>
        <v>0</v>
      </c>
      <c r="G208" s="437">
        <f>+SUMIFS('nabati '!P:P,'nabati '!$S:$S,Daily!$A208,'nabati '!$Q:$Q,Daily!$C$1)/60</f>
        <v>0</v>
      </c>
      <c r="H208" s="437">
        <f>+SUMIFS('nabati '!W:W,'nabati '!$Z:$Z,Daily!$A208,'nabati '!$X:$X,Daily!$C$1)/6</f>
        <v>0</v>
      </c>
      <c r="I208" s="437">
        <f>+SUMIFS('nabati '!AD:AD,'nabati '!$AG:$AG,Daily!$A208,'nabati '!$AE:$AE,Daily!$C$1)/60</f>
        <v>0</v>
      </c>
      <c r="J208" s="437">
        <f>+SUMIFS('nabati '!AK:AK,'nabati '!$AN:$AN,Daily!$A208,'nabati '!$AL:$AL,Daily!$C$1)/60</f>
        <v>0</v>
      </c>
      <c r="K208" s="437">
        <f>+SUMIFS('nabati '!AR:AR,'nabati '!$AU:$AU,Daily!$A208,'nabati '!$AS:$AS,Daily!$C$1)/60</f>
        <v>0</v>
      </c>
      <c r="L208" s="437">
        <f>+SUMIFS('nabati '!AY:AY,'nabati '!$BB:$BB,Daily!$A208,'nabati '!$AZ:$AZ,Daily!$C$1)/20</f>
        <v>0</v>
      </c>
      <c r="M208" s="323">
        <f>+SUMIFS('nabati '!BF:BF,'nabati '!$BI:$BI,Daily!$A208,'nabati '!$BG:$BG,Daily!$C$1)/6</f>
        <v>0</v>
      </c>
      <c r="N208" s="324">
        <f>+SUMIFS('nabati '!BM:BM,'nabati '!BP:BP,Daily!$A208,'nabati '!BN:BN,Daily!$C$1)/6</f>
        <v>0</v>
      </c>
      <c r="O208" s="23">
        <f t="shared" si="17"/>
        <v>0</v>
      </c>
      <c r="P208" s="362"/>
      <c r="Q208" s="368"/>
      <c r="R208" s="368"/>
      <c r="S208" s="368"/>
    </row>
    <row r="209" s="254" customFormat="1" ht="13" hidden="1" outlineLevel="1" spans="1:19">
      <c r="A209" s="446">
        <v>69070</v>
      </c>
      <c r="B209" s="342" t="s">
        <v>84</v>
      </c>
      <c r="C209" s="336" t="s">
        <v>287</v>
      </c>
      <c r="D209" s="22" t="s">
        <v>199</v>
      </c>
      <c r="E209" s="438">
        <f>+SUMIFS('nabati '!B:B,'nabati '!$E:$E,Daily!$A209,'nabati '!$C:$C,Daily!$C$1)/6</f>
        <v>0</v>
      </c>
      <c r="F209" s="437">
        <f>+SUMIFS('nabati '!I:I,'nabati '!$L:$L,Daily!$A209,'nabati '!$J:$J,Daily!$C$1)/6</f>
        <v>0</v>
      </c>
      <c r="G209" s="437">
        <f>+SUMIFS('nabati '!P:P,'nabati '!$S:$S,Daily!$A209,'nabati '!$Q:$Q,Daily!$C$1)/60</f>
        <v>0</v>
      </c>
      <c r="H209" s="437">
        <f>+SUMIFS('nabati '!W:W,'nabati '!$Z:$Z,Daily!$A209,'nabati '!$X:$X,Daily!$C$1)/6</f>
        <v>0</v>
      </c>
      <c r="I209" s="437">
        <f>+SUMIFS('nabati '!AD:AD,'nabati '!$AG:$AG,Daily!$A209,'nabati '!$AE:$AE,Daily!$C$1)/60</f>
        <v>0</v>
      </c>
      <c r="J209" s="437">
        <f>+SUMIFS('nabati '!AK:AK,'nabati '!$AN:$AN,Daily!$A209,'nabati '!$AL:$AL,Daily!$C$1)/60</f>
        <v>0</v>
      </c>
      <c r="K209" s="437">
        <f>+SUMIFS('nabati '!AR:AR,'nabati '!$AU:$AU,Daily!$A209,'nabati '!$AS:$AS,Daily!$C$1)/60</f>
        <v>0</v>
      </c>
      <c r="L209" s="437">
        <f>+SUMIFS('nabati '!AY:AY,'nabati '!$BB:$BB,Daily!$A209,'nabati '!$AZ:$AZ,Daily!$C$1)/20</f>
        <v>0</v>
      </c>
      <c r="M209" s="323">
        <f>+SUMIFS('nabati '!BF:BF,'nabati '!$BI:$BI,Daily!$A209,'nabati '!$BG:$BG,Daily!$C$1)/6</f>
        <v>0</v>
      </c>
      <c r="N209" s="324">
        <f>+SUMIFS('nabati '!BM:BM,'nabati '!BP:BP,Daily!$A209,'nabati '!BN:BN,Daily!$C$1)/6</f>
        <v>0</v>
      </c>
      <c r="O209" s="23">
        <f t="shared" si="17"/>
        <v>0</v>
      </c>
      <c r="P209" s="362"/>
      <c r="Q209" s="368"/>
      <c r="R209" s="368"/>
      <c r="S209" s="368"/>
    </row>
    <row r="210" s="254" customFormat="1" ht="13" hidden="1" outlineLevel="1" spans="1:19">
      <c r="A210" s="446">
        <v>69071</v>
      </c>
      <c r="B210" s="342" t="s">
        <v>84</v>
      </c>
      <c r="C210" s="336" t="s">
        <v>288</v>
      </c>
      <c r="D210" s="22" t="s">
        <v>199</v>
      </c>
      <c r="E210" s="438">
        <f>+SUMIFS('nabati '!B:B,'nabati '!$E:$E,Daily!$A210,'nabati '!$C:$C,Daily!$C$1)/6</f>
        <v>0</v>
      </c>
      <c r="F210" s="437">
        <f>+SUMIFS('nabati '!I:I,'nabati '!$L:$L,Daily!$A210,'nabati '!$J:$J,Daily!$C$1)/6</f>
        <v>0</v>
      </c>
      <c r="G210" s="437">
        <f>+SUMIFS('nabati '!P:P,'nabati '!$S:$S,Daily!$A210,'nabati '!$Q:$Q,Daily!$C$1)/60</f>
        <v>0</v>
      </c>
      <c r="H210" s="437">
        <f>+SUMIFS('nabati '!W:W,'nabati '!$Z:$Z,Daily!$A210,'nabati '!$X:$X,Daily!$C$1)/6</f>
        <v>0</v>
      </c>
      <c r="I210" s="437">
        <f>+SUMIFS('nabati '!AD:AD,'nabati '!$AG:$AG,Daily!$A210,'nabati '!$AE:$AE,Daily!$C$1)/60</f>
        <v>0</v>
      </c>
      <c r="J210" s="437">
        <f>+SUMIFS('nabati '!AK:AK,'nabati '!$AN:$AN,Daily!$A210,'nabati '!$AL:$AL,Daily!$C$1)/60</f>
        <v>0</v>
      </c>
      <c r="K210" s="437">
        <f>+SUMIFS('nabati '!AR:AR,'nabati '!$AU:$AU,Daily!$A210,'nabati '!$AS:$AS,Daily!$C$1)/60</f>
        <v>0</v>
      </c>
      <c r="L210" s="437">
        <f>+SUMIFS('nabati '!AY:AY,'nabati '!$BB:$BB,Daily!$A210,'nabati '!$AZ:$AZ,Daily!$C$1)/20</f>
        <v>0</v>
      </c>
      <c r="M210" s="323">
        <f>+SUMIFS('nabati '!BF:BF,'nabati '!$BI:$BI,Daily!$A210,'nabati '!$BG:$BG,Daily!$C$1)/6</f>
        <v>0</v>
      </c>
      <c r="N210" s="324">
        <f>+SUMIFS('nabati '!BM:BM,'nabati '!BP:BP,Daily!$A210,'nabati '!BN:BN,Daily!$C$1)/6</f>
        <v>0</v>
      </c>
      <c r="O210" s="23">
        <f t="shared" si="17"/>
        <v>0</v>
      </c>
      <c r="P210" s="362"/>
      <c r="Q210" s="368"/>
      <c r="R210" s="368"/>
      <c r="S210" s="368"/>
    </row>
    <row r="211" s="254" customFormat="1" ht="13" hidden="1" outlineLevel="1" spans="1:19">
      <c r="A211" s="450">
        <v>69072</v>
      </c>
      <c r="B211" s="342" t="s">
        <v>84</v>
      </c>
      <c r="C211" s="336" t="s">
        <v>289</v>
      </c>
      <c r="D211" s="22" t="s">
        <v>199</v>
      </c>
      <c r="E211" s="438">
        <f>+SUMIFS('nabati '!B:B,'nabati '!$E:$E,Daily!$A211,'nabati '!$C:$C,Daily!$C$1)/6</f>
        <v>0</v>
      </c>
      <c r="F211" s="437">
        <f>+SUMIFS('nabati '!I:I,'nabati '!$L:$L,Daily!$A211,'nabati '!$J:$J,Daily!$C$1)/6</f>
        <v>2</v>
      </c>
      <c r="G211" s="437">
        <f>+SUMIFS('nabati '!P:P,'nabati '!$S:$S,Daily!$A211,'nabati '!$Q:$Q,Daily!$C$1)/60</f>
        <v>1</v>
      </c>
      <c r="H211" s="437">
        <f>+SUMIFS('nabati '!W:W,'nabati '!$Z:$Z,Daily!$A211,'nabati '!$X:$X,Daily!$C$1)/6</f>
        <v>1</v>
      </c>
      <c r="I211" s="437">
        <f>+SUMIFS('nabati '!AD:AD,'nabati '!$AG:$AG,Daily!$A211,'nabati '!$AE:$AE,Daily!$C$1)/60</f>
        <v>0</v>
      </c>
      <c r="J211" s="437">
        <f>+SUMIFS('nabati '!AK:AK,'nabati '!$AN:$AN,Daily!$A211,'nabati '!$AL:$AL,Daily!$C$1)/60</f>
        <v>0</v>
      </c>
      <c r="K211" s="437">
        <f>+SUMIFS('nabati '!AR:AR,'nabati '!$AU:$AU,Daily!$A211,'nabati '!$AS:$AS,Daily!$C$1)/60</f>
        <v>0</v>
      </c>
      <c r="L211" s="437">
        <f>+SUMIFS('nabati '!AY:AY,'nabati '!$BB:$BB,Daily!$A211,'nabati '!$AZ:$AZ,Daily!$C$1)/20</f>
        <v>0</v>
      </c>
      <c r="M211" s="323">
        <f>+SUMIFS('nabati '!BF:BF,'nabati '!$BI:$BI,Daily!$A211,'nabati '!$BG:$BG,Daily!$C$1)/6</f>
        <v>0</v>
      </c>
      <c r="N211" s="324">
        <f>+SUMIFS('nabati '!BM:BM,'nabati '!BP:BP,Daily!$A211,'nabati '!BN:BN,Daily!$C$1)/6</f>
        <v>0</v>
      </c>
      <c r="O211" s="23">
        <f t="shared" si="17"/>
        <v>935.4</v>
      </c>
      <c r="P211" s="362"/>
      <c r="Q211" s="368"/>
      <c r="R211" s="368"/>
      <c r="S211" s="368"/>
    </row>
    <row r="212" s="254" customFormat="1" ht="13" hidden="1" outlineLevel="1" spans="1:19">
      <c r="A212" s="450">
        <v>2127</v>
      </c>
      <c r="B212" s="342" t="s">
        <v>84</v>
      </c>
      <c r="C212" s="336" t="s">
        <v>290</v>
      </c>
      <c r="D212" s="22" t="s">
        <v>199</v>
      </c>
      <c r="E212" s="438">
        <f>+SUMIFS('nabati '!B:B,'nabati '!$E:$E,Daily!$A212,'nabati '!$C:$C,Daily!$C$1)/6</f>
        <v>0</v>
      </c>
      <c r="F212" s="437">
        <f>+SUMIFS('nabati '!I:I,'nabati '!$L:$L,Daily!$A212,'nabati '!$J:$J,Daily!$C$1)/6</f>
        <v>0</v>
      </c>
      <c r="G212" s="437">
        <f>+SUMIFS('nabati '!P:P,'nabati '!$S:$S,Daily!$A212,'nabati '!$Q:$Q,Daily!$C$1)/60</f>
        <v>0</v>
      </c>
      <c r="H212" s="437">
        <f>+SUMIFS('nabati '!W:W,'nabati '!$Z:$Z,Daily!$A212,'nabati '!$X:$X,Daily!$C$1)/6</f>
        <v>0</v>
      </c>
      <c r="I212" s="437">
        <f>+SUMIFS('nabati '!AD:AD,'nabati '!$AG:$AG,Daily!$A212,'nabati '!$AE:$AE,Daily!$C$1)/60</f>
        <v>0</v>
      </c>
      <c r="J212" s="437">
        <f>+SUMIFS('nabati '!AK:AK,'nabati '!$AN:$AN,Daily!$A212,'nabati '!$AL:$AL,Daily!$C$1)/60</f>
        <v>0</v>
      </c>
      <c r="K212" s="437">
        <f>+SUMIFS('nabati '!AR:AR,'nabati '!$AU:$AU,Daily!$A212,'nabati '!$AS:$AS,Daily!$C$1)/60</f>
        <v>0</v>
      </c>
      <c r="L212" s="437">
        <f>+SUMIFS('nabati '!AY:AY,'nabati '!$BB:$BB,Daily!$A212,'nabati '!$AZ:$AZ,Daily!$C$1)/20</f>
        <v>0</v>
      </c>
      <c r="M212" s="323">
        <f>+SUMIFS('nabati '!BF:BF,'nabati '!$BI:$BI,Daily!$A212,'nabati '!$BG:$BG,Daily!$C$1)/6</f>
        <v>0</v>
      </c>
      <c r="N212" s="324">
        <f>+SUMIFS('nabati '!BM:BM,'nabati '!BP:BP,Daily!$A212,'nabati '!BN:BN,Daily!$C$1)/6</f>
        <v>0</v>
      </c>
      <c r="O212" s="23">
        <f t="shared" si="17"/>
        <v>0</v>
      </c>
      <c r="P212" s="362"/>
      <c r="Q212" s="368"/>
      <c r="R212" s="368"/>
      <c r="S212" s="368"/>
    </row>
    <row r="213" s="254" customFormat="1" ht="13" hidden="1" outlineLevel="1" spans="1:19">
      <c r="A213" s="446">
        <v>2128</v>
      </c>
      <c r="B213" s="342" t="s">
        <v>84</v>
      </c>
      <c r="C213" s="370" t="s">
        <v>291</v>
      </c>
      <c r="D213" s="22" t="s">
        <v>199</v>
      </c>
      <c r="E213" s="438">
        <f>+SUMIFS('nabati '!B:B,'nabati '!$E:$E,Daily!$A213,'nabati '!$C:$C,Daily!$C$1)/6</f>
        <v>0</v>
      </c>
      <c r="F213" s="437">
        <f>+SUMIFS('nabati '!I:I,'nabati '!$L:$L,Daily!$A213,'nabati '!$J:$J,Daily!$C$1)/6</f>
        <v>0</v>
      </c>
      <c r="G213" s="437">
        <f>+SUMIFS('nabati '!P:P,'nabati '!$S:$S,Daily!$A213,'nabati '!$Q:$Q,Daily!$C$1)/60</f>
        <v>0</v>
      </c>
      <c r="H213" s="437">
        <f>+SUMIFS('nabati '!W:W,'nabati '!$Z:$Z,Daily!$A213,'nabati '!$X:$X,Daily!$C$1)/6</f>
        <v>0</v>
      </c>
      <c r="I213" s="437">
        <f>+SUMIFS('nabati '!AD:AD,'nabati '!$AG:$AG,Daily!$A213,'nabati '!$AE:$AE,Daily!$C$1)/60</f>
        <v>0</v>
      </c>
      <c r="J213" s="437">
        <f>+SUMIFS('nabati '!AK:AK,'nabati '!$AN:$AN,Daily!$A213,'nabati '!$AL:$AL,Daily!$C$1)/60</f>
        <v>0</v>
      </c>
      <c r="K213" s="437">
        <f>+SUMIFS('nabati '!AR:AR,'nabati '!$AU:$AU,Daily!$A213,'nabati '!$AS:$AS,Daily!$C$1)/60</f>
        <v>0</v>
      </c>
      <c r="L213" s="437">
        <f>+SUMIFS('nabati '!AY:AY,'nabati '!$BB:$BB,Daily!$A213,'nabati '!$AZ:$AZ,Daily!$C$1)/20</f>
        <v>0</v>
      </c>
      <c r="M213" s="323">
        <f>+SUMIFS('nabati '!BF:BF,'nabati '!$BI:$BI,Daily!$A213,'nabati '!$BG:$BG,Daily!$C$1)/6</f>
        <v>0</v>
      </c>
      <c r="N213" s="324">
        <f>+SUMIFS('nabati '!BM:BM,'nabati '!BP:BP,Daily!$A213,'nabati '!BN:BN,Daily!$C$1)/6</f>
        <v>0</v>
      </c>
      <c r="O213" s="23">
        <f>+SUMPRODUCT($E$1:$N$1,E213:N213)</f>
        <v>0</v>
      </c>
      <c r="P213" s="362"/>
      <c r="Q213" s="368"/>
      <c r="R213" s="368"/>
      <c r="S213" s="368"/>
    </row>
    <row r="214" s="254" customFormat="1" ht="13" collapsed="1" spans="1:19">
      <c r="A214" s="446">
        <v>2130</v>
      </c>
      <c r="B214" s="342" t="s">
        <v>84</v>
      </c>
      <c r="C214" s="370" t="s">
        <v>292</v>
      </c>
      <c r="D214" s="22" t="s">
        <v>199</v>
      </c>
      <c r="E214" s="438">
        <f>+SUMIFS('nabati '!B:B,'nabati '!$E:$E,Daily!$A214,'nabati '!$C:$C,Daily!$C$1)/6</f>
        <v>0</v>
      </c>
      <c r="F214" s="437">
        <f>+SUMIFS('nabati '!I:I,'nabati '!$L:$L,Daily!$A214,'nabati '!$J:$J,Daily!$C$1)/6</f>
        <v>0</v>
      </c>
      <c r="G214" s="437">
        <f>+SUMIFS('nabati '!P:P,'nabati '!$S:$S,Daily!$A214,'nabati '!$Q:$Q,Daily!$C$1)/60</f>
        <v>0</v>
      </c>
      <c r="H214" s="437">
        <f>+SUMIFS('nabati '!W:W,'nabati '!$Z:$Z,Daily!$A214,'nabati '!$X:$X,Daily!$C$1)/6</f>
        <v>0</v>
      </c>
      <c r="I214" s="437">
        <f>+SUMIFS('nabati '!AD:AD,'nabati '!$AG:$AG,Daily!$A214,'nabati '!$AE:$AE,Daily!$C$1)/60</f>
        <v>0</v>
      </c>
      <c r="J214" s="437">
        <f>+SUMIFS('nabati '!AK:AK,'nabati '!$AN:$AN,Daily!$A214,'nabati '!$AL:$AL,Daily!$C$1)/60</f>
        <v>0</v>
      </c>
      <c r="K214" s="437">
        <f>+SUMIFS('nabati '!AR:AR,'nabati '!$AU:$AU,Daily!$A214,'nabati '!$AS:$AS,Daily!$C$1)/60</f>
        <v>0</v>
      </c>
      <c r="L214" s="437">
        <f>+SUMIFS('nabati '!AY:AY,'nabati '!$BB:$BB,Daily!$A214,'nabati '!$AZ:$AZ,Daily!$C$1)/20</f>
        <v>0</v>
      </c>
      <c r="M214" s="319">
        <f>+SUMIFS('nabati '!BF:BF,'nabati '!$BI:$BI,Daily!$A214,'nabati '!$BG:$BG,Daily!$C$1)/6</f>
        <v>0</v>
      </c>
      <c r="N214" s="324">
        <f>+SUMIFS('nabati '!BM:BM,'nabati '!BP:BP,Daily!$A214,'nabati '!BN:BN,Daily!$C$1)/6</f>
        <v>0</v>
      </c>
      <c r="O214" s="23">
        <f>+SUMPRODUCT($E$1:$N$1,E214:N214)</f>
        <v>0</v>
      </c>
      <c r="P214" s="362"/>
      <c r="Q214" s="368"/>
      <c r="R214" s="368"/>
      <c r="S214" s="368"/>
    </row>
    <row r="215" s="252" customFormat="1" ht="13" spans="1:17">
      <c r="A215" s="291"/>
      <c r="B215" s="291"/>
      <c r="C215" s="292"/>
      <c r="D215" s="292" t="s">
        <v>293</v>
      </c>
      <c r="E215" s="340">
        <f t="shared" ref="E215:N215" si="18">+SUM(E216:E283)</f>
        <v>7</v>
      </c>
      <c r="F215" s="340">
        <f t="shared" si="18"/>
        <v>7</v>
      </c>
      <c r="G215" s="340">
        <f t="shared" si="18"/>
        <v>2</v>
      </c>
      <c r="H215" s="340">
        <f t="shared" si="18"/>
        <v>0</v>
      </c>
      <c r="I215" s="340">
        <f t="shared" si="18"/>
        <v>2</v>
      </c>
      <c r="J215" s="340">
        <f t="shared" si="18"/>
        <v>0</v>
      </c>
      <c r="K215" s="340">
        <f t="shared" si="18"/>
        <v>1</v>
      </c>
      <c r="L215" s="340">
        <f t="shared" si="18"/>
        <v>0</v>
      </c>
      <c r="M215" s="340">
        <f t="shared" si="18"/>
        <v>0</v>
      </c>
      <c r="N215" s="316">
        <f t="shared" si="18"/>
        <v>0</v>
      </c>
      <c r="O215" s="340">
        <f>+SUMPRODUCT($E$1:$N$1,E215:N215)</f>
        <v>3800.2</v>
      </c>
      <c r="P215" s="318">
        <v>9036.57692307692</v>
      </c>
      <c r="Q215" s="365">
        <f>O215/P215*100</f>
        <v>42.053534566782</v>
      </c>
    </row>
    <row r="216" s="254" customFormat="1" ht="15.5" spans="1:16">
      <c r="A216" s="398" t="s">
        <v>294</v>
      </c>
      <c r="B216" s="342" t="s">
        <v>62</v>
      </c>
      <c r="C216" s="339" t="s">
        <v>295</v>
      </c>
      <c r="D216" s="371" t="s">
        <v>296</v>
      </c>
      <c r="E216" s="451">
        <f>+SUMIFS('nabati '!B:B,'nabati '!$E:$E,Daily!$A216,'nabati '!$C:$C,Daily!$C$1)/6</f>
        <v>0</v>
      </c>
      <c r="F216" s="451">
        <f>+SUMIFS('nabati '!I:I,'nabati '!$L:$L,Daily!$A216,'nabati '!$J:$J,Daily!$C$1)/6</f>
        <v>0</v>
      </c>
      <c r="G216" s="451">
        <f>+SUMIFS('nabati '!P:P,'nabati '!$S:$S,Daily!$A216,'nabati '!$Q:$Q,Daily!$C$1)/60</f>
        <v>0</v>
      </c>
      <c r="H216" s="451">
        <f>+SUMIFS('nabati '!W:W,'nabati '!$Z:$Z,Daily!$A216,'nabati '!$X:$X,Daily!$C$1)/6</f>
        <v>0</v>
      </c>
      <c r="I216" s="451">
        <f>+SUMIFS('nabati '!AD:AD,'nabati '!$AG:$AG,Daily!$A216,'nabati '!$AE:$AE,Daily!$C$1)/60</f>
        <v>0</v>
      </c>
      <c r="J216" s="451">
        <f>+SUMIFS('nabati '!AK:AK,'nabati '!$AN:$AN,Daily!$A216,'nabati '!$AL:$AL,Daily!$C$1)/60</f>
        <v>0</v>
      </c>
      <c r="K216" s="451">
        <f>+SUMIFS('nabati '!AR:AR,'nabati '!$AU:$AU,Daily!$A216,'nabati '!$AS:$AS,Daily!$C$1)/60</f>
        <v>0</v>
      </c>
      <c r="L216" s="451">
        <f>+SUMIFS('nabati '!AY:AY,'nabati '!$BB:$BB,Daily!$A216,'nabati '!$AZ:$AZ,Daily!$C$1)/20</f>
        <v>0</v>
      </c>
      <c r="M216" s="452">
        <f>+SUMIFS('nabati '!BF:BF,'nabati '!$BI:$BI,Daily!$A216,'nabati '!$BG:$BG,Daily!$C$1)/6</f>
        <v>0</v>
      </c>
      <c r="N216" s="453">
        <f>+SUMIFS('nabati '!BM:BM,'nabati '!BP:BP,Daily!$A216,'nabati '!BN:BN,Daily!$C$1)/6</f>
        <v>0</v>
      </c>
      <c r="O216" s="172">
        <f>+SUMPRODUCT($E$1:$N$1,E216:N216)</f>
        <v>0</v>
      </c>
      <c r="P216" s="326"/>
    </row>
    <row r="217" s="254" customFormat="1" ht="15.5" hidden="1" outlineLevel="1" spans="1:15">
      <c r="A217" s="398" t="s">
        <v>297</v>
      </c>
      <c r="B217" s="342" t="s">
        <v>62</v>
      </c>
      <c r="C217" s="339" t="s">
        <v>298</v>
      </c>
      <c r="D217" s="371" t="s">
        <v>296</v>
      </c>
      <c r="E217" s="451">
        <f>+SUMIFS('nabati '!B:B,'nabati '!$E:$E,Daily!$A217,'nabati '!$C:$C,Daily!$C$1)/6</f>
        <v>0</v>
      </c>
      <c r="F217" s="451">
        <f>+SUMIFS('nabati '!I:I,'nabati '!$L:$L,Daily!$A217,'nabati '!$J:$J,Daily!$C$1)/6</f>
        <v>0</v>
      </c>
      <c r="G217" s="451">
        <f>+SUMIFS('nabati '!P:P,'nabati '!$S:$S,Daily!$A217,'nabati '!$Q:$Q,Daily!$C$1)/60</f>
        <v>0</v>
      </c>
      <c r="H217" s="451">
        <f>+SUMIFS('nabati '!W:W,'nabati '!$Z:$Z,Daily!$A217,'nabati '!$X:$X,Daily!$C$1)/6</f>
        <v>0</v>
      </c>
      <c r="I217" s="451">
        <f>+SUMIFS('nabati '!AD:AD,'nabati '!$AG:$AG,Daily!$A217,'nabati '!$AE:$AE,Daily!$C$1)/60</f>
        <v>0</v>
      </c>
      <c r="J217" s="451">
        <f>+SUMIFS('nabati '!AK:AK,'nabati '!$AN:$AN,Daily!$A217,'nabati '!$AL:$AL,Daily!$C$1)/60</f>
        <v>0</v>
      </c>
      <c r="K217" s="451">
        <f>+SUMIFS('nabati '!AR:AR,'nabati '!$AU:$AU,Daily!$A217,'nabati '!$AS:$AS,Daily!$C$1)/60</f>
        <v>0</v>
      </c>
      <c r="L217" s="451">
        <f>+SUMIFS('nabati '!AY:AY,'nabati '!$BB:$BB,Daily!$A217,'nabati '!$AZ:$AZ,Daily!$C$1)/20</f>
        <v>0</v>
      </c>
      <c r="M217" s="452">
        <f>+SUMIFS('nabati '!BF:BF,'nabati '!$BI:$BI,Daily!$A217,'nabati '!$BG:$BG,Daily!$C$1)/6</f>
        <v>0</v>
      </c>
      <c r="N217" s="453">
        <f>+SUMIFS('nabati '!BM:BM,'nabati '!BP:BP,Daily!$A217,'nabati '!BN:BN,Daily!$C$1)/6</f>
        <v>0</v>
      </c>
      <c r="O217" s="172">
        <f t="shared" ref="O217:O236" si="19">+SUMPRODUCT($E$1:$M$1,E217:M217)</f>
        <v>0</v>
      </c>
    </row>
    <row r="218" s="254" customFormat="1" ht="15.5" hidden="1" outlineLevel="1" spans="1:15">
      <c r="A218" s="398" t="s">
        <v>299</v>
      </c>
      <c r="B218" s="342" t="s">
        <v>62</v>
      </c>
      <c r="C218" s="339" t="s">
        <v>300</v>
      </c>
      <c r="D218" s="371" t="s">
        <v>296</v>
      </c>
      <c r="E218" s="451">
        <f>+SUMIFS('nabati '!B:B,'nabati '!$E:$E,Daily!$A218,'nabati '!$C:$C,Daily!$C$1)/6</f>
        <v>0</v>
      </c>
      <c r="F218" s="451">
        <f>+SUMIFS('nabati '!I:I,'nabati '!$L:$L,Daily!$A218,'nabati '!$J:$J,Daily!$C$1)/6</f>
        <v>0</v>
      </c>
      <c r="G218" s="451">
        <f>+SUMIFS('nabati '!P:P,'nabati '!$S:$S,Daily!$A218,'nabati '!$Q:$Q,Daily!$C$1)/60</f>
        <v>0</v>
      </c>
      <c r="H218" s="451">
        <f>+SUMIFS('nabati '!W:W,'nabati '!$Z:$Z,Daily!$A218,'nabati '!$X:$X,Daily!$C$1)/6</f>
        <v>0</v>
      </c>
      <c r="I218" s="451">
        <f>+SUMIFS('nabati '!AD:AD,'nabati '!$AG:$AG,Daily!$A218,'nabati '!$AE:$AE,Daily!$C$1)/60</f>
        <v>0</v>
      </c>
      <c r="J218" s="451">
        <f>+SUMIFS('nabati '!AK:AK,'nabati '!$AN:$AN,Daily!$A218,'nabati '!$AL:$AL,Daily!$C$1)/60</f>
        <v>0</v>
      </c>
      <c r="K218" s="451">
        <f>+SUMIFS('nabati '!AR:AR,'nabati '!$AU:$AU,Daily!$A218,'nabati '!$AS:$AS,Daily!$C$1)/60</f>
        <v>0</v>
      </c>
      <c r="L218" s="451">
        <f>+SUMIFS('nabati '!AY:AY,'nabati '!$BB:$BB,Daily!$A218,'nabati '!$AZ:$AZ,Daily!$C$1)/20</f>
        <v>0</v>
      </c>
      <c r="M218" s="452">
        <f>+SUMIFS('nabati '!BF:BF,'nabati '!$BI:$BI,Daily!$A218,'nabati '!$BG:$BG,Daily!$C$1)/6</f>
        <v>0</v>
      </c>
      <c r="N218" s="453">
        <f>+SUMIFS('nabati '!BM:BM,'nabati '!BP:BP,Daily!$A218,'nabati '!BN:BN,Daily!$C$1)/6</f>
        <v>0</v>
      </c>
      <c r="O218" s="172">
        <f t="shared" si="19"/>
        <v>0</v>
      </c>
    </row>
    <row r="219" s="254" customFormat="1" ht="13" hidden="1" outlineLevel="1" spans="1:15">
      <c r="A219" s="398" t="s">
        <v>301</v>
      </c>
      <c r="B219" s="342" t="s">
        <v>62</v>
      </c>
      <c r="C219" s="339" t="s">
        <v>302</v>
      </c>
      <c r="D219" s="371" t="s">
        <v>296</v>
      </c>
      <c r="E219" s="437">
        <f>+SUMIFS('nabati '!B:B,'nabati '!$E:$E,Daily!$A219,'nabati '!$C:$C,Daily!$C$1)/6</f>
        <v>0</v>
      </c>
      <c r="F219" s="437">
        <f>+SUMIFS('nabati '!I:I,'nabati '!$L:$L,Daily!$A219,'nabati '!$J:$J,Daily!$C$1)/6</f>
        <v>0</v>
      </c>
      <c r="G219" s="437">
        <f>+SUMIFS('nabati '!P:P,'nabati '!$S:$S,Daily!$A219,'nabati '!$Q:$Q,Daily!$C$1)/60</f>
        <v>0</v>
      </c>
      <c r="H219" s="437">
        <f>+SUMIFS('nabati '!W:W,'nabati '!$Z:$Z,Daily!$A219,'nabati '!$X:$X,Daily!$C$1)/6</f>
        <v>0</v>
      </c>
      <c r="I219" s="437">
        <f>+SUMIFS('nabati '!AD:AD,'nabati '!$AG:$AG,Daily!$A219,'nabati '!$AE:$AE,Daily!$C$1)/60</f>
        <v>0</v>
      </c>
      <c r="J219" s="437">
        <f>+SUMIFS('nabati '!AK:AK,'nabati '!$AN:$AN,Daily!$A219,'nabati '!$AL:$AL,Daily!$C$1)/60</f>
        <v>0</v>
      </c>
      <c r="K219" s="437">
        <f>+SUMIFS('nabati '!AR:AR,'nabati '!$AU:$AU,Daily!$A219,'nabati '!$AS:$AS,Daily!$C$1)/60</f>
        <v>0</v>
      </c>
      <c r="L219" s="437">
        <f>+SUMIFS('nabati '!AY:AY,'nabati '!$BB:$BB,Daily!$A219,'nabati '!$AZ:$AZ,Daily!$C$1)/20</f>
        <v>0</v>
      </c>
      <c r="M219" s="323">
        <f>+SUMIFS('nabati '!BF:BF,'nabati '!$BI:$BI,Daily!$A219,'nabati '!$BG:$BG,Daily!$C$1)/6</f>
        <v>0</v>
      </c>
      <c r="N219" s="324">
        <f>+SUMIFS('nabati '!BM:BM,'nabati '!BP:BP,Daily!$A219,'nabati '!BN:BN,Daily!$C$1)/6</f>
        <v>0</v>
      </c>
      <c r="O219" s="23">
        <f t="shared" si="19"/>
        <v>0</v>
      </c>
    </row>
    <row r="220" s="254" customFormat="1" ht="13" hidden="1" outlineLevel="1" spans="1:15">
      <c r="A220" s="398" t="s">
        <v>303</v>
      </c>
      <c r="B220" s="342" t="s">
        <v>62</v>
      </c>
      <c r="C220" s="339" t="s">
        <v>304</v>
      </c>
      <c r="D220" s="371" t="s">
        <v>296</v>
      </c>
      <c r="E220" s="437">
        <f>+SUMIFS('nabati '!B:B,'nabati '!$E:$E,Daily!$A220,'nabati '!$C:$C,Daily!$C$1)/6</f>
        <v>0</v>
      </c>
      <c r="F220" s="437">
        <f>+SUMIFS('nabati '!I:I,'nabati '!$L:$L,Daily!$A220,'nabati '!$J:$J,Daily!$C$1)/6</f>
        <v>0</v>
      </c>
      <c r="G220" s="437">
        <f>+SUMIFS('nabati '!P:P,'nabati '!$S:$S,Daily!$A220,'nabati '!$Q:$Q,Daily!$C$1)/60</f>
        <v>0</v>
      </c>
      <c r="H220" s="437">
        <f>+SUMIFS('nabati '!W:W,'nabati '!$Z:$Z,Daily!$A220,'nabati '!$X:$X,Daily!$C$1)/6</f>
        <v>0</v>
      </c>
      <c r="I220" s="437">
        <f>+SUMIFS('nabati '!AD:AD,'nabati '!$AG:$AG,Daily!$A220,'nabati '!$AE:$AE,Daily!$C$1)/60</f>
        <v>0</v>
      </c>
      <c r="J220" s="437">
        <f>+SUMIFS('nabati '!AK:AK,'nabati '!$AN:$AN,Daily!$A220,'nabati '!$AL:$AL,Daily!$C$1)/60</f>
        <v>0</v>
      </c>
      <c r="K220" s="437">
        <f>+SUMIFS('nabati '!AR:AR,'nabati '!$AU:$AU,Daily!$A220,'nabati '!$AS:$AS,Daily!$C$1)/60</f>
        <v>0</v>
      </c>
      <c r="L220" s="437">
        <f>+SUMIFS('nabati '!AY:AY,'nabati '!$BB:$BB,Daily!$A220,'nabati '!$AZ:$AZ,Daily!$C$1)/20</f>
        <v>0</v>
      </c>
      <c r="M220" s="323">
        <f>+SUMIFS('nabati '!BF:BF,'nabati '!$BI:$BI,Daily!$A220,'nabati '!$BG:$BG,Daily!$C$1)/6</f>
        <v>0</v>
      </c>
      <c r="N220" s="324">
        <f>+SUMIFS('nabati '!BM:BM,'nabati '!BP:BP,Daily!$A220,'nabati '!BN:BN,Daily!$C$1)/6</f>
        <v>0</v>
      </c>
      <c r="O220" s="23">
        <f t="shared" si="19"/>
        <v>0</v>
      </c>
    </row>
    <row r="221" s="254" customFormat="1" ht="13" hidden="1" outlineLevel="1" spans="1:15">
      <c r="A221" s="398" t="s">
        <v>305</v>
      </c>
      <c r="B221" s="342" t="s">
        <v>62</v>
      </c>
      <c r="C221" s="339" t="s">
        <v>306</v>
      </c>
      <c r="D221" s="371" t="s">
        <v>296</v>
      </c>
      <c r="E221" s="437">
        <f>+SUMIFS('nabati '!B:B,'nabati '!$E:$E,Daily!$A221,'nabati '!$C:$C,Daily!$C$1)/6</f>
        <v>0</v>
      </c>
      <c r="F221" s="437">
        <f>+SUMIFS('nabati '!I:I,'nabati '!$L:$L,Daily!$A221,'nabati '!$J:$J,Daily!$C$1)/6</f>
        <v>0</v>
      </c>
      <c r="G221" s="437">
        <f>+SUMIFS('nabati '!P:P,'nabati '!$S:$S,Daily!$A221,'nabati '!$Q:$Q,Daily!$C$1)/60</f>
        <v>0</v>
      </c>
      <c r="H221" s="437">
        <f>+SUMIFS('nabati '!W:W,'nabati '!$Z:$Z,Daily!$A221,'nabati '!$X:$X,Daily!$C$1)/6</f>
        <v>0</v>
      </c>
      <c r="I221" s="437">
        <f>+SUMIFS('nabati '!AD:AD,'nabati '!$AG:$AG,Daily!$A221,'nabati '!$AE:$AE,Daily!$C$1)/60</f>
        <v>0</v>
      </c>
      <c r="J221" s="437">
        <f>+SUMIFS('nabati '!AK:AK,'nabati '!$AN:$AN,Daily!$A221,'nabati '!$AL:$AL,Daily!$C$1)/60</f>
        <v>0</v>
      </c>
      <c r="K221" s="437">
        <f>+SUMIFS('nabati '!AR:AR,'nabati '!$AU:$AU,Daily!$A221,'nabati '!$AS:$AS,Daily!$C$1)/60</f>
        <v>0</v>
      </c>
      <c r="L221" s="437">
        <f>+SUMIFS('nabati '!AY:AY,'nabati '!$BB:$BB,Daily!$A221,'nabati '!$AZ:$AZ,Daily!$C$1)/20</f>
        <v>0</v>
      </c>
      <c r="M221" s="323">
        <f>+SUMIFS('nabati '!BF:BF,'nabati '!$BI:$BI,Daily!$A221,'nabati '!$BG:$BG,Daily!$C$1)/6</f>
        <v>0</v>
      </c>
      <c r="N221" s="324">
        <f>+SUMIFS('nabati '!BM:BM,'nabati '!BP:BP,Daily!$A221,'nabati '!BN:BN,Daily!$C$1)/6</f>
        <v>0</v>
      </c>
      <c r="O221" s="23">
        <f t="shared" si="19"/>
        <v>0</v>
      </c>
    </row>
    <row r="222" s="254" customFormat="1" ht="13" hidden="1" outlineLevel="1" spans="1:15">
      <c r="A222" s="398" t="s">
        <v>307</v>
      </c>
      <c r="B222" s="342" t="s">
        <v>62</v>
      </c>
      <c r="C222" s="339" t="s">
        <v>308</v>
      </c>
      <c r="D222" s="371" t="s">
        <v>296</v>
      </c>
      <c r="E222" s="437">
        <f>+SUMIFS('nabati '!B:B,'nabati '!$E:$E,Daily!$A222,'nabati '!$C:$C,Daily!$C$1)/6</f>
        <v>0</v>
      </c>
      <c r="F222" s="437">
        <f>+SUMIFS('nabati '!I:I,'nabati '!$L:$L,Daily!$A222,'nabati '!$J:$J,Daily!$C$1)/6</f>
        <v>0</v>
      </c>
      <c r="G222" s="437">
        <f>+SUMIFS('nabati '!P:P,'nabati '!$S:$S,Daily!$A222,'nabati '!$Q:$Q,Daily!$C$1)/60</f>
        <v>0</v>
      </c>
      <c r="H222" s="437">
        <f>+SUMIFS('nabati '!W:W,'nabati '!$Z:$Z,Daily!$A222,'nabati '!$X:$X,Daily!$C$1)/6</f>
        <v>0</v>
      </c>
      <c r="I222" s="437">
        <f>+SUMIFS('nabati '!AD:AD,'nabati '!$AG:$AG,Daily!$A222,'nabati '!$AE:$AE,Daily!$C$1)/60</f>
        <v>0</v>
      </c>
      <c r="J222" s="437">
        <f>+SUMIFS('nabati '!AK:AK,'nabati '!$AN:$AN,Daily!$A222,'nabati '!$AL:$AL,Daily!$C$1)/60</f>
        <v>0</v>
      </c>
      <c r="K222" s="437">
        <f>+SUMIFS('nabati '!AR:AR,'nabati '!$AU:$AU,Daily!$A222,'nabati '!$AS:$AS,Daily!$C$1)/60</f>
        <v>0</v>
      </c>
      <c r="L222" s="437">
        <f>+SUMIFS('nabati '!AY:AY,'nabati '!$BB:$BB,Daily!$A222,'nabati '!$AZ:$AZ,Daily!$C$1)/20</f>
        <v>0</v>
      </c>
      <c r="M222" s="323">
        <f>+SUMIFS('nabati '!BF:BF,'nabati '!$BI:$BI,Daily!$A222,'nabati '!$BG:$BG,Daily!$C$1)/6</f>
        <v>0</v>
      </c>
      <c r="N222" s="324">
        <f>+SUMIFS('nabati '!BM:BM,'nabati '!BP:BP,Daily!$A222,'nabati '!BN:BN,Daily!$C$1)/6</f>
        <v>0</v>
      </c>
      <c r="O222" s="23">
        <f t="shared" si="19"/>
        <v>0</v>
      </c>
    </row>
    <row r="223" s="254" customFormat="1" ht="13" hidden="1" outlineLevel="1" spans="1:15">
      <c r="A223" s="398" t="s">
        <v>309</v>
      </c>
      <c r="B223" s="342" t="s">
        <v>62</v>
      </c>
      <c r="C223" s="339" t="s">
        <v>310</v>
      </c>
      <c r="D223" s="371" t="s">
        <v>296</v>
      </c>
      <c r="E223" s="437">
        <f>+SUMIFS('nabati '!B:B,'nabati '!$E:$E,Daily!$A223,'nabati '!$C:$C,Daily!$C$1)/6</f>
        <v>1</v>
      </c>
      <c r="F223" s="437">
        <f>+SUMIFS('nabati '!I:I,'nabati '!$L:$L,Daily!$A223,'nabati '!$J:$J,Daily!$C$1)/6</f>
        <v>2</v>
      </c>
      <c r="G223" s="437">
        <f>+SUMIFS('nabati '!P:P,'nabati '!$S:$S,Daily!$A223,'nabati '!$Q:$Q,Daily!$C$1)/60</f>
        <v>1</v>
      </c>
      <c r="H223" s="437">
        <f>+SUMIFS('nabati '!W:W,'nabati '!$Z:$Z,Daily!$A223,'nabati '!$X:$X,Daily!$C$1)/6</f>
        <v>0</v>
      </c>
      <c r="I223" s="437">
        <f>+SUMIFS('nabati '!AD:AD,'nabati '!$AG:$AG,Daily!$A223,'nabati '!$AE:$AE,Daily!$C$1)/60</f>
        <v>0</v>
      </c>
      <c r="J223" s="437">
        <f>+SUMIFS('nabati '!AK:AK,'nabati '!$AN:$AN,Daily!$A223,'nabati '!$AL:$AL,Daily!$C$1)/60</f>
        <v>0</v>
      </c>
      <c r="K223" s="437">
        <f>+SUMIFS('nabati '!AR:AR,'nabati '!$AU:$AU,Daily!$A223,'nabati '!$AS:$AS,Daily!$C$1)/60</f>
        <v>0</v>
      </c>
      <c r="L223" s="437">
        <f>+SUMIFS('nabati '!AY:AY,'nabati '!$BB:$BB,Daily!$A223,'nabati '!$AZ:$AZ,Daily!$C$1)/20</f>
        <v>0</v>
      </c>
      <c r="M223" s="323">
        <f>+SUMIFS('nabati '!BF:BF,'nabati '!$BI:$BI,Daily!$A223,'nabati '!$BG:$BG,Daily!$C$1)/6</f>
        <v>0</v>
      </c>
      <c r="N223" s="324">
        <f>+SUMIFS('nabati '!BM:BM,'nabati '!BP:BP,Daily!$A223,'nabati '!BN:BN,Daily!$C$1)/6</f>
        <v>0</v>
      </c>
      <c r="O223" s="23">
        <f t="shared" si="19"/>
        <v>837.3</v>
      </c>
    </row>
    <row r="224" s="254" customFormat="1" ht="13" hidden="1" outlineLevel="1" spans="1:15">
      <c r="A224" s="398" t="s">
        <v>311</v>
      </c>
      <c r="B224" s="343" t="s">
        <v>62</v>
      </c>
      <c r="C224" s="339" t="s">
        <v>312</v>
      </c>
      <c r="D224" s="371" t="s">
        <v>296</v>
      </c>
      <c r="E224" s="437">
        <f>+SUMIFS('nabati '!B:B,'nabati '!$E:$E,Daily!$A224,'nabati '!$C:$C,Daily!$C$1)/6</f>
        <v>0</v>
      </c>
      <c r="F224" s="437">
        <f>+SUMIFS('nabati '!I:I,'nabati '!$L:$L,Daily!$A224,'nabati '!$J:$J,Daily!$C$1)/6</f>
        <v>0</v>
      </c>
      <c r="G224" s="437">
        <f>+SUMIFS('nabati '!P:P,'nabati '!$S:$S,Daily!$A224,'nabati '!$Q:$Q,Daily!$C$1)/60</f>
        <v>0</v>
      </c>
      <c r="H224" s="437">
        <f>+SUMIFS('nabati '!W:W,'nabati '!$Z:$Z,Daily!$A224,'nabati '!$X:$X,Daily!$C$1)/6</f>
        <v>0</v>
      </c>
      <c r="I224" s="437">
        <f>+SUMIFS('nabati '!AD:AD,'nabati '!$AG:$AG,Daily!$A224,'nabati '!$AE:$AE,Daily!$C$1)/60</f>
        <v>0</v>
      </c>
      <c r="J224" s="437">
        <f>+SUMIFS('nabati '!AK:AK,'nabati '!$AN:$AN,Daily!$A224,'nabati '!$AL:$AL,Daily!$C$1)/60</f>
        <v>0</v>
      </c>
      <c r="K224" s="437">
        <f>+SUMIFS('nabati '!AR:AR,'nabati '!$AU:$AU,Daily!$A224,'nabati '!$AS:$AS,Daily!$C$1)/60</f>
        <v>0</v>
      </c>
      <c r="L224" s="437">
        <f>+SUMIFS('nabati '!AY:AY,'nabati '!$BB:$BB,Daily!$A224,'nabati '!$AZ:$AZ,Daily!$C$1)/20</f>
        <v>0</v>
      </c>
      <c r="M224" s="323">
        <f>+SUMIFS('nabati '!BF:BF,'nabati '!$BI:$BI,Daily!$A224,'nabati '!$BG:$BG,Daily!$C$1)/6</f>
        <v>0</v>
      </c>
      <c r="N224" s="324">
        <f>+SUMIFS('nabati '!BM:BM,'nabati '!BP:BP,Daily!$A224,'nabati '!BN:BN,Daily!$C$1)/6</f>
        <v>0</v>
      </c>
      <c r="O224" s="23">
        <f t="shared" si="19"/>
        <v>0</v>
      </c>
    </row>
    <row r="225" s="254" customFormat="1" ht="13" hidden="1" outlineLevel="1" spans="1:15">
      <c r="A225" s="398">
        <v>215</v>
      </c>
      <c r="B225" s="343" t="s">
        <v>84</v>
      </c>
      <c r="C225" s="339" t="s">
        <v>313</v>
      </c>
      <c r="D225" s="371" t="s">
        <v>296</v>
      </c>
      <c r="E225" s="437">
        <f>+SUMIFS('nabati '!B:B,'nabati '!$E:$E,Daily!$A225,'nabati '!$C:$C,Daily!$C$1)/6</f>
        <v>0</v>
      </c>
      <c r="F225" s="437">
        <f>+SUMIFS('nabati '!I:I,'nabati '!$L:$L,Daily!$A225,'nabati '!$J:$J,Daily!$C$1)/6</f>
        <v>0</v>
      </c>
      <c r="G225" s="437">
        <f>+SUMIFS('nabati '!P:P,'nabati '!$S:$S,Daily!$A225,'nabati '!$Q:$Q,Daily!$C$1)/60</f>
        <v>0</v>
      </c>
      <c r="H225" s="437">
        <f>+SUMIFS('nabati '!W:W,'nabati '!$Z:$Z,Daily!$A225,'nabati '!$X:$X,Daily!$C$1)/6</f>
        <v>0</v>
      </c>
      <c r="I225" s="437">
        <f>+SUMIFS('nabati '!AD:AD,'nabati '!$AG:$AG,Daily!$A225,'nabati '!$AE:$AE,Daily!$C$1)/60</f>
        <v>0</v>
      </c>
      <c r="J225" s="437">
        <f>+SUMIFS('nabati '!AK:AK,'nabati '!$AN:$AN,Daily!$A225,'nabati '!$AL:$AL,Daily!$C$1)/60</f>
        <v>0</v>
      </c>
      <c r="K225" s="437">
        <f>+SUMIFS('nabati '!AR:AR,'nabati '!$AU:$AU,Daily!$A225,'nabati '!$AS:$AS,Daily!$C$1)/60</f>
        <v>0</v>
      </c>
      <c r="L225" s="437">
        <f>+SUMIFS('nabati '!AY:AY,'nabati '!$BB:$BB,Daily!$A225,'nabati '!$AZ:$AZ,Daily!$C$1)/20</f>
        <v>0</v>
      </c>
      <c r="M225" s="323">
        <f>+SUMIFS('nabati '!BF:BF,'nabati '!$BI:$BI,Daily!$A225,'nabati '!$BG:$BG,Daily!$C$1)/6</f>
        <v>0</v>
      </c>
      <c r="N225" s="324">
        <f>+SUMIFS('nabati '!BM:BM,'nabati '!BP:BP,Daily!$A225,'nabati '!BN:BN,Daily!$C$1)/6</f>
        <v>0</v>
      </c>
      <c r="O225" s="23">
        <f t="shared" si="19"/>
        <v>0</v>
      </c>
    </row>
    <row r="226" s="253" customFormat="1" ht="13" hidden="1" outlineLevel="1" spans="1:15">
      <c r="A226" s="296">
        <v>225</v>
      </c>
      <c r="B226" s="335" t="s">
        <v>84</v>
      </c>
      <c r="C226" s="22" t="s">
        <v>314</v>
      </c>
      <c r="D226" s="22" t="s">
        <v>296</v>
      </c>
      <c r="E226" s="23">
        <f>+SUMIFS('nabati '!B:B,'nabati '!$E:$E,Daily!$A226,'nabati '!$C:$C,Daily!$C$1)/6</f>
        <v>0</v>
      </c>
      <c r="F226" s="23">
        <f>+SUMIFS('nabati '!I:I,'nabati '!$L:$L,Daily!$A226,'nabati '!$J:$J,Daily!$C$1)/6</f>
        <v>0</v>
      </c>
      <c r="G226" s="23">
        <f>+SUMIFS('nabati '!P:P,'nabati '!$S:$S,Daily!$A226,'nabati '!$Q:$Q,Daily!$C$1)/60</f>
        <v>0</v>
      </c>
      <c r="H226" s="23">
        <f>+SUMIFS('nabati '!W:W,'nabati '!$Z:$Z,Daily!$A226,'nabati '!$X:$X,Daily!$C$1)/6</f>
        <v>0</v>
      </c>
      <c r="I226" s="23">
        <f>+SUMIFS('nabati '!AD:AD,'nabati '!$AG:$AG,Daily!$A226,'nabati '!$AE:$AE,Daily!$C$1)/60</f>
        <v>0</v>
      </c>
      <c r="J226" s="23">
        <f>+SUMIFS('nabati '!AK:AK,'nabati '!$AN:$AN,Daily!$A226,'nabati '!$AL:$AL,Daily!$C$1)/60</f>
        <v>0</v>
      </c>
      <c r="K226" s="23">
        <f>+SUMIFS('nabati '!AR:AR,'nabati '!$AU:$AU,Daily!$A226,'nabati '!$AS:$AS,Daily!$C$1)/60</f>
        <v>0</v>
      </c>
      <c r="L226" s="23">
        <f>+SUMIFS('nabati '!AY:AY,'nabati '!$BB:$BB,Daily!$A226,'nabati '!$AZ:$AZ,Daily!$C$1)/20</f>
        <v>0</v>
      </c>
      <c r="M226" s="319">
        <f>+SUMIFS('nabati '!BF:BF,'nabati '!$BI:$BI,Daily!$A226,'nabati '!$BG:$BG,Daily!$C$1)/6</f>
        <v>0</v>
      </c>
      <c r="N226" s="320">
        <f>+SUMIFS('nabati '!BM:BM,'nabati '!BP:BP,Daily!$A226,'nabati '!BN:BN,Daily!$C$1)/6</f>
        <v>0</v>
      </c>
      <c r="O226" s="23">
        <f t="shared" si="19"/>
        <v>0</v>
      </c>
    </row>
    <row r="227" s="253" customFormat="1" ht="13" hidden="1" outlineLevel="1" spans="1:15">
      <c r="A227" s="296">
        <v>228</v>
      </c>
      <c r="B227" s="335" t="s">
        <v>84</v>
      </c>
      <c r="C227" s="21" t="s">
        <v>315</v>
      </c>
      <c r="D227" s="22" t="s">
        <v>296</v>
      </c>
      <c r="E227" s="23">
        <f>+SUMIFS('nabati '!B:B,'nabati '!$E:$E,Daily!$A227,'nabati '!$C:$C,Daily!$C$1)/6</f>
        <v>2</v>
      </c>
      <c r="F227" s="23">
        <f>+SUMIFS('nabati '!I:I,'nabati '!$L:$L,Daily!$A227,'nabati '!$J:$J,Daily!$C$1)/6</f>
        <v>1</v>
      </c>
      <c r="G227" s="23">
        <f>+SUMIFS('nabati '!P:P,'nabati '!$S:$S,Daily!$A227,'nabati '!$Q:$Q,Daily!$C$1)/60</f>
        <v>0</v>
      </c>
      <c r="H227" s="23">
        <f>+SUMIFS('nabati '!W:W,'nabati '!$Z:$Z,Daily!$A227,'nabati '!$X:$X,Daily!$C$1)/6</f>
        <v>0</v>
      </c>
      <c r="I227" s="23">
        <f>+SUMIFS('nabati '!AD:AD,'nabati '!$AG:$AG,Daily!$A227,'nabati '!$AE:$AE,Daily!$C$1)/60</f>
        <v>1</v>
      </c>
      <c r="J227" s="23">
        <f>+SUMIFS('nabati '!AK:AK,'nabati '!$AN:$AN,Daily!$A227,'nabati '!$AL:$AL,Daily!$C$1)/60</f>
        <v>0</v>
      </c>
      <c r="K227" s="23">
        <f>+SUMIFS('nabati '!AR:AR,'nabati '!$AU:$AU,Daily!$A227,'nabati '!$AS:$AS,Daily!$C$1)/60</f>
        <v>1</v>
      </c>
      <c r="L227" s="23">
        <f>+SUMIFS('nabati '!AY:AY,'nabati '!$BB:$BB,Daily!$A227,'nabati '!$AZ:$AZ,Daily!$C$1)/20</f>
        <v>0</v>
      </c>
      <c r="M227" s="319">
        <f>+SUMIFS('nabati '!BF:BF,'nabati '!$BI:$BI,Daily!$A227,'nabati '!$BG:$BG,Daily!$C$1)/6</f>
        <v>0</v>
      </c>
      <c r="N227" s="320">
        <f>+SUMIFS('nabati '!BM:BM,'nabati '!BP:BP,Daily!$A227,'nabati '!BN:BN,Daily!$C$1)/6</f>
        <v>0</v>
      </c>
      <c r="O227" s="23">
        <f t="shared" si="19"/>
        <v>1036.5</v>
      </c>
    </row>
    <row r="228" s="253" customFormat="1" ht="13" hidden="1" outlineLevel="1" spans="1:15">
      <c r="A228" s="296">
        <v>243</v>
      </c>
      <c r="B228" s="335" t="s">
        <v>84</v>
      </c>
      <c r="C228" s="22" t="s">
        <v>316</v>
      </c>
      <c r="D228" s="22" t="s">
        <v>296</v>
      </c>
      <c r="E228" s="23">
        <f>+SUMIFS('nabati '!B:B,'nabati '!$E:$E,Daily!$A228,'nabati '!$C:$C,Daily!$C$1)/6</f>
        <v>0</v>
      </c>
      <c r="F228" s="23">
        <f>+SUMIFS('nabati '!I:I,'nabati '!$L:$L,Daily!$A228,'nabati '!$J:$J,Daily!$C$1)/6</f>
        <v>1</v>
      </c>
      <c r="G228" s="23">
        <f>+SUMIFS('nabati '!P:P,'nabati '!$S:$S,Daily!$A228,'nabati '!$Q:$Q,Daily!$C$1)/60</f>
        <v>0</v>
      </c>
      <c r="H228" s="23">
        <f>+SUMIFS('nabati '!W:W,'nabati '!$Z:$Z,Daily!$A228,'nabati '!$X:$X,Daily!$C$1)/6</f>
        <v>0</v>
      </c>
      <c r="I228" s="23">
        <f>+SUMIFS('nabati '!AD:AD,'nabati '!$AG:$AG,Daily!$A228,'nabati '!$AE:$AE,Daily!$C$1)/60</f>
        <v>1</v>
      </c>
      <c r="J228" s="23">
        <f>+SUMIFS('nabati '!AK:AK,'nabati '!$AN:$AN,Daily!$A228,'nabati '!$AL:$AL,Daily!$C$1)/60</f>
        <v>0</v>
      </c>
      <c r="K228" s="23">
        <f>+SUMIFS('nabati '!AR:AR,'nabati '!$AU:$AU,Daily!$A228,'nabati '!$AS:$AS,Daily!$C$1)/60</f>
        <v>0</v>
      </c>
      <c r="L228" s="23">
        <f>+SUMIFS('nabati '!AY:AY,'nabati '!$BB:$BB,Daily!$A228,'nabati '!$AZ:$AZ,Daily!$C$1)/20</f>
        <v>0</v>
      </c>
      <c r="M228" s="319">
        <f>+SUMIFS('nabati '!BF:BF,'nabati '!$BI:$BI,Daily!$A228,'nabati '!$BG:$BG,Daily!$C$1)/6</f>
        <v>0</v>
      </c>
      <c r="N228" s="320">
        <f>+SUMIFS('nabati '!BM:BM,'nabati '!BP:BP,Daily!$A228,'nabati '!BN:BN,Daily!$C$1)/6</f>
        <v>0</v>
      </c>
      <c r="O228" s="23">
        <f t="shared" si="19"/>
        <v>520.7</v>
      </c>
    </row>
    <row r="229" s="253" customFormat="1" ht="13" hidden="1" outlineLevel="1" spans="1:15">
      <c r="A229" s="296">
        <v>244</v>
      </c>
      <c r="B229" s="335" t="s">
        <v>84</v>
      </c>
      <c r="C229" s="22" t="s">
        <v>317</v>
      </c>
      <c r="D229" s="22" t="s">
        <v>296</v>
      </c>
      <c r="E229" s="23">
        <f>+SUMIFS('nabati '!B:B,'nabati '!$E:$E,Daily!$A229,'nabati '!$C:$C,Daily!$C$1)/6</f>
        <v>0</v>
      </c>
      <c r="F229" s="23">
        <f>+SUMIFS('nabati '!I:I,'nabati '!$L:$L,Daily!$A229,'nabati '!$J:$J,Daily!$C$1)/6</f>
        <v>0</v>
      </c>
      <c r="G229" s="23">
        <f>+SUMIFS('nabati '!P:P,'nabati '!$S:$S,Daily!$A229,'nabati '!$Q:$Q,Daily!$C$1)/60</f>
        <v>0</v>
      </c>
      <c r="H229" s="23">
        <f>+SUMIFS('nabati '!W:W,'nabati '!$Z:$Z,Daily!$A229,'nabati '!$X:$X,Daily!$C$1)/6</f>
        <v>0</v>
      </c>
      <c r="I229" s="23">
        <f>+SUMIFS('nabati '!AD:AD,'nabati '!$AG:$AG,Daily!$A229,'nabati '!$AE:$AE,Daily!$C$1)/60</f>
        <v>0</v>
      </c>
      <c r="J229" s="23">
        <f>+SUMIFS('nabati '!AK:AK,'nabati '!$AN:$AN,Daily!$A229,'nabati '!$AL:$AL,Daily!$C$1)/60</f>
        <v>0</v>
      </c>
      <c r="K229" s="23">
        <f>+SUMIFS('nabati '!AR:AR,'nabati '!$AU:$AU,Daily!$A229,'nabati '!$AS:$AS,Daily!$C$1)/60</f>
        <v>0</v>
      </c>
      <c r="L229" s="23">
        <f>+SUMIFS('nabati '!AY:AY,'nabati '!$BB:$BB,Daily!$A229,'nabati '!$AZ:$AZ,Daily!$C$1)/20</f>
        <v>0</v>
      </c>
      <c r="M229" s="319">
        <f>+SUMIFS('nabati '!BF:BF,'nabati '!$BI:$BI,Daily!$A229,'nabati '!$BG:$BG,Daily!$C$1)/6</f>
        <v>0</v>
      </c>
      <c r="N229" s="320">
        <f>+SUMIFS('nabati '!BM:BM,'nabati '!BP:BP,Daily!$A229,'nabati '!BN:BN,Daily!$C$1)/6</f>
        <v>0</v>
      </c>
      <c r="O229" s="23">
        <f t="shared" si="19"/>
        <v>0</v>
      </c>
    </row>
    <row r="230" s="253" customFormat="1" ht="13" hidden="1" outlineLevel="1" spans="1:15">
      <c r="A230" s="296">
        <v>246</v>
      </c>
      <c r="B230" s="335" t="s">
        <v>84</v>
      </c>
      <c r="C230" s="21" t="s">
        <v>318</v>
      </c>
      <c r="D230" s="22" t="s">
        <v>296</v>
      </c>
      <c r="E230" s="23">
        <f>+SUMIFS('nabati '!B:B,'nabati '!$E:$E,Daily!$A230,'nabati '!$C:$C,Daily!$C$1)/6</f>
        <v>2</v>
      </c>
      <c r="F230" s="23">
        <f>+SUMIFS('nabati '!I:I,'nabati '!$L:$L,Daily!$A230,'nabati '!$J:$J,Daily!$C$1)/6</f>
        <v>1</v>
      </c>
      <c r="G230" s="23">
        <f>+SUMIFS('nabati '!P:P,'nabati '!$S:$S,Daily!$A230,'nabati '!$Q:$Q,Daily!$C$1)/60</f>
        <v>0</v>
      </c>
      <c r="H230" s="23">
        <f>+SUMIFS('nabati '!W:W,'nabati '!$Z:$Z,Daily!$A230,'nabati '!$X:$X,Daily!$C$1)/6</f>
        <v>0</v>
      </c>
      <c r="I230" s="23">
        <f>+SUMIFS('nabati '!AD:AD,'nabati '!$AG:$AG,Daily!$A230,'nabati '!$AE:$AE,Daily!$C$1)/60</f>
        <v>0</v>
      </c>
      <c r="J230" s="23">
        <f>+SUMIFS('nabati '!AK:AK,'nabati '!$AN:$AN,Daily!$A230,'nabati '!$AL:$AL,Daily!$C$1)/60</f>
        <v>0</v>
      </c>
      <c r="K230" s="23">
        <f>+SUMIFS('nabati '!AR:AR,'nabati '!$AU:$AU,Daily!$A230,'nabati '!$AS:$AS,Daily!$C$1)/60</f>
        <v>0</v>
      </c>
      <c r="L230" s="23">
        <f>+SUMIFS('nabati '!AY:AY,'nabati '!$BB:$BB,Daily!$A230,'nabati '!$AZ:$AZ,Daily!$C$1)/20</f>
        <v>0</v>
      </c>
      <c r="M230" s="319">
        <f>+SUMIFS('nabati '!BF:BF,'nabati '!$BI:$BI,Daily!$A230,'nabati '!$BG:$BG,Daily!$C$1)/6</f>
        <v>0</v>
      </c>
      <c r="N230" s="320">
        <f>+SUMIFS('nabati '!BM:BM,'nabati '!BP:BP,Daily!$A230,'nabati '!BN:BN,Daily!$C$1)/6</f>
        <v>0</v>
      </c>
      <c r="O230" s="23">
        <f t="shared" si="19"/>
        <v>442.5</v>
      </c>
    </row>
    <row r="231" s="253" customFormat="1" ht="13" hidden="1" outlineLevel="1" spans="1:15">
      <c r="A231" s="296">
        <v>257</v>
      </c>
      <c r="B231" s="335" t="s">
        <v>84</v>
      </c>
      <c r="C231" s="21" t="s">
        <v>319</v>
      </c>
      <c r="D231" s="22" t="s">
        <v>296</v>
      </c>
      <c r="E231" s="23">
        <f>+SUMIFS('nabati '!B:B,'nabati '!$E:$E,Daily!$A231,'nabati '!$C:$C,Daily!$C$1)/6</f>
        <v>0</v>
      </c>
      <c r="F231" s="23">
        <f>+SUMIFS('nabati '!I:I,'nabati '!$L:$L,Daily!$A231,'nabati '!$J:$J,Daily!$C$1)/6</f>
        <v>0</v>
      </c>
      <c r="G231" s="23">
        <f>+SUMIFS('nabati '!P:P,'nabati '!$S:$S,Daily!$A231,'nabati '!$Q:$Q,Daily!$C$1)/60</f>
        <v>0</v>
      </c>
      <c r="H231" s="23">
        <f>+SUMIFS('nabati '!W:W,'nabati '!$Z:$Z,Daily!$A231,'nabati '!$X:$X,Daily!$C$1)/6</f>
        <v>0</v>
      </c>
      <c r="I231" s="23">
        <f>+SUMIFS('nabati '!AD:AD,'nabati '!$AG:$AG,Daily!$A231,'nabati '!$AE:$AE,Daily!$C$1)/60</f>
        <v>0</v>
      </c>
      <c r="J231" s="23">
        <f>+SUMIFS('nabati '!AK:AK,'nabati '!$AN:$AN,Daily!$A231,'nabati '!$AL:$AL,Daily!$C$1)/60</f>
        <v>0</v>
      </c>
      <c r="K231" s="23">
        <f>+SUMIFS('nabati '!AR:AR,'nabati '!$AU:$AU,Daily!$A231,'nabati '!$AS:$AS,Daily!$C$1)/60</f>
        <v>0</v>
      </c>
      <c r="L231" s="23">
        <f>+SUMIFS('nabati '!AY:AY,'nabati '!$BB:$BB,Daily!$A231,'nabati '!$AZ:$AZ,Daily!$C$1)/20</f>
        <v>0</v>
      </c>
      <c r="M231" s="319">
        <f>+SUMIFS('nabati '!BF:BF,'nabati '!$BI:$BI,Daily!$A231,'nabati '!$BG:$BG,Daily!$C$1)/6</f>
        <v>0</v>
      </c>
      <c r="N231" s="320">
        <f>+SUMIFS('nabati '!BM:BM,'nabati '!BP:BP,Daily!$A231,'nabati '!BN:BN,Daily!$C$1)/6</f>
        <v>0</v>
      </c>
      <c r="O231" s="23">
        <f t="shared" si="19"/>
        <v>0</v>
      </c>
    </row>
    <row r="232" s="253" customFormat="1" ht="13" hidden="1" outlineLevel="1" spans="1:15">
      <c r="A232" s="296">
        <v>260</v>
      </c>
      <c r="B232" s="335" t="s">
        <v>84</v>
      </c>
      <c r="C232" s="21" t="s">
        <v>320</v>
      </c>
      <c r="D232" s="22" t="s">
        <v>296</v>
      </c>
      <c r="E232" s="23">
        <f>+SUMIFS('nabati '!B:B,'nabati '!$E:$E,Daily!$A232,'nabati '!$C:$C,Daily!$C$1)/6</f>
        <v>0</v>
      </c>
      <c r="F232" s="23">
        <f>+SUMIFS('nabati '!I:I,'nabati '!$L:$L,Daily!$A232,'nabati '!$J:$J,Daily!$C$1)/6</f>
        <v>0</v>
      </c>
      <c r="G232" s="23">
        <f>+SUMIFS('nabati '!P:P,'nabati '!$S:$S,Daily!$A232,'nabati '!$Q:$Q,Daily!$C$1)/60</f>
        <v>0</v>
      </c>
      <c r="H232" s="23">
        <f>+SUMIFS('nabati '!W:W,'nabati '!$Z:$Z,Daily!$A232,'nabati '!$X:$X,Daily!$C$1)/6</f>
        <v>0</v>
      </c>
      <c r="I232" s="23">
        <f>+SUMIFS('nabati '!AD:AD,'nabati '!$AG:$AG,Daily!$A232,'nabati '!$AE:$AE,Daily!$C$1)/60</f>
        <v>0</v>
      </c>
      <c r="J232" s="23">
        <f>+SUMIFS('nabati '!AK:AK,'nabati '!$AN:$AN,Daily!$A232,'nabati '!$AL:$AL,Daily!$C$1)/60</f>
        <v>0</v>
      </c>
      <c r="K232" s="23">
        <f>+SUMIFS('nabati '!AR:AR,'nabati '!$AU:$AU,Daily!$A232,'nabati '!$AS:$AS,Daily!$C$1)/60</f>
        <v>0</v>
      </c>
      <c r="L232" s="23">
        <f>+SUMIFS('nabati '!AY:AY,'nabati '!$BB:$BB,Daily!$A232,'nabati '!$AZ:$AZ,Daily!$C$1)/20</f>
        <v>0</v>
      </c>
      <c r="M232" s="319">
        <f>+SUMIFS('nabati '!BF:BF,'nabati '!$BI:$BI,Daily!$A232,'nabati '!$BG:$BG,Daily!$C$1)/6</f>
        <v>0</v>
      </c>
      <c r="N232" s="320">
        <f>+SUMIFS('nabati '!BM:BM,'nabati '!BP:BP,Daily!$A232,'nabati '!BN:BN,Daily!$C$1)/6</f>
        <v>0</v>
      </c>
      <c r="O232" s="23">
        <f t="shared" si="19"/>
        <v>0</v>
      </c>
    </row>
    <row r="233" s="253" customFormat="1" ht="13" hidden="1" outlineLevel="1" spans="1:15">
      <c r="A233" s="296">
        <v>261</v>
      </c>
      <c r="B233" s="335" t="s">
        <v>84</v>
      </c>
      <c r="C233" s="21" t="s">
        <v>321</v>
      </c>
      <c r="D233" s="22" t="s">
        <v>296</v>
      </c>
      <c r="E233" s="23">
        <f>+SUMIFS('nabati '!B:B,'nabati '!$E:$E,Daily!$A233,'nabati '!$C:$C,Daily!$C$1)/6</f>
        <v>0</v>
      </c>
      <c r="F233" s="23">
        <f>+SUMIFS('nabati '!I:I,'nabati '!$L:$L,Daily!$A233,'nabati '!$J:$J,Daily!$C$1)/6</f>
        <v>0</v>
      </c>
      <c r="G233" s="23">
        <f>+SUMIFS('nabati '!P:P,'nabati '!$S:$S,Daily!$A233,'nabati '!$Q:$Q,Daily!$C$1)/60</f>
        <v>0</v>
      </c>
      <c r="H233" s="23">
        <f>+SUMIFS('nabati '!W:W,'nabati '!$Z:$Z,Daily!$A233,'nabati '!$X:$X,Daily!$C$1)/6</f>
        <v>0</v>
      </c>
      <c r="I233" s="23">
        <f>+SUMIFS('nabati '!AD:AD,'nabati '!$AG:$AG,Daily!$A233,'nabati '!$AE:$AE,Daily!$C$1)/60</f>
        <v>0</v>
      </c>
      <c r="J233" s="23">
        <f>+SUMIFS('nabati '!AK:AK,'nabati '!$AN:$AN,Daily!$A233,'nabati '!$AL:$AL,Daily!$C$1)/60</f>
        <v>0</v>
      </c>
      <c r="K233" s="23">
        <f>+SUMIFS('nabati '!AR:AR,'nabati '!$AU:$AU,Daily!$A233,'nabati '!$AS:$AS,Daily!$C$1)/60</f>
        <v>0</v>
      </c>
      <c r="L233" s="23">
        <f>+SUMIFS('nabati '!AY:AY,'nabati '!$BB:$BB,Daily!$A233,'nabati '!$AZ:$AZ,Daily!$C$1)/20</f>
        <v>0</v>
      </c>
      <c r="M233" s="319">
        <f>+SUMIFS('nabati '!BF:BF,'nabati '!$BI:$BI,Daily!$A233,'nabati '!$BG:$BG,Daily!$C$1)/6</f>
        <v>0</v>
      </c>
      <c r="N233" s="320">
        <f>+SUMIFS('nabati '!BM:BM,'nabati '!BP:BP,Daily!$A233,'nabati '!BN:BN,Daily!$C$1)/6</f>
        <v>0</v>
      </c>
      <c r="O233" s="23">
        <f t="shared" si="19"/>
        <v>0</v>
      </c>
    </row>
    <row r="234" s="253" customFormat="1" ht="13" hidden="1" outlineLevel="1" spans="1:15">
      <c r="A234" s="296">
        <v>270</v>
      </c>
      <c r="B234" s="335" t="s">
        <v>84</v>
      </c>
      <c r="C234" s="22" t="s">
        <v>322</v>
      </c>
      <c r="D234" s="22" t="s">
        <v>296</v>
      </c>
      <c r="E234" s="23">
        <f>+SUMIFS('nabati '!B:B,'nabati '!$E:$E,Daily!$A234,'nabati '!$C:$C,Daily!$C$1)/6</f>
        <v>0</v>
      </c>
      <c r="F234" s="23">
        <f>+SUMIFS('nabati '!I:I,'nabati '!$L:$L,Daily!$A234,'nabati '!$J:$J,Daily!$C$1)/6</f>
        <v>0</v>
      </c>
      <c r="G234" s="23">
        <f>+SUMIFS('nabati '!P:P,'nabati '!$S:$S,Daily!$A234,'nabati '!$Q:$Q,Daily!$C$1)/60</f>
        <v>0</v>
      </c>
      <c r="H234" s="23">
        <f>+SUMIFS('nabati '!W:W,'nabati '!$Z:$Z,Daily!$A234,'nabati '!$X:$X,Daily!$C$1)/6</f>
        <v>0</v>
      </c>
      <c r="I234" s="23">
        <f>+SUMIFS('nabati '!AD:AD,'nabati '!$AG:$AG,Daily!$A234,'nabati '!$AE:$AE,Daily!$C$1)/60</f>
        <v>0</v>
      </c>
      <c r="J234" s="23">
        <f>+SUMIFS('nabati '!AK:AK,'nabati '!$AN:$AN,Daily!$A234,'nabati '!$AL:$AL,Daily!$C$1)/60</f>
        <v>0</v>
      </c>
      <c r="K234" s="23">
        <f>+SUMIFS('nabati '!AR:AR,'nabati '!$AU:$AU,Daily!$A234,'nabati '!$AS:$AS,Daily!$C$1)/60</f>
        <v>0</v>
      </c>
      <c r="L234" s="23">
        <f>+SUMIFS('nabati '!AY:AY,'nabati '!$BB:$BB,Daily!$A234,'nabati '!$AZ:$AZ,Daily!$C$1)/20</f>
        <v>0</v>
      </c>
      <c r="M234" s="319">
        <f>+SUMIFS('nabati '!BF:BF,'nabati '!$BI:$BI,Daily!$A234,'nabati '!$BG:$BG,Daily!$C$1)/6</f>
        <v>0</v>
      </c>
      <c r="N234" s="320">
        <f>+SUMIFS('nabati '!BM:BM,'nabati '!BP:BP,Daily!$A234,'nabati '!BN:BN,Daily!$C$1)/6</f>
        <v>0</v>
      </c>
      <c r="O234" s="23">
        <f t="shared" si="19"/>
        <v>0</v>
      </c>
    </row>
    <row r="235" s="253" customFormat="1" ht="13" hidden="1" outlineLevel="1" spans="1:15">
      <c r="A235" s="296">
        <v>276</v>
      </c>
      <c r="B235" s="335" t="s">
        <v>84</v>
      </c>
      <c r="C235" s="21" t="s">
        <v>323</v>
      </c>
      <c r="D235" s="22" t="s">
        <v>296</v>
      </c>
      <c r="E235" s="23">
        <f>+SUMIFS('nabati '!B:B,'nabati '!$E:$E,Daily!$A235,'nabati '!$C:$C,Daily!$C$1)/6</f>
        <v>0</v>
      </c>
      <c r="F235" s="23">
        <f>+SUMIFS('nabati '!I:I,'nabati '!$L:$L,Daily!$A235,'nabati '!$J:$J,Daily!$C$1)/6</f>
        <v>0</v>
      </c>
      <c r="G235" s="23">
        <f>+SUMIFS('nabati '!P:P,'nabati '!$S:$S,Daily!$A235,'nabati '!$Q:$Q,Daily!$C$1)/60</f>
        <v>0</v>
      </c>
      <c r="H235" s="23">
        <f>+SUMIFS('nabati '!W:W,'nabati '!$Z:$Z,Daily!$A235,'nabati '!$X:$X,Daily!$C$1)/6</f>
        <v>0</v>
      </c>
      <c r="I235" s="23">
        <f>+SUMIFS('nabati '!AD:AD,'nabati '!$AG:$AG,Daily!$A235,'nabati '!$AE:$AE,Daily!$C$1)/60</f>
        <v>0</v>
      </c>
      <c r="J235" s="23">
        <f>+SUMIFS('nabati '!AK:AK,'nabati '!$AN:$AN,Daily!$A235,'nabati '!$AL:$AL,Daily!$C$1)/60</f>
        <v>0</v>
      </c>
      <c r="K235" s="23">
        <f>+SUMIFS('nabati '!AR:AR,'nabati '!$AU:$AU,Daily!$A235,'nabati '!$AS:$AS,Daily!$C$1)/60</f>
        <v>0</v>
      </c>
      <c r="L235" s="23">
        <f>+SUMIFS('nabati '!AY:AY,'nabati '!$BB:$BB,Daily!$A235,'nabati '!$AZ:$AZ,Daily!$C$1)/20</f>
        <v>0</v>
      </c>
      <c r="M235" s="319">
        <f>+SUMIFS('nabati '!BF:BF,'nabati '!$BI:$BI,Daily!$A235,'nabati '!$BG:$BG,Daily!$C$1)/6</f>
        <v>0</v>
      </c>
      <c r="N235" s="320">
        <f>+SUMIFS('nabati '!BM:BM,'nabati '!BP:BP,Daily!$A235,'nabati '!BN:BN,Daily!$C$1)/6</f>
        <v>0</v>
      </c>
      <c r="O235" s="23">
        <f t="shared" si="19"/>
        <v>0</v>
      </c>
    </row>
    <row r="236" s="253" customFormat="1" ht="13" hidden="1" outlineLevel="1" spans="1:15">
      <c r="A236" s="296">
        <v>278</v>
      </c>
      <c r="B236" s="335" t="s">
        <v>84</v>
      </c>
      <c r="C236" s="21" t="s">
        <v>324</v>
      </c>
      <c r="D236" s="22" t="s">
        <v>296</v>
      </c>
      <c r="E236" s="23">
        <f>+SUMIFS('nabati '!B:B,'nabati '!$E:$E,Daily!$A236,'nabati '!$C:$C,Daily!$C$1)/6</f>
        <v>0</v>
      </c>
      <c r="F236" s="23">
        <f>+SUMIFS('nabati '!I:I,'nabati '!$L:$L,Daily!$A236,'nabati '!$J:$J,Daily!$C$1)/6</f>
        <v>0</v>
      </c>
      <c r="G236" s="23">
        <f>+SUMIFS('nabati '!P:P,'nabati '!$S:$S,Daily!$A236,'nabati '!$Q:$Q,Daily!$C$1)/60</f>
        <v>0</v>
      </c>
      <c r="H236" s="23">
        <f>+SUMIFS('nabati '!W:W,'nabati '!$Z:$Z,Daily!$A236,'nabati '!$X:$X,Daily!$C$1)/6</f>
        <v>0</v>
      </c>
      <c r="I236" s="23">
        <f>+SUMIFS('nabati '!AD:AD,'nabati '!$AG:$AG,Daily!$A236,'nabati '!$AE:$AE,Daily!$C$1)/60</f>
        <v>0</v>
      </c>
      <c r="J236" s="23">
        <f>+SUMIFS('nabati '!AK:AK,'nabati '!$AN:$AN,Daily!$A236,'nabati '!$AL:$AL,Daily!$C$1)/60</f>
        <v>0</v>
      </c>
      <c r="K236" s="23">
        <f>+SUMIFS('nabati '!AR:AR,'nabati '!$AU:$AU,Daily!$A236,'nabati '!$AS:$AS,Daily!$C$1)/60</f>
        <v>0</v>
      </c>
      <c r="L236" s="23">
        <f>+SUMIFS('nabati '!AY:AY,'nabati '!$BB:$BB,Daily!$A236,'nabati '!$AZ:$AZ,Daily!$C$1)/20</f>
        <v>0</v>
      </c>
      <c r="M236" s="319">
        <f>+SUMIFS('nabati '!BF:BF,'nabati '!$BI:$BI,Daily!$A236,'nabati '!$BG:$BG,Daily!$C$1)/6</f>
        <v>0</v>
      </c>
      <c r="N236" s="320">
        <f>+SUMIFS('nabati '!BM:BM,'nabati '!BP:BP,Daily!$A236,'nabati '!BN:BN,Daily!$C$1)/6</f>
        <v>0</v>
      </c>
      <c r="O236" s="23">
        <f t="shared" si="19"/>
        <v>0</v>
      </c>
    </row>
    <row r="237" s="253" customFormat="1" ht="13" hidden="1" outlineLevel="1" spans="1:15">
      <c r="A237" s="296">
        <v>291</v>
      </c>
      <c r="B237" s="335" t="s">
        <v>84</v>
      </c>
      <c r="C237" s="22" t="s">
        <v>325</v>
      </c>
      <c r="D237" s="22" t="s">
        <v>296</v>
      </c>
      <c r="E237" s="23">
        <f>+SUMIFS('nabati '!B:B,'nabati '!$E:$E,Daily!$A237,'nabati '!$C:$C,Daily!$C$1)/6</f>
        <v>0</v>
      </c>
      <c r="F237" s="23">
        <f>+SUMIFS('nabati '!I:I,'nabati '!$L:$L,Daily!$A237,'nabati '!$J:$J,Daily!$C$1)/6</f>
        <v>0</v>
      </c>
      <c r="G237" s="23">
        <f>+SUMIFS('nabati '!P:P,'nabati '!$S:$S,Daily!$A237,'nabati '!$Q:$Q,Daily!$C$1)/60</f>
        <v>0</v>
      </c>
      <c r="H237" s="23">
        <f>+SUMIFS('nabati '!W:W,'nabati '!$Z:$Z,Daily!$A237,'nabati '!$X:$X,Daily!$C$1)/6</f>
        <v>0</v>
      </c>
      <c r="I237" s="23">
        <f>+SUMIFS('nabati '!AD:AD,'nabati '!$AG:$AG,Daily!$A237,'nabati '!$AE:$AE,Daily!$C$1)/60</f>
        <v>0</v>
      </c>
      <c r="J237" s="23">
        <f>+SUMIFS('nabati '!AK:AK,'nabati '!$AN:$AN,Daily!$A237,'nabati '!$AL:$AL,Daily!$C$1)/60</f>
        <v>0</v>
      </c>
      <c r="K237" s="23">
        <f>+SUMIFS('nabati '!AR:AR,'nabati '!$AU:$AU,Daily!$A237,'nabati '!$AS:$AS,Daily!$C$1)/60</f>
        <v>0</v>
      </c>
      <c r="L237" s="23">
        <f>+SUMIFS('nabati '!AY:AY,'nabati '!$BB:$BB,Daily!$A237,'nabati '!$AZ:$AZ,Daily!$C$1)/20</f>
        <v>0</v>
      </c>
      <c r="M237" s="319">
        <f>+SUMIFS('nabati '!BF:BF,'nabati '!$BI:$BI,Daily!$A237,'nabati '!$BG:$BG,Daily!$C$1)/6</f>
        <v>0</v>
      </c>
      <c r="N237" s="320">
        <f>+SUMIFS('nabati '!BM:BM,'nabati '!BP:BP,Daily!$A237,'nabati '!BN:BN,Daily!$C$1)/6</f>
        <v>0</v>
      </c>
      <c r="O237" s="23">
        <f t="shared" ref="O237:O249" si="20">+SUMPRODUCT($E$1:$M$1,E237:M237)</f>
        <v>0</v>
      </c>
    </row>
    <row r="238" s="253" customFormat="1" ht="13" hidden="1" outlineLevel="1" spans="1:15">
      <c r="A238" s="296">
        <v>294</v>
      </c>
      <c r="B238" s="335" t="s">
        <v>84</v>
      </c>
      <c r="C238" s="21" t="s">
        <v>326</v>
      </c>
      <c r="D238" s="22" t="s">
        <v>296</v>
      </c>
      <c r="E238" s="23">
        <f>+SUMIFS('nabati '!B:B,'nabati '!$E:$E,Daily!$A238,'nabati '!$C:$C,Daily!$C$1)/6</f>
        <v>0</v>
      </c>
      <c r="F238" s="23">
        <f>+SUMIFS('nabati '!I:I,'nabati '!$L:$L,Daily!$A238,'nabati '!$J:$J,Daily!$C$1)/6</f>
        <v>0</v>
      </c>
      <c r="G238" s="23">
        <f>+SUMIFS('nabati '!P:P,'nabati '!$S:$S,Daily!$A238,'nabati '!$Q:$Q,Daily!$C$1)/60</f>
        <v>0</v>
      </c>
      <c r="H238" s="23">
        <f>+SUMIFS('nabati '!W:W,'nabati '!$Z:$Z,Daily!$A238,'nabati '!$X:$X,Daily!$C$1)/6</f>
        <v>0</v>
      </c>
      <c r="I238" s="23">
        <f>+SUMIFS('nabati '!AD:AD,'nabati '!$AG:$AG,Daily!$A238,'nabati '!$AE:$AE,Daily!$C$1)/60</f>
        <v>0</v>
      </c>
      <c r="J238" s="23">
        <f>+SUMIFS('nabati '!AK:AK,'nabati '!$AN:$AN,Daily!$A238,'nabati '!$AL:$AL,Daily!$C$1)/60</f>
        <v>0</v>
      </c>
      <c r="K238" s="23">
        <f>+SUMIFS('nabati '!AR:AR,'nabati '!$AU:$AU,Daily!$A238,'nabati '!$AS:$AS,Daily!$C$1)/60</f>
        <v>0</v>
      </c>
      <c r="L238" s="23">
        <f>+SUMIFS('nabati '!AY:AY,'nabati '!$BB:$BB,Daily!$A238,'nabati '!$AZ:$AZ,Daily!$C$1)/20</f>
        <v>0</v>
      </c>
      <c r="M238" s="319">
        <f>+SUMIFS('nabati '!BF:BF,'nabati '!$BI:$BI,Daily!$A238,'nabati '!$BG:$BG,Daily!$C$1)/6</f>
        <v>0</v>
      </c>
      <c r="N238" s="320">
        <f>+SUMIFS('nabati '!BM:BM,'nabati '!BP:BP,Daily!$A238,'nabati '!BN:BN,Daily!$C$1)/6</f>
        <v>0</v>
      </c>
      <c r="O238" s="23">
        <f t="shared" si="20"/>
        <v>0</v>
      </c>
    </row>
    <row r="239" s="253" customFormat="1" ht="13" hidden="1" outlineLevel="1" spans="1:15">
      <c r="A239" s="296">
        <v>295</v>
      </c>
      <c r="B239" s="335" t="s">
        <v>84</v>
      </c>
      <c r="C239" s="21" t="s">
        <v>327</v>
      </c>
      <c r="D239" s="22" t="s">
        <v>296</v>
      </c>
      <c r="E239" s="23">
        <f>+SUMIFS('nabati '!B:B,'nabati '!$E:$E,Daily!$A239,'nabati '!$C:$C,Daily!$C$1)/6</f>
        <v>0</v>
      </c>
      <c r="F239" s="23">
        <f>+SUMIFS('nabati '!I:I,'nabati '!$L:$L,Daily!$A239,'nabati '!$J:$J,Daily!$C$1)/6</f>
        <v>0</v>
      </c>
      <c r="G239" s="23">
        <f>+SUMIFS('nabati '!P:P,'nabati '!$S:$S,Daily!$A239,'nabati '!$Q:$Q,Daily!$C$1)/60</f>
        <v>0</v>
      </c>
      <c r="H239" s="23">
        <f>+SUMIFS('nabati '!W:W,'nabati '!$Z:$Z,Daily!$A239,'nabati '!$X:$X,Daily!$C$1)/6</f>
        <v>0</v>
      </c>
      <c r="I239" s="23">
        <f>+SUMIFS('nabati '!AD:AD,'nabati '!$AG:$AG,Daily!$A239,'nabati '!$AE:$AE,Daily!$C$1)/60</f>
        <v>0</v>
      </c>
      <c r="J239" s="23">
        <f>+SUMIFS('nabati '!AK:AK,'nabati '!$AN:$AN,Daily!$A239,'nabati '!$AL:$AL,Daily!$C$1)/60</f>
        <v>0</v>
      </c>
      <c r="K239" s="23">
        <f>+SUMIFS('nabati '!AR:AR,'nabati '!$AU:$AU,Daily!$A239,'nabati '!$AS:$AS,Daily!$C$1)/60</f>
        <v>0</v>
      </c>
      <c r="L239" s="23">
        <f>+SUMIFS('nabati '!AY:AY,'nabati '!$BB:$BB,Daily!$A239,'nabati '!$AZ:$AZ,Daily!$C$1)/20</f>
        <v>0</v>
      </c>
      <c r="M239" s="319">
        <f>+SUMIFS('nabati '!BF:BF,'nabati '!$BI:$BI,Daily!$A239,'nabati '!$BG:$BG,Daily!$C$1)/6</f>
        <v>0</v>
      </c>
      <c r="N239" s="320">
        <f>+SUMIFS('nabati '!BM:BM,'nabati '!BP:BP,Daily!$A239,'nabati '!BN:BN,Daily!$C$1)/6</f>
        <v>0</v>
      </c>
      <c r="O239" s="23">
        <f t="shared" si="20"/>
        <v>0</v>
      </c>
    </row>
    <row r="240" s="253" customFormat="1" ht="13" hidden="1" outlineLevel="1" spans="1:15">
      <c r="A240" s="296">
        <v>629</v>
      </c>
      <c r="B240" s="335" t="s">
        <v>84</v>
      </c>
      <c r="C240" s="21" t="s">
        <v>328</v>
      </c>
      <c r="D240" s="22" t="s">
        <v>296</v>
      </c>
      <c r="E240" s="23">
        <f>+SUMIFS('nabati '!B:B,'nabati '!$E:$E,Daily!$A240,'nabati '!$C:$C,Daily!$C$1)/6</f>
        <v>0</v>
      </c>
      <c r="F240" s="23">
        <f>+SUMIFS('nabati '!I:I,'nabati '!$L:$L,Daily!$A240,'nabati '!$J:$J,Daily!$C$1)/6</f>
        <v>0</v>
      </c>
      <c r="G240" s="23">
        <f>+SUMIFS('nabati '!P:P,'nabati '!$S:$S,Daily!$A240,'nabati '!$Q:$Q,Daily!$C$1)/60</f>
        <v>0</v>
      </c>
      <c r="H240" s="23">
        <f>+SUMIFS('nabati '!W:W,'nabati '!$Z:$Z,Daily!$A240,'nabati '!$X:$X,Daily!$C$1)/6</f>
        <v>0</v>
      </c>
      <c r="I240" s="23">
        <f>+SUMIFS('nabati '!AD:AD,'nabati '!$AG:$AG,Daily!$A240,'nabati '!$AE:$AE,Daily!$C$1)/60</f>
        <v>0</v>
      </c>
      <c r="J240" s="23">
        <f>+SUMIFS('nabati '!AK:AK,'nabati '!$AN:$AN,Daily!$A240,'nabati '!$AL:$AL,Daily!$C$1)/60</f>
        <v>0</v>
      </c>
      <c r="K240" s="23">
        <f>+SUMIFS('nabati '!AR:AR,'nabati '!$AU:$AU,Daily!$A240,'nabati '!$AS:$AS,Daily!$C$1)/60</f>
        <v>0</v>
      </c>
      <c r="L240" s="23">
        <f>+SUMIFS('nabati '!AY:AY,'nabati '!$BB:$BB,Daily!$A240,'nabati '!$AZ:$AZ,Daily!$C$1)/20</f>
        <v>0</v>
      </c>
      <c r="M240" s="319">
        <f>+SUMIFS('nabati '!BF:BF,'nabati '!$BI:$BI,Daily!$A240,'nabati '!$BG:$BG,Daily!$C$1)/6</f>
        <v>0</v>
      </c>
      <c r="N240" s="320">
        <f>+SUMIFS('nabati '!BM:BM,'nabati '!BP:BP,Daily!$A240,'nabati '!BN:BN,Daily!$C$1)/6</f>
        <v>0</v>
      </c>
      <c r="O240" s="23">
        <f t="shared" si="20"/>
        <v>0</v>
      </c>
    </row>
    <row r="241" s="253" customFormat="1" ht="13" hidden="1" outlineLevel="1" spans="1:15">
      <c r="A241" s="296">
        <v>633</v>
      </c>
      <c r="B241" s="335" t="s">
        <v>84</v>
      </c>
      <c r="C241" s="21" t="s">
        <v>329</v>
      </c>
      <c r="D241" s="22" t="s">
        <v>296</v>
      </c>
      <c r="E241" s="23">
        <f>+SUMIFS('nabati '!B:B,'nabati '!$E:$E,Daily!$A241,'nabati '!$C:$C,Daily!$C$1)/6</f>
        <v>0</v>
      </c>
      <c r="F241" s="23">
        <f>+SUMIFS('nabati '!I:I,'nabati '!$L:$L,Daily!$A241,'nabati '!$J:$J,Daily!$C$1)/6</f>
        <v>0</v>
      </c>
      <c r="G241" s="23">
        <f>+SUMIFS('nabati '!P:P,'nabati '!$S:$S,Daily!$A241,'nabati '!$Q:$Q,Daily!$C$1)/60</f>
        <v>0</v>
      </c>
      <c r="H241" s="23">
        <f>+SUMIFS('nabati '!W:W,'nabati '!$Z:$Z,Daily!$A241,'nabati '!$X:$X,Daily!$C$1)/6</f>
        <v>0</v>
      </c>
      <c r="I241" s="23">
        <f>+SUMIFS('nabati '!AD:AD,'nabati '!$AG:$AG,Daily!$A241,'nabati '!$AE:$AE,Daily!$C$1)/60</f>
        <v>0</v>
      </c>
      <c r="J241" s="23">
        <f>+SUMIFS('nabati '!AK:AK,'nabati '!$AN:$AN,Daily!$A241,'nabati '!$AL:$AL,Daily!$C$1)/60</f>
        <v>0</v>
      </c>
      <c r="K241" s="23">
        <f>+SUMIFS('nabati '!AR:AR,'nabati '!$AU:$AU,Daily!$A241,'nabati '!$AS:$AS,Daily!$C$1)/60</f>
        <v>0</v>
      </c>
      <c r="L241" s="23">
        <f>+SUMIFS('nabati '!AY:AY,'nabati '!$BB:$BB,Daily!$A241,'nabati '!$AZ:$AZ,Daily!$C$1)/20</f>
        <v>0</v>
      </c>
      <c r="M241" s="319">
        <f>+SUMIFS('nabati '!BF:BF,'nabati '!$BI:$BI,Daily!$A241,'nabati '!$BG:$BG,Daily!$C$1)/6</f>
        <v>0</v>
      </c>
      <c r="N241" s="320">
        <f>+SUMIFS('nabati '!BM:BM,'nabati '!BP:BP,Daily!$A241,'nabati '!BN:BN,Daily!$C$1)/6</f>
        <v>0</v>
      </c>
      <c r="O241" s="23">
        <f t="shared" si="20"/>
        <v>0</v>
      </c>
    </row>
    <row r="242" s="253" customFormat="1" ht="13" hidden="1" outlineLevel="1" spans="1:15">
      <c r="A242" s="296">
        <v>640</v>
      </c>
      <c r="B242" s="335" t="s">
        <v>84</v>
      </c>
      <c r="C242" s="21" t="s">
        <v>330</v>
      </c>
      <c r="D242" s="22" t="s">
        <v>296</v>
      </c>
      <c r="E242" s="23">
        <f>+SUMIFS('nabati '!B:B,'nabati '!$E:$E,Daily!$A242,'nabati '!$C:$C,Daily!$C$1)/6</f>
        <v>0</v>
      </c>
      <c r="F242" s="23">
        <f>+SUMIFS('nabati '!I:I,'nabati '!$L:$L,Daily!$A242,'nabati '!$J:$J,Daily!$C$1)/6</f>
        <v>0</v>
      </c>
      <c r="G242" s="23">
        <f>+SUMIFS('nabati '!P:P,'nabati '!$S:$S,Daily!$A242,'nabati '!$Q:$Q,Daily!$C$1)/60</f>
        <v>0</v>
      </c>
      <c r="H242" s="23">
        <f>+SUMIFS('nabati '!W:W,'nabati '!$Z:$Z,Daily!$A242,'nabati '!$X:$X,Daily!$C$1)/6</f>
        <v>0</v>
      </c>
      <c r="I242" s="23">
        <f>+SUMIFS('nabati '!AD:AD,'nabati '!$AG:$AG,Daily!$A242,'nabati '!$AE:$AE,Daily!$C$1)/60</f>
        <v>0</v>
      </c>
      <c r="J242" s="23">
        <f>+SUMIFS('nabati '!AK:AK,'nabati '!$AN:$AN,Daily!$A242,'nabati '!$AL:$AL,Daily!$C$1)/60</f>
        <v>0</v>
      </c>
      <c r="K242" s="23">
        <f>+SUMIFS('nabati '!AR:AR,'nabati '!$AU:$AU,Daily!$A242,'nabati '!$AS:$AS,Daily!$C$1)/60</f>
        <v>0</v>
      </c>
      <c r="L242" s="23">
        <f>+SUMIFS('nabati '!AY:AY,'nabati '!$BB:$BB,Daily!$A242,'nabati '!$AZ:$AZ,Daily!$C$1)/20</f>
        <v>0</v>
      </c>
      <c r="M242" s="319">
        <f>+SUMIFS('nabati '!BF:BF,'nabati '!$BI:$BI,Daily!$A242,'nabati '!$BG:$BG,Daily!$C$1)/6</f>
        <v>0</v>
      </c>
      <c r="N242" s="320">
        <f>+SUMIFS('nabati '!BM:BM,'nabati '!BP:BP,Daily!$A242,'nabati '!BN:BN,Daily!$C$1)/6</f>
        <v>0</v>
      </c>
      <c r="O242" s="23">
        <f t="shared" si="20"/>
        <v>0</v>
      </c>
    </row>
    <row r="243" s="253" customFormat="1" ht="13" hidden="1" outlineLevel="1" spans="1:15">
      <c r="A243" s="296">
        <v>644</v>
      </c>
      <c r="B243" s="335" t="s">
        <v>84</v>
      </c>
      <c r="C243" s="22" t="s">
        <v>331</v>
      </c>
      <c r="D243" s="22" t="s">
        <v>296</v>
      </c>
      <c r="E243" s="23">
        <f>+SUMIFS('nabati '!B:B,'nabati '!$E:$E,Daily!$A243,'nabati '!$C:$C,Daily!$C$1)/6</f>
        <v>1</v>
      </c>
      <c r="F243" s="23">
        <f>+SUMIFS('nabati '!I:I,'nabati '!$L:$L,Daily!$A243,'nabati '!$J:$J,Daily!$C$1)/6</f>
        <v>1</v>
      </c>
      <c r="G243" s="23">
        <f>+SUMIFS('nabati '!P:P,'nabati '!$S:$S,Daily!$A243,'nabati '!$Q:$Q,Daily!$C$1)/60</f>
        <v>0</v>
      </c>
      <c r="H243" s="23">
        <f>+SUMIFS('nabati '!W:W,'nabati '!$Z:$Z,Daily!$A243,'nabati '!$X:$X,Daily!$C$1)/6</f>
        <v>0</v>
      </c>
      <c r="I243" s="23">
        <f>+SUMIFS('nabati '!AD:AD,'nabati '!$AG:$AG,Daily!$A243,'nabati '!$AE:$AE,Daily!$C$1)/60</f>
        <v>0</v>
      </c>
      <c r="J243" s="23">
        <f>+SUMIFS('nabati '!AK:AK,'nabati '!$AN:$AN,Daily!$A243,'nabati '!$AL:$AL,Daily!$C$1)/60</f>
        <v>0</v>
      </c>
      <c r="K243" s="23">
        <f>+SUMIFS('nabati '!AR:AR,'nabati '!$AU:$AU,Daily!$A243,'nabati '!$AS:$AS,Daily!$C$1)/60</f>
        <v>0</v>
      </c>
      <c r="L243" s="23">
        <f>+SUMIFS('nabati '!AY:AY,'nabati '!$BB:$BB,Daily!$A243,'nabati '!$AZ:$AZ,Daily!$C$1)/20</f>
        <v>0</v>
      </c>
      <c r="M243" s="319">
        <f>+SUMIFS('nabati '!BF:BF,'nabati '!$BI:$BI,Daily!$A243,'nabati '!$BG:$BG,Daily!$C$1)/6</f>
        <v>0</v>
      </c>
      <c r="N243" s="320">
        <f>+SUMIFS('nabati '!BM:BM,'nabati '!BP:BP,Daily!$A243,'nabati '!BN:BN,Daily!$C$1)/6</f>
        <v>0</v>
      </c>
      <c r="O243" s="23">
        <f t="shared" si="20"/>
        <v>316.6</v>
      </c>
    </row>
    <row r="244" s="253" customFormat="1" ht="13" hidden="1" outlineLevel="1" spans="1:15">
      <c r="A244" s="296">
        <v>671</v>
      </c>
      <c r="B244" s="335" t="s">
        <v>84</v>
      </c>
      <c r="C244" s="21" t="s">
        <v>332</v>
      </c>
      <c r="D244" s="22" t="s">
        <v>296</v>
      </c>
      <c r="E244" s="23">
        <f>+SUMIFS('nabati '!B:B,'nabati '!$E:$E,Daily!$A244,'nabati '!$C:$C,Daily!$C$1)/6</f>
        <v>0</v>
      </c>
      <c r="F244" s="23">
        <f>+SUMIFS('nabati '!I:I,'nabati '!$L:$L,Daily!$A244,'nabati '!$J:$J,Daily!$C$1)/6</f>
        <v>0</v>
      </c>
      <c r="G244" s="23">
        <f>+SUMIFS('nabati '!P:P,'nabati '!$S:$S,Daily!$A244,'nabati '!$Q:$Q,Daily!$C$1)/60</f>
        <v>0</v>
      </c>
      <c r="H244" s="23">
        <f>+SUMIFS('nabati '!W:W,'nabati '!$Z:$Z,Daily!$A244,'nabati '!$X:$X,Daily!$C$1)/6</f>
        <v>0</v>
      </c>
      <c r="I244" s="23">
        <f>+SUMIFS('nabati '!AD:AD,'nabati '!$AG:$AG,Daily!$A244,'nabati '!$AE:$AE,Daily!$C$1)/60</f>
        <v>0</v>
      </c>
      <c r="J244" s="23">
        <f>+SUMIFS('nabati '!AK:AK,'nabati '!$AN:$AN,Daily!$A244,'nabati '!$AL:$AL,Daily!$C$1)/60</f>
        <v>0</v>
      </c>
      <c r="K244" s="23">
        <f>+SUMIFS('nabati '!AR:AR,'nabati '!$AU:$AU,Daily!$A244,'nabati '!$AS:$AS,Daily!$C$1)/60</f>
        <v>0</v>
      </c>
      <c r="L244" s="23">
        <f>+SUMIFS('nabati '!AY:AY,'nabati '!$BB:$BB,Daily!$A244,'nabati '!$AZ:$AZ,Daily!$C$1)/20</f>
        <v>0</v>
      </c>
      <c r="M244" s="319">
        <f>+SUMIFS('nabati '!BF:BF,'nabati '!$BI:$BI,Daily!$A244,'nabati '!$BG:$BG,Daily!$C$1)/6</f>
        <v>0</v>
      </c>
      <c r="N244" s="320">
        <f>+SUMIFS('nabati '!BM:BM,'nabati '!BP:BP,Daily!$A244,'nabati '!BN:BN,Daily!$C$1)/6</f>
        <v>0</v>
      </c>
      <c r="O244" s="23">
        <f t="shared" si="20"/>
        <v>0</v>
      </c>
    </row>
    <row r="245" s="253" customFormat="1" ht="13" hidden="1" outlineLevel="1" spans="1:15">
      <c r="A245" s="296">
        <v>676</v>
      </c>
      <c r="B245" s="335" t="s">
        <v>84</v>
      </c>
      <c r="C245" s="21" t="s">
        <v>333</v>
      </c>
      <c r="D245" s="22" t="s">
        <v>296</v>
      </c>
      <c r="E245" s="38">
        <f>+SUMIFS('nabati '!B:B,'nabati '!$E:$E,Daily!$A245,'nabati '!$C:$C,Daily!$C$1)/6</f>
        <v>0</v>
      </c>
      <c r="F245" s="38">
        <f>+SUMIFS('nabati '!I:I,'nabati '!$L:$L,Daily!$A245,'nabati '!$J:$J,Daily!$C$1)/6</f>
        <v>0</v>
      </c>
      <c r="G245" s="38">
        <f>+SUMIFS('nabati '!P:P,'nabati '!$S:$S,Daily!$A245,'nabati '!$Q:$Q,Daily!$C$1)/60</f>
        <v>0</v>
      </c>
      <c r="H245" s="38">
        <f>+SUMIFS('nabati '!W:W,'nabati '!$Z:$Z,Daily!$A245,'nabati '!$X:$X,Daily!$C$1)/6</f>
        <v>0</v>
      </c>
      <c r="I245" s="38">
        <f>+SUMIFS('nabati '!AD:AD,'nabati '!$AG:$AG,Daily!$A245,'nabati '!$AE:$AE,Daily!$C$1)/60</f>
        <v>0</v>
      </c>
      <c r="J245" s="38">
        <f>+SUMIFS('nabati '!AK:AK,'nabati '!$AN:$AN,Daily!$A245,'nabati '!$AL:$AL,Daily!$C$1)/60</f>
        <v>0</v>
      </c>
      <c r="K245" s="38">
        <f>+SUMIFS('nabati '!AR:AR,'nabati '!$AU:$AU,Daily!$A245,'nabati '!$AS:$AS,Daily!$C$1)/60</f>
        <v>0</v>
      </c>
      <c r="L245" s="38">
        <f>+SUMIFS('nabati '!AY:AY,'nabati '!$BB:$BB,Daily!$A245,'nabati '!$AZ:$AZ,Daily!$C$1)/20</f>
        <v>0</v>
      </c>
      <c r="M245" s="359">
        <f>+SUMIFS('nabati '!BF:BF,'nabati '!$BI:$BI,Daily!$A245,'nabati '!$BG:$BG,Daily!$C$1)/6</f>
        <v>0</v>
      </c>
      <c r="N245" s="320">
        <f>+SUMIFS('nabati '!BM:BM,'nabati '!BP:BP,Daily!$A245,'nabati '!BN:BN,Daily!$C$1)/6</f>
        <v>0</v>
      </c>
      <c r="O245" s="38">
        <f t="shared" si="20"/>
        <v>0</v>
      </c>
    </row>
    <row r="246" s="253" customFormat="1" ht="13" hidden="1" outlineLevel="1" spans="1:15">
      <c r="A246" s="296">
        <v>678</v>
      </c>
      <c r="B246" s="335" t="s">
        <v>84</v>
      </c>
      <c r="C246" s="22" t="s">
        <v>334</v>
      </c>
      <c r="D246" s="22" t="s">
        <v>296</v>
      </c>
      <c r="E246" s="23">
        <f>+SUMIFS('nabati '!B:B,'nabati '!$E:$E,Daily!$A246,'nabati '!$C:$C,Daily!$C$1)/6</f>
        <v>0</v>
      </c>
      <c r="F246" s="23">
        <f>+SUMIFS('nabati '!I:I,'nabati '!$L:$L,Daily!$A246,'nabati '!$J:$J,Daily!$C$1)/6</f>
        <v>0</v>
      </c>
      <c r="G246" s="23">
        <f>+SUMIFS('nabati '!P:P,'nabati '!$S:$S,Daily!$A246,'nabati '!$Q:$Q,Daily!$C$1)/60</f>
        <v>0</v>
      </c>
      <c r="H246" s="23">
        <f>+SUMIFS('nabati '!W:W,'nabati '!$Z:$Z,Daily!$A246,'nabati '!$X:$X,Daily!$C$1)/6</f>
        <v>0</v>
      </c>
      <c r="I246" s="23">
        <f>+SUMIFS('nabati '!AD:AD,'nabati '!$AG:$AG,Daily!$A246,'nabati '!$AE:$AE,Daily!$C$1)/60</f>
        <v>0</v>
      </c>
      <c r="J246" s="23">
        <f>+SUMIFS('nabati '!AK:AK,'nabati '!$AN:$AN,Daily!$A246,'nabati '!$AL:$AL,Daily!$C$1)/60</f>
        <v>0</v>
      </c>
      <c r="K246" s="23">
        <f>+SUMIFS('nabati '!AR:AR,'nabati '!$AU:$AU,Daily!$A246,'nabati '!$AS:$AS,Daily!$C$1)/60</f>
        <v>0</v>
      </c>
      <c r="L246" s="23">
        <f>+SUMIFS('nabati '!AY:AY,'nabati '!$BB:$BB,Daily!$A246,'nabati '!$AZ:$AZ,Daily!$C$1)/20</f>
        <v>0</v>
      </c>
      <c r="M246" s="319">
        <f>+SUMIFS('nabati '!BF:BF,'nabati '!$BI:$BI,Daily!$A246,'nabati '!$BG:$BG,Daily!$C$1)/6</f>
        <v>0</v>
      </c>
      <c r="N246" s="320">
        <f>+SUMIFS('nabati '!BM:BM,'nabati '!BP:BP,Daily!$A246,'nabati '!BN:BN,Daily!$C$1)/6</f>
        <v>0</v>
      </c>
      <c r="O246" s="23">
        <f t="shared" si="20"/>
        <v>0</v>
      </c>
    </row>
    <row r="247" s="253" customFormat="1" ht="13" hidden="1" outlineLevel="1" spans="1:15">
      <c r="A247" s="296">
        <v>679</v>
      </c>
      <c r="B247" s="335" t="s">
        <v>84</v>
      </c>
      <c r="C247" s="21" t="s">
        <v>335</v>
      </c>
      <c r="D247" s="22" t="s">
        <v>296</v>
      </c>
      <c r="E247" s="23">
        <f>+SUMIFS('nabati '!B:B,'nabati '!$E:$E,Daily!$A247,'nabati '!$C:$C,Daily!$C$1)/6</f>
        <v>0</v>
      </c>
      <c r="F247" s="23">
        <f>+SUMIFS('nabati '!I:I,'nabati '!$L:$L,Daily!$A247,'nabati '!$J:$J,Daily!$C$1)/6</f>
        <v>0</v>
      </c>
      <c r="G247" s="23">
        <f>+SUMIFS('nabati '!P:P,'nabati '!$S:$S,Daily!$A247,'nabati '!$Q:$Q,Daily!$C$1)/60</f>
        <v>0</v>
      </c>
      <c r="H247" s="23">
        <f>+SUMIFS('nabati '!W:W,'nabati '!$Z:$Z,Daily!$A247,'nabati '!$X:$X,Daily!$C$1)/6</f>
        <v>0</v>
      </c>
      <c r="I247" s="23">
        <f>+SUMIFS('nabati '!AD:AD,'nabati '!$AG:$AG,Daily!$A247,'nabati '!$AE:$AE,Daily!$C$1)/60</f>
        <v>0</v>
      </c>
      <c r="J247" s="23">
        <f>+SUMIFS('nabati '!AK:AK,'nabati '!$AN:$AN,Daily!$A247,'nabati '!$AL:$AL,Daily!$C$1)/60</f>
        <v>0</v>
      </c>
      <c r="K247" s="23">
        <f>+SUMIFS('nabati '!AR:AR,'nabati '!$AU:$AU,Daily!$A247,'nabati '!$AS:$AS,Daily!$C$1)/60</f>
        <v>0</v>
      </c>
      <c r="L247" s="23">
        <f>+SUMIFS('nabati '!AY:AY,'nabati '!$BB:$BB,Daily!$A247,'nabati '!$AZ:$AZ,Daily!$C$1)/20</f>
        <v>0</v>
      </c>
      <c r="M247" s="319">
        <f>+SUMIFS('nabati '!BF:BF,'nabati '!$BI:$BI,Daily!$A247,'nabati '!$BG:$BG,Daily!$C$1)/6</f>
        <v>0</v>
      </c>
      <c r="N247" s="320">
        <f>+SUMIFS('nabati '!BM:BM,'nabati '!BP:BP,Daily!$A247,'nabati '!BN:BN,Daily!$C$1)/6</f>
        <v>0</v>
      </c>
      <c r="O247" s="23">
        <f t="shared" si="20"/>
        <v>0</v>
      </c>
    </row>
    <row r="248" s="253" customFormat="1" ht="13" hidden="1" outlineLevel="1" spans="1:15">
      <c r="A248" s="296">
        <v>695</v>
      </c>
      <c r="B248" s="335" t="s">
        <v>84</v>
      </c>
      <c r="C248" s="21" t="s">
        <v>336</v>
      </c>
      <c r="D248" s="22" t="s">
        <v>296</v>
      </c>
      <c r="E248" s="23">
        <f>+SUMIFS('nabati '!B:B,'nabati '!$E:$E,Daily!$A248,'nabati '!$C:$C,Daily!$C$1)/6</f>
        <v>0</v>
      </c>
      <c r="F248" s="23">
        <f>+SUMIFS('nabati '!I:I,'nabati '!$L:$L,Daily!$A248,'nabati '!$J:$J,Daily!$C$1)/6</f>
        <v>0</v>
      </c>
      <c r="G248" s="23">
        <f>+SUMIFS('nabati '!P:P,'nabati '!$S:$S,Daily!$A248,'nabati '!$Q:$Q,Daily!$C$1)/60</f>
        <v>0</v>
      </c>
      <c r="H248" s="23">
        <f>+SUMIFS('nabati '!W:W,'nabati '!$Z:$Z,Daily!$A248,'nabati '!$X:$X,Daily!$C$1)/6</f>
        <v>0</v>
      </c>
      <c r="I248" s="23">
        <f>+SUMIFS('nabati '!AD:AD,'nabati '!$AG:$AG,Daily!$A248,'nabati '!$AE:$AE,Daily!$C$1)/60</f>
        <v>0</v>
      </c>
      <c r="J248" s="23">
        <f>+SUMIFS('nabati '!AK:AK,'nabati '!$AN:$AN,Daily!$A248,'nabati '!$AL:$AL,Daily!$C$1)/60</f>
        <v>0</v>
      </c>
      <c r="K248" s="23">
        <f>+SUMIFS('nabati '!AR:AR,'nabati '!$AU:$AU,Daily!$A248,'nabati '!$AS:$AS,Daily!$C$1)/60</f>
        <v>0</v>
      </c>
      <c r="L248" s="23">
        <f>+SUMIFS('nabati '!AY:AY,'nabati '!$BB:$BB,Daily!$A248,'nabati '!$AZ:$AZ,Daily!$C$1)/20</f>
        <v>0</v>
      </c>
      <c r="M248" s="319">
        <f>+SUMIFS('nabati '!BF:BF,'nabati '!$BI:$BI,Daily!$A248,'nabati '!$BG:$BG,Daily!$C$1)/6</f>
        <v>0</v>
      </c>
      <c r="N248" s="320">
        <f>+SUMIFS('nabati '!BM:BM,'nabati '!BP:BP,Daily!$A248,'nabati '!BN:BN,Daily!$C$1)/6</f>
        <v>0</v>
      </c>
      <c r="O248" s="23">
        <f t="shared" si="20"/>
        <v>0</v>
      </c>
    </row>
    <row r="249" s="253" customFormat="1" ht="13" hidden="1" outlineLevel="1" spans="1:15">
      <c r="A249" s="296">
        <v>698</v>
      </c>
      <c r="B249" s="335" t="s">
        <v>84</v>
      </c>
      <c r="C249" s="21" t="s">
        <v>337</v>
      </c>
      <c r="D249" s="22" t="s">
        <v>296</v>
      </c>
      <c r="E249" s="23">
        <f>+SUMIFS('nabati '!B:B,'nabati '!$E:$E,Daily!$A249,'nabati '!$C:$C,Daily!$C$1)/6</f>
        <v>0</v>
      </c>
      <c r="F249" s="23">
        <f>+SUMIFS('nabati '!I:I,'nabati '!$L:$L,Daily!$A249,'nabati '!$J:$J,Daily!$C$1)/6</f>
        <v>1</v>
      </c>
      <c r="G249" s="23">
        <f>+SUMIFS('nabati '!P:P,'nabati '!$S:$S,Daily!$A249,'nabati '!$Q:$Q,Daily!$C$1)/60</f>
        <v>1</v>
      </c>
      <c r="H249" s="23">
        <f>+SUMIFS('nabati '!W:W,'nabati '!$Z:$Z,Daily!$A249,'nabati '!$X:$X,Daily!$C$1)/6</f>
        <v>0</v>
      </c>
      <c r="I249" s="23">
        <f>+SUMIFS('nabati '!AD:AD,'nabati '!$AG:$AG,Daily!$A249,'nabati '!$AE:$AE,Daily!$C$1)/60</f>
        <v>0</v>
      </c>
      <c r="J249" s="23">
        <f>+SUMIFS('nabati '!AK:AK,'nabati '!$AN:$AN,Daily!$A249,'nabati '!$AL:$AL,Daily!$C$1)/60</f>
        <v>0</v>
      </c>
      <c r="K249" s="23">
        <f>+SUMIFS('nabati '!AR:AR,'nabati '!$AU:$AU,Daily!$A249,'nabati '!$AS:$AS,Daily!$C$1)/60</f>
        <v>0</v>
      </c>
      <c r="L249" s="23">
        <f>+SUMIFS('nabati '!AY:AY,'nabati '!$BB:$BB,Daily!$A249,'nabati '!$AZ:$AZ,Daily!$C$1)/20</f>
        <v>0</v>
      </c>
      <c r="M249" s="319">
        <f>+SUMIFS('nabati '!BF:BF,'nabati '!$BI:$BI,Daily!$A249,'nabati '!$BG:$BG,Daily!$C$1)/6</f>
        <v>0</v>
      </c>
      <c r="N249" s="320">
        <f>+SUMIFS('nabati '!BM:BM,'nabati '!BP:BP,Daily!$A249,'nabati '!BN:BN,Daily!$C$1)/6</f>
        <v>0</v>
      </c>
      <c r="O249" s="23">
        <f t="shared" si="20"/>
        <v>520.7</v>
      </c>
    </row>
    <row r="250" s="254" customFormat="1" ht="13" hidden="1" outlineLevel="1" spans="1:15">
      <c r="A250" s="398">
        <v>2001</v>
      </c>
      <c r="B250" s="335" t="s">
        <v>84</v>
      </c>
      <c r="C250" s="339" t="s">
        <v>338</v>
      </c>
      <c r="D250" s="371" t="s">
        <v>296</v>
      </c>
      <c r="E250" s="437">
        <f>+SUMIFS('nabati '!B:B,'nabati '!$E:$E,Daily!$A250,'nabati '!$C:$C,Daily!$C$1)/6</f>
        <v>0</v>
      </c>
      <c r="F250" s="437">
        <f>+SUMIFS('nabati '!I:I,'nabati '!$L:$L,Daily!$A250,'nabati '!$J:$J,Daily!$C$1)/6</f>
        <v>0</v>
      </c>
      <c r="G250" s="437">
        <f>+SUMIFS('nabati '!P:P,'nabati '!$S:$S,Daily!$A250,'nabati '!$Q:$Q,Daily!$C$1)/60</f>
        <v>0</v>
      </c>
      <c r="H250" s="437">
        <f>+SUMIFS('nabati '!W:W,'nabati '!$Z:$Z,Daily!$A250,'nabati '!$X:$X,Daily!$C$1)/6</f>
        <v>0</v>
      </c>
      <c r="I250" s="437">
        <f>+SUMIFS('nabati '!AD:AD,'nabati '!$AG:$AG,Daily!$A250,'nabati '!$AE:$AE,Daily!$C$1)/60</f>
        <v>0</v>
      </c>
      <c r="J250" s="437">
        <f>+SUMIFS('nabati '!AK:AK,'nabati '!$AN:$AN,Daily!$A250,'nabati '!$AL:$AL,Daily!$C$1)/60</f>
        <v>0</v>
      </c>
      <c r="K250" s="437">
        <f>+SUMIFS('nabati '!AR:AR,'nabati '!$AU:$AU,Daily!$A250,'nabati '!$AS:$AS,Daily!$C$1)/60</f>
        <v>0</v>
      </c>
      <c r="L250" s="437">
        <f>+SUMIFS('nabati '!AY:AY,'nabati '!$BB:$BB,Daily!$A250,'nabati '!$AZ:$AZ,Daily!$C$1)/20</f>
        <v>0</v>
      </c>
      <c r="M250" s="323">
        <f>+SUMIFS('nabati '!BF:BF,'nabati '!$BI:$BI,Daily!$A250,'nabati '!$BG:$BG,Daily!$C$1)/6</f>
        <v>0</v>
      </c>
      <c r="N250" s="324">
        <f>+SUMIFS('nabati '!BM:BM,'nabati '!BP:BP,Daily!$A250,'nabati '!BN:BN,Daily!$C$1)/6</f>
        <v>0</v>
      </c>
      <c r="O250" s="23">
        <f t="shared" ref="O250:O262" si="21">+SUMPRODUCT($E$1:$M$1,E250:M250)</f>
        <v>0</v>
      </c>
    </row>
    <row r="251" s="253" customFormat="1" ht="13" hidden="1" outlineLevel="1" spans="1:15">
      <c r="A251" s="296">
        <v>2003</v>
      </c>
      <c r="B251" s="335" t="s">
        <v>84</v>
      </c>
      <c r="C251" s="21" t="s">
        <v>339</v>
      </c>
      <c r="D251" s="22" t="s">
        <v>296</v>
      </c>
      <c r="E251" s="23">
        <f>+SUMIFS('nabati '!B:B,'nabati '!$E:$E,Daily!$A251,'nabati '!$C:$C,Daily!$C$1)/6</f>
        <v>0</v>
      </c>
      <c r="F251" s="23">
        <f>+SUMIFS('nabati '!I:I,'nabati '!$L:$L,Daily!$A251,'nabati '!$J:$J,Daily!$C$1)/6</f>
        <v>0</v>
      </c>
      <c r="G251" s="23">
        <f>+SUMIFS('nabati '!P:P,'nabati '!$S:$S,Daily!$A251,'nabati '!$Q:$Q,Daily!$C$1)/60</f>
        <v>0</v>
      </c>
      <c r="H251" s="23">
        <f>+SUMIFS('nabati '!W:W,'nabati '!$Z:$Z,Daily!$A251,'nabati '!$X:$X,Daily!$C$1)/6</f>
        <v>0</v>
      </c>
      <c r="I251" s="23">
        <f>+SUMIFS('nabati '!AD:AD,'nabati '!$AG:$AG,Daily!$A251,'nabati '!$AE:$AE,Daily!$C$1)/60</f>
        <v>0</v>
      </c>
      <c r="J251" s="23">
        <f>+SUMIFS('nabati '!AK:AK,'nabati '!$AN:$AN,Daily!$A251,'nabati '!$AL:$AL,Daily!$C$1)/60</f>
        <v>0</v>
      </c>
      <c r="K251" s="23">
        <f>+SUMIFS('nabati '!AR:AR,'nabati '!$AU:$AU,Daily!$A251,'nabati '!$AS:$AS,Daily!$C$1)/60</f>
        <v>0</v>
      </c>
      <c r="L251" s="23">
        <f>+SUMIFS('nabati '!AY:AY,'nabati '!$BB:$BB,Daily!$A251,'nabati '!$AZ:$AZ,Daily!$C$1)/20</f>
        <v>0</v>
      </c>
      <c r="M251" s="319">
        <f>+SUMIFS('nabati '!BF:BF,'nabati '!$BI:$BI,Daily!$A251,'nabati '!$BG:$BG,Daily!$C$1)/6</f>
        <v>0</v>
      </c>
      <c r="N251" s="320">
        <f>+SUMIFS('nabati '!BM:BM,'nabati '!BP:BP,Daily!$A251,'nabati '!BN:BN,Daily!$C$1)/6</f>
        <v>0</v>
      </c>
      <c r="O251" s="23">
        <f t="shared" si="21"/>
        <v>0</v>
      </c>
    </row>
    <row r="252" s="253" customFormat="1" ht="13" hidden="1" outlineLevel="1" spans="1:15">
      <c r="A252" s="296">
        <v>2016</v>
      </c>
      <c r="B252" s="335" t="s">
        <v>84</v>
      </c>
      <c r="C252" s="22" t="s">
        <v>340</v>
      </c>
      <c r="D252" s="22" t="s">
        <v>296</v>
      </c>
      <c r="E252" s="23">
        <f>+SUMIFS('nabati '!B:B,'nabati '!$E:$E,Daily!$A252,'nabati '!$C:$C,Daily!$C$1)/6</f>
        <v>1</v>
      </c>
      <c r="F252" s="23">
        <f>+SUMIFS('nabati '!I:I,'nabati '!$L:$L,Daily!$A252,'nabati '!$J:$J,Daily!$C$1)/6</f>
        <v>0</v>
      </c>
      <c r="G252" s="23">
        <f>+SUMIFS('nabati '!P:P,'nabati '!$S:$S,Daily!$A252,'nabati '!$Q:$Q,Daily!$C$1)/60</f>
        <v>0</v>
      </c>
      <c r="H252" s="23">
        <f>+SUMIFS('nabati '!W:W,'nabati '!$Z:$Z,Daily!$A252,'nabati '!$X:$X,Daily!$C$1)/6</f>
        <v>0</v>
      </c>
      <c r="I252" s="23">
        <f>+SUMIFS('nabati '!AD:AD,'nabati '!$AG:$AG,Daily!$A252,'nabati '!$AE:$AE,Daily!$C$1)/60</f>
        <v>0</v>
      </c>
      <c r="J252" s="23">
        <f>+SUMIFS('nabati '!AK:AK,'nabati '!$AN:$AN,Daily!$A252,'nabati '!$AL:$AL,Daily!$C$1)/60</f>
        <v>0</v>
      </c>
      <c r="K252" s="23">
        <f>+SUMIFS('nabati '!AR:AR,'nabati '!$AU:$AU,Daily!$A252,'nabati '!$AS:$AS,Daily!$C$1)/60</f>
        <v>0</v>
      </c>
      <c r="L252" s="23">
        <f>+SUMIFS('nabati '!AY:AY,'nabati '!$BB:$BB,Daily!$A252,'nabati '!$AZ:$AZ,Daily!$C$1)/20</f>
        <v>0</v>
      </c>
      <c r="M252" s="319">
        <f>+SUMIFS('nabati '!BF:BF,'nabati '!$BI:$BI,Daily!$A252,'nabati '!$BG:$BG,Daily!$C$1)/6</f>
        <v>0</v>
      </c>
      <c r="N252" s="320">
        <f>+SUMIFS('nabati '!BM:BM,'nabati '!BP:BP,Daily!$A252,'nabati '!BN:BN,Daily!$C$1)/6</f>
        <v>0</v>
      </c>
      <c r="O252" s="23">
        <f t="shared" si="21"/>
        <v>125.9</v>
      </c>
    </row>
    <row r="253" s="253" customFormat="1" ht="13" hidden="1" outlineLevel="1" spans="1:16">
      <c r="A253" s="296">
        <v>2017</v>
      </c>
      <c r="B253" s="335" t="s">
        <v>84</v>
      </c>
      <c r="C253" s="22" t="s">
        <v>341</v>
      </c>
      <c r="D253" s="22" t="s">
        <v>296</v>
      </c>
      <c r="E253" s="23">
        <f>+SUMIFS('nabati '!B:B,'nabati '!$E:$E,Daily!$A253,'nabati '!$C:$C,Daily!$C$1)/6</f>
        <v>0</v>
      </c>
      <c r="F253" s="23">
        <f>+SUMIFS('nabati '!I:I,'nabati '!$L:$L,Daily!$A253,'nabati '!$J:$J,Daily!$C$1)/6</f>
        <v>0</v>
      </c>
      <c r="G253" s="23">
        <f>+SUMIFS('nabati '!P:P,'nabati '!$S:$S,Daily!$A253,'nabati '!$Q:$Q,Daily!$C$1)/60</f>
        <v>0</v>
      </c>
      <c r="H253" s="23">
        <f>+SUMIFS('nabati '!W:W,'nabati '!$Z:$Z,Daily!$A253,'nabati '!$X:$X,Daily!$C$1)/6</f>
        <v>0</v>
      </c>
      <c r="I253" s="23">
        <f>+SUMIFS('nabati '!AD:AD,'nabati '!$AG:$AG,Daily!$A253,'nabati '!$AE:$AE,Daily!$C$1)/60</f>
        <v>0</v>
      </c>
      <c r="J253" s="23">
        <f>+SUMIFS('nabati '!AK:AK,'nabati '!$AN:$AN,Daily!$A253,'nabati '!$AL:$AL,Daily!$C$1)/60</f>
        <v>0</v>
      </c>
      <c r="K253" s="23">
        <f>+SUMIFS('nabati '!AR:AR,'nabati '!$AU:$AU,Daily!$A253,'nabati '!$AS:$AS,Daily!$C$1)/60</f>
        <v>0</v>
      </c>
      <c r="L253" s="23">
        <f>+SUMIFS('nabati '!AY:AY,'nabati '!$BB:$BB,Daily!$A253,'nabati '!$AZ:$AZ,Daily!$C$1)/20</f>
        <v>0</v>
      </c>
      <c r="M253" s="319">
        <f>+SUMIFS('nabati '!BF:BF,'nabati '!$BI:$BI,Daily!$A253,'nabati '!$BG:$BG,Daily!$C$1)/6</f>
        <v>0</v>
      </c>
      <c r="N253" s="320">
        <f>+SUMIFS('nabati '!BM:BM,'nabati '!BP:BP,Daily!$A253,'nabati '!BN:BN,Daily!$C$1)/6</f>
        <v>0</v>
      </c>
      <c r="O253" s="23">
        <f t="shared" si="21"/>
        <v>0</v>
      </c>
      <c r="P253" s="373"/>
    </row>
    <row r="254" s="253" customFormat="1" ht="13" hidden="1" outlineLevel="1" spans="1:16">
      <c r="A254" s="296">
        <v>2019</v>
      </c>
      <c r="B254" s="335" t="s">
        <v>84</v>
      </c>
      <c r="C254" s="21" t="s">
        <v>342</v>
      </c>
      <c r="D254" s="22" t="s">
        <v>296</v>
      </c>
      <c r="E254" s="23">
        <f>+SUMIFS('nabati '!B:B,'nabati '!$E:$E,Daily!$A254,'nabati '!$C:$C,Daily!$C$1)/6</f>
        <v>0</v>
      </c>
      <c r="F254" s="23">
        <f>+SUMIFS('nabati '!I:I,'nabati '!$L:$L,Daily!$A254,'nabati '!$J:$J,Daily!$C$1)/6</f>
        <v>0</v>
      </c>
      <c r="G254" s="23">
        <f>+SUMIFS('nabati '!P:P,'nabati '!$S:$S,Daily!$A254,'nabati '!$Q:$Q,Daily!$C$1)/60</f>
        <v>0</v>
      </c>
      <c r="H254" s="23">
        <f>+SUMIFS('nabati '!W:W,'nabati '!$Z:$Z,Daily!$A254,'nabati '!$X:$X,Daily!$C$1)/6</f>
        <v>0</v>
      </c>
      <c r="I254" s="23">
        <f>+SUMIFS('nabati '!AD:AD,'nabati '!$AG:$AG,Daily!$A254,'nabati '!$AE:$AE,Daily!$C$1)/60</f>
        <v>0</v>
      </c>
      <c r="J254" s="23">
        <f>+SUMIFS('nabati '!AK:AK,'nabati '!$AN:$AN,Daily!$A254,'nabati '!$AL:$AL,Daily!$C$1)/60</f>
        <v>0</v>
      </c>
      <c r="K254" s="23">
        <f>+SUMIFS('nabati '!AR:AR,'nabati '!$AU:$AU,Daily!$A254,'nabati '!$AS:$AS,Daily!$C$1)/60</f>
        <v>0</v>
      </c>
      <c r="L254" s="23">
        <f>+SUMIFS('nabati '!AY:AY,'nabati '!$BB:$BB,Daily!$A254,'nabati '!$AZ:$AZ,Daily!$C$1)/20</f>
        <v>0</v>
      </c>
      <c r="M254" s="319">
        <f>+SUMIFS('nabati '!BF:BF,'nabati '!$BI:$BI,Daily!$A254,'nabati '!$BG:$BG,Daily!$C$1)/6</f>
        <v>0</v>
      </c>
      <c r="N254" s="320">
        <f>+SUMIFS('nabati '!BM:BM,'nabati '!BP:BP,Daily!$A254,'nabati '!BN:BN,Daily!$C$1)/6</f>
        <v>0</v>
      </c>
      <c r="O254" s="23">
        <f t="shared" si="21"/>
        <v>0</v>
      </c>
      <c r="P254" s="373"/>
    </row>
    <row r="255" s="253" customFormat="1" ht="13" hidden="1" outlineLevel="1" spans="1:16">
      <c r="A255" s="296">
        <v>2020</v>
      </c>
      <c r="B255" s="335" t="s">
        <v>84</v>
      </c>
      <c r="C255" s="21" t="s">
        <v>343</v>
      </c>
      <c r="D255" s="22" t="s">
        <v>296</v>
      </c>
      <c r="E255" s="23">
        <f>+SUMIFS('nabati '!B:B,'nabati '!$E:$E,Daily!$A255,'nabati '!$C:$C,Daily!$C$1)/6</f>
        <v>0</v>
      </c>
      <c r="F255" s="23">
        <f>+SUMIFS('nabati '!I:I,'nabati '!$L:$L,Daily!$A255,'nabati '!$J:$J,Daily!$C$1)/6</f>
        <v>0</v>
      </c>
      <c r="G255" s="23">
        <f>+SUMIFS('nabati '!P:P,'nabati '!$S:$S,Daily!$A255,'nabati '!$Q:$Q,Daily!$C$1)/60</f>
        <v>0</v>
      </c>
      <c r="H255" s="23">
        <f>+SUMIFS('nabati '!W:W,'nabati '!$Z:$Z,Daily!$A255,'nabati '!$X:$X,Daily!$C$1)/6</f>
        <v>0</v>
      </c>
      <c r="I255" s="23">
        <f>+SUMIFS('nabati '!AD:AD,'nabati '!$AG:$AG,Daily!$A255,'nabati '!$AE:$AE,Daily!$C$1)/60</f>
        <v>0</v>
      </c>
      <c r="J255" s="23">
        <f>+SUMIFS('nabati '!AK:AK,'nabati '!$AN:$AN,Daily!$A255,'nabati '!$AL:$AL,Daily!$C$1)/60</f>
        <v>0</v>
      </c>
      <c r="K255" s="23">
        <f>+SUMIFS('nabati '!AR:AR,'nabati '!$AU:$AU,Daily!$A255,'nabati '!$AS:$AS,Daily!$C$1)/60</f>
        <v>0</v>
      </c>
      <c r="L255" s="23">
        <f>+SUMIFS('nabati '!AY:AY,'nabati '!$BB:$BB,Daily!$A255,'nabati '!$AZ:$AZ,Daily!$C$1)/20</f>
        <v>0</v>
      </c>
      <c r="M255" s="319">
        <f>+SUMIFS('nabati '!BF:BF,'nabati '!$BI:$BI,Daily!$A255,'nabati '!$BG:$BG,Daily!$C$1)/6</f>
        <v>0</v>
      </c>
      <c r="N255" s="320">
        <f>+SUMIFS('nabati '!BM:BM,'nabati '!BP:BP,Daily!$A255,'nabati '!BN:BN,Daily!$C$1)/6</f>
        <v>0</v>
      </c>
      <c r="O255" s="23">
        <f t="shared" si="21"/>
        <v>0</v>
      </c>
      <c r="P255" s="373"/>
    </row>
    <row r="256" s="253" customFormat="1" ht="13" hidden="1" outlineLevel="1" spans="1:16">
      <c r="A256" s="296">
        <v>2025</v>
      </c>
      <c r="B256" s="335" t="s">
        <v>84</v>
      </c>
      <c r="C256" s="21" t="s">
        <v>344</v>
      </c>
      <c r="D256" s="22" t="s">
        <v>296</v>
      </c>
      <c r="E256" s="23">
        <f>+SUMIFS('nabati '!B:B,'nabati '!$E:$E,Daily!$A256,'nabati '!$C:$C,Daily!$C$1)/6</f>
        <v>0</v>
      </c>
      <c r="F256" s="23">
        <f>+SUMIFS('nabati '!I:I,'nabati '!$L:$L,Daily!$A256,'nabati '!$J:$J,Daily!$C$1)/6</f>
        <v>0</v>
      </c>
      <c r="G256" s="23">
        <f>+SUMIFS('nabati '!P:P,'nabati '!$S:$S,Daily!$A256,'nabati '!$Q:$Q,Daily!$C$1)/60</f>
        <v>0</v>
      </c>
      <c r="H256" s="23">
        <f>+SUMIFS('nabati '!W:W,'nabati '!$Z:$Z,Daily!$A256,'nabati '!$X:$X,Daily!$C$1)/6</f>
        <v>0</v>
      </c>
      <c r="I256" s="23">
        <f>+SUMIFS('nabati '!AD:AD,'nabati '!$AG:$AG,Daily!$A256,'nabati '!$AE:$AE,Daily!$C$1)/60</f>
        <v>0</v>
      </c>
      <c r="J256" s="23">
        <f>+SUMIFS('nabati '!AK:AK,'nabati '!$AN:$AN,Daily!$A256,'nabati '!$AL:$AL,Daily!$C$1)/60</f>
        <v>0</v>
      </c>
      <c r="K256" s="23">
        <f>+SUMIFS('nabati '!AR:AR,'nabati '!$AU:$AU,Daily!$A256,'nabati '!$AS:$AS,Daily!$C$1)/60</f>
        <v>0</v>
      </c>
      <c r="L256" s="23">
        <f>+SUMIFS('nabati '!AY:AY,'nabati '!$BB:$BB,Daily!$A256,'nabati '!$AZ:$AZ,Daily!$C$1)/20</f>
        <v>0</v>
      </c>
      <c r="M256" s="319">
        <f>+SUMIFS('nabati '!BF:BF,'nabati '!$BI:$BI,Daily!$A256,'nabati '!$BG:$BG,Daily!$C$1)/6</f>
        <v>0</v>
      </c>
      <c r="N256" s="320">
        <f>+SUMIFS('nabati '!BM:BM,'nabati '!BP:BP,Daily!$A256,'nabati '!BN:BN,Daily!$C$1)/6</f>
        <v>0</v>
      </c>
      <c r="O256" s="23">
        <f t="shared" si="21"/>
        <v>0</v>
      </c>
      <c r="P256" s="373"/>
    </row>
    <row r="257" s="253" customFormat="1" ht="13" hidden="1" outlineLevel="1" spans="1:16">
      <c r="A257" s="296">
        <v>2032</v>
      </c>
      <c r="B257" s="335" t="s">
        <v>84</v>
      </c>
      <c r="C257" s="21" t="s">
        <v>345</v>
      </c>
      <c r="D257" s="22" t="s">
        <v>296</v>
      </c>
      <c r="E257" s="23">
        <f>+SUMIFS('nabati '!B:B,'nabati '!$E:$E,Daily!$A257,'nabati '!$C:$C,Daily!$C$1)/6</f>
        <v>0</v>
      </c>
      <c r="F257" s="23">
        <f>+SUMIFS('nabati '!I:I,'nabati '!$L:$L,Daily!$A257,'nabati '!$J:$J,Daily!$C$1)/6</f>
        <v>0</v>
      </c>
      <c r="G257" s="23">
        <f>+SUMIFS('nabati '!P:P,'nabati '!$S:$S,Daily!$A257,'nabati '!$Q:$Q,Daily!$C$1)/60</f>
        <v>0</v>
      </c>
      <c r="H257" s="23">
        <f>+SUMIFS('nabati '!W:W,'nabati '!$Z:$Z,Daily!$A257,'nabati '!$X:$X,Daily!$C$1)/6</f>
        <v>0</v>
      </c>
      <c r="I257" s="23">
        <f>+SUMIFS('nabati '!AD:AD,'nabati '!$AG:$AG,Daily!$A257,'nabati '!$AE:$AE,Daily!$C$1)/60</f>
        <v>0</v>
      </c>
      <c r="J257" s="23">
        <f>+SUMIFS('nabati '!AK:AK,'nabati '!$AN:$AN,Daily!$A257,'nabati '!$AL:$AL,Daily!$C$1)/60</f>
        <v>0</v>
      </c>
      <c r="K257" s="23">
        <f>+SUMIFS('nabati '!AR:AR,'nabati '!$AU:$AU,Daily!$A257,'nabati '!$AS:$AS,Daily!$C$1)/60</f>
        <v>0</v>
      </c>
      <c r="L257" s="23">
        <f>+SUMIFS('nabati '!AY:AY,'nabati '!$BB:$BB,Daily!$A257,'nabati '!$AZ:$AZ,Daily!$C$1)/20</f>
        <v>0</v>
      </c>
      <c r="M257" s="319">
        <f>+SUMIFS('nabati '!BF:BF,'nabati '!$BI:$BI,Daily!$A257,'nabati '!$BG:$BG,Daily!$C$1)/6</f>
        <v>0</v>
      </c>
      <c r="N257" s="320">
        <f>+SUMIFS('nabati '!BM:BM,'nabati '!BP:BP,Daily!$A257,'nabati '!BN:BN,Daily!$C$1)/6</f>
        <v>0</v>
      </c>
      <c r="O257" s="23">
        <f t="shared" si="21"/>
        <v>0</v>
      </c>
      <c r="P257" s="373"/>
    </row>
    <row r="258" s="253" customFormat="1" ht="13" hidden="1" outlineLevel="1" spans="1:16">
      <c r="A258" s="296">
        <v>2034</v>
      </c>
      <c r="B258" s="335" t="s">
        <v>84</v>
      </c>
      <c r="C258" s="21" t="s">
        <v>346</v>
      </c>
      <c r="D258" s="22" t="s">
        <v>296</v>
      </c>
      <c r="E258" s="23">
        <f>+SUMIFS('nabati '!B:B,'nabati '!$E:$E,Daily!$A258,'nabati '!$C:$C,Daily!$C$1)/6</f>
        <v>0</v>
      </c>
      <c r="F258" s="23">
        <f>+SUMIFS('nabati '!I:I,'nabati '!$L:$L,Daily!$A258,'nabati '!$J:$J,Daily!$C$1)/6</f>
        <v>0</v>
      </c>
      <c r="G258" s="23">
        <f>+SUMIFS('nabati '!P:P,'nabati '!$S:$S,Daily!$A258,'nabati '!$Q:$Q,Daily!$C$1)/60</f>
        <v>0</v>
      </c>
      <c r="H258" s="23">
        <f>+SUMIFS('nabati '!W:W,'nabati '!$Z:$Z,Daily!$A258,'nabati '!$X:$X,Daily!$C$1)/6</f>
        <v>0</v>
      </c>
      <c r="I258" s="23">
        <f>+SUMIFS('nabati '!AD:AD,'nabati '!$AG:$AG,Daily!$A258,'nabati '!$AE:$AE,Daily!$C$1)/60</f>
        <v>0</v>
      </c>
      <c r="J258" s="23">
        <f>+SUMIFS('nabati '!AK:AK,'nabati '!$AN:$AN,Daily!$A258,'nabati '!$AL:$AL,Daily!$C$1)/60</f>
        <v>0</v>
      </c>
      <c r="K258" s="23">
        <f>+SUMIFS('nabati '!AR:AR,'nabati '!$AU:$AU,Daily!$A258,'nabati '!$AS:$AS,Daily!$C$1)/60</f>
        <v>0</v>
      </c>
      <c r="L258" s="23">
        <f>+SUMIFS('nabati '!AY:AY,'nabati '!$BB:$BB,Daily!$A258,'nabati '!$AZ:$AZ,Daily!$C$1)/20</f>
        <v>0</v>
      </c>
      <c r="M258" s="319">
        <f>+SUMIFS('nabati '!BF:BF,'nabati '!$BI:$BI,Daily!$A258,'nabati '!$BG:$BG,Daily!$C$1)/6</f>
        <v>0</v>
      </c>
      <c r="N258" s="320">
        <f>+SUMIFS('nabati '!BM:BM,'nabati '!BP:BP,Daily!$A258,'nabati '!BN:BN,Daily!$C$1)/6</f>
        <v>0</v>
      </c>
      <c r="O258" s="23">
        <f t="shared" si="21"/>
        <v>0</v>
      </c>
      <c r="P258" s="373"/>
    </row>
    <row r="259" s="253" customFormat="1" ht="13" hidden="1" outlineLevel="1" spans="1:16">
      <c r="A259" s="296">
        <v>2039</v>
      </c>
      <c r="B259" s="335" t="s">
        <v>84</v>
      </c>
      <c r="C259" s="21" t="s">
        <v>347</v>
      </c>
      <c r="D259" s="22" t="s">
        <v>296</v>
      </c>
      <c r="E259" s="23">
        <f>+SUMIFS('nabati '!B:B,'nabati '!$E:$E,Daily!$A259,'nabati '!$C:$C,Daily!$C$1)/6</f>
        <v>0</v>
      </c>
      <c r="F259" s="23">
        <f>+SUMIFS('nabati '!I:I,'nabati '!$L:$L,Daily!$A259,'nabati '!$J:$J,Daily!$C$1)/6</f>
        <v>0</v>
      </c>
      <c r="G259" s="23">
        <f>+SUMIFS('nabati '!P:P,'nabati '!$S:$S,Daily!$A259,'nabati '!$Q:$Q,Daily!$C$1)/60</f>
        <v>0</v>
      </c>
      <c r="H259" s="23">
        <f>+SUMIFS('nabati '!W:W,'nabati '!$Z:$Z,Daily!$A259,'nabati '!$X:$X,Daily!$C$1)/6</f>
        <v>0</v>
      </c>
      <c r="I259" s="23">
        <f>+SUMIFS('nabati '!AD:AD,'nabati '!$AG:$AG,Daily!$A259,'nabati '!$AE:$AE,Daily!$C$1)/60</f>
        <v>0</v>
      </c>
      <c r="J259" s="23">
        <f>+SUMIFS('nabati '!AK:AK,'nabati '!$AN:$AN,Daily!$A259,'nabati '!$AL:$AL,Daily!$C$1)/60</f>
        <v>0</v>
      </c>
      <c r="K259" s="23">
        <f>+SUMIFS('nabati '!AR:AR,'nabati '!$AU:$AU,Daily!$A259,'nabati '!$AS:$AS,Daily!$C$1)/60</f>
        <v>0</v>
      </c>
      <c r="L259" s="23">
        <f>+SUMIFS('nabati '!AY:AY,'nabati '!$BB:$BB,Daily!$A259,'nabati '!$AZ:$AZ,Daily!$C$1)/20</f>
        <v>0</v>
      </c>
      <c r="M259" s="319">
        <f>+SUMIFS('nabati '!BF:BF,'nabati '!$BI:$BI,Daily!$A259,'nabati '!$BG:$BG,Daily!$C$1)/6</f>
        <v>0</v>
      </c>
      <c r="N259" s="320">
        <f>+SUMIFS('nabati '!BM:BM,'nabati '!BP:BP,Daily!$A259,'nabati '!BN:BN,Daily!$C$1)/6</f>
        <v>0</v>
      </c>
      <c r="O259" s="23">
        <f t="shared" si="21"/>
        <v>0</v>
      </c>
      <c r="P259" s="373"/>
    </row>
    <row r="260" s="253" customFormat="1" ht="13" hidden="1" outlineLevel="1" spans="1:16">
      <c r="A260" s="296">
        <v>2041</v>
      </c>
      <c r="B260" s="335" t="s">
        <v>84</v>
      </c>
      <c r="C260" s="22" t="s">
        <v>348</v>
      </c>
      <c r="D260" s="22" t="s">
        <v>296</v>
      </c>
      <c r="E260" s="23">
        <f>+SUMIFS('nabati '!B:B,'nabati '!$E:$E,Daily!$A260,'nabati '!$C:$C,Daily!$C$1)/6</f>
        <v>0</v>
      </c>
      <c r="F260" s="23">
        <f>+SUMIFS('nabati '!I:I,'nabati '!$L:$L,Daily!$A260,'nabati '!$J:$J,Daily!$C$1)/6</f>
        <v>0</v>
      </c>
      <c r="G260" s="23">
        <f>+SUMIFS('nabati '!P:P,'nabati '!$S:$S,Daily!$A260,'nabati '!$Q:$Q,Daily!$C$1)/60</f>
        <v>0</v>
      </c>
      <c r="H260" s="23">
        <f>+SUMIFS('nabati '!W:W,'nabati '!$Z:$Z,Daily!$A260,'nabati '!$X:$X,Daily!$C$1)/6</f>
        <v>0</v>
      </c>
      <c r="I260" s="23">
        <f>+SUMIFS('nabati '!AD:AD,'nabati '!$AG:$AG,Daily!$A260,'nabati '!$AE:$AE,Daily!$C$1)/60</f>
        <v>0</v>
      </c>
      <c r="J260" s="23">
        <f>+SUMIFS('nabati '!AK:AK,'nabati '!$AN:$AN,Daily!$A260,'nabati '!$AL:$AL,Daily!$C$1)/60</f>
        <v>0</v>
      </c>
      <c r="K260" s="23">
        <f>+SUMIFS('nabati '!AR:AR,'nabati '!$AU:$AU,Daily!$A260,'nabati '!$AS:$AS,Daily!$C$1)/60</f>
        <v>0</v>
      </c>
      <c r="L260" s="23">
        <f>+SUMIFS('nabati '!AY:AY,'nabati '!$BB:$BB,Daily!$A260,'nabati '!$AZ:$AZ,Daily!$C$1)/20</f>
        <v>0</v>
      </c>
      <c r="M260" s="319">
        <f>+SUMIFS('nabati '!BF:BF,'nabati '!$BI:$BI,Daily!$A260,'nabati '!$BG:$BG,Daily!$C$1)/6</f>
        <v>0</v>
      </c>
      <c r="N260" s="320">
        <f>+SUMIFS('nabati '!BM:BM,'nabati '!BP:BP,Daily!$A260,'nabati '!BN:BN,Daily!$C$1)/6</f>
        <v>0</v>
      </c>
      <c r="O260" s="23">
        <f t="shared" si="21"/>
        <v>0</v>
      </c>
      <c r="P260" s="373"/>
    </row>
    <row r="261" s="253" customFormat="1" ht="13" hidden="1" outlineLevel="1" spans="1:16">
      <c r="A261" s="296">
        <v>2044</v>
      </c>
      <c r="B261" s="335" t="s">
        <v>84</v>
      </c>
      <c r="C261" s="22" t="s">
        <v>349</v>
      </c>
      <c r="D261" s="22" t="s">
        <v>296</v>
      </c>
      <c r="E261" s="23">
        <f>+SUMIFS('nabati '!B:B,'nabati '!$E:$E,Daily!$A261,'nabati '!$C:$C,Daily!$C$1)/6</f>
        <v>0</v>
      </c>
      <c r="F261" s="23">
        <f>+SUMIFS('nabati '!I:I,'nabati '!$L:$L,Daily!$A261,'nabati '!$J:$J,Daily!$C$1)/6</f>
        <v>0</v>
      </c>
      <c r="G261" s="23">
        <f>+SUMIFS('nabati '!P:P,'nabati '!$S:$S,Daily!$A261,'nabati '!$Q:$Q,Daily!$C$1)/60</f>
        <v>0</v>
      </c>
      <c r="H261" s="23">
        <f>+SUMIFS('nabati '!W:W,'nabati '!$Z:$Z,Daily!$A261,'nabati '!$X:$X,Daily!$C$1)/6</f>
        <v>0</v>
      </c>
      <c r="I261" s="23">
        <f>+SUMIFS('nabati '!AD:AD,'nabati '!$AG:$AG,Daily!$A261,'nabati '!$AE:$AE,Daily!$C$1)/60</f>
        <v>0</v>
      </c>
      <c r="J261" s="23">
        <f>+SUMIFS('nabati '!AK:AK,'nabati '!$AN:$AN,Daily!$A261,'nabati '!$AL:$AL,Daily!$C$1)/60</f>
        <v>0</v>
      </c>
      <c r="K261" s="23">
        <f>+SUMIFS('nabati '!AR:AR,'nabati '!$AU:$AU,Daily!$A261,'nabati '!$AS:$AS,Daily!$C$1)/60</f>
        <v>0</v>
      </c>
      <c r="L261" s="23">
        <f>+SUMIFS('nabati '!AY:AY,'nabati '!$BB:$BB,Daily!$A261,'nabati '!$AZ:$AZ,Daily!$C$1)/20</f>
        <v>0</v>
      </c>
      <c r="M261" s="319">
        <f>+SUMIFS('nabati '!BF:BF,'nabati '!$BI:$BI,Daily!$A261,'nabati '!$BG:$BG,Daily!$C$1)/6</f>
        <v>0</v>
      </c>
      <c r="N261" s="320">
        <f>+SUMIFS('nabati '!BM:BM,'nabati '!BP:BP,Daily!$A261,'nabati '!BN:BN,Daily!$C$1)/6</f>
        <v>0</v>
      </c>
      <c r="O261" s="23">
        <f t="shared" si="21"/>
        <v>0</v>
      </c>
      <c r="P261" s="373"/>
    </row>
    <row r="262" s="253" customFormat="1" ht="13" hidden="1" outlineLevel="1" spans="1:16">
      <c r="A262" s="296">
        <v>2050</v>
      </c>
      <c r="B262" s="335" t="s">
        <v>84</v>
      </c>
      <c r="C262" s="22" t="s">
        <v>350</v>
      </c>
      <c r="D262" s="22" t="s">
        <v>296</v>
      </c>
      <c r="E262" s="23">
        <f>+SUMIFS('nabati '!B:B,'nabati '!$E:$E,Daily!$A262,'nabati '!$C:$C,Daily!$C$1)/6</f>
        <v>0</v>
      </c>
      <c r="F262" s="23">
        <f>+SUMIFS('nabati '!I:I,'nabati '!$L:$L,Daily!$A262,'nabati '!$J:$J,Daily!$C$1)/6</f>
        <v>0</v>
      </c>
      <c r="G262" s="23">
        <f>+SUMIFS('nabati '!P:P,'nabati '!$S:$S,Daily!$A262,'nabati '!$Q:$Q,Daily!$C$1)/60</f>
        <v>0</v>
      </c>
      <c r="H262" s="23">
        <f>+SUMIFS('nabati '!W:W,'nabati '!$Z:$Z,Daily!$A262,'nabati '!$X:$X,Daily!$C$1)/6</f>
        <v>0</v>
      </c>
      <c r="I262" s="23">
        <f>+SUMIFS('nabati '!AD:AD,'nabati '!$AG:$AG,Daily!$A262,'nabati '!$AE:$AE,Daily!$C$1)/60</f>
        <v>0</v>
      </c>
      <c r="J262" s="23">
        <f>+SUMIFS('nabati '!AK:AK,'nabati '!$AN:$AN,Daily!$A262,'nabati '!$AL:$AL,Daily!$C$1)/60</f>
        <v>0</v>
      </c>
      <c r="K262" s="23">
        <f>+SUMIFS('nabati '!AR:AR,'nabati '!$AU:$AU,Daily!$A262,'nabati '!$AS:$AS,Daily!$C$1)/60</f>
        <v>0</v>
      </c>
      <c r="L262" s="23">
        <f>+SUMIFS('nabati '!AY:AY,'nabati '!$BB:$BB,Daily!$A262,'nabati '!$AZ:$AZ,Daily!$C$1)/20</f>
        <v>0</v>
      </c>
      <c r="M262" s="319">
        <f>+SUMIFS('nabati '!BF:BF,'nabati '!$BI:$BI,Daily!$A262,'nabati '!$BG:$BG,Daily!$C$1)/6</f>
        <v>0</v>
      </c>
      <c r="N262" s="320">
        <f>+SUMIFS('nabati '!BM:BM,'nabati '!BP:BP,Daily!$A262,'nabati '!BN:BN,Daily!$C$1)/6</f>
        <v>0</v>
      </c>
      <c r="O262" s="23">
        <f t="shared" si="21"/>
        <v>0</v>
      </c>
      <c r="P262" s="373"/>
    </row>
    <row r="263" s="253" customFormat="1" ht="13" hidden="1" outlineLevel="1" spans="1:16">
      <c r="A263" s="296">
        <v>2055</v>
      </c>
      <c r="B263" s="335" t="s">
        <v>84</v>
      </c>
      <c r="C263" s="22" t="s">
        <v>351</v>
      </c>
      <c r="D263" s="22" t="s">
        <v>296</v>
      </c>
      <c r="E263" s="23">
        <f>+SUMIFS('nabati '!B:B,'nabati '!$E:$E,Daily!$A263,'nabati '!$C:$C,Daily!$C$1)/6</f>
        <v>0</v>
      </c>
      <c r="F263" s="23">
        <f>+SUMIFS('nabati '!I:I,'nabati '!$L:$L,Daily!$A263,'nabati '!$J:$J,Daily!$C$1)/6</f>
        <v>0</v>
      </c>
      <c r="G263" s="23">
        <f>+SUMIFS('nabati '!P:P,'nabati '!$S:$S,Daily!$A263,'nabati '!$Q:$Q,Daily!$C$1)/60</f>
        <v>0</v>
      </c>
      <c r="H263" s="23">
        <f>+SUMIFS('nabati '!W:W,'nabati '!$Z:$Z,Daily!$A263,'nabati '!$X:$X,Daily!$C$1)/6</f>
        <v>0</v>
      </c>
      <c r="I263" s="23">
        <f>+SUMIFS('nabati '!AD:AD,'nabati '!$AG:$AG,Daily!$A263,'nabati '!$AE:$AE,Daily!$C$1)/60</f>
        <v>0</v>
      </c>
      <c r="J263" s="23">
        <f>+SUMIFS('nabati '!AK:AK,'nabati '!$AN:$AN,Daily!$A263,'nabati '!$AL:$AL,Daily!$C$1)/60</f>
        <v>0</v>
      </c>
      <c r="K263" s="23">
        <f>+SUMIFS('nabati '!AR:AR,'nabati '!$AU:$AU,Daily!$A263,'nabati '!$AS:$AS,Daily!$C$1)/60</f>
        <v>0</v>
      </c>
      <c r="L263" s="23">
        <f>+SUMIFS('nabati '!AY:AY,'nabati '!$BB:$BB,Daily!$A263,'nabati '!$AZ:$AZ,Daily!$C$1)/20</f>
        <v>0</v>
      </c>
      <c r="M263" s="319">
        <f>+SUMIFS('nabati '!BF:BF,'nabati '!$BI:$BI,Daily!$A263,'nabati '!$BG:$BG,Daily!$C$1)/6</f>
        <v>0</v>
      </c>
      <c r="N263" s="320">
        <f>+SUMIFS('nabati '!BM:BM,'nabati '!BP:BP,Daily!$A263,'nabati '!BN:BN,Daily!$C$1)/6</f>
        <v>0</v>
      </c>
      <c r="O263" s="23">
        <f t="shared" ref="O263:O282" si="22">+SUMPRODUCT($E$1:$M$1,E263:M263)</f>
        <v>0</v>
      </c>
      <c r="P263" s="373"/>
    </row>
    <row r="264" s="253" customFormat="1" ht="13" hidden="1" outlineLevel="1" spans="1:16">
      <c r="A264" s="296">
        <v>2056</v>
      </c>
      <c r="B264" s="335" t="s">
        <v>84</v>
      </c>
      <c r="C264" s="21" t="s">
        <v>352</v>
      </c>
      <c r="D264" s="22" t="s">
        <v>296</v>
      </c>
      <c r="E264" s="23">
        <f>+SUMIFS('nabati '!B:B,'nabati '!$E:$E,Daily!$A264,'nabati '!$C:$C,Daily!$C$1)/6</f>
        <v>0</v>
      </c>
      <c r="F264" s="23">
        <f>+SUMIFS('nabati '!I:I,'nabati '!$L:$L,Daily!$A264,'nabati '!$J:$J,Daily!$C$1)/6</f>
        <v>0</v>
      </c>
      <c r="G264" s="23">
        <f>+SUMIFS('nabati '!P:P,'nabati '!$S:$S,Daily!$A264,'nabati '!$Q:$Q,Daily!$C$1)/60</f>
        <v>0</v>
      </c>
      <c r="H264" s="23">
        <f>+SUMIFS('nabati '!W:W,'nabati '!$Z:$Z,Daily!$A264,'nabati '!$X:$X,Daily!$C$1)/6</f>
        <v>0</v>
      </c>
      <c r="I264" s="23">
        <f>+SUMIFS('nabati '!AD:AD,'nabati '!$AG:$AG,Daily!$A264,'nabati '!$AE:$AE,Daily!$C$1)/60</f>
        <v>0</v>
      </c>
      <c r="J264" s="23">
        <f>+SUMIFS('nabati '!AK:AK,'nabati '!$AN:$AN,Daily!$A264,'nabati '!$AL:$AL,Daily!$C$1)/60</f>
        <v>0</v>
      </c>
      <c r="K264" s="23">
        <f>+SUMIFS('nabati '!AR:AR,'nabati '!$AU:$AU,Daily!$A264,'nabati '!$AS:$AS,Daily!$C$1)/60</f>
        <v>0</v>
      </c>
      <c r="L264" s="23">
        <f>+SUMIFS('nabati '!AY:AY,'nabati '!$BB:$BB,Daily!$A264,'nabati '!$AZ:$AZ,Daily!$C$1)/20</f>
        <v>0</v>
      </c>
      <c r="M264" s="319">
        <f>+SUMIFS('nabati '!BF:BF,'nabati '!$BI:$BI,Daily!$A264,'nabati '!$BG:$BG,Daily!$C$1)/6</f>
        <v>0</v>
      </c>
      <c r="N264" s="320">
        <f>+SUMIFS('nabati '!BM:BM,'nabati '!BP:BP,Daily!$A264,'nabati '!BN:BN,Daily!$C$1)/6</f>
        <v>0</v>
      </c>
      <c r="O264" s="23">
        <f t="shared" si="22"/>
        <v>0</v>
      </c>
      <c r="P264" s="373"/>
    </row>
    <row r="265" s="253" customFormat="1" ht="13" hidden="1" outlineLevel="1" spans="1:16">
      <c r="A265" s="296">
        <v>2057</v>
      </c>
      <c r="B265" s="335" t="s">
        <v>84</v>
      </c>
      <c r="C265" s="21" t="s">
        <v>353</v>
      </c>
      <c r="D265" s="22" t="s">
        <v>296</v>
      </c>
      <c r="E265" s="23">
        <f>+SUMIFS('nabati '!B:B,'nabati '!$E:$E,Daily!$A265,'nabati '!$C:$C,Daily!$C$1)/6</f>
        <v>0</v>
      </c>
      <c r="F265" s="23">
        <f>+SUMIFS('nabati '!I:I,'nabati '!$L:$L,Daily!$A265,'nabati '!$J:$J,Daily!$C$1)/6</f>
        <v>0</v>
      </c>
      <c r="G265" s="23">
        <f>+SUMIFS('nabati '!P:P,'nabati '!$S:$S,Daily!$A265,'nabati '!$Q:$Q,Daily!$C$1)/60</f>
        <v>0</v>
      </c>
      <c r="H265" s="23">
        <f>+SUMIFS('nabati '!W:W,'nabati '!$Z:$Z,Daily!$A265,'nabati '!$X:$X,Daily!$C$1)/6</f>
        <v>0</v>
      </c>
      <c r="I265" s="23">
        <f>+SUMIFS('nabati '!AD:AD,'nabati '!$AG:$AG,Daily!$A265,'nabati '!$AE:$AE,Daily!$C$1)/60</f>
        <v>0</v>
      </c>
      <c r="J265" s="23">
        <f>+SUMIFS('nabati '!AK:AK,'nabati '!$AN:$AN,Daily!$A265,'nabati '!$AL:$AL,Daily!$C$1)/60</f>
        <v>0</v>
      </c>
      <c r="K265" s="23">
        <f>+SUMIFS('nabati '!AR:AR,'nabati '!$AU:$AU,Daily!$A265,'nabati '!$AS:$AS,Daily!$C$1)/60</f>
        <v>0</v>
      </c>
      <c r="L265" s="23">
        <f>+SUMIFS('nabati '!AY:AY,'nabati '!$BB:$BB,Daily!$A265,'nabati '!$AZ:$AZ,Daily!$C$1)/20</f>
        <v>0</v>
      </c>
      <c r="M265" s="319">
        <f>+SUMIFS('nabati '!BF:BF,'nabati '!$BI:$BI,Daily!$A265,'nabati '!$BG:$BG,Daily!$C$1)/6</f>
        <v>0</v>
      </c>
      <c r="N265" s="320">
        <f>+SUMIFS('nabati '!BM:BM,'nabati '!BP:BP,Daily!$A265,'nabati '!BN:BN,Daily!$C$1)/6</f>
        <v>0</v>
      </c>
      <c r="O265" s="23">
        <f t="shared" si="22"/>
        <v>0</v>
      </c>
      <c r="P265" s="373"/>
    </row>
    <row r="266" s="253" customFormat="1" ht="13" hidden="1" outlineLevel="1" spans="1:16">
      <c r="A266" s="296">
        <v>2060</v>
      </c>
      <c r="B266" s="335" t="s">
        <v>84</v>
      </c>
      <c r="C266" s="21" t="s">
        <v>354</v>
      </c>
      <c r="D266" s="22" t="s">
        <v>296</v>
      </c>
      <c r="E266" s="23">
        <f>+SUMIFS('nabati '!B:B,'nabati '!$E:$E,Daily!$A266,'nabati '!$C:$C,Daily!$C$1)/6</f>
        <v>0</v>
      </c>
      <c r="F266" s="23">
        <f>+SUMIFS('nabati '!I:I,'nabati '!$L:$L,Daily!$A266,'nabati '!$J:$J,Daily!$C$1)/6</f>
        <v>0</v>
      </c>
      <c r="G266" s="23">
        <f>+SUMIFS('nabati '!P:P,'nabati '!$S:$S,Daily!$A266,'nabati '!$Q:$Q,Daily!$C$1)/60</f>
        <v>0</v>
      </c>
      <c r="H266" s="23">
        <f>+SUMIFS('nabati '!W:W,'nabati '!$Z:$Z,Daily!$A266,'nabati '!$X:$X,Daily!$C$1)/6</f>
        <v>0</v>
      </c>
      <c r="I266" s="23">
        <f>+SUMIFS('nabati '!AD:AD,'nabati '!$AG:$AG,Daily!$A266,'nabati '!$AE:$AE,Daily!$C$1)/60</f>
        <v>0</v>
      </c>
      <c r="J266" s="23">
        <f>+SUMIFS('nabati '!AK:AK,'nabati '!$AN:$AN,Daily!$A266,'nabati '!$AL:$AL,Daily!$C$1)/60</f>
        <v>0</v>
      </c>
      <c r="K266" s="23">
        <f>+SUMIFS('nabati '!AR:AR,'nabati '!$AU:$AU,Daily!$A266,'nabati '!$AS:$AS,Daily!$C$1)/60</f>
        <v>0</v>
      </c>
      <c r="L266" s="23">
        <f>+SUMIFS('nabati '!AY:AY,'nabati '!$BB:$BB,Daily!$A266,'nabati '!$AZ:$AZ,Daily!$C$1)/20</f>
        <v>0</v>
      </c>
      <c r="M266" s="319">
        <f>+SUMIFS('nabati '!BF:BF,'nabati '!$BI:$BI,Daily!$A266,'nabati '!$BG:$BG,Daily!$C$1)/6</f>
        <v>0</v>
      </c>
      <c r="N266" s="320">
        <f>+SUMIFS('nabati '!BM:BM,'nabati '!BP:BP,Daily!$A266,'nabati '!BN:BN,Daily!$C$1)/6</f>
        <v>0</v>
      </c>
      <c r="O266" s="23">
        <f t="shared" si="22"/>
        <v>0</v>
      </c>
      <c r="P266" s="373"/>
    </row>
    <row r="267" s="253" customFormat="1" ht="13" hidden="1" outlineLevel="1" spans="1:16">
      <c r="A267" s="296">
        <v>2076</v>
      </c>
      <c r="B267" s="335" t="s">
        <v>84</v>
      </c>
      <c r="C267" s="22" t="s">
        <v>355</v>
      </c>
      <c r="D267" s="22" t="s">
        <v>296</v>
      </c>
      <c r="E267" s="23">
        <f>+SUMIFS('nabati '!B:B,'nabati '!$E:$E,Daily!$A267,'nabati '!$C:$C,Daily!$C$1)/6</f>
        <v>0</v>
      </c>
      <c r="F267" s="23">
        <f>+SUMIFS('nabati '!I:I,'nabati '!$L:$L,Daily!$A267,'nabati '!$J:$J,Daily!$C$1)/6</f>
        <v>0</v>
      </c>
      <c r="G267" s="23">
        <f>+SUMIFS('nabati '!P:P,'nabati '!$S:$S,Daily!$A267,'nabati '!$Q:$Q,Daily!$C$1)/60</f>
        <v>0</v>
      </c>
      <c r="H267" s="23">
        <f>+SUMIFS('nabati '!W:W,'nabati '!$Z:$Z,Daily!$A267,'nabati '!$X:$X,Daily!$C$1)/6</f>
        <v>0</v>
      </c>
      <c r="I267" s="23">
        <f>+SUMIFS('nabati '!AD:AD,'nabati '!$AG:$AG,Daily!$A267,'nabati '!$AE:$AE,Daily!$C$1)/60</f>
        <v>0</v>
      </c>
      <c r="J267" s="23">
        <f>+SUMIFS('nabati '!AK:AK,'nabati '!$AN:$AN,Daily!$A267,'nabati '!$AL:$AL,Daily!$C$1)/60</f>
        <v>0</v>
      </c>
      <c r="K267" s="23">
        <f>+SUMIFS('nabati '!AR:AR,'nabati '!$AU:$AU,Daily!$A267,'nabati '!$AS:$AS,Daily!$C$1)/60</f>
        <v>0</v>
      </c>
      <c r="L267" s="23">
        <f>+SUMIFS('nabati '!AY:AY,'nabati '!$BB:$BB,Daily!$A267,'nabati '!$AZ:$AZ,Daily!$C$1)/20</f>
        <v>0</v>
      </c>
      <c r="M267" s="319">
        <f>+SUMIFS('nabati '!BF:BF,'nabati '!$BI:$BI,Daily!$A267,'nabati '!$BG:$BG,Daily!$C$1)/6</f>
        <v>0</v>
      </c>
      <c r="N267" s="320">
        <f>+SUMIFS('nabati '!BM:BM,'nabati '!BP:BP,Daily!$A267,'nabati '!BN:BN,Daily!$C$1)/6</f>
        <v>0</v>
      </c>
      <c r="O267" s="23">
        <f t="shared" si="22"/>
        <v>0</v>
      </c>
      <c r="P267" s="373"/>
    </row>
    <row r="268" s="253" customFormat="1" ht="13" hidden="1" outlineLevel="1" spans="1:16">
      <c r="A268" s="296">
        <v>2080</v>
      </c>
      <c r="B268" s="335" t="s">
        <v>84</v>
      </c>
      <c r="C268" s="21" t="s">
        <v>356</v>
      </c>
      <c r="D268" s="22" t="s">
        <v>296</v>
      </c>
      <c r="E268" s="23">
        <f>+SUMIFS('nabati '!B:B,'nabati '!$E:$E,Daily!$A268,'nabati '!$C:$C,Daily!$C$1)/6</f>
        <v>0</v>
      </c>
      <c r="F268" s="23">
        <f>+SUMIFS('nabati '!I:I,'nabati '!$L:$L,Daily!$A268,'nabati '!$J:$J,Daily!$C$1)/6</f>
        <v>0</v>
      </c>
      <c r="G268" s="23">
        <f>+SUMIFS('nabati '!P:P,'nabati '!$S:$S,Daily!$A268,'nabati '!$Q:$Q,Daily!$C$1)/60</f>
        <v>0</v>
      </c>
      <c r="H268" s="23">
        <f>+SUMIFS('nabati '!W:W,'nabati '!$Z:$Z,Daily!$A268,'nabati '!$X:$X,Daily!$C$1)/6</f>
        <v>0</v>
      </c>
      <c r="I268" s="23">
        <f>+SUMIFS('nabati '!AD:AD,'nabati '!$AG:$AG,Daily!$A268,'nabati '!$AE:$AE,Daily!$C$1)/60</f>
        <v>0</v>
      </c>
      <c r="J268" s="23">
        <f>+SUMIFS('nabati '!AK:AK,'nabati '!$AN:$AN,Daily!$A268,'nabati '!$AL:$AL,Daily!$C$1)/60</f>
        <v>0</v>
      </c>
      <c r="K268" s="23">
        <f>+SUMIFS('nabati '!AR:AR,'nabati '!$AU:$AU,Daily!$A268,'nabati '!$AS:$AS,Daily!$C$1)/60</f>
        <v>0</v>
      </c>
      <c r="L268" s="23">
        <f>+SUMIFS('nabati '!AY:AY,'nabati '!$BB:$BB,Daily!$A268,'nabati '!$AZ:$AZ,Daily!$C$1)/20</f>
        <v>0</v>
      </c>
      <c r="M268" s="319">
        <f>+SUMIFS('nabati '!BF:BF,'nabati '!$BI:$BI,Daily!$A268,'nabati '!$BG:$BG,Daily!$C$1)/6</f>
        <v>0</v>
      </c>
      <c r="N268" s="320">
        <f>+SUMIFS('nabati '!BM:BM,'nabati '!BP:BP,Daily!$A268,'nabati '!BN:BN,Daily!$C$1)/6</f>
        <v>0</v>
      </c>
      <c r="O268" s="23">
        <f t="shared" si="22"/>
        <v>0</v>
      </c>
      <c r="P268" s="373"/>
    </row>
    <row r="269" s="253" customFormat="1" ht="13" hidden="1" outlineLevel="1" spans="1:16">
      <c r="A269" s="296">
        <v>2083</v>
      </c>
      <c r="B269" s="335" t="s">
        <v>84</v>
      </c>
      <c r="C269" s="22" t="s">
        <v>357</v>
      </c>
      <c r="D269" s="22" t="s">
        <v>296</v>
      </c>
      <c r="E269" s="23">
        <f>+SUMIFS('nabati '!B:B,'nabati '!$E:$E,Daily!$A269,'nabati '!$C:$C,Daily!$C$1)/6</f>
        <v>0</v>
      </c>
      <c r="F269" s="23">
        <f>+SUMIFS('nabati '!I:I,'nabati '!$L:$L,Daily!$A269,'nabati '!$J:$J,Daily!$C$1)/6</f>
        <v>0</v>
      </c>
      <c r="G269" s="23">
        <f>+SUMIFS('nabati '!P:P,'nabati '!$S:$S,Daily!$A269,'nabati '!$Q:$Q,Daily!$C$1)/60</f>
        <v>0</v>
      </c>
      <c r="H269" s="23">
        <f>+SUMIFS('nabati '!W:W,'nabati '!$Z:$Z,Daily!$A269,'nabati '!$X:$X,Daily!$C$1)/6</f>
        <v>0</v>
      </c>
      <c r="I269" s="23">
        <f>+SUMIFS('nabati '!AD:AD,'nabati '!$AG:$AG,Daily!$A269,'nabati '!$AE:$AE,Daily!$C$1)/60</f>
        <v>0</v>
      </c>
      <c r="J269" s="23">
        <f>+SUMIFS('nabati '!AK:AK,'nabati '!$AN:$AN,Daily!$A269,'nabati '!$AL:$AL,Daily!$C$1)/60</f>
        <v>0</v>
      </c>
      <c r="K269" s="23">
        <f>+SUMIFS('nabati '!AR:AR,'nabati '!$AU:$AU,Daily!$A269,'nabati '!$AS:$AS,Daily!$C$1)/60</f>
        <v>0</v>
      </c>
      <c r="L269" s="23">
        <f>+SUMIFS('nabati '!AY:AY,'nabati '!$BB:$BB,Daily!$A269,'nabati '!$AZ:$AZ,Daily!$C$1)/20</f>
        <v>0</v>
      </c>
      <c r="M269" s="319">
        <f>+SUMIFS('nabati '!BF:BF,'nabati '!$BI:$BI,Daily!$A269,'nabati '!$BG:$BG,Daily!$C$1)/6</f>
        <v>0</v>
      </c>
      <c r="N269" s="320">
        <f>+SUMIFS('nabati '!BM:BM,'nabati '!BP:BP,Daily!$A269,'nabati '!BN:BN,Daily!$C$1)/6</f>
        <v>0</v>
      </c>
      <c r="O269" s="23">
        <f t="shared" si="22"/>
        <v>0</v>
      </c>
      <c r="P269" s="373"/>
    </row>
    <row r="270" s="253" customFormat="1" ht="13" hidden="1" outlineLevel="1" spans="1:16">
      <c r="A270" s="296">
        <v>2084</v>
      </c>
      <c r="B270" s="335" t="s">
        <v>84</v>
      </c>
      <c r="C270" s="21" t="s">
        <v>358</v>
      </c>
      <c r="D270" s="22" t="s">
        <v>296</v>
      </c>
      <c r="E270" s="23">
        <f>+SUMIFS('nabati '!B:B,'nabati '!$E:$E,Daily!$A270,'nabati '!$C:$C,Daily!$C$1)/6</f>
        <v>0</v>
      </c>
      <c r="F270" s="23">
        <f>+SUMIFS('nabati '!I:I,'nabati '!$L:$L,Daily!$A270,'nabati '!$J:$J,Daily!$C$1)/6</f>
        <v>0</v>
      </c>
      <c r="G270" s="23">
        <f>+SUMIFS('nabati '!P:P,'nabati '!$S:$S,Daily!$A270,'nabati '!$Q:$Q,Daily!$C$1)/60</f>
        <v>0</v>
      </c>
      <c r="H270" s="23">
        <f>+SUMIFS('nabati '!W:W,'nabati '!$Z:$Z,Daily!$A270,'nabati '!$X:$X,Daily!$C$1)/6</f>
        <v>0</v>
      </c>
      <c r="I270" s="23">
        <f>+SUMIFS('nabati '!AD:AD,'nabati '!$AG:$AG,Daily!$A270,'nabati '!$AE:$AE,Daily!$C$1)/60</f>
        <v>0</v>
      </c>
      <c r="J270" s="23">
        <f>+SUMIFS('nabati '!AK:AK,'nabati '!$AN:$AN,Daily!$A270,'nabati '!$AL:$AL,Daily!$C$1)/60</f>
        <v>0</v>
      </c>
      <c r="K270" s="23">
        <f>+SUMIFS('nabati '!AR:AR,'nabati '!$AU:$AU,Daily!$A270,'nabati '!$AS:$AS,Daily!$C$1)/60</f>
        <v>0</v>
      </c>
      <c r="L270" s="23">
        <f>+SUMIFS('nabati '!AY:AY,'nabati '!$BB:$BB,Daily!$A270,'nabati '!$AZ:$AZ,Daily!$C$1)/20</f>
        <v>0</v>
      </c>
      <c r="M270" s="319">
        <f>+SUMIFS('nabati '!BF:BF,'nabati '!$BI:$BI,Daily!$A270,'nabati '!$BG:$BG,Daily!$C$1)/6</f>
        <v>0</v>
      </c>
      <c r="N270" s="320">
        <f>+SUMIFS('nabati '!BM:BM,'nabati '!BP:BP,Daily!$A270,'nabati '!BN:BN,Daily!$C$1)/6</f>
        <v>0</v>
      </c>
      <c r="O270" s="23">
        <f t="shared" si="22"/>
        <v>0</v>
      </c>
      <c r="P270" s="373"/>
    </row>
    <row r="271" s="253" customFormat="1" ht="13" hidden="1" outlineLevel="1" spans="1:16">
      <c r="A271" s="296">
        <v>2085</v>
      </c>
      <c r="B271" s="335" t="s">
        <v>84</v>
      </c>
      <c r="C271" s="22" t="s">
        <v>359</v>
      </c>
      <c r="D271" s="22" t="s">
        <v>296</v>
      </c>
      <c r="E271" s="23">
        <f>+SUMIFS('nabati '!B:B,'nabati '!$E:$E,Daily!$A271,'nabati '!$C:$C,Daily!$C$1)/6</f>
        <v>0</v>
      </c>
      <c r="F271" s="23">
        <f>+SUMIFS('nabati '!I:I,'nabati '!$L:$L,Daily!$A271,'nabati '!$J:$J,Daily!$C$1)/6</f>
        <v>0</v>
      </c>
      <c r="G271" s="23">
        <f>+SUMIFS('nabati '!P:P,'nabati '!$S:$S,Daily!$A271,'nabati '!$Q:$Q,Daily!$C$1)/60</f>
        <v>0</v>
      </c>
      <c r="H271" s="23">
        <f>+SUMIFS('nabati '!W:W,'nabati '!$Z:$Z,Daily!$A271,'nabati '!$X:$X,Daily!$C$1)/6</f>
        <v>0</v>
      </c>
      <c r="I271" s="23">
        <f>+SUMIFS('nabati '!AD:AD,'nabati '!$AG:$AG,Daily!$A271,'nabati '!$AE:$AE,Daily!$C$1)/60</f>
        <v>0</v>
      </c>
      <c r="J271" s="23">
        <f>+SUMIFS('nabati '!AK:AK,'nabati '!$AN:$AN,Daily!$A271,'nabati '!$AL:$AL,Daily!$C$1)/60</f>
        <v>0</v>
      </c>
      <c r="K271" s="23">
        <f>+SUMIFS('nabati '!AR:AR,'nabati '!$AU:$AU,Daily!$A271,'nabati '!$AS:$AS,Daily!$C$1)/60</f>
        <v>0</v>
      </c>
      <c r="L271" s="23">
        <f>+SUMIFS('nabati '!AY:AY,'nabati '!$BB:$BB,Daily!$A271,'nabati '!$AZ:$AZ,Daily!$C$1)/20</f>
        <v>0</v>
      </c>
      <c r="M271" s="319">
        <f>+SUMIFS('nabati '!BF:BF,'nabati '!$BI:$BI,Daily!$A271,'nabati '!$BG:$BG,Daily!$C$1)/6</f>
        <v>0</v>
      </c>
      <c r="N271" s="320">
        <f>+SUMIFS('nabati '!BM:BM,'nabati '!BP:BP,Daily!$A271,'nabati '!BN:BN,Daily!$C$1)/6</f>
        <v>0</v>
      </c>
      <c r="O271" s="23">
        <f t="shared" si="22"/>
        <v>0</v>
      </c>
      <c r="P271" s="373"/>
    </row>
    <row r="272" s="253" customFormat="1" ht="13" hidden="1" outlineLevel="1" spans="1:16">
      <c r="A272" s="296">
        <v>2086</v>
      </c>
      <c r="B272" s="335" t="s">
        <v>84</v>
      </c>
      <c r="C272" s="22" t="s">
        <v>360</v>
      </c>
      <c r="D272" s="22" t="s">
        <v>296</v>
      </c>
      <c r="E272" s="23">
        <f>+SUMIFS('nabati '!B:B,'nabati '!$E:$E,Daily!$A272,'nabati '!$C:$C,Daily!$C$1)/6</f>
        <v>0</v>
      </c>
      <c r="F272" s="23">
        <f>+SUMIFS('nabati '!I:I,'nabati '!$L:$L,Daily!$A272,'nabati '!$J:$J,Daily!$C$1)/6</f>
        <v>0</v>
      </c>
      <c r="G272" s="23">
        <f>+SUMIFS('nabati '!P:P,'nabati '!$S:$S,Daily!$A272,'nabati '!$Q:$Q,Daily!$C$1)/60</f>
        <v>0</v>
      </c>
      <c r="H272" s="23">
        <f>+SUMIFS('nabati '!W:W,'nabati '!$Z:$Z,Daily!$A272,'nabati '!$X:$X,Daily!$C$1)/6</f>
        <v>0</v>
      </c>
      <c r="I272" s="23">
        <f>+SUMIFS('nabati '!AD:AD,'nabati '!$AG:$AG,Daily!$A272,'nabati '!$AE:$AE,Daily!$C$1)/60</f>
        <v>0</v>
      </c>
      <c r="J272" s="23">
        <f>+SUMIFS('nabati '!AK:AK,'nabati '!$AN:$AN,Daily!$A272,'nabati '!$AL:$AL,Daily!$C$1)/60</f>
        <v>0</v>
      </c>
      <c r="K272" s="23">
        <f>+SUMIFS('nabati '!AR:AR,'nabati '!$AU:$AU,Daily!$A272,'nabati '!$AS:$AS,Daily!$C$1)/60</f>
        <v>0</v>
      </c>
      <c r="L272" s="23">
        <f>+SUMIFS('nabati '!AY:AY,'nabati '!$BB:$BB,Daily!$A272,'nabati '!$AZ:$AZ,Daily!$C$1)/20</f>
        <v>0</v>
      </c>
      <c r="M272" s="319">
        <f>+SUMIFS('nabati '!BF:BF,'nabati '!$BI:$BI,Daily!$A272,'nabati '!$BG:$BG,Daily!$C$1)/6</f>
        <v>0</v>
      </c>
      <c r="N272" s="320">
        <f>+SUMIFS('nabati '!BM:BM,'nabati '!BP:BP,Daily!$A272,'nabati '!BN:BN,Daily!$C$1)/6</f>
        <v>0</v>
      </c>
      <c r="O272" s="23">
        <f t="shared" si="22"/>
        <v>0</v>
      </c>
      <c r="P272" s="373"/>
    </row>
    <row r="273" s="253" customFormat="1" ht="13" hidden="1" outlineLevel="1" spans="1:16">
      <c r="A273" s="454">
        <v>2090</v>
      </c>
      <c r="B273" s="335" t="s">
        <v>84</v>
      </c>
      <c r="C273" s="22" t="s">
        <v>361</v>
      </c>
      <c r="D273" s="22" t="s">
        <v>296</v>
      </c>
      <c r="E273" s="23">
        <f>+SUMIFS('nabati '!B:B,'nabati '!$E:$E,Daily!$A273,'nabati '!$C:$C,Daily!$C$1)/6</f>
        <v>0</v>
      </c>
      <c r="F273" s="23">
        <f>+SUMIFS('nabati '!I:I,'nabati '!$L:$L,Daily!$A273,'nabati '!$J:$J,Daily!$C$1)/6</f>
        <v>0</v>
      </c>
      <c r="G273" s="23">
        <f>+SUMIFS('nabati '!P:P,'nabati '!$S:$S,Daily!$A273,'nabati '!$Q:$Q,Daily!$C$1)/60</f>
        <v>0</v>
      </c>
      <c r="H273" s="23">
        <f>+SUMIFS('nabati '!W:W,'nabati '!$Z:$Z,Daily!$A273,'nabati '!$X:$X,Daily!$C$1)/6</f>
        <v>0</v>
      </c>
      <c r="I273" s="23">
        <f>+SUMIFS('nabati '!AD:AD,'nabati '!$AG:$AG,Daily!$A273,'nabati '!$AE:$AE,Daily!$C$1)/60</f>
        <v>0</v>
      </c>
      <c r="J273" s="23">
        <f>+SUMIFS('nabati '!AK:AK,'nabati '!$AN:$AN,Daily!$A273,'nabati '!$AL:$AL,Daily!$C$1)/60</f>
        <v>0</v>
      </c>
      <c r="K273" s="23">
        <f>+SUMIFS('nabati '!AR:AR,'nabati '!$AU:$AU,Daily!$A273,'nabati '!$AS:$AS,Daily!$C$1)/60</f>
        <v>0</v>
      </c>
      <c r="L273" s="23">
        <f>+SUMIFS('nabati '!AY:AY,'nabati '!$BB:$BB,Daily!$A273,'nabati '!$AZ:$AZ,Daily!$C$1)/20</f>
        <v>0</v>
      </c>
      <c r="M273" s="319">
        <f>+SUMIFS('nabati '!BF:BF,'nabati '!$BI:$BI,Daily!$A273,'nabati '!$BG:$BG,Daily!$C$1)/6</f>
        <v>0</v>
      </c>
      <c r="N273" s="320">
        <f>+SUMIFS('nabati '!BM:BM,'nabati '!BP:BP,Daily!$A273,'nabati '!BN:BN,Daily!$C$1)/6</f>
        <v>0</v>
      </c>
      <c r="O273" s="23">
        <f t="shared" si="22"/>
        <v>0</v>
      </c>
      <c r="P273" s="373"/>
    </row>
    <row r="274" s="253" customFormat="1" ht="13" hidden="1" outlineLevel="1" spans="1:16">
      <c r="A274" s="296">
        <v>2102</v>
      </c>
      <c r="B274" s="335" t="s">
        <v>84</v>
      </c>
      <c r="C274" s="22" t="s">
        <v>362</v>
      </c>
      <c r="D274" s="22" t="s">
        <v>296</v>
      </c>
      <c r="E274" s="23">
        <f>+SUMIFS('nabati '!B:B,'nabati '!$E:$E,Daily!$A274,'nabati '!$C:$C,Daily!$C$1)/6</f>
        <v>0</v>
      </c>
      <c r="F274" s="23">
        <f>+SUMIFS('nabati '!I:I,'nabati '!$L:$L,Daily!$A274,'nabati '!$J:$J,Daily!$C$1)/6</f>
        <v>0</v>
      </c>
      <c r="G274" s="23">
        <f>+SUMIFS('nabati '!P:P,'nabati '!$S:$S,Daily!$A274,'nabati '!$Q:$Q,Daily!$C$1)/60</f>
        <v>0</v>
      </c>
      <c r="H274" s="23">
        <f>+SUMIFS('nabati '!W:W,'nabati '!$Z:$Z,Daily!$A274,'nabati '!$X:$X,Daily!$C$1)/6</f>
        <v>0</v>
      </c>
      <c r="I274" s="23">
        <f>+SUMIFS('nabati '!AD:AD,'nabati '!$AG:$AG,Daily!$A274,'nabati '!$AE:$AE,Daily!$C$1)/60</f>
        <v>0</v>
      </c>
      <c r="J274" s="23">
        <f>+SUMIFS('nabati '!AK:AK,'nabati '!$AN:$AN,Daily!$A274,'nabati '!$AL:$AL,Daily!$C$1)/60</f>
        <v>0</v>
      </c>
      <c r="K274" s="23">
        <f>+SUMIFS('nabati '!AR:AR,'nabati '!$AU:$AU,Daily!$A274,'nabati '!$AS:$AS,Daily!$C$1)/60</f>
        <v>0</v>
      </c>
      <c r="L274" s="23">
        <f>+SUMIFS('nabati '!AY:AY,'nabati '!$BB:$BB,Daily!$A274,'nabati '!$AZ:$AZ,Daily!$C$1)/20</f>
        <v>0</v>
      </c>
      <c r="M274" s="319">
        <f>+SUMIFS('nabati '!BF:BF,'nabati '!$BI:$BI,Daily!$A274,'nabati '!$BG:$BG,Daily!$C$1)/6</f>
        <v>0</v>
      </c>
      <c r="N274" s="320">
        <f>+SUMIFS('nabati '!BM:BM,'nabati '!BP:BP,Daily!$A274,'nabati '!BN:BN,Daily!$C$1)/6</f>
        <v>0</v>
      </c>
      <c r="O274" s="23">
        <f t="shared" si="22"/>
        <v>0</v>
      </c>
      <c r="P274" s="373"/>
    </row>
    <row r="275" s="253" customFormat="1" ht="13" hidden="1" outlineLevel="1" spans="1:16">
      <c r="A275" s="296">
        <v>665</v>
      </c>
      <c r="B275" s="335" t="s">
        <v>84</v>
      </c>
      <c r="C275" s="336" t="s">
        <v>363</v>
      </c>
      <c r="D275" s="22" t="s">
        <v>296</v>
      </c>
      <c r="E275" s="23">
        <f>+SUMIFS('nabati '!B:B,'nabati '!$E:$E,Daily!$A275,'nabati '!$C:$C,Daily!$C$1)/6</f>
        <v>0</v>
      </c>
      <c r="F275" s="23">
        <f>+SUMIFS('nabati '!I:I,'nabati '!$L:$L,Daily!$A275,'nabati '!$J:$J,Daily!$C$1)/6</f>
        <v>0</v>
      </c>
      <c r="G275" s="23">
        <f>+SUMIFS('nabati '!P:P,'nabati '!$S:$S,Daily!$A275,'nabati '!$Q:$Q,Daily!$C$1)/60</f>
        <v>0</v>
      </c>
      <c r="H275" s="23">
        <f>+SUMIFS('nabati '!W:W,'nabati '!$Z:$Z,Daily!$A275,'nabati '!$X:$X,Daily!$C$1)/6</f>
        <v>0</v>
      </c>
      <c r="I275" s="23">
        <f>+SUMIFS('nabati '!AD:AD,'nabati '!$AG:$AG,Daily!$A275,'nabati '!$AE:$AE,Daily!$C$1)/60</f>
        <v>0</v>
      </c>
      <c r="J275" s="23">
        <f>+SUMIFS('nabati '!AK:AK,'nabati '!$AN:$AN,Daily!$A275,'nabati '!$AL:$AL,Daily!$C$1)/60</f>
        <v>0</v>
      </c>
      <c r="K275" s="23">
        <f>+SUMIFS('nabati '!AR:AR,'nabati '!$AU:$AU,Daily!$A275,'nabati '!$AS:$AS,Daily!$C$1)/60</f>
        <v>0</v>
      </c>
      <c r="L275" s="23">
        <f>+SUMIFS('nabati '!AY:AY,'nabati '!$BB:$BB,Daily!$A275,'nabati '!$AZ:$AZ,Daily!$C$1)/20</f>
        <v>0</v>
      </c>
      <c r="M275" s="319">
        <f>+SUMIFS('nabati '!BF:BF,'nabati '!$BI:$BI,Daily!$A275,'nabati '!$BG:$BG,Daily!$C$1)/6</f>
        <v>0</v>
      </c>
      <c r="N275" s="320">
        <f>+SUMIFS('nabati '!BM:BM,'nabati '!BP:BP,Daily!$A275,'nabati '!BN:BN,Daily!$C$1)/6</f>
        <v>0</v>
      </c>
      <c r="O275" s="23">
        <f t="shared" si="22"/>
        <v>0</v>
      </c>
      <c r="P275" s="373"/>
    </row>
    <row r="276" s="253" customFormat="1" ht="13" hidden="1" outlineLevel="1" spans="1:16">
      <c r="A276" s="296">
        <v>2105</v>
      </c>
      <c r="B276" s="335" t="s">
        <v>84</v>
      </c>
      <c r="C276" s="21" t="s">
        <v>364</v>
      </c>
      <c r="D276" s="22" t="s">
        <v>296</v>
      </c>
      <c r="E276" s="23">
        <f>+SUMIFS('nabati '!B:B,'nabati '!$E:$E,Daily!$A276,'nabati '!$C:$C,Daily!$C$1)/6</f>
        <v>0</v>
      </c>
      <c r="F276" s="23">
        <f>+SUMIFS('nabati '!I:I,'nabati '!$L:$L,Daily!$A276,'nabati '!$J:$J,Daily!$C$1)/6</f>
        <v>0</v>
      </c>
      <c r="G276" s="23">
        <f>+SUMIFS('nabati '!P:P,'nabati '!$S:$S,Daily!$A276,'nabati '!$Q:$Q,Daily!$C$1)/60</f>
        <v>0</v>
      </c>
      <c r="H276" s="23">
        <f>+SUMIFS('nabati '!W:W,'nabati '!$Z:$Z,Daily!$A276,'nabati '!$X:$X,Daily!$C$1)/6</f>
        <v>0</v>
      </c>
      <c r="I276" s="23">
        <f>+SUMIFS('nabati '!AD:AD,'nabati '!$AG:$AG,Daily!$A276,'nabati '!$AE:$AE,Daily!$C$1)/60</f>
        <v>0</v>
      </c>
      <c r="J276" s="23">
        <f>+SUMIFS('nabati '!AK:AK,'nabati '!$AN:$AN,Daily!$A276,'nabati '!$AL:$AL,Daily!$C$1)/60</f>
        <v>0</v>
      </c>
      <c r="K276" s="23">
        <f>+SUMIFS('nabati '!AR:AR,'nabati '!$AU:$AU,Daily!$A276,'nabati '!$AS:$AS,Daily!$C$1)/60</f>
        <v>0</v>
      </c>
      <c r="L276" s="23">
        <f>+SUMIFS('nabati '!AY:AY,'nabati '!$BB:$BB,Daily!$A276,'nabati '!$AZ:$AZ,Daily!$C$1)/20</f>
        <v>0</v>
      </c>
      <c r="M276" s="319">
        <f>+SUMIFS('nabati '!BF:BF,'nabati '!$BI:$BI,Daily!$A276,'nabati '!$BG:$BG,Daily!$C$1)/6</f>
        <v>0</v>
      </c>
      <c r="N276" s="320">
        <f>+SUMIFS('nabati '!BM:BM,'nabati '!BP:BP,Daily!$A276,'nabati '!BN:BN,Daily!$C$1)/6</f>
        <v>0</v>
      </c>
      <c r="O276" s="23">
        <f t="shared" si="22"/>
        <v>0</v>
      </c>
      <c r="P276" s="373"/>
    </row>
    <row r="277" s="253" customFormat="1" ht="13" hidden="1" outlineLevel="1" spans="1:15">
      <c r="A277" s="296">
        <v>2110</v>
      </c>
      <c r="B277" s="335" t="s">
        <v>84</v>
      </c>
      <c r="C277" s="22" t="s">
        <v>365</v>
      </c>
      <c r="D277" s="22" t="s">
        <v>296</v>
      </c>
      <c r="E277" s="448">
        <f>+SUMIFS('nabati '!B:B,'nabati '!$E:$E,Daily!$A277,'nabati '!$C:$C,Daily!$C$1)/6</f>
        <v>0</v>
      </c>
      <c r="F277" s="448">
        <f>+SUMIFS('nabati '!I:I,'nabati '!$L:$L,Daily!$A277,'nabati '!$J:$J,Daily!$C$1)/6</f>
        <v>0</v>
      </c>
      <c r="G277" s="448">
        <f>+SUMIFS('nabati '!P:P,'nabati '!$S:$S,Daily!$A277,'nabati '!$Q:$Q,Daily!$C$1)/60</f>
        <v>0</v>
      </c>
      <c r="H277" s="448">
        <f>+SUMIFS('nabati '!W:W,'nabati '!$Z:$Z,Daily!$A277,'nabati '!$X:$X,Daily!$C$1)/6</f>
        <v>0</v>
      </c>
      <c r="I277" s="448">
        <f>+SUMIFS('nabati '!AD:AD,'nabati '!$AG:$AG,Daily!$A277,'nabati '!$AE:$AE,Daily!$C$1)/60</f>
        <v>0</v>
      </c>
      <c r="J277" s="448">
        <f>+SUMIFS('nabati '!AK:AK,'nabati '!$AN:$AN,Daily!$A277,'nabati '!$AL:$AL,Daily!$C$1)/60</f>
        <v>0</v>
      </c>
      <c r="K277" s="448">
        <f>+SUMIFS('nabati '!AR:AR,'nabati '!$AU:$AU,Daily!$A277,'nabati '!$AS:$AS,Daily!$C$1)/60</f>
        <v>0</v>
      </c>
      <c r="L277" s="448">
        <f>+SUMIFS('nabati '!AY:AY,'nabati '!$BB:$BB,Daily!$A277,'nabati '!$AZ:$AZ,Daily!$C$1)/20</f>
        <v>0</v>
      </c>
      <c r="M277" s="356">
        <f>+SUMIFS('nabati '!BF:BF,'nabati '!$BI:$BI,Daily!$A277,'nabati '!$BG:$BG,Daily!$C$1)/6</f>
        <v>0</v>
      </c>
      <c r="N277" s="357">
        <f>+SUMIFS('nabati '!BM:BM,'nabati '!BP:BP,Daily!$A277,'nabati '!BN:BN,Daily!$C$1)/6</f>
        <v>0</v>
      </c>
      <c r="O277" s="448">
        <f t="shared" si="22"/>
        <v>0</v>
      </c>
    </row>
    <row r="278" s="253" customFormat="1" ht="13" hidden="1" outlineLevel="1" spans="1:15">
      <c r="A278" s="296">
        <v>2116</v>
      </c>
      <c r="B278" s="335" t="s">
        <v>84</v>
      </c>
      <c r="C278" s="21" t="s">
        <v>366</v>
      </c>
      <c r="D278" s="22" t="s">
        <v>296</v>
      </c>
      <c r="E278" s="448">
        <f>+SUMIFS('nabati '!B:B,'nabati '!$E:$E,Daily!$A278,'nabati '!$C:$C,Daily!$C$1)/6</f>
        <v>0</v>
      </c>
      <c r="F278" s="448">
        <f>+SUMIFS('nabati '!I:I,'nabati '!$L:$L,Daily!$A278,'nabati '!$J:$J,Daily!$C$1)/6</f>
        <v>0</v>
      </c>
      <c r="G278" s="448">
        <f>+SUMIFS('nabati '!P:P,'nabati '!$S:$S,Daily!$A278,'nabati '!$Q:$Q,Daily!$C$1)/60</f>
        <v>0</v>
      </c>
      <c r="H278" s="448">
        <f>+SUMIFS('nabati '!W:W,'nabati '!$Z:$Z,Daily!$A278,'nabati '!$X:$X,Daily!$C$1)/6</f>
        <v>0</v>
      </c>
      <c r="I278" s="455">
        <f>+SUMIFS('nabati '!AD:AD,'nabati '!$AG:$AG,Daily!$A278,'nabati '!$AE:$AE,Daily!$C$1)/60</f>
        <v>0</v>
      </c>
      <c r="J278" s="455">
        <f>+SUMIFS('nabati '!AK:AK,'nabati '!$AN:$AN,Daily!$A278,'nabati '!$AL:$AL,Daily!$C$1)/60</f>
        <v>0</v>
      </c>
      <c r="K278" s="455">
        <f>+SUMIFS('nabati '!AR:AR,'nabati '!$AU:$AU,Daily!$A278,'nabati '!$AS:$AS,Daily!$C$1)/60</f>
        <v>0</v>
      </c>
      <c r="L278" s="455">
        <f>+SUMIFS('nabati '!AY:AY,'nabati '!$BB:$BB,Daily!$A278,'nabati '!$AZ:$AZ,Daily!$C$1)/20</f>
        <v>0</v>
      </c>
      <c r="M278" s="377">
        <f>+SUMIFS('nabati '!BF:BF,'nabati '!$BI:$BI,Daily!$A278,'nabati '!$BG:$BG,Daily!$C$1)/6</f>
        <v>0</v>
      </c>
      <c r="N278" s="378">
        <f>+SUMIFS('nabati '!BM:BM,'nabati '!BP:BP,Daily!$A278,'nabati '!BN:BN,Daily!$C$1)/6</f>
        <v>0</v>
      </c>
      <c r="O278" s="455">
        <f t="shared" si="22"/>
        <v>0</v>
      </c>
    </row>
    <row r="279" s="254" customFormat="1" ht="13" hidden="1" outlineLevel="1" spans="1:15">
      <c r="A279" s="398">
        <v>2118</v>
      </c>
      <c r="B279" s="335" t="s">
        <v>84</v>
      </c>
      <c r="C279" s="375" t="s">
        <v>367</v>
      </c>
      <c r="D279" s="371" t="s">
        <v>296</v>
      </c>
      <c r="E279" s="438">
        <f>+SUMIFS('nabati '!B:B,'nabati '!$E:$E,Daily!$A279,'nabati '!$C:$C,Daily!$C$1)/6</f>
        <v>0</v>
      </c>
      <c r="F279" s="437">
        <f>+SUMIFS('nabati '!I:I,'nabati '!$L:$L,Daily!$A279,'nabati '!$J:$J,Daily!$C$1)/6</f>
        <v>0</v>
      </c>
      <c r="G279" s="437">
        <f>+SUMIFS('nabati '!P:P,'nabati '!$S:$S,Daily!$A279,'nabati '!$Q:$Q,Daily!$C$1)/60</f>
        <v>0</v>
      </c>
      <c r="H279" s="437">
        <f>+SUMIFS('nabati '!W:W,'nabati '!$Z:$Z,Daily!$A279,'nabati '!$X:$X,Daily!$C$1)/6</f>
        <v>0</v>
      </c>
      <c r="I279" s="437">
        <f>+SUMIFS('nabati '!AD:AD,'nabati '!$AG:$AG,Daily!$A279,'nabati '!$AE:$AE,Daily!$C$1)/60</f>
        <v>0</v>
      </c>
      <c r="J279" s="437">
        <f>+SUMIFS('nabati '!AK:AK,'nabati '!$AN:$AN,Daily!$A279,'nabati '!$AL:$AL,Daily!$C$1)/60</f>
        <v>0</v>
      </c>
      <c r="K279" s="437">
        <f>+SUMIFS('nabati '!AR:AR,'nabati '!$AU:$AU,Daily!$A279,'nabati '!$AS:$AS,Daily!$C$1)/60</f>
        <v>0</v>
      </c>
      <c r="L279" s="437">
        <f>+SUMIFS('nabati '!AY:AY,'nabati '!$BB:$BB,Daily!$A279,'nabati '!$AZ:$AZ,Daily!$C$1)/20</f>
        <v>0</v>
      </c>
      <c r="M279" s="323">
        <f>+SUMIFS('nabati '!BF:BF,'nabati '!$BI:$BI,Daily!$A279,'nabati '!$BG:$BG,Daily!$C$1)/6</f>
        <v>0</v>
      </c>
      <c r="N279" s="324">
        <f>+SUMIFS('nabati '!BM:BM,'nabati '!BP:BP,Daily!$A279,'nabati '!BN:BN,Daily!$C$1)/6</f>
        <v>0</v>
      </c>
      <c r="O279" s="23">
        <f t="shared" si="22"/>
        <v>0</v>
      </c>
    </row>
    <row r="280" s="254" customFormat="1" ht="13" hidden="1" outlineLevel="1" spans="1:15">
      <c r="A280" s="398">
        <v>69036</v>
      </c>
      <c r="B280" s="335" t="s">
        <v>84</v>
      </c>
      <c r="C280" s="376" t="s">
        <v>368</v>
      </c>
      <c r="D280" s="371" t="s">
        <v>296</v>
      </c>
      <c r="E280" s="438">
        <f>+SUMIFS('nabati '!B:B,'nabati '!$E:$E,Daily!$A280,'nabati '!$C:$C,Daily!$C$1)/6</f>
        <v>0</v>
      </c>
      <c r="F280" s="438">
        <f>+SUMIFS('nabati '!I:I,'nabati '!$L:$L,Daily!$A280,'nabati '!$J:$J,Daily!$C$1)/6</f>
        <v>0</v>
      </c>
      <c r="G280" s="438">
        <f>+SUMIFS('nabati '!P:P,'nabati '!$S:$S,Daily!$A280,'nabati '!$Q:$Q,Daily!$C$1)/60</f>
        <v>0</v>
      </c>
      <c r="H280" s="438">
        <f>+SUMIFS('nabati '!W:W,'nabati '!$Z:$Z,Daily!$A280,'nabati '!$X:$X,Daily!$C$1)/6</f>
        <v>0</v>
      </c>
      <c r="I280" s="438">
        <f>+SUMIFS('nabati '!AD:AD,'nabati '!$AG:$AG,Daily!$A280,'nabati '!$AE:$AE,Daily!$C$1)/60</f>
        <v>0</v>
      </c>
      <c r="J280" s="438">
        <f>+SUMIFS('nabati '!AK:AK,'nabati '!$AN:$AN,Daily!$A280,'nabati '!$AL:$AL,Daily!$C$1)/60</f>
        <v>0</v>
      </c>
      <c r="K280" s="438">
        <f>+SUMIFS('nabati '!AR:AR,'nabati '!$AU:$AU,Daily!$A280,'nabati '!$AS:$AS,Daily!$C$1)/60</f>
        <v>0</v>
      </c>
      <c r="L280" s="438">
        <f>+SUMIFS('nabati '!AY:AY,'nabati '!$BB:$BB,Daily!$A280,'nabati '!$AZ:$AZ,Daily!$C$1)/20</f>
        <v>0</v>
      </c>
      <c r="M280" s="352">
        <f>+SUMIFS('nabati '!BF:BF,'nabati '!$BI:$BI,Daily!$A280,'nabati '!$BG:$BG,Daily!$C$1)/6</f>
        <v>0</v>
      </c>
      <c r="N280" s="353">
        <f>+SUMIFS('nabati '!BM:BM,'nabati '!BP:BP,Daily!$A280,'nabati '!BN:BN,Daily!$C$1)/6</f>
        <v>0</v>
      </c>
      <c r="O280" s="448">
        <f t="shared" si="22"/>
        <v>0</v>
      </c>
    </row>
    <row r="281" s="254" customFormat="1" ht="13" hidden="1" outlineLevel="1" spans="1:15">
      <c r="A281" s="398">
        <v>69067</v>
      </c>
      <c r="B281" s="335" t="s">
        <v>84</v>
      </c>
      <c r="C281" s="376" t="s">
        <v>369</v>
      </c>
      <c r="D281" s="371" t="s">
        <v>296</v>
      </c>
      <c r="E281" s="438">
        <f>+SUMIFS('nabati '!B:B,'nabati '!$E:$E,Daily!$A281,'nabati '!$C:$C,Daily!$C$1)/6</f>
        <v>0</v>
      </c>
      <c r="F281" s="438">
        <f>+SUMIFS('nabati '!I:I,'nabati '!$L:$L,Daily!$A281,'nabati '!$J:$J,Daily!$C$1)/6</f>
        <v>0</v>
      </c>
      <c r="G281" s="438">
        <f>+SUMIFS('nabati '!P:P,'nabati '!$S:$S,Daily!$A281,'nabati '!$Q:$Q,Daily!$C$1)/60</f>
        <v>0</v>
      </c>
      <c r="H281" s="438">
        <f>+SUMIFS('nabati '!W:W,'nabati '!$Z:$Z,Daily!$A281,'nabati '!$X:$X,Daily!$C$1)/6</f>
        <v>0</v>
      </c>
      <c r="I281" s="438">
        <f>+SUMIFS('nabati '!AD:AD,'nabati '!$AG:$AG,Daily!$A281,'nabati '!$AE:$AE,Daily!$C$1)/60</f>
        <v>0</v>
      </c>
      <c r="J281" s="438">
        <f>+SUMIFS('nabati '!AK:AK,'nabati '!$AN:$AN,Daily!$A281,'nabati '!$AL:$AL,Daily!$C$1)/60</f>
        <v>0</v>
      </c>
      <c r="K281" s="438">
        <f>+SUMIFS('nabati '!AR:AR,'nabati '!$AU:$AU,Daily!$A281,'nabati '!$AS:$AS,Daily!$C$1)/60</f>
        <v>0</v>
      </c>
      <c r="L281" s="438">
        <f>+SUMIFS('nabati '!AY:AY,'nabati '!$BB:$BB,Daily!$A281,'nabati '!$AZ:$AZ,Daily!$C$1)/20</f>
        <v>0</v>
      </c>
      <c r="M281" s="352">
        <f>+SUMIFS('nabati '!BF:BF,'nabati '!$BI:$BI,Daily!$A281,'nabati '!$BG:$BG,Daily!$C$1)/6</f>
        <v>0</v>
      </c>
      <c r="N281" s="353">
        <f>+SUMIFS('nabati '!BM:BM,'nabati '!BP:BP,Daily!$A281,'nabati '!BN:BN,Daily!$C$1)/6</f>
        <v>0</v>
      </c>
      <c r="O281" s="448">
        <f t="shared" si="22"/>
        <v>0</v>
      </c>
    </row>
    <row r="282" s="254" customFormat="1" ht="13" hidden="1" outlineLevel="1" spans="1:15">
      <c r="A282" s="398">
        <v>69029</v>
      </c>
      <c r="B282" s="335" t="s">
        <v>84</v>
      </c>
      <c r="C282" s="339" t="s">
        <v>370</v>
      </c>
      <c r="D282" s="371" t="s">
        <v>296</v>
      </c>
      <c r="E282" s="438">
        <f>+SUMIFS('nabati '!B:B,'nabati '!$E:$E,Daily!$A282,'nabati '!$C:$C,Daily!$C$1)/6</f>
        <v>0</v>
      </c>
      <c r="F282" s="438">
        <f>+SUMIFS('nabati '!I:I,'nabati '!$L:$L,Daily!$A282,'nabati '!$J:$J,Daily!$C$1)/6</f>
        <v>0</v>
      </c>
      <c r="G282" s="438">
        <f>+SUMIFS('nabati '!P:P,'nabati '!$S:$S,Daily!$A282,'nabati '!$Q:$Q,Daily!$C$1)/60</f>
        <v>0</v>
      </c>
      <c r="H282" s="438">
        <f>+SUMIFS('nabati '!W:W,'nabati '!$Z:$Z,Daily!$A282,'nabati '!$X:$X,Daily!$C$1)/6</f>
        <v>0</v>
      </c>
      <c r="I282" s="438">
        <f>+SUMIFS('nabati '!AD:AD,'nabati '!$AG:$AG,Daily!$A282,'nabati '!$AE:$AE,Daily!$C$1)/60</f>
        <v>0</v>
      </c>
      <c r="J282" s="438">
        <f>+SUMIFS('nabati '!AK:AK,'nabati '!$AN:$AN,Daily!$A282,'nabati '!$AL:$AL,Daily!$C$1)/60</f>
        <v>0</v>
      </c>
      <c r="K282" s="438">
        <f>+SUMIFS('nabati '!AR:AR,'nabati '!$AU:$AU,Daily!$A282,'nabati '!$AS:$AS,Daily!$C$1)/60</f>
        <v>0</v>
      </c>
      <c r="L282" s="438">
        <f>+SUMIFS('nabati '!AY:AY,'nabati '!$BB:$BB,Daily!$A282,'nabati '!$AZ:$AZ,Daily!$C$1)/20</f>
        <v>0</v>
      </c>
      <c r="M282" s="352">
        <f>+SUMIFS('nabati '!BF:BF,'nabati '!$BI:$BI,Daily!$A282,'nabati '!$BG:$BG,Daily!$C$1)/6</f>
        <v>0</v>
      </c>
      <c r="N282" s="353">
        <f>+SUMIFS('nabati '!BM:BM,'nabati '!BP:BP,Daily!$A282,'nabati '!BN:BN,Daily!$C$1)/6</f>
        <v>0</v>
      </c>
      <c r="O282" s="448">
        <f t="shared" si="22"/>
        <v>0</v>
      </c>
    </row>
    <row r="283" s="254" customFormat="1" ht="13" collapsed="1" spans="1:15">
      <c r="A283" s="398">
        <v>69060</v>
      </c>
      <c r="B283" s="335" t="s">
        <v>84</v>
      </c>
      <c r="C283" s="371" t="s">
        <v>371</v>
      </c>
      <c r="D283" s="371" t="s">
        <v>296</v>
      </c>
      <c r="E283" s="438">
        <f>+SUMIFS('nabati '!B:B,'nabati '!$E:$E,Daily!$A283,'nabati '!$C:$C,Daily!$C$1)/6</f>
        <v>0</v>
      </c>
      <c r="F283" s="438">
        <f>+SUMIFS('nabati '!I:I,'nabati '!$L:$L,Daily!$A283,'nabati '!$J:$J,Daily!$C$1)/6</f>
        <v>0</v>
      </c>
      <c r="G283" s="438">
        <f>+SUMIFS('nabati '!P:P,'nabati '!$S:$S,Daily!$A283,'nabati '!$Q:$Q,Daily!$C$1)/60</f>
        <v>0</v>
      </c>
      <c r="H283" s="438">
        <f>+SUMIFS('nabati '!W:W,'nabati '!$Z:$Z,Daily!$A283,'nabati '!$X:$X,Daily!$C$1)/6</f>
        <v>0</v>
      </c>
      <c r="I283" s="438">
        <f>+SUMIFS('nabati '!AD:AD,'nabati '!$AG:$AG,Daily!$A283,'nabati '!$AE:$AE,Daily!$C$1)/60</f>
        <v>0</v>
      </c>
      <c r="J283" s="438">
        <f>+SUMIFS('nabati '!AK:AK,'nabati '!$AN:$AN,Daily!$A283,'nabati '!$AL:$AL,Daily!$C$1)/60</f>
        <v>0</v>
      </c>
      <c r="K283" s="438">
        <f>+SUMIFS('nabati '!AR:AR,'nabati '!$AU:$AU,Daily!$A283,'nabati '!$AS:$AS,Daily!$C$1)/60</f>
        <v>0</v>
      </c>
      <c r="L283" s="438">
        <f>+SUMIFS('nabati '!AY:AY,'nabati '!$BB:$BB,Daily!$A283,'nabati '!$AZ:$AZ,Daily!$C$1)/20</f>
        <v>0</v>
      </c>
      <c r="M283" s="352">
        <f>+SUMIFS('nabati '!BF:BF,'nabati '!$BI:$BI,Daily!$A283,'nabati '!$BG:$BG,Daily!$C$1)/6</f>
        <v>0</v>
      </c>
      <c r="N283" s="353">
        <f>+SUMIFS('nabati '!BM:BM,'nabati '!BP:BP,Daily!$A283,'nabati '!BN:BN,Daily!$C$1)/6</f>
        <v>0</v>
      </c>
      <c r="O283" s="448">
        <f t="shared" ref="O283:O295" si="23">+SUMPRODUCT($E$1:$N$1,E283:N283)</f>
        <v>0</v>
      </c>
    </row>
    <row r="284" s="252" customFormat="1" ht="13" spans="1:17">
      <c r="A284" s="291"/>
      <c r="B284" s="291"/>
      <c r="C284" s="292"/>
      <c r="D284" s="293" t="s">
        <v>372</v>
      </c>
      <c r="E284" s="340">
        <f t="shared" ref="E284:N284" si="24">+SUM(E285:E354)</f>
        <v>10</v>
      </c>
      <c r="F284" s="340">
        <f t="shared" si="24"/>
        <v>9</v>
      </c>
      <c r="G284" s="340">
        <f t="shared" si="24"/>
        <v>7</v>
      </c>
      <c r="H284" s="340">
        <f t="shared" si="24"/>
        <v>2</v>
      </c>
      <c r="I284" s="340">
        <f t="shared" si="24"/>
        <v>1</v>
      </c>
      <c r="J284" s="340">
        <f t="shared" si="24"/>
        <v>0</v>
      </c>
      <c r="K284" s="340">
        <f t="shared" si="24"/>
        <v>0</v>
      </c>
      <c r="L284" s="340">
        <f t="shared" si="24"/>
        <v>2</v>
      </c>
      <c r="M284" s="340">
        <f t="shared" si="24"/>
        <v>0</v>
      </c>
      <c r="N284" s="316">
        <f t="shared" si="24"/>
        <v>0</v>
      </c>
      <c r="O284" s="340">
        <f t="shared" si="23"/>
        <v>6811.3</v>
      </c>
      <c r="P284" s="380">
        <v>10649.1538461538</v>
      </c>
      <c r="Q284" s="333">
        <f>O284/P284*100</f>
        <v>63.9609503102452</v>
      </c>
    </row>
    <row r="285" s="253" customFormat="1" ht="13" spans="1:16">
      <c r="A285" s="296" t="s">
        <v>373</v>
      </c>
      <c r="B285" s="343" t="s">
        <v>62</v>
      </c>
      <c r="C285" s="21" t="s">
        <v>374</v>
      </c>
      <c r="D285" s="22" t="s">
        <v>375</v>
      </c>
      <c r="E285" s="23">
        <f>+SUMIFS('nabati '!B:B,'nabati '!$E:$E,Daily!$A285,'nabati '!$C:$C,Daily!$C$1)/6</f>
        <v>0</v>
      </c>
      <c r="F285" s="23">
        <f>+SUMIFS('nabati '!I:I,'nabati '!$L:$L,Daily!$A285,'nabati '!$J:$J,Daily!$C$1)/6</f>
        <v>0</v>
      </c>
      <c r="G285" s="23">
        <f>+SUMIFS('nabati '!P:P,'nabati '!$S:$S,Daily!$A285,'nabati '!$Q:$Q,Daily!$C$1)/60</f>
        <v>0</v>
      </c>
      <c r="H285" s="23">
        <f>+SUMIFS('nabati '!W:W,'nabati '!$Z:$Z,Daily!$A285,'nabati '!$X:$X,Daily!$C$1)/6</f>
        <v>0</v>
      </c>
      <c r="I285" s="23">
        <f>+SUMIFS('nabati '!AD:AD,'nabati '!$AG:$AG,Daily!$A285,'nabati '!$AE:$AE,Daily!$C$1)/60</f>
        <v>0</v>
      </c>
      <c r="J285" s="23">
        <f>+SUMIFS('nabati '!AK:AK,'nabati '!$AN:$AN,Daily!$A285,'nabati '!$AL:$AL,Daily!$C$1)/60</f>
        <v>0</v>
      </c>
      <c r="K285" s="23">
        <f>+SUMIFS('nabati '!AR:AR,'nabati '!$AU:$AU,Daily!$A285,'nabati '!$AS:$AS,Daily!$C$1)/60</f>
        <v>0</v>
      </c>
      <c r="L285" s="23">
        <f>+SUMIFS('nabati '!AY:AY,'nabati '!$BB:$BB,Daily!$A285,'nabati '!$AZ:$AZ,Daily!$C$1)/20</f>
        <v>0</v>
      </c>
      <c r="M285" s="377">
        <f>+SUMIFS('nabati '!BF:BF,'nabati '!$BI:$BI,Daily!$A285,'nabati '!$BG:$BG,Daily!$C$1)/6</f>
        <v>0</v>
      </c>
      <c r="N285" s="378">
        <f>+SUMIFS('nabati '!BM:BM,'nabati '!BP:BP,Daily!$A285,'nabati '!BN:BN,Daily!$C$1)/6</f>
        <v>0</v>
      </c>
      <c r="O285" s="455">
        <f t="shared" si="23"/>
        <v>0</v>
      </c>
      <c r="P285" s="381"/>
    </row>
    <row r="286" s="254" customFormat="1" ht="13" hidden="1" outlineLevel="1" spans="1:16">
      <c r="A286" s="398" t="s">
        <v>376</v>
      </c>
      <c r="B286" s="342" t="s">
        <v>62</v>
      </c>
      <c r="C286" s="339" t="s">
        <v>377</v>
      </c>
      <c r="D286" s="22" t="s">
        <v>375</v>
      </c>
      <c r="E286" s="437">
        <f>+SUMIFS('nabati '!B:B,'nabati '!$E:$E,Daily!$A286,'nabati '!$C:$C,Daily!$C$1)/6</f>
        <v>0</v>
      </c>
      <c r="F286" s="437">
        <f>+SUMIFS('nabati '!I:I,'nabati '!$L:$L,Daily!$A286,'nabati '!$J:$J,Daily!$C$1)/6</f>
        <v>0</v>
      </c>
      <c r="G286" s="437">
        <f>+SUMIFS('nabati '!P:P,'nabati '!$S:$S,Daily!$A286,'nabati '!$Q:$Q,Daily!$C$1)/60</f>
        <v>0</v>
      </c>
      <c r="H286" s="437">
        <f>+SUMIFS('nabati '!W:W,'nabati '!$Z:$Z,Daily!$A286,'nabati '!$X:$X,Daily!$C$1)/6</f>
        <v>0</v>
      </c>
      <c r="I286" s="437">
        <f>+SUMIFS('nabati '!AD:AD,'nabati '!$AG:$AG,Daily!$A286,'nabati '!$AE:$AE,Daily!$C$1)/60</f>
        <v>0</v>
      </c>
      <c r="J286" s="437">
        <f>+SUMIFS('nabati '!AK:AK,'nabati '!$AN:$AN,Daily!$A286,'nabati '!$AL:$AL,Daily!$C$1)/60</f>
        <v>0</v>
      </c>
      <c r="K286" s="437">
        <f>+SUMIFS('nabati '!AR:AR,'nabati '!$AU:$AU,Daily!$A286,'nabati '!$AS:$AS,Daily!$C$1)/60</f>
        <v>0</v>
      </c>
      <c r="L286" s="437">
        <f>+SUMIFS('nabati '!AY:AY,'nabati '!$BB:$BB,Daily!$A286,'nabati '!$AZ:$AZ,Daily!$C$1)/20</f>
        <v>0</v>
      </c>
      <c r="M286" s="382">
        <f>+SUMIFS('nabati '!BF:BF,'nabati '!$BI:$BI,Daily!$A286,'nabati '!$BG:$BG,Daily!$C$1)/6</f>
        <v>0</v>
      </c>
      <c r="N286" s="383">
        <f>+SUMIFS('nabati '!BM:BM,'nabati '!BP:BP,Daily!$A286,'nabati '!BN:BN,Daily!$C$1)/6</f>
        <v>0</v>
      </c>
      <c r="O286" s="456">
        <f t="shared" si="23"/>
        <v>0</v>
      </c>
      <c r="P286" s="385"/>
    </row>
    <row r="287" s="254" customFormat="1" ht="13" hidden="1" outlineLevel="1" spans="1:16">
      <c r="A287" s="398" t="s">
        <v>378</v>
      </c>
      <c r="B287" s="342" t="s">
        <v>62</v>
      </c>
      <c r="C287" s="339" t="s">
        <v>379</v>
      </c>
      <c r="D287" s="22" t="s">
        <v>375</v>
      </c>
      <c r="E287" s="437">
        <f>+SUMIFS('nabati '!B:B,'nabati '!$E:$E,Daily!$A287,'nabati '!$C:$C,Daily!$C$1)/6</f>
        <v>0</v>
      </c>
      <c r="F287" s="437">
        <f>+SUMIFS('nabati '!I:I,'nabati '!$L:$L,Daily!$A287,'nabati '!$J:$J,Daily!$C$1)/6</f>
        <v>0</v>
      </c>
      <c r="G287" s="437">
        <f>+SUMIFS('nabati '!P:P,'nabati '!$S:$S,Daily!$A287,'nabati '!$Q:$Q,Daily!$C$1)/60</f>
        <v>0</v>
      </c>
      <c r="H287" s="437">
        <f>+SUMIFS('nabati '!W:W,'nabati '!$Z:$Z,Daily!$A287,'nabati '!$X:$X,Daily!$C$1)/6</f>
        <v>0</v>
      </c>
      <c r="I287" s="437">
        <f>+SUMIFS('nabati '!AD:AD,'nabati '!$AG:$AG,Daily!$A287,'nabati '!$AE:$AE,Daily!$C$1)/60</f>
        <v>0</v>
      </c>
      <c r="J287" s="437">
        <f>+SUMIFS('nabati '!AK:AK,'nabati '!$AN:$AN,Daily!$A287,'nabati '!$AL:$AL,Daily!$C$1)/60</f>
        <v>0</v>
      </c>
      <c r="K287" s="437">
        <f>+SUMIFS('nabati '!AR:AR,'nabati '!$AU:$AU,Daily!$A287,'nabati '!$AS:$AS,Daily!$C$1)/60</f>
        <v>0</v>
      </c>
      <c r="L287" s="437">
        <f>+SUMIFS('nabati '!AY:AY,'nabati '!$BB:$BB,Daily!$A287,'nabati '!$AZ:$AZ,Daily!$C$1)/20</f>
        <v>0</v>
      </c>
      <c r="M287" s="382">
        <f>+SUMIFS('nabati '!BF:BF,'nabati '!$BI:$BI,Daily!$A287,'nabati '!$BG:$BG,Daily!$C$1)/6</f>
        <v>0</v>
      </c>
      <c r="N287" s="383">
        <f>+SUMIFS('nabati '!BM:BM,'nabati '!BP:BP,Daily!$A287,'nabati '!BN:BN,Daily!$C$1)/6</f>
        <v>0</v>
      </c>
      <c r="O287" s="456">
        <f t="shared" si="23"/>
        <v>0</v>
      </c>
      <c r="P287" s="385"/>
    </row>
    <row r="288" s="253" customFormat="1" ht="13" hidden="1" outlineLevel="1" spans="1:16">
      <c r="A288" s="296" t="s">
        <v>380</v>
      </c>
      <c r="B288" s="343" t="s">
        <v>62</v>
      </c>
      <c r="C288" s="21" t="s">
        <v>381</v>
      </c>
      <c r="D288" s="22" t="s">
        <v>375</v>
      </c>
      <c r="E288" s="23">
        <f>+SUMIFS('nabati '!B:B,'nabati '!$E:$E,Daily!$A288,'nabati '!$C:$C,Daily!$C$1)/6</f>
        <v>0</v>
      </c>
      <c r="F288" s="23">
        <f>+SUMIFS('nabati '!I:I,'nabati '!$L:$L,Daily!$A288,'nabati '!$J:$J,Daily!$C$1)/6</f>
        <v>0</v>
      </c>
      <c r="G288" s="23">
        <f>+SUMIFS('nabati '!P:P,'nabati '!$S:$S,Daily!$A288,'nabati '!$Q:$Q,Daily!$C$1)/60</f>
        <v>0</v>
      </c>
      <c r="H288" s="23">
        <f>+SUMIFS('nabati '!W:W,'nabati '!$Z:$Z,Daily!$A288,'nabati '!$X:$X,Daily!$C$1)/6</f>
        <v>0</v>
      </c>
      <c r="I288" s="23">
        <f>+SUMIFS('nabati '!AD:AD,'nabati '!$AG:$AG,Daily!$A288,'nabati '!$AE:$AE,Daily!$C$1)/60</f>
        <v>0</v>
      </c>
      <c r="J288" s="23">
        <f>+SUMIFS('nabati '!AK:AK,'nabati '!$AN:$AN,Daily!$A288,'nabati '!$AL:$AL,Daily!$C$1)/60</f>
        <v>0</v>
      </c>
      <c r="K288" s="23">
        <f>+SUMIFS('nabati '!AR:AR,'nabati '!$AU:$AU,Daily!$A288,'nabati '!$AS:$AS,Daily!$C$1)/60</f>
        <v>0</v>
      </c>
      <c r="L288" s="23">
        <f>+SUMIFS('nabati '!AY:AY,'nabati '!$BB:$BB,Daily!$A288,'nabati '!$AZ:$AZ,Daily!$C$1)/20</f>
        <v>0</v>
      </c>
      <c r="M288" s="377">
        <f>+SUMIFS('nabati '!BF:BF,'nabati '!$BI:$BI,Daily!$A288,'nabati '!$BG:$BG,Daily!$C$1)/6</f>
        <v>0</v>
      </c>
      <c r="N288" s="378">
        <f>+SUMIFS('nabati '!BM:BM,'nabati '!BP:BP,Daily!$A288,'nabati '!BN:BN,Daily!$C$1)/6</f>
        <v>0</v>
      </c>
      <c r="O288" s="455">
        <f t="shared" si="23"/>
        <v>0</v>
      </c>
      <c r="P288" s="381"/>
    </row>
    <row r="289" s="254" customFormat="1" ht="13" hidden="1" outlineLevel="1" spans="1:16">
      <c r="A289" s="398" t="s">
        <v>382</v>
      </c>
      <c r="B289" s="342" t="s">
        <v>62</v>
      </c>
      <c r="C289" s="339" t="s">
        <v>383</v>
      </c>
      <c r="D289" s="22" t="s">
        <v>375</v>
      </c>
      <c r="E289" s="437">
        <f>+SUMIFS('nabati '!B:B,'nabati '!$E:$E,Daily!$A289,'nabati '!$C:$C,Daily!$C$1)/6</f>
        <v>0</v>
      </c>
      <c r="F289" s="437">
        <f>+SUMIFS('nabati '!I:I,'nabati '!$L:$L,Daily!$A289,'nabati '!$J:$J,Daily!$C$1)/6</f>
        <v>0</v>
      </c>
      <c r="G289" s="437">
        <f>+SUMIFS('nabati '!P:P,'nabati '!$S:$S,Daily!$A289,'nabati '!$Q:$Q,Daily!$C$1)/60</f>
        <v>0</v>
      </c>
      <c r="H289" s="437">
        <f>+SUMIFS('nabati '!W:W,'nabati '!$Z:$Z,Daily!$A289,'nabati '!$X:$X,Daily!$C$1)/6</f>
        <v>0</v>
      </c>
      <c r="I289" s="437">
        <f>+SUMIFS('nabati '!AD:AD,'nabati '!$AG:$AG,Daily!$A289,'nabati '!$AE:$AE,Daily!$C$1)/60</f>
        <v>0</v>
      </c>
      <c r="J289" s="437">
        <f>+SUMIFS('nabati '!AK:AK,'nabati '!$AN:$AN,Daily!$A289,'nabati '!$AL:$AL,Daily!$C$1)/60</f>
        <v>0</v>
      </c>
      <c r="K289" s="437">
        <f>+SUMIFS('nabati '!AR:AR,'nabati '!$AU:$AU,Daily!$A289,'nabati '!$AS:$AS,Daily!$C$1)/60</f>
        <v>0</v>
      </c>
      <c r="L289" s="437">
        <f>+SUMIFS('nabati '!AY:AY,'nabati '!$BB:$BB,Daily!$A289,'nabati '!$AZ:$AZ,Daily!$C$1)/20</f>
        <v>0</v>
      </c>
      <c r="M289" s="382">
        <f>+SUMIFS('nabati '!BF:BF,'nabati '!$BI:$BI,Daily!$A289,'nabati '!$BG:$BG,Daily!$C$1)/6</f>
        <v>0</v>
      </c>
      <c r="N289" s="383">
        <f>+SUMIFS('nabati '!BM:BM,'nabati '!BP:BP,Daily!$A289,'nabati '!BN:BN,Daily!$C$1)/6</f>
        <v>0</v>
      </c>
      <c r="O289" s="456">
        <f t="shared" si="23"/>
        <v>0</v>
      </c>
      <c r="P289" s="385"/>
    </row>
    <row r="290" s="254" customFormat="1" ht="13" hidden="1" outlineLevel="1" spans="1:16">
      <c r="A290" s="398" t="s">
        <v>384</v>
      </c>
      <c r="B290" s="342" t="s">
        <v>62</v>
      </c>
      <c r="C290" s="339" t="s">
        <v>385</v>
      </c>
      <c r="D290" s="22" t="s">
        <v>375</v>
      </c>
      <c r="E290" s="437">
        <f>+SUMIFS('nabati '!B:B,'nabati '!$E:$E,Daily!$A290,'nabati '!$C:$C,Daily!$C$1)/6</f>
        <v>0</v>
      </c>
      <c r="F290" s="437">
        <f>+SUMIFS('nabati '!I:I,'nabati '!$L:$L,Daily!$A290,'nabati '!$J:$J,Daily!$C$1)/6</f>
        <v>0</v>
      </c>
      <c r="G290" s="437">
        <f>+SUMIFS('nabati '!P:P,'nabati '!$S:$S,Daily!$A290,'nabati '!$Q:$Q,Daily!$C$1)/60</f>
        <v>0</v>
      </c>
      <c r="H290" s="437">
        <f>+SUMIFS('nabati '!W:W,'nabati '!$Z:$Z,Daily!$A290,'nabati '!$X:$X,Daily!$C$1)/6</f>
        <v>0</v>
      </c>
      <c r="I290" s="437">
        <f>+SUMIFS('nabati '!AD:AD,'nabati '!$AG:$AG,Daily!$A290,'nabati '!$AE:$AE,Daily!$C$1)/60</f>
        <v>0</v>
      </c>
      <c r="J290" s="437">
        <f>+SUMIFS('nabati '!AK:AK,'nabati '!$AN:$AN,Daily!$A290,'nabati '!$AL:$AL,Daily!$C$1)/60</f>
        <v>0</v>
      </c>
      <c r="K290" s="437">
        <f>+SUMIFS('nabati '!AR:AR,'nabati '!$AU:$AU,Daily!$A290,'nabati '!$AS:$AS,Daily!$C$1)/60</f>
        <v>0</v>
      </c>
      <c r="L290" s="437">
        <f>+SUMIFS('nabati '!AY:AY,'nabati '!$BB:$BB,Daily!$A290,'nabati '!$AZ:$AZ,Daily!$C$1)/20</f>
        <v>0</v>
      </c>
      <c r="M290" s="382">
        <f>+SUMIFS('nabati '!BF:BF,'nabati '!$BI:$BI,Daily!$A290,'nabati '!$BG:$BG,Daily!$C$1)/6</f>
        <v>0</v>
      </c>
      <c r="N290" s="383">
        <f>+SUMIFS('nabati '!BM:BM,'nabati '!BP:BP,Daily!$A290,'nabati '!BN:BN,Daily!$C$1)/6</f>
        <v>0</v>
      </c>
      <c r="O290" s="456">
        <f t="shared" si="23"/>
        <v>0</v>
      </c>
      <c r="P290" s="385"/>
    </row>
    <row r="291" s="254" customFormat="1" ht="13" hidden="1" outlineLevel="1" spans="1:16">
      <c r="A291" s="398" t="s">
        <v>386</v>
      </c>
      <c r="B291" s="342" t="s">
        <v>62</v>
      </c>
      <c r="C291" s="339" t="s">
        <v>387</v>
      </c>
      <c r="D291" s="22" t="s">
        <v>375</v>
      </c>
      <c r="E291" s="437">
        <f>+SUMIFS('nabati '!B:B,'nabati '!$E:$E,Daily!$A291,'nabati '!$C:$C,Daily!$C$1)/6</f>
        <v>0</v>
      </c>
      <c r="F291" s="437">
        <f>+SUMIFS('nabati '!I:I,'nabati '!$L:$L,Daily!$A291,'nabati '!$J:$J,Daily!$C$1)/6</f>
        <v>0</v>
      </c>
      <c r="G291" s="437">
        <f>+SUMIFS('nabati '!P:P,'nabati '!$S:$S,Daily!$A291,'nabati '!$Q:$Q,Daily!$C$1)/60</f>
        <v>0</v>
      </c>
      <c r="H291" s="437">
        <f>+SUMIFS('nabati '!W:W,'nabati '!$Z:$Z,Daily!$A291,'nabati '!$X:$X,Daily!$C$1)/6</f>
        <v>0</v>
      </c>
      <c r="I291" s="437">
        <f>+SUMIFS('nabati '!AD:AD,'nabati '!$AG:$AG,Daily!$A291,'nabati '!$AE:$AE,Daily!$C$1)/60</f>
        <v>0</v>
      </c>
      <c r="J291" s="437">
        <f>+SUMIFS('nabati '!AK:AK,'nabati '!$AN:$AN,Daily!$A291,'nabati '!$AL:$AL,Daily!$C$1)/60</f>
        <v>0</v>
      </c>
      <c r="K291" s="437">
        <f>+SUMIFS('nabati '!AR:AR,'nabati '!$AU:$AU,Daily!$A291,'nabati '!$AS:$AS,Daily!$C$1)/60</f>
        <v>0</v>
      </c>
      <c r="L291" s="437">
        <f>+SUMIFS('nabati '!AY:AY,'nabati '!$BB:$BB,Daily!$A291,'nabati '!$AZ:$AZ,Daily!$C$1)/20</f>
        <v>0</v>
      </c>
      <c r="M291" s="382">
        <f>+SUMIFS('nabati '!BF:BF,'nabati '!$BI:$BI,Daily!$A291,'nabati '!$BG:$BG,Daily!$C$1)/6</f>
        <v>0</v>
      </c>
      <c r="N291" s="383">
        <f>+SUMIFS('nabati '!BM:BM,'nabati '!BP:BP,Daily!$A291,'nabati '!BN:BN,Daily!$C$1)/6</f>
        <v>0</v>
      </c>
      <c r="O291" s="456">
        <f t="shared" si="23"/>
        <v>0</v>
      </c>
      <c r="P291" s="385"/>
    </row>
    <row r="292" s="254" customFormat="1" ht="13" hidden="1" outlineLevel="1" spans="1:16">
      <c r="A292" s="398" t="s">
        <v>388</v>
      </c>
      <c r="B292" s="342" t="s">
        <v>62</v>
      </c>
      <c r="C292" s="339" t="s">
        <v>389</v>
      </c>
      <c r="D292" s="22" t="s">
        <v>375</v>
      </c>
      <c r="E292" s="437">
        <f>+SUMIFS('nabati '!B:B,'nabati '!$E:$E,Daily!$A292,'nabati '!$C:$C,Daily!$C$1)/6</f>
        <v>2</v>
      </c>
      <c r="F292" s="437">
        <f>+SUMIFS('nabati '!I:I,'nabati '!$L:$L,Daily!$A292,'nabati '!$J:$J,Daily!$C$1)/6</f>
        <v>0</v>
      </c>
      <c r="G292" s="437">
        <f>+SUMIFS('nabati '!P:P,'nabati '!$S:$S,Daily!$A292,'nabati '!$Q:$Q,Daily!$C$1)/60</f>
        <v>0</v>
      </c>
      <c r="H292" s="437">
        <f>+SUMIFS('nabati '!W:W,'nabati '!$Z:$Z,Daily!$A292,'nabati '!$X:$X,Daily!$C$1)/6</f>
        <v>0</v>
      </c>
      <c r="I292" s="437">
        <f>+SUMIFS('nabati '!AD:AD,'nabati '!$AG:$AG,Daily!$A292,'nabati '!$AE:$AE,Daily!$C$1)/60</f>
        <v>0</v>
      </c>
      <c r="J292" s="437">
        <f>+SUMIFS('nabati '!AK:AK,'nabati '!$AN:$AN,Daily!$A292,'nabati '!$AL:$AL,Daily!$C$1)/60</f>
        <v>0</v>
      </c>
      <c r="K292" s="437">
        <f>+SUMIFS('nabati '!AR:AR,'nabati '!$AU:$AU,Daily!$A292,'nabati '!$AS:$AS,Daily!$C$1)/60</f>
        <v>0</v>
      </c>
      <c r="L292" s="437">
        <f>+SUMIFS('nabati '!AY:AY,'nabati '!$BB:$BB,Daily!$A292,'nabati '!$AZ:$AZ,Daily!$C$1)/20</f>
        <v>0</v>
      </c>
      <c r="M292" s="382">
        <f>+SUMIFS('nabati '!BF:BF,'nabati '!$BI:$BI,Daily!$A292,'nabati '!$BG:$BG,Daily!$C$1)/6</f>
        <v>0</v>
      </c>
      <c r="N292" s="383">
        <f>+SUMIFS('nabati '!BM:BM,'nabati '!BP:BP,Daily!$A292,'nabati '!BN:BN,Daily!$C$1)/6</f>
        <v>0</v>
      </c>
      <c r="O292" s="456">
        <f t="shared" si="23"/>
        <v>251.8</v>
      </c>
      <c r="P292" s="385"/>
    </row>
    <row r="293" s="253" customFormat="1" ht="13" hidden="1" outlineLevel="1" spans="1:16">
      <c r="A293" s="296">
        <v>548</v>
      </c>
      <c r="B293" s="343" t="s">
        <v>62</v>
      </c>
      <c r="C293" s="21" t="s">
        <v>390</v>
      </c>
      <c r="D293" s="22" t="s">
        <v>375</v>
      </c>
      <c r="E293" s="23">
        <f>+SUMIFS('nabati '!B:B,'nabati '!$E:$E,Daily!$A293,'nabati '!$C:$C,Daily!$C$1)/6</f>
        <v>0</v>
      </c>
      <c r="F293" s="23">
        <f>+SUMIFS('nabati '!I:I,'nabati '!$L:$L,Daily!$A293,'nabati '!$J:$J,Daily!$C$1)/6</f>
        <v>0</v>
      </c>
      <c r="G293" s="23">
        <f>+SUMIFS('nabati '!P:P,'nabati '!$S:$S,Daily!$A293,'nabati '!$Q:$Q,Daily!$C$1)/60</f>
        <v>0</v>
      </c>
      <c r="H293" s="23">
        <f>+SUMIFS('nabati '!W:W,'nabati '!$Z:$Z,Daily!$A293,'nabati '!$X:$X,Daily!$C$1)/6</f>
        <v>0</v>
      </c>
      <c r="I293" s="23">
        <f>+SUMIFS('nabati '!AD:AD,'nabati '!$AG:$AG,Daily!$A293,'nabati '!$AE:$AE,Daily!$C$1)/60</f>
        <v>0</v>
      </c>
      <c r="J293" s="23">
        <f>+SUMIFS('nabati '!AK:AK,'nabati '!$AN:$AN,Daily!$A293,'nabati '!$AL:$AL,Daily!$C$1)/60</f>
        <v>0</v>
      </c>
      <c r="K293" s="23">
        <f>+SUMIFS('nabati '!AR:AR,'nabati '!$AU:$AU,Daily!$A293,'nabati '!$AS:$AS,Daily!$C$1)/60</f>
        <v>0</v>
      </c>
      <c r="L293" s="23">
        <f>+SUMIFS('nabati '!AY:AY,'nabati '!$BB:$BB,Daily!$A293,'nabati '!$AZ:$AZ,Daily!$C$1)/20</f>
        <v>0</v>
      </c>
      <c r="M293" s="377">
        <f>+SUMIFS('nabati '!BF:BF,'nabati '!$BI:$BI,Daily!$A293,'nabati '!$BG:$BG,Daily!$C$1)/6</f>
        <v>0</v>
      </c>
      <c r="N293" s="378">
        <f>+SUMIFS('nabati '!BM:BM,'nabati '!BP:BP,Daily!$A293,'nabati '!BN:BN,Daily!$C$1)/6</f>
        <v>0</v>
      </c>
      <c r="O293" s="455">
        <f t="shared" si="23"/>
        <v>0</v>
      </c>
      <c r="P293" s="381"/>
    </row>
    <row r="294" s="253" customFormat="1" ht="13" hidden="1" outlineLevel="1" spans="1:16">
      <c r="A294" s="296">
        <v>399</v>
      </c>
      <c r="B294" s="343" t="s">
        <v>62</v>
      </c>
      <c r="C294" s="21" t="s">
        <v>391</v>
      </c>
      <c r="D294" s="22" t="s">
        <v>375</v>
      </c>
      <c r="E294" s="23">
        <f>+SUMIFS('nabati '!B:B,'nabati '!$E:$E,Daily!$A294,'nabati '!$C:$C,Daily!$C$1)/6</f>
        <v>0</v>
      </c>
      <c r="F294" s="23">
        <f>+SUMIFS('nabati '!I:I,'nabati '!$L:$L,Daily!$A294,'nabati '!$J:$J,Daily!$C$1)/6</f>
        <v>0</v>
      </c>
      <c r="G294" s="23">
        <f>+SUMIFS('nabati '!P:P,'nabati '!$S:$S,Daily!$A294,'nabati '!$Q:$Q,Daily!$C$1)/60</f>
        <v>0</v>
      </c>
      <c r="H294" s="23">
        <f>+SUMIFS('nabati '!W:W,'nabati '!$Z:$Z,Daily!$A294,'nabati '!$X:$X,Daily!$C$1)/6</f>
        <v>0</v>
      </c>
      <c r="I294" s="23">
        <f>+SUMIFS('nabati '!AD:AD,'nabati '!$AG:$AG,Daily!$A294,'nabati '!$AE:$AE,Daily!$C$1)/60</f>
        <v>0</v>
      </c>
      <c r="J294" s="23">
        <f>+SUMIFS('nabati '!AK:AK,'nabati '!$AN:$AN,Daily!$A294,'nabati '!$AL:$AL,Daily!$C$1)/60</f>
        <v>0</v>
      </c>
      <c r="K294" s="23">
        <f>+SUMIFS('nabati '!AR:AR,'nabati '!$AU:$AU,Daily!$A294,'nabati '!$AS:$AS,Daily!$C$1)/60</f>
        <v>0</v>
      </c>
      <c r="L294" s="23">
        <f>+SUMIFS('nabati '!AY:AY,'nabati '!$BB:$BB,Daily!$A294,'nabati '!$AZ:$AZ,Daily!$C$1)/20</f>
        <v>0</v>
      </c>
      <c r="M294" s="377">
        <f>+SUMIFS('nabati '!BF:BF,'nabati '!$BI:$BI,Daily!$A294,'nabati '!$BG:$BG,Daily!$C$1)/6</f>
        <v>0</v>
      </c>
      <c r="N294" s="378">
        <f>+SUMIFS('nabati '!BM:BM,'nabati '!BP:BP,Daily!$A294,'nabati '!BN:BN,Daily!$C$1)/6</f>
        <v>0</v>
      </c>
      <c r="O294" s="455">
        <f t="shared" si="23"/>
        <v>0</v>
      </c>
      <c r="P294" s="381"/>
    </row>
    <row r="295" s="253" customFormat="1" ht="13" hidden="1" outlineLevel="1" spans="1:16">
      <c r="A295" s="446">
        <v>211</v>
      </c>
      <c r="B295" s="343" t="s">
        <v>84</v>
      </c>
      <c r="C295" s="336" t="s">
        <v>392</v>
      </c>
      <c r="D295" s="22" t="s">
        <v>375</v>
      </c>
      <c r="E295" s="23">
        <f>+SUMIFS('nabati '!B:B,'nabati '!$E:$E,Daily!$A295,'nabati '!$C:$C,Daily!$C$1)/6</f>
        <v>0</v>
      </c>
      <c r="F295" s="23">
        <f>+SUMIFS('nabati '!I:I,'nabati '!$L:$L,Daily!$A295,'nabati '!$J:$J,Daily!$C$1)/6</f>
        <v>0</v>
      </c>
      <c r="G295" s="23">
        <f>+SUMIFS('nabati '!P:P,'nabati '!$S:$S,Daily!$A295,'nabati '!$Q:$Q,Daily!$C$1)/60</f>
        <v>0</v>
      </c>
      <c r="H295" s="23">
        <f>+SUMIFS('nabati '!W:W,'nabati '!$Z:$Z,Daily!$A295,'nabati '!$X:$X,Daily!$C$1)/6</f>
        <v>0</v>
      </c>
      <c r="I295" s="23">
        <f>+SUMIFS('nabati '!AD:AD,'nabati '!$AG:$AG,Daily!$A295,'nabati '!$AE:$AE,Daily!$C$1)/60</f>
        <v>0</v>
      </c>
      <c r="J295" s="23">
        <f>+SUMIFS('nabati '!AK:AK,'nabati '!$AN:$AN,Daily!$A295,'nabati '!$AL:$AL,Daily!$C$1)/60</f>
        <v>0</v>
      </c>
      <c r="K295" s="23">
        <f>+SUMIFS('nabati '!AR:AR,'nabati '!$AU:$AU,Daily!$A295,'nabati '!$AS:$AS,Daily!$C$1)/60</f>
        <v>0</v>
      </c>
      <c r="L295" s="23">
        <f>+SUMIFS('nabati '!AY:AY,'nabati '!$BB:$BB,Daily!$A295,'nabati '!$AZ:$AZ,Daily!$C$1)/20</f>
        <v>0</v>
      </c>
      <c r="M295" s="377">
        <f>+SUMIFS('nabati '!BF:BF,'nabati '!$BI:$BI,Daily!$A295,'nabati '!$BG:$BG,Daily!$C$1)/6</f>
        <v>0</v>
      </c>
      <c r="N295" s="378">
        <f>+SUMIFS('nabati '!BM:BM,'nabati '!BP:BP,Daily!$A295,'nabati '!BN:BN,Daily!$C$1)/6</f>
        <v>0</v>
      </c>
      <c r="O295" s="455">
        <f t="shared" si="23"/>
        <v>0</v>
      </c>
      <c r="P295" s="381"/>
    </row>
    <row r="296" s="253" customFormat="1" ht="13" hidden="1" outlineLevel="1" spans="1:16">
      <c r="A296" s="446">
        <v>213</v>
      </c>
      <c r="B296" s="342" t="s">
        <v>84</v>
      </c>
      <c r="C296" s="336" t="s">
        <v>393</v>
      </c>
      <c r="D296" s="22" t="s">
        <v>375</v>
      </c>
      <c r="E296" s="23">
        <f>+SUMIFS('nabati '!B:B,'nabati '!$E:$E,Daily!$A296,'nabati '!$C:$C,Daily!$C$1)/6</f>
        <v>0</v>
      </c>
      <c r="F296" s="23">
        <f>+SUMIFS('nabati '!I:I,'nabati '!$L:$L,Daily!$A296,'nabati '!$J:$J,Daily!$C$1)/6</f>
        <v>0</v>
      </c>
      <c r="G296" s="23">
        <f>+SUMIFS('nabati '!P:P,'nabati '!$S:$S,Daily!$A296,'nabati '!$Q:$Q,Daily!$C$1)/60</f>
        <v>0</v>
      </c>
      <c r="H296" s="23">
        <f>+SUMIFS('nabati '!W:W,'nabati '!$Z:$Z,Daily!$A296,'nabati '!$X:$X,Daily!$C$1)/6</f>
        <v>0</v>
      </c>
      <c r="I296" s="23">
        <f>+SUMIFS('nabati '!AD:AD,'nabati '!$AG:$AG,Daily!$A296,'nabati '!$AE:$AE,Daily!$C$1)/60</f>
        <v>0</v>
      </c>
      <c r="J296" s="23">
        <f>+SUMIFS('nabati '!AK:AK,'nabati '!$AN:$AN,Daily!$A296,'nabati '!$AL:$AL,Daily!$C$1)/60</f>
        <v>0</v>
      </c>
      <c r="K296" s="23">
        <f>+SUMIFS('nabati '!AR:AR,'nabati '!$AU:$AU,Daily!$A296,'nabati '!$AS:$AS,Daily!$C$1)/60</f>
        <v>0</v>
      </c>
      <c r="L296" s="23">
        <f>+SUMIFS('nabati '!AY:AY,'nabati '!$BB:$BB,Daily!$A296,'nabati '!$AZ:$AZ,Daily!$C$1)/20</f>
        <v>0</v>
      </c>
      <c r="M296" s="377">
        <f>+SUMIFS('nabati '!BF:BF,'nabati '!$BI:$BI,Daily!$A296,'nabati '!$BG:$BG,Daily!$C$1)/6</f>
        <v>0</v>
      </c>
      <c r="N296" s="378">
        <f>+SUMIFS('nabati '!BM:BM,'nabati '!BP:BP,Daily!$A296,'nabati '!BN:BN,Daily!$C$1)/6</f>
        <v>0</v>
      </c>
      <c r="O296" s="455">
        <f t="shared" ref="O296:O318" si="25">+SUMPRODUCT($E$1:$N$1,E296:N296)</f>
        <v>0</v>
      </c>
      <c r="P296" s="381"/>
    </row>
    <row r="297" s="253" customFormat="1" ht="13" hidden="1" outlineLevel="1" spans="1:16">
      <c r="A297" s="446">
        <v>218</v>
      </c>
      <c r="B297" s="342" t="s">
        <v>84</v>
      </c>
      <c r="C297" s="336" t="s">
        <v>394</v>
      </c>
      <c r="D297" s="22" t="s">
        <v>375</v>
      </c>
      <c r="E297" s="23">
        <f>+SUMIFS('nabati '!B:B,'nabati '!$E:$E,Daily!$A297,'nabati '!$C:$C,Daily!$C$1)/6</f>
        <v>3</v>
      </c>
      <c r="F297" s="23">
        <f>+SUMIFS('nabati '!I:I,'nabati '!$L:$L,Daily!$A297,'nabati '!$J:$J,Daily!$C$1)/6</f>
        <v>3</v>
      </c>
      <c r="G297" s="23">
        <f>+SUMIFS('nabati '!P:P,'nabati '!$S:$S,Daily!$A297,'nabati '!$Q:$Q,Daily!$C$1)/60</f>
        <v>2</v>
      </c>
      <c r="H297" s="23">
        <f>+SUMIFS('nabati '!W:W,'nabati '!$Z:$Z,Daily!$A297,'nabati '!$X:$X,Daily!$C$1)/6</f>
        <v>1</v>
      </c>
      <c r="I297" s="23">
        <f>+SUMIFS('nabati '!AD:AD,'nabati '!$AG:$AG,Daily!$A297,'nabati '!$AE:$AE,Daily!$C$1)/60</f>
        <v>0</v>
      </c>
      <c r="J297" s="23">
        <f>+SUMIFS('nabati '!AK:AK,'nabati '!$AN:$AN,Daily!$A297,'nabati '!$AL:$AL,Daily!$C$1)/60</f>
        <v>0</v>
      </c>
      <c r="K297" s="23">
        <f>+SUMIFS('nabati '!AR:AR,'nabati '!$AU:$AU,Daily!$A297,'nabati '!$AS:$AS,Daily!$C$1)/60</f>
        <v>0</v>
      </c>
      <c r="L297" s="23">
        <f>+SUMIFS('nabati '!AY:AY,'nabati '!$BB:$BB,Daily!$A297,'nabati '!$AZ:$AZ,Daily!$C$1)/20</f>
        <v>1</v>
      </c>
      <c r="M297" s="377">
        <f>+SUMIFS('nabati '!BF:BF,'nabati '!$BI:$BI,Daily!$A297,'nabati '!$BG:$BG,Daily!$C$1)/6</f>
        <v>0</v>
      </c>
      <c r="N297" s="378">
        <f>+SUMIFS('nabati '!BM:BM,'nabati '!BP:BP,Daily!$A297,'nabati '!BN:BN,Daily!$C$1)/6</f>
        <v>0</v>
      </c>
      <c r="O297" s="455">
        <f t="shared" si="25"/>
        <v>2207.8</v>
      </c>
      <c r="P297" s="381"/>
    </row>
    <row r="298" s="253" customFormat="1" ht="13" hidden="1" outlineLevel="1" spans="1:16">
      <c r="A298" s="446">
        <v>239</v>
      </c>
      <c r="B298" s="342" t="s">
        <v>84</v>
      </c>
      <c r="C298" s="336" t="s">
        <v>395</v>
      </c>
      <c r="D298" s="22" t="s">
        <v>375</v>
      </c>
      <c r="E298" s="23">
        <f>+SUMIFS('nabati '!B:B,'nabati '!$E:$E,Daily!$A298,'nabati '!$C:$C,Daily!$C$1)/6</f>
        <v>0</v>
      </c>
      <c r="F298" s="23">
        <f>+SUMIFS('nabati '!I:I,'nabati '!$L:$L,Daily!$A298,'nabati '!$J:$J,Daily!$C$1)/6</f>
        <v>0</v>
      </c>
      <c r="G298" s="23">
        <f>+SUMIFS('nabati '!P:P,'nabati '!$S:$S,Daily!$A298,'nabati '!$Q:$Q,Daily!$C$1)/60</f>
        <v>0</v>
      </c>
      <c r="H298" s="23">
        <f>+SUMIFS('nabati '!W:W,'nabati '!$Z:$Z,Daily!$A298,'nabati '!$X:$X,Daily!$C$1)/6</f>
        <v>0</v>
      </c>
      <c r="I298" s="23">
        <f>+SUMIFS('nabati '!AD:AD,'nabati '!$AG:$AG,Daily!$A298,'nabati '!$AE:$AE,Daily!$C$1)/60</f>
        <v>0</v>
      </c>
      <c r="J298" s="23">
        <f>+SUMIFS('nabati '!AK:AK,'nabati '!$AN:$AN,Daily!$A298,'nabati '!$AL:$AL,Daily!$C$1)/60</f>
        <v>0</v>
      </c>
      <c r="K298" s="23">
        <f>+SUMIFS('nabati '!AR:AR,'nabati '!$AU:$AU,Daily!$A298,'nabati '!$AS:$AS,Daily!$C$1)/60</f>
        <v>0</v>
      </c>
      <c r="L298" s="23">
        <f>+SUMIFS('nabati '!AY:AY,'nabati '!$BB:$BB,Daily!$A298,'nabati '!$AZ:$AZ,Daily!$C$1)/20</f>
        <v>0</v>
      </c>
      <c r="M298" s="319">
        <f>+SUMIFS('nabati '!BF:BF,'nabati '!$BI:$BI,Daily!$A298,'nabati '!$BG:$BG,Daily!$C$1)/6</f>
        <v>0</v>
      </c>
      <c r="N298" s="320">
        <f>+SUMIFS('nabati '!BM:BM,'nabati '!BP:BP,Daily!$A298,'nabati '!BN:BN,Daily!$C$1)/6</f>
        <v>0</v>
      </c>
      <c r="O298" s="23">
        <f t="shared" si="25"/>
        <v>0</v>
      </c>
      <c r="P298" s="381"/>
    </row>
    <row r="299" s="253" customFormat="1" ht="13" hidden="1" outlineLevel="1" spans="1:16">
      <c r="A299" s="446">
        <v>247</v>
      </c>
      <c r="B299" s="342" t="s">
        <v>84</v>
      </c>
      <c r="C299" s="336" t="s">
        <v>396</v>
      </c>
      <c r="D299" s="22" t="s">
        <v>375</v>
      </c>
      <c r="E299" s="23">
        <f>+SUMIFS('nabati '!B:B,'nabati '!$E:$E,Daily!$A299,'nabati '!$C:$C,Daily!$C$1)/6</f>
        <v>0</v>
      </c>
      <c r="F299" s="23">
        <f>+SUMIFS('nabati '!I:I,'nabati '!$L:$L,Daily!$A299,'nabati '!$J:$J,Daily!$C$1)/6</f>
        <v>2</v>
      </c>
      <c r="G299" s="23">
        <f>+SUMIFS('nabati '!P:P,'nabati '!$S:$S,Daily!$A299,'nabati '!$Q:$Q,Daily!$C$1)/60</f>
        <v>0</v>
      </c>
      <c r="H299" s="23">
        <f>+SUMIFS('nabati '!W:W,'nabati '!$Z:$Z,Daily!$A299,'nabati '!$X:$X,Daily!$C$1)/6</f>
        <v>0</v>
      </c>
      <c r="I299" s="23">
        <f>+SUMIFS('nabati '!AD:AD,'nabati '!$AG:$AG,Daily!$A299,'nabati '!$AE:$AE,Daily!$C$1)/60</f>
        <v>0</v>
      </c>
      <c r="J299" s="23">
        <f>+SUMIFS('nabati '!AK:AK,'nabati '!$AN:$AN,Daily!$A299,'nabati '!$AL:$AL,Daily!$C$1)/60</f>
        <v>0</v>
      </c>
      <c r="K299" s="23">
        <f>+SUMIFS('nabati '!AR:AR,'nabati '!$AU:$AU,Daily!$A299,'nabati '!$AS:$AS,Daily!$C$1)/60</f>
        <v>0</v>
      </c>
      <c r="L299" s="23">
        <f>+SUMIFS('nabati '!AY:AY,'nabati '!$BB:$BB,Daily!$A299,'nabati '!$AZ:$AZ,Daily!$C$1)/20</f>
        <v>0</v>
      </c>
      <c r="M299" s="319">
        <f>+SUMIFS('nabati '!BF:BF,'nabati '!$BI:$BI,Daily!$A299,'nabati '!$BG:$BG,Daily!$C$1)/6</f>
        <v>0</v>
      </c>
      <c r="N299" s="320">
        <f>+SUMIFS('nabati '!BM:BM,'nabati '!BP:BP,Daily!$A299,'nabati '!BN:BN,Daily!$C$1)/6</f>
        <v>0</v>
      </c>
      <c r="O299" s="23">
        <f t="shared" si="25"/>
        <v>381.4</v>
      </c>
      <c r="P299" s="381"/>
    </row>
    <row r="300" s="253" customFormat="1" ht="13" hidden="1" outlineLevel="1" spans="1:16">
      <c r="A300" s="446">
        <v>249</v>
      </c>
      <c r="B300" s="342" t="s">
        <v>84</v>
      </c>
      <c r="C300" s="336" t="s">
        <v>397</v>
      </c>
      <c r="D300" s="22" t="s">
        <v>375</v>
      </c>
      <c r="E300" s="23">
        <f>+SUMIFS('nabati '!B:B,'nabati '!$E:$E,Daily!$A300,'nabati '!$C:$C,Daily!$C$1)/6</f>
        <v>0</v>
      </c>
      <c r="F300" s="23">
        <f>+SUMIFS('nabati '!I:I,'nabati '!$L:$L,Daily!$A300,'nabati '!$J:$J,Daily!$C$1)/6</f>
        <v>0</v>
      </c>
      <c r="G300" s="23">
        <f>+SUMIFS('nabati '!P:P,'nabati '!$S:$S,Daily!$A300,'nabati '!$Q:$Q,Daily!$C$1)/60</f>
        <v>0</v>
      </c>
      <c r="H300" s="23">
        <f>+SUMIFS('nabati '!W:W,'nabati '!$Z:$Z,Daily!$A300,'nabati '!$X:$X,Daily!$C$1)/6</f>
        <v>0</v>
      </c>
      <c r="I300" s="23">
        <f>+SUMIFS('nabati '!AD:AD,'nabati '!$AG:$AG,Daily!$A300,'nabati '!$AE:$AE,Daily!$C$1)/60</f>
        <v>0</v>
      </c>
      <c r="J300" s="23">
        <f>+SUMIFS('nabati '!AK:AK,'nabati '!$AN:$AN,Daily!$A300,'nabati '!$AL:$AL,Daily!$C$1)/60</f>
        <v>0</v>
      </c>
      <c r="K300" s="23">
        <f>+SUMIFS('nabati '!AR:AR,'nabati '!$AU:$AU,Daily!$A300,'nabati '!$AS:$AS,Daily!$C$1)/60</f>
        <v>0</v>
      </c>
      <c r="L300" s="23">
        <f>+SUMIFS('nabati '!AY:AY,'nabati '!$BB:$BB,Daily!$A300,'nabati '!$AZ:$AZ,Daily!$C$1)/20</f>
        <v>0</v>
      </c>
      <c r="M300" s="319">
        <f>+SUMIFS('nabati '!BF:BF,'nabati '!$BI:$BI,Daily!$A300,'nabati '!$BG:$BG,Daily!$C$1)/6</f>
        <v>0</v>
      </c>
      <c r="N300" s="320">
        <f>+SUMIFS('nabati '!BM:BM,'nabati '!BP:BP,Daily!$A300,'nabati '!BN:BN,Daily!$C$1)/6</f>
        <v>0</v>
      </c>
      <c r="O300" s="23">
        <f t="shared" si="25"/>
        <v>0</v>
      </c>
      <c r="P300" s="381"/>
    </row>
    <row r="301" s="253" customFormat="1" ht="13" hidden="1" outlineLevel="1" spans="1:16">
      <c r="A301" s="446">
        <v>252</v>
      </c>
      <c r="B301" s="342" t="s">
        <v>84</v>
      </c>
      <c r="C301" s="336" t="s">
        <v>398</v>
      </c>
      <c r="D301" s="22" t="s">
        <v>375</v>
      </c>
      <c r="E301" s="23">
        <f>+SUMIFS('nabati '!B:B,'nabati '!$E:$E,Daily!$A301,'nabati '!$C:$C,Daily!$C$1)/6</f>
        <v>0</v>
      </c>
      <c r="F301" s="23">
        <f>+SUMIFS('nabati '!I:I,'nabati '!$L:$L,Daily!$A301,'nabati '!$J:$J,Daily!$C$1)/6</f>
        <v>0</v>
      </c>
      <c r="G301" s="23">
        <f>+SUMIFS('nabati '!P:P,'nabati '!$S:$S,Daily!$A301,'nabati '!$Q:$Q,Daily!$C$1)/60</f>
        <v>1</v>
      </c>
      <c r="H301" s="23">
        <f>+SUMIFS('nabati '!W:W,'nabati '!$Z:$Z,Daily!$A301,'nabati '!$X:$X,Daily!$C$1)/6</f>
        <v>0</v>
      </c>
      <c r="I301" s="23">
        <f>+SUMIFS('nabati '!AD:AD,'nabati '!$AG:$AG,Daily!$A301,'nabati '!$AE:$AE,Daily!$C$1)/60</f>
        <v>0</v>
      </c>
      <c r="J301" s="23">
        <f>+SUMIFS('nabati '!AK:AK,'nabati '!$AN:$AN,Daily!$A301,'nabati '!$AL:$AL,Daily!$C$1)/60</f>
        <v>0</v>
      </c>
      <c r="K301" s="23">
        <f>+SUMIFS('nabati '!AR:AR,'nabati '!$AU:$AU,Daily!$A301,'nabati '!$AS:$AS,Daily!$C$1)/60</f>
        <v>0</v>
      </c>
      <c r="L301" s="23">
        <f>+SUMIFS('nabati '!AY:AY,'nabati '!$BB:$BB,Daily!$A301,'nabati '!$AZ:$AZ,Daily!$C$1)/20</f>
        <v>0</v>
      </c>
      <c r="M301" s="319">
        <f>+SUMIFS('nabati '!BF:BF,'nabati '!$BI:$BI,Daily!$A301,'nabati '!$BG:$BG,Daily!$C$1)/6</f>
        <v>0</v>
      </c>
      <c r="N301" s="320">
        <f>+SUMIFS('nabati '!BM:BM,'nabati '!BP:BP,Daily!$A301,'nabati '!BN:BN,Daily!$C$1)/6</f>
        <v>0</v>
      </c>
      <c r="O301" s="23">
        <f t="shared" si="25"/>
        <v>330</v>
      </c>
      <c r="P301" s="381"/>
    </row>
    <row r="302" s="253" customFormat="1" ht="13" hidden="1" outlineLevel="1" spans="1:16">
      <c r="A302" s="446">
        <v>254</v>
      </c>
      <c r="B302" s="342" t="s">
        <v>84</v>
      </c>
      <c r="C302" s="336" t="s">
        <v>399</v>
      </c>
      <c r="D302" s="22" t="s">
        <v>375</v>
      </c>
      <c r="E302" s="23">
        <f>+SUMIFS('nabati '!B:B,'nabati '!$E:$E,Daily!$A302,'nabati '!$C:$C,Daily!$C$1)/6</f>
        <v>0</v>
      </c>
      <c r="F302" s="23">
        <f>+SUMIFS('nabati '!I:I,'nabati '!$L:$L,Daily!$A302,'nabati '!$J:$J,Daily!$C$1)/6</f>
        <v>0</v>
      </c>
      <c r="G302" s="23">
        <f>+SUMIFS('nabati '!P:P,'nabati '!$S:$S,Daily!$A302,'nabati '!$Q:$Q,Daily!$C$1)/60</f>
        <v>0</v>
      </c>
      <c r="H302" s="23">
        <f>+SUMIFS('nabati '!W:W,'nabati '!$Z:$Z,Daily!$A302,'nabati '!$X:$X,Daily!$C$1)/6</f>
        <v>0</v>
      </c>
      <c r="I302" s="23">
        <f>+SUMIFS('nabati '!AD:AD,'nabati '!$AG:$AG,Daily!$A302,'nabati '!$AE:$AE,Daily!$C$1)/60</f>
        <v>0</v>
      </c>
      <c r="J302" s="23">
        <f>+SUMIFS('nabati '!AK:AK,'nabati '!$AN:$AN,Daily!$A302,'nabati '!$AL:$AL,Daily!$C$1)/60</f>
        <v>0</v>
      </c>
      <c r="K302" s="23">
        <f>+SUMIFS('nabati '!AR:AR,'nabati '!$AU:$AU,Daily!$A302,'nabati '!$AS:$AS,Daily!$C$1)/60</f>
        <v>0</v>
      </c>
      <c r="L302" s="23">
        <f>+SUMIFS('nabati '!AY:AY,'nabati '!$BB:$BB,Daily!$A302,'nabati '!$AZ:$AZ,Daily!$C$1)/20</f>
        <v>0</v>
      </c>
      <c r="M302" s="319">
        <f>+SUMIFS('nabati '!BF:BF,'nabati '!$BI:$BI,Daily!$A302,'nabati '!$BG:$BG,Daily!$C$1)/6</f>
        <v>0</v>
      </c>
      <c r="N302" s="320">
        <f>+SUMIFS('nabati '!BM:BM,'nabati '!BP:BP,Daily!$A302,'nabati '!BN:BN,Daily!$C$1)/6</f>
        <v>0</v>
      </c>
      <c r="O302" s="23">
        <f t="shared" si="25"/>
        <v>0</v>
      </c>
      <c r="P302" s="381"/>
    </row>
    <row r="303" s="253" customFormat="1" ht="13" hidden="1" outlineLevel="1" spans="1:16">
      <c r="A303" s="446">
        <v>255</v>
      </c>
      <c r="B303" s="342" t="s">
        <v>84</v>
      </c>
      <c r="C303" s="336" t="s">
        <v>400</v>
      </c>
      <c r="D303" s="22" t="s">
        <v>375</v>
      </c>
      <c r="E303" s="23">
        <f>+SUMIFS('nabati '!B:B,'nabati '!$E:$E,Daily!$A303,'nabati '!$C:$C,Daily!$C$1)/6</f>
        <v>0</v>
      </c>
      <c r="F303" s="23">
        <f>+SUMIFS('nabati '!I:I,'nabati '!$L:$L,Daily!$A303,'nabati '!$J:$J,Daily!$C$1)/6</f>
        <v>0</v>
      </c>
      <c r="G303" s="23">
        <f>+SUMIFS('nabati '!P:P,'nabati '!$S:$S,Daily!$A303,'nabati '!$Q:$Q,Daily!$C$1)/60</f>
        <v>0</v>
      </c>
      <c r="H303" s="23">
        <f>+SUMIFS('nabati '!W:W,'nabati '!$Z:$Z,Daily!$A303,'nabati '!$X:$X,Daily!$C$1)/6</f>
        <v>0</v>
      </c>
      <c r="I303" s="23">
        <f>+SUMIFS('nabati '!AD:AD,'nabati '!$AG:$AG,Daily!$A303,'nabati '!$AE:$AE,Daily!$C$1)/60</f>
        <v>0</v>
      </c>
      <c r="J303" s="23">
        <f>+SUMIFS('nabati '!AK:AK,'nabati '!$AN:$AN,Daily!$A303,'nabati '!$AL:$AL,Daily!$C$1)/60</f>
        <v>0</v>
      </c>
      <c r="K303" s="23">
        <f>+SUMIFS('nabati '!AR:AR,'nabati '!$AU:$AU,Daily!$A303,'nabati '!$AS:$AS,Daily!$C$1)/60</f>
        <v>0</v>
      </c>
      <c r="L303" s="23">
        <f>+SUMIFS('nabati '!AY:AY,'nabati '!$BB:$BB,Daily!$A303,'nabati '!$AZ:$AZ,Daily!$C$1)/20</f>
        <v>0</v>
      </c>
      <c r="M303" s="319">
        <f>+SUMIFS('nabati '!BF:BF,'nabati '!$BI:$BI,Daily!$A303,'nabati '!$BG:$BG,Daily!$C$1)/6</f>
        <v>0</v>
      </c>
      <c r="N303" s="320">
        <f>+SUMIFS('nabati '!BM:BM,'nabati '!BP:BP,Daily!$A303,'nabati '!BN:BN,Daily!$C$1)/6</f>
        <v>0</v>
      </c>
      <c r="O303" s="23">
        <f t="shared" si="25"/>
        <v>0</v>
      </c>
      <c r="P303" s="381"/>
    </row>
    <row r="304" s="253" customFormat="1" ht="13" hidden="1" outlineLevel="1" spans="1:16">
      <c r="A304" s="446">
        <v>256</v>
      </c>
      <c r="B304" s="342" t="s">
        <v>84</v>
      </c>
      <c r="C304" s="336" t="s">
        <v>401</v>
      </c>
      <c r="D304" s="22" t="s">
        <v>375</v>
      </c>
      <c r="E304" s="23">
        <f>+SUMIFS('nabati '!B:B,'nabati '!$E:$E,Daily!$A304,'nabati '!$C:$C,Daily!$C$1)/6</f>
        <v>2</v>
      </c>
      <c r="F304" s="23">
        <f>+SUMIFS('nabati '!I:I,'nabati '!$L:$L,Daily!$A304,'nabati '!$J:$J,Daily!$C$1)/6</f>
        <v>0</v>
      </c>
      <c r="G304" s="23">
        <f>+SUMIFS('nabati '!P:P,'nabati '!$S:$S,Daily!$A304,'nabati '!$Q:$Q,Daily!$C$1)/60</f>
        <v>0</v>
      </c>
      <c r="H304" s="23">
        <f>+SUMIFS('nabati '!W:W,'nabati '!$Z:$Z,Daily!$A304,'nabati '!$X:$X,Daily!$C$1)/6</f>
        <v>0</v>
      </c>
      <c r="I304" s="23">
        <f>+SUMIFS('nabati '!AD:AD,'nabati '!$AG:$AG,Daily!$A304,'nabati '!$AE:$AE,Daily!$C$1)/60</f>
        <v>0</v>
      </c>
      <c r="J304" s="23">
        <f>+SUMIFS('nabati '!AK:AK,'nabati '!$AN:$AN,Daily!$A304,'nabati '!$AL:$AL,Daily!$C$1)/60</f>
        <v>0</v>
      </c>
      <c r="K304" s="23">
        <f>+SUMIFS('nabati '!AR:AR,'nabati '!$AU:$AU,Daily!$A304,'nabati '!$AS:$AS,Daily!$C$1)/60</f>
        <v>0</v>
      </c>
      <c r="L304" s="23">
        <f>+SUMIFS('nabati '!AY:AY,'nabati '!$BB:$BB,Daily!$A304,'nabati '!$AZ:$AZ,Daily!$C$1)/20</f>
        <v>0</v>
      </c>
      <c r="M304" s="319">
        <f>+SUMIFS('nabati '!BF:BF,'nabati '!$BI:$BI,Daily!$A304,'nabati '!$BG:$BG,Daily!$C$1)/6</f>
        <v>0</v>
      </c>
      <c r="N304" s="320">
        <f>+SUMIFS('nabati '!BM:BM,'nabati '!BP:BP,Daily!$A304,'nabati '!BN:BN,Daily!$C$1)/6</f>
        <v>0</v>
      </c>
      <c r="O304" s="23">
        <f t="shared" si="25"/>
        <v>251.8</v>
      </c>
      <c r="P304" s="381"/>
    </row>
    <row r="305" s="253" customFormat="1" ht="13" hidden="1" outlineLevel="1" spans="1:16">
      <c r="A305" s="446">
        <v>258</v>
      </c>
      <c r="B305" s="342" t="s">
        <v>84</v>
      </c>
      <c r="C305" s="336" t="s">
        <v>402</v>
      </c>
      <c r="D305" s="22" t="s">
        <v>375</v>
      </c>
      <c r="E305" s="455">
        <f>+SUMIFS('nabati '!B:B,'nabati '!$E:$E,Daily!$A305,'nabati '!$C:$C,Daily!$C$1)/6</f>
        <v>0</v>
      </c>
      <c r="F305" s="455">
        <f>+SUMIFS('nabati '!I:I,'nabati '!$L:$L,Daily!$A305,'nabati '!$J:$J,Daily!$C$1)/6</f>
        <v>0</v>
      </c>
      <c r="G305" s="455">
        <f>+SUMIFS('nabati '!P:P,'nabati '!$S:$S,Daily!$A305,'nabati '!$Q:$Q,Daily!$C$1)/60</f>
        <v>0</v>
      </c>
      <c r="H305" s="455">
        <f>+SUMIFS('nabati '!W:W,'nabati '!$Z:$Z,Daily!$A305,'nabati '!$X:$X,Daily!$C$1)/6</f>
        <v>0</v>
      </c>
      <c r="I305" s="455">
        <f>+SUMIFS('nabati '!AD:AD,'nabati '!$AG:$AG,Daily!$A305,'nabati '!$AE:$AE,Daily!$C$1)/60</f>
        <v>0</v>
      </c>
      <c r="J305" s="455">
        <f>+SUMIFS('nabati '!AK:AK,'nabati '!$AN:$AN,Daily!$A305,'nabati '!$AL:$AL,Daily!$C$1)/60</f>
        <v>0</v>
      </c>
      <c r="K305" s="455">
        <f>+SUMIFS('nabati '!AR:AR,'nabati '!$AU:$AU,Daily!$A305,'nabati '!$AS:$AS,Daily!$C$1)/60</f>
        <v>0</v>
      </c>
      <c r="L305" s="455">
        <f>+SUMIFS('nabati '!AY:AY,'nabati '!$BB:$BB,Daily!$A305,'nabati '!$AZ:$AZ,Daily!$C$1)/20</f>
        <v>0</v>
      </c>
      <c r="M305" s="377">
        <f>+SUMIFS('nabati '!BF:BF,'nabati '!$BI:$BI,Daily!$A305,'nabati '!$BG:$BG,Daily!$C$1)/6</f>
        <v>0</v>
      </c>
      <c r="N305" s="378">
        <f>+SUMIFS('nabati '!BM:BM,'nabati '!BP:BP,Daily!$A305,'nabati '!BN:BN,Daily!$C$1)/6</f>
        <v>0</v>
      </c>
      <c r="O305" s="455">
        <f t="shared" si="25"/>
        <v>0</v>
      </c>
      <c r="P305" s="381"/>
    </row>
    <row r="306" s="253" customFormat="1" ht="13" hidden="1" outlineLevel="1" spans="1:16">
      <c r="A306" s="446">
        <v>262</v>
      </c>
      <c r="B306" s="342" t="s">
        <v>84</v>
      </c>
      <c r="C306" s="336" t="s">
        <v>403</v>
      </c>
      <c r="D306" s="22" t="s">
        <v>375</v>
      </c>
      <c r="E306" s="455">
        <f>+SUMIFS('nabati '!B:B,'nabati '!$E:$E,Daily!$A306,'nabati '!$C:$C,Daily!$C$1)/6</f>
        <v>0</v>
      </c>
      <c r="F306" s="455">
        <f>+SUMIFS('nabati '!I:I,'nabati '!$L:$L,Daily!$A306,'nabati '!$J:$J,Daily!$C$1)/6</f>
        <v>0</v>
      </c>
      <c r="G306" s="455">
        <f>+SUMIFS('nabati '!P:P,'nabati '!$S:$S,Daily!$A306,'nabati '!$Q:$Q,Daily!$C$1)/60</f>
        <v>0</v>
      </c>
      <c r="H306" s="455">
        <f>+SUMIFS('nabati '!W:W,'nabati '!$Z:$Z,Daily!$A306,'nabati '!$X:$X,Daily!$C$1)/6</f>
        <v>0</v>
      </c>
      <c r="I306" s="455">
        <f>+SUMIFS('nabati '!AD:AD,'nabati '!$AG:$AG,Daily!$A306,'nabati '!$AE:$AE,Daily!$C$1)/60</f>
        <v>0</v>
      </c>
      <c r="J306" s="455">
        <f>+SUMIFS('nabati '!AK:AK,'nabati '!$AN:$AN,Daily!$A306,'nabati '!$AL:$AL,Daily!$C$1)/60</f>
        <v>0</v>
      </c>
      <c r="K306" s="455">
        <f>+SUMIFS('nabati '!AR:AR,'nabati '!$AU:$AU,Daily!$A306,'nabati '!$AS:$AS,Daily!$C$1)/60</f>
        <v>0</v>
      </c>
      <c r="L306" s="455">
        <f>+SUMIFS('nabati '!AY:AY,'nabati '!$BB:$BB,Daily!$A306,'nabati '!$AZ:$AZ,Daily!$C$1)/20</f>
        <v>0</v>
      </c>
      <c r="M306" s="377">
        <f>+SUMIFS('nabati '!BF:BF,'nabati '!$BI:$BI,Daily!$A306,'nabati '!$BG:$BG,Daily!$C$1)/6</f>
        <v>0</v>
      </c>
      <c r="N306" s="378">
        <f>+SUMIFS('nabati '!BM:BM,'nabati '!BP:BP,Daily!$A306,'nabati '!BN:BN,Daily!$C$1)/6</f>
        <v>0</v>
      </c>
      <c r="O306" s="455">
        <f t="shared" si="25"/>
        <v>0</v>
      </c>
      <c r="P306" s="381"/>
    </row>
    <row r="307" s="253" customFormat="1" ht="13" hidden="1" outlineLevel="1" spans="1:16">
      <c r="A307" s="446">
        <v>263</v>
      </c>
      <c r="B307" s="342" t="s">
        <v>84</v>
      </c>
      <c r="C307" s="336" t="s">
        <v>404</v>
      </c>
      <c r="D307" s="22" t="s">
        <v>375</v>
      </c>
      <c r="E307" s="455">
        <f>+SUMIFS('nabati '!B:B,'nabati '!$E:$E,Daily!$A307,'nabati '!$C:$C,Daily!$C$1)/6</f>
        <v>0</v>
      </c>
      <c r="F307" s="23">
        <f>+SUMIFS('nabati '!I:I,'nabati '!$L:$L,Daily!$A307,'nabati '!$J:$J,Daily!$C$1)/6</f>
        <v>0</v>
      </c>
      <c r="G307" s="23">
        <f>+SUMIFS('nabati '!P:P,'nabati '!$S:$S,Daily!$A307,'nabati '!$Q:$Q,Daily!$C$1)/60</f>
        <v>0</v>
      </c>
      <c r="H307" s="23">
        <f>+SUMIFS('nabati '!W:W,'nabati '!$Z:$Z,Daily!$A307,'nabati '!$X:$X,Daily!$C$1)/6</f>
        <v>0</v>
      </c>
      <c r="I307" s="23">
        <f>+SUMIFS('nabati '!AD:AD,'nabati '!$AG:$AG,Daily!$A307,'nabati '!$AE:$AE,Daily!$C$1)/60</f>
        <v>0</v>
      </c>
      <c r="J307" s="23">
        <f>+SUMIFS('nabati '!AK:AK,'nabati '!$AN:$AN,Daily!$A307,'nabati '!$AL:$AL,Daily!$C$1)/60</f>
        <v>0</v>
      </c>
      <c r="K307" s="23">
        <f>+SUMIFS('nabati '!AR:AR,'nabati '!$AU:$AU,Daily!$A307,'nabati '!$AS:$AS,Daily!$C$1)/60</f>
        <v>0</v>
      </c>
      <c r="L307" s="23">
        <f>+SUMIFS('nabati '!AY:AY,'nabati '!$BB:$BB,Daily!$A307,'nabati '!$AZ:$AZ,Daily!$C$1)/20</f>
        <v>0</v>
      </c>
      <c r="M307" s="319">
        <f>+SUMIFS('nabati '!BF:BF,'nabati '!$BI:$BI,Daily!$A307,'nabati '!$BG:$BG,Daily!$C$1)/6</f>
        <v>0</v>
      </c>
      <c r="N307" s="320">
        <f>+SUMIFS('nabati '!BM:BM,'nabati '!BP:BP,Daily!$A307,'nabati '!BN:BN,Daily!$C$1)/6</f>
        <v>0</v>
      </c>
      <c r="O307" s="23">
        <f t="shared" si="25"/>
        <v>0</v>
      </c>
      <c r="P307" s="373"/>
    </row>
    <row r="308" s="253" customFormat="1" ht="13" hidden="1" outlineLevel="1" spans="1:16">
      <c r="A308" s="446">
        <v>272</v>
      </c>
      <c r="B308" s="342" t="s">
        <v>84</v>
      </c>
      <c r="C308" s="336" t="s">
        <v>405</v>
      </c>
      <c r="D308" s="22" t="s">
        <v>375</v>
      </c>
      <c r="E308" s="455">
        <f>+SUMIFS('nabati '!B:B,'nabati '!$E:$E,Daily!$A308,'nabati '!$C:$C,Daily!$C$1)/6</f>
        <v>0</v>
      </c>
      <c r="F308" s="23">
        <f>+SUMIFS('nabati '!I:I,'nabati '!$L:$L,Daily!$A308,'nabati '!$J:$J,Daily!$C$1)/6</f>
        <v>0</v>
      </c>
      <c r="G308" s="23">
        <f>+SUMIFS('nabati '!P:P,'nabati '!$S:$S,Daily!$A308,'nabati '!$Q:$Q,Daily!$C$1)/60</f>
        <v>0</v>
      </c>
      <c r="H308" s="23">
        <f>+SUMIFS('nabati '!W:W,'nabati '!$Z:$Z,Daily!$A308,'nabati '!$X:$X,Daily!$C$1)/6</f>
        <v>0</v>
      </c>
      <c r="I308" s="23">
        <f>+SUMIFS('nabati '!AD:AD,'nabati '!$AG:$AG,Daily!$A308,'nabati '!$AE:$AE,Daily!$C$1)/60</f>
        <v>0</v>
      </c>
      <c r="J308" s="23">
        <f>+SUMIFS('nabati '!AK:AK,'nabati '!$AN:$AN,Daily!$A308,'nabati '!$AL:$AL,Daily!$C$1)/60</f>
        <v>0</v>
      </c>
      <c r="K308" s="23">
        <f>+SUMIFS('nabati '!AR:AR,'nabati '!$AU:$AU,Daily!$A308,'nabati '!$AS:$AS,Daily!$C$1)/60</f>
        <v>0</v>
      </c>
      <c r="L308" s="23">
        <f>+SUMIFS('nabati '!AY:AY,'nabati '!$BB:$BB,Daily!$A308,'nabati '!$AZ:$AZ,Daily!$C$1)/20</f>
        <v>0</v>
      </c>
      <c r="M308" s="319">
        <f>+SUMIFS('nabati '!BF:BF,'nabati '!$BI:$BI,Daily!$A308,'nabati '!$BG:$BG,Daily!$C$1)/6</f>
        <v>0</v>
      </c>
      <c r="N308" s="320">
        <f>+SUMIFS('nabati '!BM:BM,'nabati '!BP:BP,Daily!$A308,'nabati '!BN:BN,Daily!$C$1)/6</f>
        <v>0</v>
      </c>
      <c r="O308" s="23">
        <f t="shared" si="25"/>
        <v>0</v>
      </c>
      <c r="P308" s="373"/>
    </row>
    <row r="309" s="253" customFormat="1" ht="13" hidden="1" outlineLevel="1" spans="1:16">
      <c r="A309" s="446">
        <v>279</v>
      </c>
      <c r="B309" s="342" t="s">
        <v>84</v>
      </c>
      <c r="C309" s="336" t="s">
        <v>406</v>
      </c>
      <c r="D309" s="22" t="s">
        <v>375</v>
      </c>
      <c r="E309" s="455">
        <f>+SUMIFS('nabati '!B:B,'nabati '!$E:$E,Daily!$A309,'nabati '!$C:$C,Daily!$C$1)/6</f>
        <v>0</v>
      </c>
      <c r="F309" s="23">
        <f>+SUMIFS('nabati '!I:I,'nabati '!$L:$L,Daily!$A309,'nabati '!$J:$J,Daily!$C$1)/6</f>
        <v>0</v>
      </c>
      <c r="G309" s="23">
        <f>+SUMIFS('nabati '!P:P,'nabati '!$S:$S,Daily!$A309,'nabati '!$Q:$Q,Daily!$C$1)/60</f>
        <v>0</v>
      </c>
      <c r="H309" s="23">
        <f>+SUMIFS('nabati '!W:W,'nabati '!$Z:$Z,Daily!$A309,'nabati '!$X:$X,Daily!$C$1)/6</f>
        <v>0</v>
      </c>
      <c r="I309" s="23">
        <f>+SUMIFS('nabati '!AD:AD,'nabati '!$AG:$AG,Daily!$A309,'nabati '!$AE:$AE,Daily!$C$1)/60</f>
        <v>0</v>
      </c>
      <c r="J309" s="23">
        <f>+SUMIFS('nabati '!AK:AK,'nabati '!$AN:$AN,Daily!$A309,'nabati '!$AL:$AL,Daily!$C$1)/60</f>
        <v>0</v>
      </c>
      <c r="K309" s="23">
        <f>+SUMIFS('nabati '!AR:AR,'nabati '!$AU:$AU,Daily!$A309,'nabati '!$AS:$AS,Daily!$C$1)/60</f>
        <v>0</v>
      </c>
      <c r="L309" s="23">
        <f>+SUMIFS('nabati '!AY:AY,'nabati '!$BB:$BB,Daily!$A309,'nabati '!$AZ:$AZ,Daily!$C$1)/20</f>
        <v>0</v>
      </c>
      <c r="M309" s="319">
        <f>+SUMIFS('nabati '!BF:BF,'nabati '!$BI:$BI,Daily!$A309,'nabati '!$BG:$BG,Daily!$C$1)/6</f>
        <v>0</v>
      </c>
      <c r="N309" s="320">
        <f>+SUMIFS('nabati '!BM:BM,'nabati '!BP:BP,Daily!$A309,'nabati '!BN:BN,Daily!$C$1)/6</f>
        <v>0</v>
      </c>
      <c r="O309" s="23">
        <f t="shared" si="25"/>
        <v>0</v>
      </c>
      <c r="P309" s="373"/>
    </row>
    <row r="310" s="253" customFormat="1" ht="13" hidden="1" outlineLevel="1" spans="1:16">
      <c r="A310" s="446">
        <v>281</v>
      </c>
      <c r="B310" s="342" t="s">
        <v>84</v>
      </c>
      <c r="C310" s="336" t="s">
        <v>407</v>
      </c>
      <c r="D310" s="22" t="s">
        <v>375</v>
      </c>
      <c r="E310" s="455">
        <f>+SUMIFS('nabati '!B:B,'nabati '!$E:$E,Daily!$A310,'nabati '!$C:$C,Daily!$C$1)/6</f>
        <v>0</v>
      </c>
      <c r="F310" s="23">
        <f>+SUMIFS('nabati '!I:I,'nabati '!$L:$L,Daily!$A310,'nabati '!$J:$J,Daily!$C$1)/6</f>
        <v>0</v>
      </c>
      <c r="G310" s="23">
        <f>+SUMIFS('nabati '!P:P,'nabati '!$S:$S,Daily!$A310,'nabati '!$Q:$Q,Daily!$C$1)/60</f>
        <v>0</v>
      </c>
      <c r="H310" s="23">
        <f>+SUMIFS('nabati '!W:W,'nabati '!$Z:$Z,Daily!$A310,'nabati '!$X:$X,Daily!$C$1)/6</f>
        <v>0</v>
      </c>
      <c r="I310" s="23">
        <f>+SUMIFS('nabati '!AD:AD,'nabati '!$AG:$AG,Daily!$A310,'nabati '!$AE:$AE,Daily!$C$1)/60</f>
        <v>0</v>
      </c>
      <c r="J310" s="23">
        <f>+SUMIFS('nabati '!AK:AK,'nabati '!$AN:$AN,Daily!$A310,'nabati '!$AL:$AL,Daily!$C$1)/60</f>
        <v>0</v>
      </c>
      <c r="K310" s="23">
        <f>+SUMIFS('nabati '!AR:AR,'nabati '!$AU:$AU,Daily!$A310,'nabati '!$AS:$AS,Daily!$C$1)/60</f>
        <v>0</v>
      </c>
      <c r="L310" s="23">
        <f>+SUMIFS('nabati '!AY:AY,'nabati '!$BB:$BB,Daily!$A310,'nabati '!$AZ:$AZ,Daily!$C$1)/20</f>
        <v>0</v>
      </c>
      <c r="M310" s="319">
        <f>+SUMIFS('nabati '!BF:BF,'nabati '!$BI:$BI,Daily!$A310,'nabati '!$BG:$BG,Daily!$C$1)/6</f>
        <v>0</v>
      </c>
      <c r="N310" s="320">
        <f>+SUMIFS('nabati '!BM:BM,'nabati '!BP:BP,Daily!$A310,'nabati '!BN:BN,Daily!$C$1)/6</f>
        <v>0</v>
      </c>
      <c r="O310" s="23">
        <f t="shared" si="25"/>
        <v>0</v>
      </c>
      <c r="P310" s="373"/>
    </row>
    <row r="311" s="254" customFormat="1" ht="13" hidden="1" outlineLevel="1" spans="1:16">
      <c r="A311" s="446">
        <v>282</v>
      </c>
      <c r="B311" s="342" t="s">
        <v>84</v>
      </c>
      <c r="C311" s="336" t="s">
        <v>408</v>
      </c>
      <c r="D311" s="22" t="s">
        <v>375</v>
      </c>
      <c r="E311" s="456">
        <f>+SUMIFS('nabati '!B:B,'nabati '!$E:$E,Daily!$A311,'nabati '!$C:$C,Daily!$C$1)/6</f>
        <v>0</v>
      </c>
      <c r="F311" s="437">
        <f>+SUMIFS('nabati '!I:I,'nabati '!$L:$L,Daily!$A311,'nabati '!$J:$J,Daily!$C$1)/6</f>
        <v>0</v>
      </c>
      <c r="G311" s="437">
        <f>+SUMIFS('nabati '!P:P,'nabati '!$S:$S,Daily!$A311,'nabati '!$Q:$Q,Daily!$C$1)/60</f>
        <v>0</v>
      </c>
      <c r="H311" s="437">
        <f>+SUMIFS('nabati '!W:W,'nabati '!$Z:$Z,Daily!$A311,'nabati '!$X:$X,Daily!$C$1)/6</f>
        <v>0</v>
      </c>
      <c r="I311" s="437">
        <f>+SUMIFS('nabati '!AD:AD,'nabati '!$AG:$AG,Daily!$A311,'nabati '!$AE:$AE,Daily!$C$1)/60</f>
        <v>0</v>
      </c>
      <c r="J311" s="437">
        <f>+SUMIFS('nabati '!AK:AK,'nabati '!$AN:$AN,Daily!$A311,'nabati '!$AL:$AL,Daily!$C$1)/60</f>
        <v>0</v>
      </c>
      <c r="K311" s="437">
        <f>+SUMIFS('nabati '!AR:AR,'nabati '!$AU:$AU,Daily!$A311,'nabati '!$AS:$AS,Daily!$C$1)/60</f>
        <v>0</v>
      </c>
      <c r="L311" s="437">
        <f>+SUMIFS('nabati '!AY:AY,'nabati '!$BB:$BB,Daily!$A311,'nabati '!$AZ:$AZ,Daily!$C$1)/20</f>
        <v>0</v>
      </c>
      <c r="M311" s="323">
        <f>+SUMIFS('nabati '!BF:BF,'nabati '!$BI:$BI,Daily!$A311,'nabati '!$BG:$BG,Daily!$C$1)/6</f>
        <v>0</v>
      </c>
      <c r="N311" s="324">
        <f>+SUMIFS('nabati '!BM:BM,'nabati '!BP:BP,Daily!$A311,'nabati '!BN:BN,Daily!$C$1)/6</f>
        <v>0</v>
      </c>
      <c r="O311" s="437">
        <f t="shared" si="25"/>
        <v>0</v>
      </c>
      <c r="P311" s="368"/>
    </row>
    <row r="312" s="254" customFormat="1" ht="13" hidden="1" outlineLevel="1" spans="1:16">
      <c r="A312" s="446">
        <v>286</v>
      </c>
      <c r="B312" s="342" t="s">
        <v>84</v>
      </c>
      <c r="C312" s="336" t="s">
        <v>409</v>
      </c>
      <c r="D312" s="22" t="s">
        <v>375</v>
      </c>
      <c r="E312" s="456">
        <f>+SUMIFS('nabati '!B:B,'nabati '!$E:$E,Daily!$A312,'nabati '!$C:$C,Daily!$C$1)/6</f>
        <v>0</v>
      </c>
      <c r="F312" s="437">
        <f>+SUMIFS('nabati '!I:I,'nabati '!$L:$L,Daily!$A312,'nabati '!$J:$J,Daily!$C$1)/6</f>
        <v>0</v>
      </c>
      <c r="G312" s="437">
        <f>+SUMIFS('nabati '!P:P,'nabati '!$S:$S,Daily!$A312,'nabati '!$Q:$Q,Daily!$C$1)/60</f>
        <v>0</v>
      </c>
      <c r="H312" s="437">
        <f>+SUMIFS('nabati '!W:W,'nabati '!$Z:$Z,Daily!$A312,'nabati '!$X:$X,Daily!$C$1)/6</f>
        <v>0</v>
      </c>
      <c r="I312" s="437">
        <f>+SUMIFS('nabati '!AD:AD,'nabati '!$AG:$AG,Daily!$A312,'nabati '!$AE:$AE,Daily!$C$1)/60</f>
        <v>0</v>
      </c>
      <c r="J312" s="437">
        <f>+SUMIFS('nabati '!AK:AK,'nabati '!$AN:$AN,Daily!$A312,'nabati '!$AL:$AL,Daily!$C$1)/60</f>
        <v>0</v>
      </c>
      <c r="K312" s="437">
        <f>+SUMIFS('nabati '!AR:AR,'nabati '!$AU:$AU,Daily!$A312,'nabati '!$AS:$AS,Daily!$C$1)/60</f>
        <v>0</v>
      </c>
      <c r="L312" s="437">
        <f>+SUMIFS('nabati '!AY:AY,'nabati '!$BB:$BB,Daily!$A312,'nabati '!$AZ:$AZ,Daily!$C$1)/20</f>
        <v>0</v>
      </c>
      <c r="M312" s="323">
        <f>+SUMIFS('nabati '!BF:BF,'nabati '!$BI:$BI,Daily!$A312,'nabati '!$BG:$BG,Daily!$C$1)/6</f>
        <v>0</v>
      </c>
      <c r="N312" s="324">
        <f>+SUMIFS('nabati '!BM:BM,'nabati '!BP:BP,Daily!$A312,'nabati '!BN:BN,Daily!$C$1)/6</f>
        <v>0</v>
      </c>
      <c r="O312" s="437">
        <f t="shared" si="25"/>
        <v>0</v>
      </c>
      <c r="P312" s="368"/>
    </row>
    <row r="313" s="254" customFormat="1" ht="13" hidden="1" outlineLevel="1" spans="1:16">
      <c r="A313" s="446">
        <v>298</v>
      </c>
      <c r="B313" s="342" t="s">
        <v>84</v>
      </c>
      <c r="C313" s="336" t="s">
        <v>410</v>
      </c>
      <c r="D313" s="22" t="s">
        <v>375</v>
      </c>
      <c r="E313" s="456">
        <f>+SUMIFS('nabati '!B:B,'nabati '!$E:$E,Daily!$A313,'nabati '!$C:$C,Daily!$C$1)/6</f>
        <v>0</v>
      </c>
      <c r="F313" s="437">
        <f>+SUMIFS('nabati '!I:I,'nabati '!$L:$L,Daily!$A313,'nabati '!$J:$J,Daily!$C$1)/6</f>
        <v>0</v>
      </c>
      <c r="G313" s="437">
        <f>+SUMIFS('nabati '!P:P,'nabati '!$S:$S,Daily!$A313,'nabati '!$Q:$Q,Daily!$C$1)/60</f>
        <v>0</v>
      </c>
      <c r="H313" s="437">
        <f>+SUMIFS('nabati '!W:W,'nabati '!$Z:$Z,Daily!$A313,'nabati '!$X:$X,Daily!$C$1)/6</f>
        <v>0</v>
      </c>
      <c r="I313" s="437">
        <f>+SUMIFS('nabati '!AD:AD,'nabati '!$AG:$AG,Daily!$A313,'nabati '!$AE:$AE,Daily!$C$1)/60</f>
        <v>0</v>
      </c>
      <c r="J313" s="437">
        <f>+SUMIFS('nabati '!AK:AK,'nabati '!$AN:$AN,Daily!$A313,'nabati '!$AL:$AL,Daily!$C$1)/60</f>
        <v>0</v>
      </c>
      <c r="K313" s="437">
        <f>+SUMIFS('nabati '!AR:AR,'nabati '!$AU:$AU,Daily!$A313,'nabati '!$AS:$AS,Daily!$C$1)/60</f>
        <v>0</v>
      </c>
      <c r="L313" s="437">
        <f>+SUMIFS('nabati '!AY:AY,'nabati '!$BB:$BB,Daily!$A313,'nabati '!$AZ:$AZ,Daily!$C$1)/20</f>
        <v>0</v>
      </c>
      <c r="M313" s="323">
        <f>+SUMIFS('nabati '!BF:BF,'nabati '!$BI:$BI,Daily!$A313,'nabati '!$BG:$BG,Daily!$C$1)/6</f>
        <v>0</v>
      </c>
      <c r="N313" s="324">
        <f>+SUMIFS('nabati '!BM:BM,'nabati '!BP:BP,Daily!$A313,'nabati '!BN:BN,Daily!$C$1)/6</f>
        <v>0</v>
      </c>
      <c r="O313" s="437">
        <f t="shared" si="25"/>
        <v>0</v>
      </c>
      <c r="P313" s="368"/>
    </row>
    <row r="314" s="254" customFormat="1" ht="13" hidden="1" outlineLevel="1" spans="1:16">
      <c r="A314" s="446">
        <v>404</v>
      </c>
      <c r="B314" s="342" t="s">
        <v>84</v>
      </c>
      <c r="C314" s="336" t="s">
        <v>411</v>
      </c>
      <c r="D314" s="22" t="s">
        <v>375</v>
      </c>
      <c r="E314" s="456">
        <f>+SUMIFS('nabati '!B:B,'nabati '!$E:$E,Daily!$A314,'nabati '!$C:$C,Daily!$C$1)/6</f>
        <v>0</v>
      </c>
      <c r="F314" s="437">
        <f>+SUMIFS('nabati '!I:I,'nabati '!$L:$L,Daily!$A314,'nabati '!$J:$J,Daily!$C$1)/6</f>
        <v>0</v>
      </c>
      <c r="G314" s="437">
        <f>+SUMIFS('nabati '!P:P,'nabati '!$S:$S,Daily!$A314,'nabati '!$Q:$Q,Daily!$C$1)/60</f>
        <v>0</v>
      </c>
      <c r="H314" s="437">
        <f>+SUMIFS('nabati '!W:W,'nabati '!$Z:$Z,Daily!$A314,'nabati '!$X:$X,Daily!$C$1)/6</f>
        <v>0</v>
      </c>
      <c r="I314" s="437">
        <f>+SUMIFS('nabati '!AD:AD,'nabati '!$AG:$AG,Daily!$A314,'nabati '!$AE:$AE,Daily!$C$1)/60</f>
        <v>0</v>
      </c>
      <c r="J314" s="437">
        <f>+SUMIFS('nabati '!AK:AK,'nabati '!$AN:$AN,Daily!$A314,'nabati '!$AL:$AL,Daily!$C$1)/60</f>
        <v>0</v>
      </c>
      <c r="K314" s="437">
        <f>+SUMIFS('nabati '!AR:AR,'nabati '!$AU:$AU,Daily!$A314,'nabati '!$AS:$AS,Daily!$C$1)/60</f>
        <v>0</v>
      </c>
      <c r="L314" s="437">
        <f>+SUMIFS('nabati '!AY:AY,'nabati '!$BB:$BB,Daily!$A314,'nabati '!$AZ:$AZ,Daily!$C$1)/20</f>
        <v>0</v>
      </c>
      <c r="M314" s="323">
        <f>+SUMIFS('nabati '!BF:BF,'nabati '!$BI:$BI,Daily!$A314,'nabati '!$BG:$BG,Daily!$C$1)/6</f>
        <v>0</v>
      </c>
      <c r="N314" s="324">
        <f>+SUMIFS('nabati '!BM:BM,'nabati '!BP:BP,Daily!$A314,'nabati '!BN:BN,Daily!$C$1)/6</f>
        <v>0</v>
      </c>
      <c r="O314" s="437">
        <f t="shared" si="25"/>
        <v>0</v>
      </c>
      <c r="P314" s="368"/>
    </row>
    <row r="315" s="254" customFormat="1" ht="13" hidden="1" outlineLevel="1" spans="1:16">
      <c r="A315" s="446">
        <v>407</v>
      </c>
      <c r="B315" s="342" t="s">
        <v>84</v>
      </c>
      <c r="C315" s="336" t="s">
        <v>412</v>
      </c>
      <c r="D315" s="22" t="s">
        <v>375</v>
      </c>
      <c r="E315" s="456">
        <f>+SUMIFS('nabati '!B:B,'nabati '!$E:$E,Daily!$A315,'nabati '!$C:$C,Daily!$C$1)/6</f>
        <v>0</v>
      </c>
      <c r="F315" s="437">
        <f>+SUMIFS('nabati '!I:I,'nabati '!$L:$L,Daily!$A315,'nabati '!$J:$J,Daily!$C$1)/6</f>
        <v>0</v>
      </c>
      <c r="G315" s="437">
        <f>+SUMIFS('nabati '!P:P,'nabati '!$S:$S,Daily!$A315,'nabati '!$Q:$Q,Daily!$C$1)/60</f>
        <v>0</v>
      </c>
      <c r="H315" s="437">
        <f>+SUMIFS('nabati '!W:W,'nabati '!$Z:$Z,Daily!$A315,'nabati '!$X:$X,Daily!$C$1)/6</f>
        <v>0</v>
      </c>
      <c r="I315" s="437">
        <f>+SUMIFS('nabati '!AD:AD,'nabati '!$AG:$AG,Daily!$A315,'nabati '!$AE:$AE,Daily!$C$1)/60</f>
        <v>0</v>
      </c>
      <c r="J315" s="437">
        <f>+SUMIFS('nabati '!AK:AK,'nabati '!$AN:$AN,Daily!$A315,'nabati '!$AL:$AL,Daily!$C$1)/60</f>
        <v>0</v>
      </c>
      <c r="K315" s="437">
        <f>+SUMIFS('nabati '!AR:AR,'nabati '!$AU:$AU,Daily!$A315,'nabati '!$AS:$AS,Daily!$C$1)/60</f>
        <v>0</v>
      </c>
      <c r="L315" s="437">
        <f>+SUMIFS('nabati '!AY:AY,'nabati '!$BB:$BB,Daily!$A315,'nabati '!$AZ:$AZ,Daily!$C$1)/20</f>
        <v>0</v>
      </c>
      <c r="M315" s="323">
        <f>+SUMIFS('nabati '!BF:BF,'nabati '!$BI:$BI,Daily!$A315,'nabati '!$BG:$BG,Daily!$C$1)/6</f>
        <v>0</v>
      </c>
      <c r="N315" s="324">
        <f>+SUMIFS('nabati '!BM:BM,'nabati '!BP:BP,Daily!$A315,'nabati '!BN:BN,Daily!$C$1)/6</f>
        <v>0</v>
      </c>
      <c r="O315" s="437">
        <f t="shared" si="25"/>
        <v>0</v>
      </c>
      <c r="P315" s="368"/>
    </row>
    <row r="316" s="254" customFormat="1" ht="13" hidden="1" outlineLevel="1" spans="1:16">
      <c r="A316" s="446">
        <v>625</v>
      </c>
      <c r="B316" s="342" t="s">
        <v>84</v>
      </c>
      <c r="C316" s="336" t="s">
        <v>413</v>
      </c>
      <c r="D316" s="22" t="s">
        <v>375</v>
      </c>
      <c r="E316" s="456">
        <f>+SUMIFS('nabati '!B:B,'nabati '!$E:$E,Daily!$A316,'nabati '!$C:$C,Daily!$C$1)/6</f>
        <v>0</v>
      </c>
      <c r="F316" s="437">
        <f>+SUMIFS('nabati '!I:I,'nabati '!$L:$L,Daily!$A316,'nabati '!$J:$J,Daily!$C$1)/6</f>
        <v>0</v>
      </c>
      <c r="G316" s="437">
        <f>+SUMIFS('nabati '!P:P,'nabati '!$S:$S,Daily!$A316,'nabati '!$Q:$Q,Daily!$C$1)/60</f>
        <v>0</v>
      </c>
      <c r="H316" s="437">
        <f>+SUMIFS('nabati '!W:W,'nabati '!$Z:$Z,Daily!$A316,'nabati '!$X:$X,Daily!$C$1)/6</f>
        <v>0</v>
      </c>
      <c r="I316" s="437">
        <f>+SUMIFS('nabati '!AD:AD,'nabati '!$AG:$AG,Daily!$A316,'nabati '!$AE:$AE,Daily!$C$1)/60</f>
        <v>0</v>
      </c>
      <c r="J316" s="437">
        <f>+SUMIFS('nabati '!AK:AK,'nabati '!$AN:$AN,Daily!$A316,'nabati '!$AL:$AL,Daily!$C$1)/60</f>
        <v>0</v>
      </c>
      <c r="K316" s="437">
        <f>+SUMIFS('nabati '!AR:AR,'nabati '!$AU:$AU,Daily!$A316,'nabati '!$AS:$AS,Daily!$C$1)/60</f>
        <v>0</v>
      </c>
      <c r="L316" s="437">
        <f>+SUMIFS('nabati '!AY:AY,'nabati '!$BB:$BB,Daily!$A316,'nabati '!$AZ:$AZ,Daily!$C$1)/20</f>
        <v>0</v>
      </c>
      <c r="M316" s="323">
        <f>+SUMIFS('nabati '!BF:BF,'nabati '!$BI:$BI,Daily!$A316,'nabati '!$BG:$BG,Daily!$C$1)/6</f>
        <v>0</v>
      </c>
      <c r="N316" s="324">
        <f>+SUMIFS('nabati '!BM:BM,'nabati '!BP:BP,Daily!$A316,'nabati '!BN:BN,Daily!$C$1)/6</f>
        <v>0</v>
      </c>
      <c r="O316" s="437">
        <f t="shared" si="25"/>
        <v>0</v>
      </c>
      <c r="P316" s="368"/>
    </row>
    <row r="317" s="254" customFormat="1" ht="13" hidden="1" outlineLevel="1" spans="1:16">
      <c r="A317" s="446">
        <v>626</v>
      </c>
      <c r="B317" s="342" t="s">
        <v>84</v>
      </c>
      <c r="C317" s="336" t="s">
        <v>414</v>
      </c>
      <c r="D317" s="22" t="s">
        <v>375</v>
      </c>
      <c r="E317" s="456">
        <f>+SUMIFS('nabati '!B:B,'nabati '!$E:$E,Daily!$A317,'nabati '!$C:$C,Daily!$C$1)/6</f>
        <v>0</v>
      </c>
      <c r="F317" s="437">
        <f>+SUMIFS('nabati '!I:I,'nabati '!$L:$L,Daily!$A317,'nabati '!$J:$J,Daily!$C$1)/6</f>
        <v>0</v>
      </c>
      <c r="G317" s="437">
        <f>+SUMIFS('nabati '!P:P,'nabati '!$S:$S,Daily!$A317,'nabati '!$Q:$Q,Daily!$C$1)/60</f>
        <v>0</v>
      </c>
      <c r="H317" s="437">
        <f>+SUMIFS('nabati '!W:W,'nabati '!$Z:$Z,Daily!$A317,'nabati '!$X:$X,Daily!$C$1)/6</f>
        <v>0</v>
      </c>
      <c r="I317" s="437">
        <f>+SUMIFS('nabati '!AD:AD,'nabati '!$AG:$AG,Daily!$A317,'nabati '!$AE:$AE,Daily!$C$1)/60</f>
        <v>0</v>
      </c>
      <c r="J317" s="437">
        <f>+SUMIFS('nabati '!AK:AK,'nabati '!$AN:$AN,Daily!$A317,'nabati '!$AL:$AL,Daily!$C$1)/60</f>
        <v>0</v>
      </c>
      <c r="K317" s="437">
        <f>+SUMIFS('nabati '!AR:AR,'nabati '!$AU:$AU,Daily!$A317,'nabati '!$AS:$AS,Daily!$C$1)/60</f>
        <v>0</v>
      </c>
      <c r="L317" s="437">
        <f>+SUMIFS('nabati '!AY:AY,'nabati '!$BB:$BB,Daily!$A317,'nabati '!$AZ:$AZ,Daily!$C$1)/20</f>
        <v>0</v>
      </c>
      <c r="M317" s="323">
        <f>+SUMIFS('nabati '!BF:BF,'nabati '!$BI:$BI,Daily!$A317,'nabati '!$BG:$BG,Daily!$C$1)/6</f>
        <v>0</v>
      </c>
      <c r="N317" s="324">
        <f>+SUMIFS('nabati '!BM:BM,'nabati '!BP:BP,Daily!$A317,'nabati '!BN:BN,Daily!$C$1)/6</f>
        <v>0</v>
      </c>
      <c r="O317" s="437">
        <f t="shared" si="25"/>
        <v>0</v>
      </c>
      <c r="P317" s="368"/>
    </row>
    <row r="318" s="254" customFormat="1" ht="13" hidden="1" outlineLevel="1" spans="1:16">
      <c r="A318" s="446">
        <v>632</v>
      </c>
      <c r="B318" s="342" t="s">
        <v>84</v>
      </c>
      <c r="C318" s="336" t="s">
        <v>415</v>
      </c>
      <c r="D318" s="22" t="s">
        <v>375</v>
      </c>
      <c r="E318" s="456">
        <f>+SUMIFS('nabati '!B:B,'nabati '!$E:$E,Daily!$A318,'nabati '!$C:$C,Daily!$C$1)/6</f>
        <v>0</v>
      </c>
      <c r="F318" s="437">
        <f>+SUMIFS('nabati '!I:I,'nabati '!$L:$L,Daily!$A318,'nabati '!$J:$J,Daily!$C$1)/6</f>
        <v>0</v>
      </c>
      <c r="G318" s="437">
        <f>+SUMIFS('nabati '!P:P,'nabati '!$S:$S,Daily!$A318,'nabati '!$Q:$Q,Daily!$C$1)/60</f>
        <v>0</v>
      </c>
      <c r="H318" s="437">
        <f>+SUMIFS('nabati '!W:W,'nabati '!$Z:$Z,Daily!$A318,'nabati '!$X:$X,Daily!$C$1)/6</f>
        <v>0</v>
      </c>
      <c r="I318" s="437">
        <f>+SUMIFS('nabati '!AD:AD,'nabati '!$AG:$AG,Daily!$A318,'nabati '!$AE:$AE,Daily!$C$1)/60</f>
        <v>0</v>
      </c>
      <c r="J318" s="437">
        <f>+SUMIFS('nabati '!AK:AK,'nabati '!$AN:$AN,Daily!$A318,'nabati '!$AL:$AL,Daily!$C$1)/60</f>
        <v>0</v>
      </c>
      <c r="K318" s="437">
        <f>+SUMIFS('nabati '!AR:AR,'nabati '!$AU:$AU,Daily!$A318,'nabati '!$AS:$AS,Daily!$C$1)/60</f>
        <v>0</v>
      </c>
      <c r="L318" s="437">
        <f>+SUMIFS('nabati '!AY:AY,'nabati '!$BB:$BB,Daily!$A318,'nabati '!$AZ:$AZ,Daily!$C$1)/20</f>
        <v>0</v>
      </c>
      <c r="M318" s="323">
        <f>+SUMIFS('nabati '!BF:BF,'nabati '!$BI:$BI,Daily!$A318,'nabati '!$BG:$BG,Daily!$C$1)/6</f>
        <v>0</v>
      </c>
      <c r="N318" s="324">
        <f>+SUMIFS('nabati '!BM:BM,'nabati '!BP:BP,Daily!$A318,'nabati '!BN:BN,Daily!$C$1)/6</f>
        <v>0</v>
      </c>
      <c r="O318" s="437">
        <f t="shared" si="25"/>
        <v>0</v>
      </c>
      <c r="P318" s="368"/>
    </row>
    <row r="319" s="254" customFormat="1" ht="13" hidden="1" outlineLevel="1" spans="1:16">
      <c r="A319" s="446">
        <v>638</v>
      </c>
      <c r="B319" s="342" t="s">
        <v>84</v>
      </c>
      <c r="C319" s="336" t="s">
        <v>416</v>
      </c>
      <c r="D319" s="22" t="s">
        <v>375</v>
      </c>
      <c r="E319" s="456">
        <f>+SUMIFS('nabati '!B:B,'nabati '!$E:$E,Daily!$A319,'nabati '!$C:$C,Daily!$C$1)/6</f>
        <v>0</v>
      </c>
      <c r="F319" s="437">
        <f>+SUMIFS('nabati '!I:I,'nabati '!$L:$L,Daily!$A319,'nabati '!$J:$J,Daily!$C$1)/6</f>
        <v>0</v>
      </c>
      <c r="G319" s="437">
        <f>+SUMIFS('nabati '!P:P,'nabati '!$S:$S,Daily!$A319,'nabati '!$Q:$Q,Daily!$C$1)/60</f>
        <v>0</v>
      </c>
      <c r="H319" s="437">
        <f>+SUMIFS('nabati '!W:W,'nabati '!$Z:$Z,Daily!$A319,'nabati '!$X:$X,Daily!$C$1)/6</f>
        <v>0</v>
      </c>
      <c r="I319" s="437">
        <f>+SUMIFS('nabati '!AD:AD,'nabati '!$AG:$AG,Daily!$A319,'nabati '!$AE:$AE,Daily!$C$1)/60</f>
        <v>0</v>
      </c>
      <c r="J319" s="437">
        <f>+SUMIFS('nabati '!AK:AK,'nabati '!$AN:$AN,Daily!$A319,'nabati '!$AL:$AL,Daily!$C$1)/60</f>
        <v>0</v>
      </c>
      <c r="K319" s="437">
        <f>+SUMIFS('nabati '!AR:AR,'nabati '!$AU:$AU,Daily!$A319,'nabati '!$AS:$AS,Daily!$C$1)/60</f>
        <v>0</v>
      </c>
      <c r="L319" s="437">
        <f>+SUMIFS('nabati '!AY:AY,'nabati '!$BB:$BB,Daily!$A319,'nabati '!$AZ:$AZ,Daily!$C$1)/20</f>
        <v>0</v>
      </c>
      <c r="M319" s="323">
        <f>+SUMIFS('nabati '!BF:BF,'nabati '!$BI:$BI,Daily!$A319,'nabati '!$BG:$BG,Daily!$C$1)/6</f>
        <v>0</v>
      </c>
      <c r="N319" s="324">
        <f>+SUMIFS('nabati '!BM:BM,'nabati '!BP:BP,Daily!$A319,'nabati '!BN:BN,Daily!$C$1)/6</f>
        <v>0</v>
      </c>
      <c r="O319" s="437">
        <f>+SUMPRODUCT($E$1:$N$1,E319:N319)</f>
        <v>0</v>
      </c>
      <c r="P319" s="368"/>
    </row>
    <row r="320" s="254" customFormat="1" ht="13" hidden="1" outlineLevel="1" spans="1:16">
      <c r="A320" s="446">
        <v>647</v>
      </c>
      <c r="B320" s="342" t="s">
        <v>84</v>
      </c>
      <c r="C320" s="336" t="s">
        <v>417</v>
      </c>
      <c r="D320" s="22" t="s">
        <v>375</v>
      </c>
      <c r="E320" s="456">
        <f>+SUMIFS('nabati '!B:B,'nabati '!$E:$E,Daily!$A320,'nabati '!$C:$C,Daily!$C$1)/6</f>
        <v>0</v>
      </c>
      <c r="F320" s="437">
        <f>+SUMIFS('nabati '!I:I,'nabati '!$L:$L,Daily!$A320,'nabati '!$J:$J,Daily!$C$1)/6</f>
        <v>0</v>
      </c>
      <c r="G320" s="437">
        <f>+SUMIFS('nabati '!P:P,'nabati '!$S:$S,Daily!$A320,'nabati '!$Q:$Q,Daily!$C$1)/60</f>
        <v>0</v>
      </c>
      <c r="H320" s="437">
        <f>+SUMIFS('nabati '!W:W,'nabati '!$Z:$Z,Daily!$A320,'nabati '!$X:$X,Daily!$C$1)/6</f>
        <v>0</v>
      </c>
      <c r="I320" s="437">
        <f>+SUMIFS('nabati '!AD:AD,'nabati '!$AG:$AG,Daily!$A320,'nabati '!$AE:$AE,Daily!$C$1)/60</f>
        <v>0</v>
      </c>
      <c r="J320" s="437">
        <f>+SUMIFS('nabati '!AK:AK,'nabati '!$AN:$AN,Daily!$A320,'nabati '!$AL:$AL,Daily!$C$1)/60</f>
        <v>0</v>
      </c>
      <c r="K320" s="437">
        <f>+SUMIFS('nabati '!AR:AR,'nabati '!$AU:$AU,Daily!$A320,'nabati '!$AS:$AS,Daily!$C$1)/60</f>
        <v>0</v>
      </c>
      <c r="L320" s="437">
        <f>+SUMIFS('nabati '!AY:AY,'nabati '!$BB:$BB,Daily!$A320,'nabati '!$AZ:$AZ,Daily!$C$1)/20</f>
        <v>0</v>
      </c>
      <c r="M320" s="323">
        <f>+SUMIFS('nabati '!BF:BF,'nabati '!$BI:$BI,Daily!$A320,'nabati '!$BG:$BG,Daily!$C$1)/6</f>
        <v>0</v>
      </c>
      <c r="N320" s="324">
        <f>+SUMIFS('nabati '!BM:BM,'nabati '!BP:BP,Daily!$A320,'nabati '!BN:BN,Daily!$C$1)/6</f>
        <v>0</v>
      </c>
      <c r="O320" s="437">
        <f>+SUMPRODUCT($E$1:$N$1,E320:N320)</f>
        <v>0</v>
      </c>
      <c r="P320" s="368"/>
    </row>
    <row r="321" s="254" customFormat="1" ht="13" hidden="1" outlineLevel="1" spans="1:16">
      <c r="A321" s="446">
        <v>649</v>
      </c>
      <c r="B321" s="342" t="s">
        <v>84</v>
      </c>
      <c r="C321" s="336" t="s">
        <v>418</v>
      </c>
      <c r="D321" s="22" t="s">
        <v>375</v>
      </c>
      <c r="E321" s="456">
        <f>+SUMIFS('nabati '!B:B,'nabati '!$E:$E,Daily!$A321,'nabati '!$C:$C,Daily!$C$1)/6</f>
        <v>0</v>
      </c>
      <c r="F321" s="437">
        <f>+SUMIFS('nabati '!I:I,'nabati '!$L:$L,Daily!$A321,'nabati '!$J:$J,Daily!$C$1)/6</f>
        <v>0</v>
      </c>
      <c r="G321" s="437">
        <f>+SUMIFS('nabati '!P:P,'nabati '!$S:$S,Daily!$A321,'nabati '!$Q:$Q,Daily!$C$1)/60</f>
        <v>0</v>
      </c>
      <c r="H321" s="437">
        <f>+SUMIFS('nabati '!W:W,'nabati '!$Z:$Z,Daily!$A321,'nabati '!$X:$X,Daily!$C$1)/6</f>
        <v>0</v>
      </c>
      <c r="I321" s="437">
        <f>+SUMIFS('nabati '!AD:AD,'nabati '!$AG:$AG,Daily!$A321,'nabati '!$AE:$AE,Daily!$C$1)/60</f>
        <v>0</v>
      </c>
      <c r="J321" s="437">
        <f>+SUMIFS('nabati '!AK:AK,'nabati '!$AN:$AN,Daily!$A321,'nabati '!$AL:$AL,Daily!$C$1)/60</f>
        <v>0</v>
      </c>
      <c r="K321" s="437">
        <f>+SUMIFS('nabati '!AR:AR,'nabati '!$AU:$AU,Daily!$A321,'nabati '!$AS:$AS,Daily!$C$1)/60</f>
        <v>0</v>
      </c>
      <c r="L321" s="437">
        <f>+SUMIFS('nabati '!AY:AY,'nabati '!$BB:$BB,Daily!$A321,'nabati '!$AZ:$AZ,Daily!$C$1)/20</f>
        <v>0</v>
      </c>
      <c r="M321" s="323">
        <f>+SUMIFS('nabati '!BF:BF,'nabati '!$BI:$BI,Daily!$A321,'nabati '!$BG:$BG,Daily!$C$1)/6</f>
        <v>0</v>
      </c>
      <c r="N321" s="324">
        <f>+SUMIFS('nabati '!BM:BM,'nabati '!BP:BP,Daily!$A321,'nabati '!BN:BN,Daily!$C$1)/6</f>
        <v>0</v>
      </c>
      <c r="O321" s="437">
        <f>+SUMPRODUCT($E$1:$N$1,E321:N321)</f>
        <v>0</v>
      </c>
      <c r="P321" s="368"/>
    </row>
    <row r="322" s="254" customFormat="1" ht="13" hidden="1" outlineLevel="1" spans="1:16">
      <c r="A322" s="446">
        <v>657</v>
      </c>
      <c r="B322" s="342" t="s">
        <v>84</v>
      </c>
      <c r="C322" s="336" t="s">
        <v>419</v>
      </c>
      <c r="D322" s="22" t="s">
        <v>375</v>
      </c>
      <c r="E322" s="456">
        <f>+SUMIFS('nabati '!B:B,'nabati '!$E:$E,Daily!$A322,'nabati '!$C:$C,Daily!$C$1)/6</f>
        <v>0</v>
      </c>
      <c r="F322" s="437">
        <f>+SUMIFS('nabati '!I:I,'nabati '!$L:$L,Daily!$A322,'nabati '!$J:$J,Daily!$C$1)/6</f>
        <v>0</v>
      </c>
      <c r="G322" s="437">
        <f>+SUMIFS('nabati '!P:P,'nabati '!$S:$S,Daily!$A322,'nabati '!$Q:$Q,Daily!$C$1)/60</f>
        <v>0</v>
      </c>
      <c r="H322" s="437">
        <f>+SUMIFS('nabati '!W:W,'nabati '!$Z:$Z,Daily!$A322,'nabati '!$X:$X,Daily!$C$1)/6</f>
        <v>0</v>
      </c>
      <c r="I322" s="437">
        <f>+SUMIFS('nabati '!AD:AD,'nabati '!$AG:$AG,Daily!$A322,'nabati '!$AE:$AE,Daily!$C$1)/60</f>
        <v>0</v>
      </c>
      <c r="J322" s="437">
        <f>+SUMIFS('nabati '!AK:AK,'nabati '!$AN:$AN,Daily!$A322,'nabati '!$AL:$AL,Daily!$C$1)/60</f>
        <v>0</v>
      </c>
      <c r="K322" s="437">
        <f>+SUMIFS('nabati '!AR:AR,'nabati '!$AU:$AU,Daily!$A322,'nabati '!$AS:$AS,Daily!$C$1)/60</f>
        <v>0</v>
      </c>
      <c r="L322" s="437">
        <f>+SUMIFS('nabati '!AY:AY,'nabati '!$BB:$BB,Daily!$A322,'nabati '!$AZ:$AZ,Daily!$C$1)/20</f>
        <v>0</v>
      </c>
      <c r="M322" s="323">
        <f>+SUMIFS('nabati '!BF:BF,'nabati '!$BI:$BI,Daily!$A322,'nabati '!$BG:$BG,Daily!$C$1)/6</f>
        <v>0</v>
      </c>
      <c r="N322" s="324">
        <f>+SUMIFS('nabati '!BM:BM,'nabati '!BP:BP,Daily!$A322,'nabati '!BN:BN,Daily!$C$1)/6</f>
        <v>0</v>
      </c>
      <c r="O322" s="437">
        <f>+SUMPRODUCT($E$1:$N$1,E322:N322)</f>
        <v>0</v>
      </c>
      <c r="P322" s="368"/>
    </row>
    <row r="323" s="254" customFormat="1" ht="13" hidden="1" outlineLevel="1" spans="1:16">
      <c r="A323" s="446">
        <v>669</v>
      </c>
      <c r="B323" s="342" t="s">
        <v>84</v>
      </c>
      <c r="C323" s="336" t="s">
        <v>420</v>
      </c>
      <c r="D323" s="22" t="s">
        <v>375</v>
      </c>
      <c r="E323" s="456">
        <f>+SUMIFS('nabati '!B:B,'nabati '!$E:$E,Daily!$A323,'nabati '!$C:$C,Daily!$C$1)/6</f>
        <v>1</v>
      </c>
      <c r="F323" s="437">
        <f>+SUMIFS('nabati '!I:I,'nabati '!$L:$L,Daily!$A323,'nabati '!$J:$J,Daily!$C$1)/6</f>
        <v>2</v>
      </c>
      <c r="G323" s="437">
        <f>+SUMIFS('nabati '!P:P,'nabati '!$S:$S,Daily!$A323,'nabati '!$Q:$Q,Daily!$C$1)/60</f>
        <v>0</v>
      </c>
      <c r="H323" s="437">
        <f>+SUMIFS('nabati '!W:W,'nabati '!$Z:$Z,Daily!$A323,'nabati '!$X:$X,Daily!$C$1)/6</f>
        <v>0</v>
      </c>
      <c r="I323" s="437">
        <f>+SUMIFS('nabati '!AD:AD,'nabati '!$AG:$AG,Daily!$A323,'nabati '!$AE:$AE,Daily!$C$1)/60</f>
        <v>0</v>
      </c>
      <c r="J323" s="437">
        <f>+SUMIFS('nabati '!AK:AK,'nabati '!$AN:$AN,Daily!$A323,'nabati '!$AL:$AL,Daily!$C$1)/60</f>
        <v>0</v>
      </c>
      <c r="K323" s="437">
        <f>+SUMIFS('nabati '!AR:AR,'nabati '!$AU:$AU,Daily!$A323,'nabati '!$AS:$AS,Daily!$C$1)/60</f>
        <v>0</v>
      </c>
      <c r="L323" s="437">
        <f>+SUMIFS('nabati '!AY:AY,'nabati '!$BB:$BB,Daily!$A323,'nabati '!$AZ:$AZ,Daily!$C$1)/20</f>
        <v>0</v>
      </c>
      <c r="M323" s="323">
        <f>+SUMIFS('nabati '!BF:BF,'nabati '!$BI:$BI,Daily!$A323,'nabati '!$BG:$BG,Daily!$C$1)/6</f>
        <v>0</v>
      </c>
      <c r="N323" s="324">
        <f>+SUMIFS('nabati '!BM:BM,'nabati '!BP:BP,Daily!$A323,'nabati '!BN:BN,Daily!$C$1)/6</f>
        <v>0</v>
      </c>
      <c r="O323" s="437">
        <f>+SUMPRODUCT($E$1:$N$1,E323:N323)</f>
        <v>507.3</v>
      </c>
      <c r="P323" s="368"/>
    </row>
    <row r="324" s="254" customFormat="1" ht="13" hidden="1" outlineLevel="1" spans="1:16">
      <c r="A324" s="446">
        <v>690</v>
      </c>
      <c r="B324" s="342" t="s">
        <v>84</v>
      </c>
      <c r="C324" s="336" t="s">
        <v>421</v>
      </c>
      <c r="D324" s="22" t="s">
        <v>375</v>
      </c>
      <c r="E324" s="456">
        <f>+SUMIFS('nabati '!B:B,'nabati '!$E:$E,Daily!$A324,'nabati '!$C:$C,Daily!$C$1)/6</f>
        <v>0</v>
      </c>
      <c r="F324" s="437">
        <f>+SUMIFS('nabati '!I:I,'nabati '!$L:$L,Daily!$A324,'nabati '!$J:$J,Daily!$C$1)/6</f>
        <v>0</v>
      </c>
      <c r="G324" s="437">
        <f>+SUMIFS('nabati '!P:P,'nabati '!$S:$S,Daily!$A324,'nabati '!$Q:$Q,Daily!$C$1)/60</f>
        <v>0</v>
      </c>
      <c r="H324" s="437">
        <f>+SUMIFS('nabati '!W:W,'nabati '!$Z:$Z,Daily!$A324,'nabati '!$X:$X,Daily!$C$1)/6</f>
        <v>0</v>
      </c>
      <c r="I324" s="437">
        <f>+SUMIFS('nabati '!AD:AD,'nabati '!$AG:$AG,Daily!$A324,'nabati '!$AE:$AE,Daily!$C$1)/60</f>
        <v>0</v>
      </c>
      <c r="J324" s="437">
        <f>+SUMIFS('nabati '!AK:AK,'nabati '!$AN:$AN,Daily!$A324,'nabati '!$AL:$AL,Daily!$C$1)/60</f>
        <v>0</v>
      </c>
      <c r="K324" s="437">
        <f>+SUMIFS('nabati '!AR:AR,'nabati '!$AU:$AU,Daily!$A324,'nabati '!$AS:$AS,Daily!$C$1)/60</f>
        <v>0</v>
      </c>
      <c r="L324" s="437">
        <f>+SUMIFS('nabati '!AY:AY,'nabati '!$BB:$BB,Daily!$A324,'nabati '!$AZ:$AZ,Daily!$C$1)/20</f>
        <v>0</v>
      </c>
      <c r="M324" s="323">
        <f>+SUMIFS('nabati '!BF:BF,'nabati '!$BI:$BI,Daily!$A324,'nabati '!$BG:$BG,Daily!$C$1)/6</f>
        <v>0</v>
      </c>
      <c r="N324" s="324">
        <f>+SUMIFS('nabati '!BM:BM,'nabati '!BP:BP,Daily!$A324,'nabati '!BN:BN,Daily!$C$1)/6</f>
        <v>0</v>
      </c>
      <c r="O324" s="437">
        <f t="shared" ref="O324:O346" si="26">+SUMPRODUCT($E$1:$N$1,E324:N324)</f>
        <v>0</v>
      </c>
      <c r="P324" s="368"/>
    </row>
    <row r="325" s="254" customFormat="1" ht="14.5" hidden="1" outlineLevel="1" spans="1:16">
      <c r="A325" s="446">
        <v>691</v>
      </c>
      <c r="B325" s="342" t="s">
        <v>84</v>
      </c>
      <c r="C325" s="336" t="s">
        <v>422</v>
      </c>
      <c r="D325" s="22" t="s">
        <v>375</v>
      </c>
      <c r="E325" s="439">
        <f>+SUMIFS('nabati '!B:B,'nabati '!$E:$E,Daily!$A325,'nabati '!$C:$C,Daily!$C$1)/6</f>
        <v>0</v>
      </c>
      <c r="F325" s="439">
        <f>+SUMIFS('nabati '!I:I,'nabati '!$L:$L,Daily!$A325,'nabati '!$J:$J,Daily!$C$1)/6</f>
        <v>0</v>
      </c>
      <c r="G325" s="439">
        <f>+SUMIFS('nabati '!P:P,'nabati '!$S:$S,Daily!$A325,'nabati '!$Q:$Q,Daily!$C$1)/60</f>
        <v>0</v>
      </c>
      <c r="H325" s="439">
        <f>+SUMIFS('nabati '!W:W,'nabati '!$Z:$Z,Daily!$A325,'nabati '!$X:$X,Daily!$C$1)/6</f>
        <v>0</v>
      </c>
      <c r="I325" s="439">
        <f>+SUMIFS('nabati '!AD:AD,'nabati '!$AG:$AG,Daily!$A325,'nabati '!$AE:$AE,Daily!$C$1)/60</f>
        <v>0</v>
      </c>
      <c r="J325" s="439">
        <f>+SUMIFS('nabati '!AK:AK,'nabati '!$AN:$AN,Daily!$A325,'nabati '!$AL:$AL,Daily!$C$1)/60</f>
        <v>0</v>
      </c>
      <c r="K325" s="439">
        <f>+SUMIFS('nabati '!AR:AR,'nabati '!$AU:$AU,Daily!$A325,'nabati '!$AS:$AS,Daily!$C$1)/60</f>
        <v>0</v>
      </c>
      <c r="L325" s="439">
        <f>+SUMIFS('nabati '!AY:AY,'nabati '!$BB:$BB,Daily!$A325,'nabati '!$AZ:$AZ,Daily!$C$1)/20</f>
        <v>0</v>
      </c>
      <c r="M325" s="328">
        <f>+SUMIFS('nabati '!BF:BF,'nabati '!$BI:$BI,Daily!$A325,'nabati '!$BG:$BG,Daily!$C$1)/6</f>
        <v>0</v>
      </c>
      <c r="N325" s="329">
        <f>+SUMIFS('nabati '!BM:BM,'nabati '!BP:BP,Daily!$A325,'nabati '!BN:BN,Daily!$C$1)/6</f>
        <v>0</v>
      </c>
      <c r="O325" s="439">
        <f t="shared" si="26"/>
        <v>0</v>
      </c>
      <c r="P325" s="368"/>
    </row>
    <row r="326" s="254" customFormat="1" ht="14.5" hidden="1" outlineLevel="1" spans="1:16">
      <c r="A326" s="446">
        <v>696</v>
      </c>
      <c r="B326" s="342" t="s">
        <v>84</v>
      </c>
      <c r="C326" s="336" t="s">
        <v>423</v>
      </c>
      <c r="D326" s="22" t="s">
        <v>375</v>
      </c>
      <c r="E326" s="439">
        <f>+SUMIFS('nabati '!B:B,'nabati '!$E:$E,Daily!$A326,'nabati '!$C:$C,Daily!$C$1)/6</f>
        <v>0</v>
      </c>
      <c r="F326" s="439">
        <f>+SUMIFS('nabati '!I:I,'nabati '!$L:$L,Daily!$A326,'nabati '!$J:$J,Daily!$C$1)/6</f>
        <v>0</v>
      </c>
      <c r="G326" s="439">
        <f>+SUMIFS('nabati '!P:P,'nabati '!$S:$S,Daily!$A326,'nabati '!$Q:$Q,Daily!$C$1)/60</f>
        <v>0</v>
      </c>
      <c r="H326" s="439">
        <f>+SUMIFS('nabati '!W:W,'nabati '!$Z:$Z,Daily!$A326,'nabati '!$X:$X,Daily!$C$1)/6</f>
        <v>0</v>
      </c>
      <c r="I326" s="439">
        <f>+SUMIFS('nabati '!AD:AD,'nabati '!$AG:$AG,Daily!$A326,'nabati '!$AE:$AE,Daily!$C$1)/60</f>
        <v>0</v>
      </c>
      <c r="J326" s="439">
        <f>+SUMIFS('nabati '!AK:AK,'nabati '!$AN:$AN,Daily!$A326,'nabati '!$AL:$AL,Daily!$C$1)/60</f>
        <v>0</v>
      </c>
      <c r="K326" s="439">
        <f>+SUMIFS('nabati '!AR:AR,'nabati '!$AU:$AU,Daily!$A326,'nabati '!$AS:$AS,Daily!$C$1)/60</f>
        <v>0</v>
      </c>
      <c r="L326" s="439">
        <f>+SUMIFS('nabati '!AY:AY,'nabati '!$BB:$BB,Daily!$A326,'nabati '!$AZ:$AZ,Daily!$C$1)/20</f>
        <v>0</v>
      </c>
      <c r="M326" s="328">
        <f>+SUMIFS('nabati '!BF:BF,'nabati '!$BI:$BI,Daily!$A326,'nabati '!$BG:$BG,Daily!$C$1)/6</f>
        <v>0</v>
      </c>
      <c r="N326" s="329">
        <f>+SUMIFS('nabati '!BM:BM,'nabati '!BP:BP,Daily!$A326,'nabati '!BN:BN,Daily!$C$1)/6</f>
        <v>0</v>
      </c>
      <c r="O326" s="439">
        <f t="shared" si="26"/>
        <v>0</v>
      </c>
      <c r="P326" s="368"/>
    </row>
    <row r="327" s="254" customFormat="1" ht="14.5" hidden="1" outlineLevel="1" spans="1:16">
      <c r="A327" s="446">
        <v>2002</v>
      </c>
      <c r="B327" s="342" t="s">
        <v>84</v>
      </c>
      <c r="C327" s="336" t="s">
        <v>424</v>
      </c>
      <c r="D327" s="22" t="s">
        <v>375</v>
      </c>
      <c r="E327" s="439">
        <f>+SUMIFS('nabati '!B:B,'nabati '!$E:$E,Daily!$A327,'nabati '!$C:$C,Daily!$C$1)/6</f>
        <v>0</v>
      </c>
      <c r="F327" s="439">
        <f>+SUMIFS('nabati '!I:I,'nabati '!$L:$L,Daily!$A327,'nabati '!$J:$J,Daily!$C$1)/6</f>
        <v>0</v>
      </c>
      <c r="G327" s="439">
        <f>+SUMIFS('nabati '!P:P,'nabati '!$S:$S,Daily!$A327,'nabati '!$Q:$Q,Daily!$C$1)/60</f>
        <v>0</v>
      </c>
      <c r="H327" s="439">
        <f>+SUMIFS('nabati '!W:W,'nabati '!$Z:$Z,Daily!$A327,'nabati '!$X:$X,Daily!$C$1)/6</f>
        <v>0</v>
      </c>
      <c r="I327" s="439">
        <f>+SUMIFS('nabati '!AD:AD,'nabati '!$AG:$AG,Daily!$A327,'nabati '!$AE:$AE,Daily!$C$1)/60</f>
        <v>0</v>
      </c>
      <c r="J327" s="439">
        <f>+SUMIFS('nabati '!AK:AK,'nabati '!$AN:$AN,Daily!$A327,'nabati '!$AL:$AL,Daily!$C$1)/60</f>
        <v>0</v>
      </c>
      <c r="K327" s="439">
        <f>+SUMIFS('nabati '!AR:AR,'nabati '!$AU:$AU,Daily!$A327,'nabati '!$AS:$AS,Daily!$C$1)/60</f>
        <v>0</v>
      </c>
      <c r="L327" s="439">
        <f>+SUMIFS('nabati '!AY:AY,'nabati '!$BB:$BB,Daily!$A327,'nabati '!$AZ:$AZ,Daily!$C$1)/20</f>
        <v>0</v>
      </c>
      <c r="M327" s="328">
        <f>+SUMIFS('nabati '!BF:BF,'nabati '!$BI:$BI,Daily!$A327,'nabati '!$BG:$BG,Daily!$C$1)/6</f>
        <v>0</v>
      </c>
      <c r="N327" s="329">
        <f>+SUMIFS('nabati '!BM:BM,'nabati '!BP:BP,Daily!$A327,'nabati '!BN:BN,Daily!$C$1)/6</f>
        <v>0</v>
      </c>
      <c r="O327" s="439">
        <f t="shared" si="26"/>
        <v>0</v>
      </c>
      <c r="P327" s="385"/>
    </row>
    <row r="328" s="254" customFormat="1" ht="14.5" hidden="1" outlineLevel="1" spans="1:16">
      <c r="A328" s="446">
        <v>2004</v>
      </c>
      <c r="B328" s="342" t="s">
        <v>84</v>
      </c>
      <c r="C328" s="336" t="s">
        <v>411</v>
      </c>
      <c r="D328" s="22" t="s">
        <v>375</v>
      </c>
      <c r="E328" s="439">
        <f>+SUMIFS('nabati '!B:B,'nabati '!$E:$E,Daily!$A328,'nabati '!$C:$C,Daily!$C$1)/6</f>
        <v>0</v>
      </c>
      <c r="F328" s="439">
        <f>+SUMIFS('nabati '!I:I,'nabati '!$L:$L,Daily!$A328,'nabati '!$J:$J,Daily!$C$1)/6</f>
        <v>0</v>
      </c>
      <c r="G328" s="439">
        <f>+SUMIFS('nabati '!P:P,'nabati '!$S:$S,Daily!$A328,'nabati '!$Q:$Q,Daily!$C$1)/60</f>
        <v>0</v>
      </c>
      <c r="H328" s="439">
        <f>+SUMIFS('nabati '!W:W,'nabati '!$Z:$Z,Daily!$A328,'nabati '!$X:$X,Daily!$C$1)/6</f>
        <v>0</v>
      </c>
      <c r="I328" s="439">
        <f>+SUMIFS('nabati '!AD:AD,'nabati '!$AG:$AG,Daily!$A328,'nabati '!$AE:$AE,Daily!$C$1)/60</f>
        <v>0</v>
      </c>
      <c r="J328" s="439">
        <f>+SUMIFS('nabati '!AK:AK,'nabati '!$AN:$AN,Daily!$A328,'nabati '!$AL:$AL,Daily!$C$1)/60</f>
        <v>0</v>
      </c>
      <c r="K328" s="439">
        <f>+SUMIFS('nabati '!AR:AR,'nabati '!$AU:$AU,Daily!$A328,'nabati '!$AS:$AS,Daily!$C$1)/60</f>
        <v>0</v>
      </c>
      <c r="L328" s="439">
        <f>+SUMIFS('nabati '!AY:AY,'nabati '!$BB:$BB,Daily!$A328,'nabati '!$AZ:$AZ,Daily!$C$1)/20</f>
        <v>0</v>
      </c>
      <c r="M328" s="328">
        <f>+SUMIFS('nabati '!BF:BF,'nabati '!$BI:$BI,Daily!$A328,'nabati '!$BG:$BG,Daily!$C$1)/6</f>
        <v>0</v>
      </c>
      <c r="N328" s="329">
        <f>+SUMIFS('nabati '!BM:BM,'nabati '!BP:BP,Daily!$A328,'nabati '!BN:BN,Daily!$C$1)/6</f>
        <v>0</v>
      </c>
      <c r="O328" s="439">
        <f t="shared" si="26"/>
        <v>0</v>
      </c>
      <c r="P328" s="385"/>
    </row>
    <row r="329" s="254" customFormat="1" ht="14.5" hidden="1" outlineLevel="1" spans="1:16">
      <c r="A329" s="446">
        <v>2007</v>
      </c>
      <c r="B329" s="342" t="s">
        <v>84</v>
      </c>
      <c r="C329" s="336" t="s">
        <v>425</v>
      </c>
      <c r="D329" s="22" t="s">
        <v>375</v>
      </c>
      <c r="E329" s="439">
        <f>+SUMIFS('nabati '!B:B,'nabati '!$E:$E,Daily!$A329,'nabati '!$C:$C,Daily!$C$1)/6</f>
        <v>0</v>
      </c>
      <c r="F329" s="439">
        <f>+SUMIFS('nabati '!I:I,'nabati '!$L:$L,Daily!$A329,'nabati '!$J:$J,Daily!$C$1)/6</f>
        <v>0</v>
      </c>
      <c r="G329" s="439">
        <f>+SUMIFS('nabati '!P:P,'nabati '!$S:$S,Daily!$A329,'nabati '!$Q:$Q,Daily!$C$1)/60</f>
        <v>0</v>
      </c>
      <c r="H329" s="439">
        <f>+SUMIFS('nabati '!W:W,'nabati '!$Z:$Z,Daily!$A329,'nabati '!$X:$X,Daily!$C$1)/6</f>
        <v>0</v>
      </c>
      <c r="I329" s="439">
        <f>+SUMIFS('nabati '!AD:AD,'nabati '!$AG:$AG,Daily!$A329,'nabati '!$AE:$AE,Daily!$C$1)/60</f>
        <v>0</v>
      </c>
      <c r="J329" s="439">
        <f>+SUMIFS('nabati '!AK:AK,'nabati '!$AN:$AN,Daily!$A329,'nabati '!$AL:$AL,Daily!$C$1)/60</f>
        <v>0</v>
      </c>
      <c r="K329" s="439">
        <f>+SUMIFS('nabati '!AR:AR,'nabati '!$AU:$AU,Daily!$A329,'nabati '!$AS:$AS,Daily!$C$1)/60</f>
        <v>0</v>
      </c>
      <c r="L329" s="439">
        <f>+SUMIFS('nabati '!AY:AY,'nabati '!$BB:$BB,Daily!$A329,'nabati '!$AZ:$AZ,Daily!$C$1)/20</f>
        <v>0</v>
      </c>
      <c r="M329" s="328">
        <f>+SUMIFS('nabati '!BF:BF,'nabati '!$BI:$BI,Daily!$A329,'nabati '!$BG:$BG,Daily!$C$1)/6</f>
        <v>0</v>
      </c>
      <c r="N329" s="329">
        <f>+SUMIFS('nabati '!BM:BM,'nabati '!BP:BP,Daily!$A329,'nabati '!BN:BN,Daily!$C$1)/6</f>
        <v>0</v>
      </c>
      <c r="O329" s="439">
        <f t="shared" si="26"/>
        <v>0</v>
      </c>
      <c r="P329" s="385"/>
    </row>
    <row r="330" s="254" customFormat="1" ht="14.5" hidden="1" outlineLevel="1" spans="1:16">
      <c r="A330" s="446">
        <v>2008</v>
      </c>
      <c r="B330" s="342" t="s">
        <v>84</v>
      </c>
      <c r="C330" s="336" t="s">
        <v>426</v>
      </c>
      <c r="D330" s="22" t="s">
        <v>375</v>
      </c>
      <c r="E330" s="439">
        <f>+SUMIFS('nabati '!B:B,'nabati '!$E:$E,Daily!$A330,'nabati '!$C:$C,Daily!$C$1)/6</f>
        <v>0</v>
      </c>
      <c r="F330" s="439">
        <f>+SUMIFS('nabati '!I:I,'nabati '!$L:$L,Daily!$A330,'nabati '!$J:$J,Daily!$C$1)/6</f>
        <v>0</v>
      </c>
      <c r="G330" s="439">
        <f>+SUMIFS('nabati '!P:P,'nabati '!$S:$S,Daily!$A330,'nabati '!$Q:$Q,Daily!$C$1)/60</f>
        <v>0</v>
      </c>
      <c r="H330" s="439">
        <f>+SUMIFS('nabati '!W:W,'nabati '!$Z:$Z,Daily!$A330,'nabati '!$X:$X,Daily!$C$1)/6</f>
        <v>0</v>
      </c>
      <c r="I330" s="439">
        <f>+SUMIFS('nabati '!AD:AD,'nabati '!$AG:$AG,Daily!$A330,'nabati '!$AE:$AE,Daily!$C$1)/60</f>
        <v>0</v>
      </c>
      <c r="J330" s="439">
        <f>+SUMIFS('nabati '!AK:AK,'nabati '!$AN:$AN,Daily!$A330,'nabati '!$AL:$AL,Daily!$C$1)/60</f>
        <v>0</v>
      </c>
      <c r="K330" s="439">
        <f>+SUMIFS('nabati '!AR:AR,'nabati '!$AU:$AU,Daily!$A330,'nabati '!$AS:$AS,Daily!$C$1)/60</f>
        <v>0</v>
      </c>
      <c r="L330" s="439">
        <f>+SUMIFS('nabati '!AY:AY,'nabati '!$BB:$BB,Daily!$A330,'nabati '!$AZ:$AZ,Daily!$C$1)/20</f>
        <v>0</v>
      </c>
      <c r="M330" s="328">
        <f>+SUMIFS('nabati '!BF:BF,'nabati '!$BI:$BI,Daily!$A330,'nabati '!$BG:$BG,Daily!$C$1)/6</f>
        <v>0</v>
      </c>
      <c r="N330" s="329">
        <f>+SUMIFS('nabati '!BM:BM,'nabati '!BP:BP,Daily!$A330,'nabati '!BN:BN,Daily!$C$1)/6</f>
        <v>0</v>
      </c>
      <c r="O330" s="439">
        <f t="shared" si="26"/>
        <v>0</v>
      </c>
      <c r="P330" s="385"/>
    </row>
    <row r="331" s="254" customFormat="1" ht="14.5" hidden="1" outlineLevel="1" spans="1:16">
      <c r="A331" s="446">
        <v>2011</v>
      </c>
      <c r="B331" s="342" t="s">
        <v>84</v>
      </c>
      <c r="C331" s="336" t="s">
        <v>427</v>
      </c>
      <c r="D331" s="22" t="s">
        <v>375</v>
      </c>
      <c r="E331" s="439">
        <f>+SUMIFS('nabati '!B:B,'nabati '!$E:$E,Daily!$A331,'nabati '!$C:$C,Daily!$C$1)/6</f>
        <v>0</v>
      </c>
      <c r="F331" s="439">
        <f>+SUMIFS('nabati '!I:I,'nabati '!$L:$L,Daily!$A331,'nabati '!$J:$J,Daily!$C$1)/6</f>
        <v>0</v>
      </c>
      <c r="G331" s="439">
        <f>+SUMIFS('nabati '!P:P,'nabati '!$S:$S,Daily!$A331,'nabati '!$Q:$Q,Daily!$C$1)/60</f>
        <v>0</v>
      </c>
      <c r="H331" s="439">
        <f>+SUMIFS('nabati '!W:W,'nabati '!$Z:$Z,Daily!$A331,'nabati '!$X:$X,Daily!$C$1)/6</f>
        <v>0</v>
      </c>
      <c r="I331" s="439">
        <f>+SUMIFS('nabati '!AD:AD,'nabati '!$AG:$AG,Daily!$A331,'nabati '!$AE:$AE,Daily!$C$1)/60</f>
        <v>0</v>
      </c>
      <c r="J331" s="439">
        <f>+SUMIFS('nabati '!AK:AK,'nabati '!$AN:$AN,Daily!$A331,'nabati '!$AL:$AL,Daily!$C$1)/60</f>
        <v>0</v>
      </c>
      <c r="K331" s="439">
        <f>+SUMIFS('nabati '!AR:AR,'nabati '!$AU:$AU,Daily!$A331,'nabati '!$AS:$AS,Daily!$C$1)/60</f>
        <v>0</v>
      </c>
      <c r="L331" s="439">
        <f>+SUMIFS('nabati '!AY:AY,'nabati '!$BB:$BB,Daily!$A331,'nabati '!$AZ:$AZ,Daily!$C$1)/20</f>
        <v>0</v>
      </c>
      <c r="M331" s="328">
        <f>+SUMIFS('nabati '!BF:BF,'nabati '!$BI:$BI,Daily!$A331,'nabati '!$BG:$BG,Daily!$C$1)/6</f>
        <v>0</v>
      </c>
      <c r="N331" s="329">
        <f>+SUMIFS('nabati '!BM:BM,'nabati '!BP:BP,Daily!$A331,'nabati '!BN:BN,Daily!$C$1)/6</f>
        <v>0</v>
      </c>
      <c r="O331" s="439">
        <f t="shared" si="26"/>
        <v>0</v>
      </c>
      <c r="P331" s="385"/>
    </row>
    <row r="332" s="254" customFormat="1" ht="14.5" hidden="1" outlineLevel="1" spans="1:16">
      <c r="A332" s="446">
        <v>2018</v>
      </c>
      <c r="B332" s="342" t="s">
        <v>84</v>
      </c>
      <c r="C332" s="336" t="s">
        <v>428</v>
      </c>
      <c r="D332" s="22" t="s">
        <v>375</v>
      </c>
      <c r="E332" s="439">
        <f>+SUMIFS('nabati '!B:B,'nabati '!$E:$E,Daily!$A332,'nabati '!$C:$C,Daily!$C$1)/6</f>
        <v>0</v>
      </c>
      <c r="F332" s="439">
        <f>+SUMIFS('nabati '!I:I,'nabati '!$L:$L,Daily!$A332,'nabati '!$J:$J,Daily!$C$1)/6</f>
        <v>0</v>
      </c>
      <c r="G332" s="439">
        <f>+SUMIFS('nabati '!P:P,'nabati '!$S:$S,Daily!$A332,'nabati '!$Q:$Q,Daily!$C$1)/60</f>
        <v>0</v>
      </c>
      <c r="H332" s="439">
        <f>+SUMIFS('nabati '!W:W,'nabati '!$Z:$Z,Daily!$A332,'nabati '!$X:$X,Daily!$C$1)/6</f>
        <v>0</v>
      </c>
      <c r="I332" s="439">
        <f>+SUMIFS('nabati '!AD:AD,'nabati '!$AG:$AG,Daily!$A332,'nabati '!$AE:$AE,Daily!$C$1)/60</f>
        <v>0</v>
      </c>
      <c r="J332" s="439">
        <f>+SUMIFS('nabati '!AK:AK,'nabati '!$AN:$AN,Daily!$A332,'nabati '!$AL:$AL,Daily!$C$1)/60</f>
        <v>0</v>
      </c>
      <c r="K332" s="439">
        <f>+SUMIFS('nabati '!AR:AR,'nabati '!$AU:$AU,Daily!$A332,'nabati '!$AS:$AS,Daily!$C$1)/60</f>
        <v>0</v>
      </c>
      <c r="L332" s="439">
        <f>+SUMIFS('nabati '!AY:AY,'nabati '!$BB:$BB,Daily!$A332,'nabati '!$AZ:$AZ,Daily!$C$1)/20</f>
        <v>0</v>
      </c>
      <c r="M332" s="328">
        <f>+SUMIFS('nabati '!BF:BF,'nabati '!$BI:$BI,Daily!$A332,'nabati '!$BG:$BG,Daily!$C$1)/6</f>
        <v>0</v>
      </c>
      <c r="N332" s="329">
        <f>+SUMIFS('nabati '!BM:BM,'nabati '!BP:BP,Daily!$A332,'nabati '!BN:BN,Daily!$C$1)/6</f>
        <v>0</v>
      </c>
      <c r="O332" s="439">
        <f t="shared" si="26"/>
        <v>0</v>
      </c>
      <c r="P332" s="385"/>
    </row>
    <row r="333" s="254" customFormat="1" ht="14.5" hidden="1" outlineLevel="1" spans="1:16">
      <c r="A333" s="446">
        <v>2033</v>
      </c>
      <c r="B333" s="342" t="s">
        <v>84</v>
      </c>
      <c r="C333" s="336" t="s">
        <v>429</v>
      </c>
      <c r="D333" s="22" t="s">
        <v>375</v>
      </c>
      <c r="E333" s="439">
        <f>+SUMIFS('nabati '!B:B,'nabati '!$E:$E,Daily!$A333,'nabati '!$C:$C,Daily!$C$1)/6</f>
        <v>0</v>
      </c>
      <c r="F333" s="439">
        <f>+SUMIFS('nabati '!I:I,'nabati '!$L:$L,Daily!$A333,'nabati '!$J:$J,Daily!$C$1)/6</f>
        <v>0</v>
      </c>
      <c r="G333" s="439">
        <f>+SUMIFS('nabati '!P:P,'nabati '!$S:$S,Daily!$A333,'nabati '!$Q:$Q,Daily!$C$1)/60</f>
        <v>0</v>
      </c>
      <c r="H333" s="439">
        <f>+SUMIFS('nabati '!W:W,'nabati '!$Z:$Z,Daily!$A333,'nabati '!$X:$X,Daily!$C$1)/6</f>
        <v>0</v>
      </c>
      <c r="I333" s="439">
        <f>+SUMIFS('nabati '!AD:AD,'nabati '!$AG:$AG,Daily!$A333,'nabati '!$AE:$AE,Daily!$C$1)/60</f>
        <v>0</v>
      </c>
      <c r="J333" s="439">
        <f>+SUMIFS('nabati '!AK:AK,'nabati '!$AN:$AN,Daily!$A333,'nabati '!$AL:$AL,Daily!$C$1)/60</f>
        <v>0</v>
      </c>
      <c r="K333" s="439">
        <f>+SUMIFS('nabati '!AR:AR,'nabati '!$AU:$AU,Daily!$A333,'nabati '!$AS:$AS,Daily!$C$1)/60</f>
        <v>0</v>
      </c>
      <c r="L333" s="439">
        <f>+SUMIFS('nabati '!AY:AY,'nabati '!$BB:$BB,Daily!$A333,'nabati '!$AZ:$AZ,Daily!$C$1)/20</f>
        <v>0</v>
      </c>
      <c r="M333" s="328">
        <f>+SUMIFS('nabati '!BF:BF,'nabati '!$BI:$BI,Daily!$A333,'nabati '!$BG:$BG,Daily!$C$1)/6</f>
        <v>0</v>
      </c>
      <c r="N333" s="329">
        <f>+SUMIFS('nabati '!BM:BM,'nabati '!BP:BP,Daily!$A333,'nabati '!BN:BN,Daily!$C$1)/6</f>
        <v>0</v>
      </c>
      <c r="O333" s="439">
        <f t="shared" si="26"/>
        <v>0</v>
      </c>
      <c r="P333" s="385"/>
    </row>
    <row r="334" s="254" customFormat="1" ht="14.5" hidden="1" outlineLevel="1" spans="1:16">
      <c r="A334" s="446">
        <v>2043</v>
      </c>
      <c r="B334" s="342" t="s">
        <v>84</v>
      </c>
      <c r="C334" s="336" t="s">
        <v>430</v>
      </c>
      <c r="D334" s="22" t="s">
        <v>375</v>
      </c>
      <c r="E334" s="439">
        <f>+SUMIFS('nabati '!B:B,'nabati '!$E:$E,Daily!$A334,'nabati '!$C:$C,Daily!$C$1)/6</f>
        <v>1</v>
      </c>
      <c r="F334" s="439">
        <f>+SUMIFS('nabati '!I:I,'nabati '!$L:$L,Daily!$A334,'nabati '!$J:$J,Daily!$C$1)/6</f>
        <v>2</v>
      </c>
      <c r="G334" s="439">
        <f>+SUMIFS('nabati '!P:P,'nabati '!$S:$S,Daily!$A334,'nabati '!$Q:$Q,Daily!$C$1)/60</f>
        <v>1</v>
      </c>
      <c r="H334" s="439">
        <f>+SUMIFS('nabati '!W:W,'nabati '!$Z:$Z,Daily!$A334,'nabati '!$X:$X,Daily!$C$1)/6</f>
        <v>1</v>
      </c>
      <c r="I334" s="439">
        <f>+SUMIFS('nabati '!AD:AD,'nabati '!$AG:$AG,Daily!$A334,'nabati '!$AE:$AE,Daily!$C$1)/60</f>
        <v>0</v>
      </c>
      <c r="J334" s="439">
        <f>+SUMIFS('nabati '!AK:AK,'nabati '!$AN:$AN,Daily!$A334,'nabati '!$AL:$AL,Daily!$C$1)/60</f>
        <v>0</v>
      </c>
      <c r="K334" s="439">
        <f>+SUMIFS('nabati '!AR:AR,'nabati '!$AU:$AU,Daily!$A334,'nabati '!$AS:$AS,Daily!$C$1)/60</f>
        <v>0</v>
      </c>
      <c r="L334" s="439">
        <f>+SUMIFS('nabati '!AY:AY,'nabati '!$BB:$BB,Daily!$A334,'nabati '!$AZ:$AZ,Daily!$C$1)/20</f>
        <v>0</v>
      </c>
      <c r="M334" s="328">
        <f>+SUMIFS('nabati '!BF:BF,'nabati '!$BI:$BI,Daily!$A334,'nabati '!$BG:$BG,Daily!$C$1)/6</f>
        <v>0</v>
      </c>
      <c r="N334" s="329">
        <f>+SUMIFS('nabati '!BM:BM,'nabati '!BP:BP,Daily!$A334,'nabati '!BN:BN,Daily!$C$1)/6</f>
        <v>0</v>
      </c>
      <c r="O334" s="439">
        <f t="shared" si="26"/>
        <v>1061.3</v>
      </c>
      <c r="P334" s="385"/>
    </row>
    <row r="335" s="254" customFormat="1" ht="14.5" hidden="1" outlineLevel="1" spans="1:16">
      <c r="A335" s="446">
        <v>2047</v>
      </c>
      <c r="B335" s="342" t="s">
        <v>84</v>
      </c>
      <c r="C335" s="336" t="s">
        <v>431</v>
      </c>
      <c r="D335" s="22" t="s">
        <v>375</v>
      </c>
      <c r="E335" s="439">
        <f>+SUMIFS('nabati '!B:B,'nabati '!$E:$E,Daily!$A335,'nabati '!$C:$C,Daily!$C$1)/6</f>
        <v>0</v>
      </c>
      <c r="F335" s="439">
        <f>+SUMIFS('nabati '!I:I,'nabati '!$L:$L,Daily!$A335,'nabati '!$J:$J,Daily!$C$1)/6</f>
        <v>0</v>
      </c>
      <c r="G335" s="439">
        <f>+SUMIFS('nabati '!P:P,'nabati '!$S:$S,Daily!$A335,'nabati '!$Q:$Q,Daily!$C$1)/60</f>
        <v>0</v>
      </c>
      <c r="H335" s="439">
        <f>+SUMIFS('nabati '!W:W,'nabati '!$Z:$Z,Daily!$A335,'nabati '!$X:$X,Daily!$C$1)/6</f>
        <v>0</v>
      </c>
      <c r="I335" s="439">
        <f>+SUMIFS('nabati '!AD:AD,'nabati '!$AG:$AG,Daily!$A335,'nabati '!$AE:$AE,Daily!$C$1)/60</f>
        <v>0</v>
      </c>
      <c r="J335" s="439">
        <f>+SUMIFS('nabati '!AK:AK,'nabati '!$AN:$AN,Daily!$A335,'nabati '!$AL:$AL,Daily!$C$1)/60</f>
        <v>0</v>
      </c>
      <c r="K335" s="439">
        <f>+SUMIFS('nabati '!AR:AR,'nabati '!$AU:$AU,Daily!$A335,'nabati '!$AS:$AS,Daily!$C$1)/60</f>
        <v>0</v>
      </c>
      <c r="L335" s="439">
        <f>+SUMIFS('nabati '!AY:AY,'nabati '!$BB:$BB,Daily!$A335,'nabati '!$AZ:$AZ,Daily!$C$1)/20</f>
        <v>0</v>
      </c>
      <c r="M335" s="328">
        <f>+SUMIFS('nabati '!BF:BF,'nabati '!$BI:$BI,Daily!$A335,'nabati '!$BG:$BG,Daily!$C$1)/6</f>
        <v>0</v>
      </c>
      <c r="N335" s="329">
        <f>+SUMIFS('nabati '!BM:BM,'nabati '!BP:BP,Daily!$A335,'nabati '!BN:BN,Daily!$C$1)/6</f>
        <v>0</v>
      </c>
      <c r="O335" s="439">
        <f t="shared" si="26"/>
        <v>0</v>
      </c>
      <c r="P335" s="385"/>
    </row>
    <row r="336" s="254" customFormat="1" ht="14.5" hidden="1" outlineLevel="1" spans="1:16">
      <c r="A336" s="446">
        <v>2061</v>
      </c>
      <c r="B336" s="342" t="s">
        <v>84</v>
      </c>
      <c r="C336" s="336" t="s">
        <v>432</v>
      </c>
      <c r="D336" s="22" t="s">
        <v>375</v>
      </c>
      <c r="E336" s="439">
        <f>+SUMIFS('nabati '!B:B,'nabati '!$E:$E,Daily!$A336,'nabati '!$C:$C,Daily!$C$1)/6</f>
        <v>0</v>
      </c>
      <c r="F336" s="439">
        <f>+SUMIFS('nabati '!I:I,'nabati '!$L:$L,Daily!$A336,'nabati '!$J:$J,Daily!$C$1)/6</f>
        <v>0</v>
      </c>
      <c r="G336" s="439">
        <f>+SUMIFS('nabati '!P:P,'nabati '!$S:$S,Daily!$A336,'nabati '!$Q:$Q,Daily!$C$1)/60</f>
        <v>0</v>
      </c>
      <c r="H336" s="439">
        <f>+SUMIFS('nabati '!W:W,'nabati '!$Z:$Z,Daily!$A336,'nabati '!$X:$X,Daily!$C$1)/6</f>
        <v>0</v>
      </c>
      <c r="I336" s="439">
        <f>+SUMIFS('nabati '!AD:AD,'nabati '!$AG:$AG,Daily!$A336,'nabati '!$AE:$AE,Daily!$C$1)/60</f>
        <v>0</v>
      </c>
      <c r="J336" s="439">
        <f>+SUMIFS('nabati '!AK:AK,'nabati '!$AN:$AN,Daily!$A336,'nabati '!$AL:$AL,Daily!$C$1)/60</f>
        <v>0</v>
      </c>
      <c r="K336" s="439">
        <f>+SUMIFS('nabati '!AR:AR,'nabati '!$AU:$AU,Daily!$A336,'nabati '!$AS:$AS,Daily!$C$1)/60</f>
        <v>0</v>
      </c>
      <c r="L336" s="439">
        <f>+SUMIFS('nabati '!AY:AY,'nabati '!$BB:$BB,Daily!$A336,'nabati '!$AZ:$AZ,Daily!$C$1)/20</f>
        <v>0</v>
      </c>
      <c r="M336" s="328">
        <f>+SUMIFS('nabati '!BF:BF,'nabati '!$BI:$BI,Daily!$A336,'nabati '!$BG:$BG,Daily!$C$1)/6</f>
        <v>0</v>
      </c>
      <c r="N336" s="329">
        <f>+SUMIFS('nabati '!BM:BM,'nabati '!BP:BP,Daily!$A336,'nabati '!BN:BN,Daily!$C$1)/6</f>
        <v>0</v>
      </c>
      <c r="O336" s="439">
        <f t="shared" si="26"/>
        <v>0</v>
      </c>
      <c r="P336" s="385"/>
    </row>
    <row r="337" s="254" customFormat="1" ht="14.5" hidden="1" outlineLevel="1" spans="1:16">
      <c r="A337" s="446">
        <v>2069</v>
      </c>
      <c r="B337" s="342" t="s">
        <v>84</v>
      </c>
      <c r="C337" s="336" t="s">
        <v>433</v>
      </c>
      <c r="D337" s="22" t="s">
        <v>375</v>
      </c>
      <c r="E337" s="439">
        <f>+SUMIFS('nabati '!B:B,'nabati '!$E:$E,Daily!$A337,'nabati '!$C:$C,Daily!$C$1)/6</f>
        <v>1</v>
      </c>
      <c r="F337" s="439">
        <f>+SUMIFS('nabati '!I:I,'nabati '!$L:$L,Daily!$A337,'nabati '!$J:$J,Daily!$C$1)/6</f>
        <v>0</v>
      </c>
      <c r="G337" s="439">
        <f>+SUMIFS('nabati '!P:P,'nabati '!$S:$S,Daily!$A337,'nabati '!$Q:$Q,Daily!$C$1)/60</f>
        <v>1</v>
      </c>
      <c r="H337" s="439">
        <f>+SUMIFS('nabati '!W:W,'nabati '!$Z:$Z,Daily!$A337,'nabati '!$X:$X,Daily!$C$1)/6</f>
        <v>0</v>
      </c>
      <c r="I337" s="439">
        <f>+SUMIFS('nabati '!AD:AD,'nabati '!$AG:$AG,Daily!$A337,'nabati '!$AE:$AE,Daily!$C$1)/60</f>
        <v>0</v>
      </c>
      <c r="J337" s="439">
        <f>+SUMIFS('nabati '!AK:AK,'nabati '!$AN:$AN,Daily!$A337,'nabati '!$AL:$AL,Daily!$C$1)/60</f>
        <v>0</v>
      </c>
      <c r="K337" s="439">
        <f>+SUMIFS('nabati '!AR:AR,'nabati '!$AU:$AU,Daily!$A337,'nabati '!$AS:$AS,Daily!$C$1)/60</f>
        <v>0</v>
      </c>
      <c r="L337" s="439">
        <f>+SUMIFS('nabati '!AY:AY,'nabati '!$BB:$BB,Daily!$A337,'nabati '!$AZ:$AZ,Daily!$C$1)/20</f>
        <v>1</v>
      </c>
      <c r="M337" s="328">
        <f>+SUMIFS('nabati '!BF:BF,'nabati '!$BI:$BI,Daily!$A337,'nabati '!$BG:$BG,Daily!$C$1)/6</f>
        <v>0</v>
      </c>
      <c r="N337" s="329">
        <f>+SUMIFS('nabati '!BM:BM,'nabati '!BP:BP,Daily!$A337,'nabati '!BN:BN,Daily!$C$1)/6</f>
        <v>0</v>
      </c>
      <c r="O337" s="439">
        <f t="shared" si="26"/>
        <v>829.9</v>
      </c>
      <c r="P337" s="385"/>
    </row>
    <row r="338" s="254" customFormat="1" ht="14.5" hidden="1" outlineLevel="1" spans="1:16">
      <c r="A338" s="446">
        <v>2077</v>
      </c>
      <c r="B338" s="342" t="s">
        <v>84</v>
      </c>
      <c r="C338" s="336" t="s">
        <v>434</v>
      </c>
      <c r="D338" s="22" t="s">
        <v>375</v>
      </c>
      <c r="E338" s="439">
        <f>+SUMIFS('nabati '!B:B,'nabati '!$E:$E,Daily!$A338,'nabati '!$C:$C,Daily!$C$1)/6</f>
        <v>0</v>
      </c>
      <c r="F338" s="439">
        <f>+SUMIFS('nabati '!I:I,'nabati '!$L:$L,Daily!$A338,'nabati '!$J:$J,Daily!$C$1)/6</f>
        <v>0</v>
      </c>
      <c r="G338" s="439">
        <f>+SUMIFS('nabati '!P:P,'nabati '!$S:$S,Daily!$A338,'nabati '!$Q:$Q,Daily!$C$1)/60</f>
        <v>0</v>
      </c>
      <c r="H338" s="439">
        <f>+SUMIFS('nabati '!W:W,'nabati '!$Z:$Z,Daily!$A338,'nabati '!$X:$X,Daily!$C$1)/6</f>
        <v>0</v>
      </c>
      <c r="I338" s="439">
        <f>+SUMIFS('nabati '!AD:AD,'nabati '!$AG:$AG,Daily!$A338,'nabati '!$AE:$AE,Daily!$C$1)/60</f>
        <v>0</v>
      </c>
      <c r="J338" s="439">
        <f>+SUMIFS('nabati '!AK:AK,'nabati '!$AN:$AN,Daily!$A338,'nabati '!$AL:$AL,Daily!$C$1)/60</f>
        <v>0</v>
      </c>
      <c r="K338" s="439">
        <f>+SUMIFS('nabati '!AR:AR,'nabati '!$AU:$AU,Daily!$A338,'nabati '!$AS:$AS,Daily!$C$1)/60</f>
        <v>0</v>
      </c>
      <c r="L338" s="439">
        <f>+SUMIFS('nabati '!AY:AY,'nabati '!$BB:$BB,Daily!$A338,'nabati '!$AZ:$AZ,Daily!$C$1)/20</f>
        <v>0</v>
      </c>
      <c r="M338" s="328">
        <f>+SUMIFS('nabati '!BF:BF,'nabati '!$BI:$BI,Daily!$A338,'nabati '!$BG:$BG,Daily!$C$1)/6</f>
        <v>0</v>
      </c>
      <c r="N338" s="329">
        <f>+SUMIFS('nabati '!BM:BM,'nabati '!BP:BP,Daily!$A338,'nabati '!BN:BN,Daily!$C$1)/6</f>
        <v>0</v>
      </c>
      <c r="O338" s="439">
        <f t="shared" si="26"/>
        <v>0</v>
      </c>
      <c r="P338" s="385"/>
    </row>
    <row r="339" s="254" customFormat="1" ht="14.5" hidden="1" outlineLevel="1" spans="1:16">
      <c r="A339" s="446">
        <v>2091</v>
      </c>
      <c r="B339" s="342" t="s">
        <v>84</v>
      </c>
      <c r="C339" s="336" t="s">
        <v>435</v>
      </c>
      <c r="D339" s="22" t="s">
        <v>375</v>
      </c>
      <c r="E339" s="439">
        <f>+SUMIFS('nabati '!B:B,'nabati '!$E:$E,Daily!$A339,'nabati '!$C:$C,Daily!$C$1)/6</f>
        <v>0</v>
      </c>
      <c r="F339" s="439">
        <f>+SUMIFS('nabati '!I:I,'nabati '!$L:$L,Daily!$A339,'nabati '!$J:$J,Daily!$C$1)/6</f>
        <v>0</v>
      </c>
      <c r="G339" s="439">
        <f>+SUMIFS('nabati '!P:P,'nabati '!$S:$S,Daily!$A339,'nabati '!$Q:$Q,Daily!$C$1)/60</f>
        <v>0</v>
      </c>
      <c r="H339" s="439">
        <f>+SUMIFS('nabati '!W:W,'nabati '!$Z:$Z,Daily!$A339,'nabati '!$X:$X,Daily!$C$1)/6</f>
        <v>0</v>
      </c>
      <c r="I339" s="439">
        <f>+SUMIFS('nabati '!AD:AD,'nabati '!$AG:$AG,Daily!$A339,'nabati '!$AE:$AE,Daily!$C$1)/60</f>
        <v>0</v>
      </c>
      <c r="J339" s="439">
        <f>+SUMIFS('nabati '!AK:AK,'nabati '!$AN:$AN,Daily!$A339,'nabati '!$AL:$AL,Daily!$C$1)/60</f>
        <v>0</v>
      </c>
      <c r="K339" s="439">
        <f>+SUMIFS('nabati '!AR:AR,'nabati '!$AU:$AU,Daily!$A339,'nabati '!$AS:$AS,Daily!$C$1)/60</f>
        <v>0</v>
      </c>
      <c r="L339" s="439">
        <f>+SUMIFS('nabati '!AY:AY,'nabati '!$BB:$BB,Daily!$A339,'nabati '!$AZ:$AZ,Daily!$C$1)/20</f>
        <v>0</v>
      </c>
      <c r="M339" s="328">
        <f>+SUMIFS('nabati '!BF:BF,'nabati '!$BI:$BI,Daily!$A339,'nabati '!$BG:$BG,Daily!$C$1)/6</f>
        <v>0</v>
      </c>
      <c r="N339" s="329">
        <f>+SUMIFS('nabati '!BM:BM,'nabati '!BP:BP,Daily!$A339,'nabati '!BN:BN,Daily!$C$1)/6</f>
        <v>0</v>
      </c>
      <c r="O339" s="439">
        <f t="shared" si="26"/>
        <v>0</v>
      </c>
      <c r="P339" s="385"/>
    </row>
    <row r="340" s="254" customFormat="1" ht="14.5" hidden="1" outlineLevel="1" spans="1:16">
      <c r="A340" s="446">
        <v>2098</v>
      </c>
      <c r="B340" s="342" t="s">
        <v>84</v>
      </c>
      <c r="C340" s="336" t="s">
        <v>436</v>
      </c>
      <c r="D340" s="22" t="s">
        <v>375</v>
      </c>
      <c r="E340" s="439">
        <f>+SUMIFS('nabati '!B:B,'nabati '!$E:$E,Daily!$A340,'nabati '!$C:$C,Daily!$C$1)/6</f>
        <v>0</v>
      </c>
      <c r="F340" s="439">
        <f>+SUMIFS('nabati '!I:I,'nabati '!$L:$L,Daily!$A340,'nabati '!$J:$J,Daily!$C$1)/6</f>
        <v>0</v>
      </c>
      <c r="G340" s="439">
        <f>+SUMIFS('nabati '!P:P,'nabati '!$S:$S,Daily!$A340,'nabati '!$Q:$Q,Daily!$C$1)/60</f>
        <v>0</v>
      </c>
      <c r="H340" s="439">
        <f>+SUMIFS('nabati '!W:W,'nabati '!$Z:$Z,Daily!$A340,'nabati '!$X:$X,Daily!$C$1)/6</f>
        <v>0</v>
      </c>
      <c r="I340" s="439">
        <f>+SUMIFS('nabati '!AD:AD,'nabati '!$AG:$AG,Daily!$A340,'nabati '!$AE:$AE,Daily!$C$1)/60</f>
        <v>0</v>
      </c>
      <c r="J340" s="439">
        <f>+SUMIFS('nabati '!AK:AK,'nabati '!$AN:$AN,Daily!$A340,'nabati '!$AL:$AL,Daily!$C$1)/60</f>
        <v>0</v>
      </c>
      <c r="K340" s="439">
        <f>+SUMIFS('nabati '!AR:AR,'nabati '!$AU:$AU,Daily!$A340,'nabati '!$AS:$AS,Daily!$C$1)/60</f>
        <v>0</v>
      </c>
      <c r="L340" s="439">
        <f>+SUMIFS('nabati '!AY:AY,'nabati '!$BB:$BB,Daily!$A340,'nabati '!$AZ:$AZ,Daily!$C$1)/20</f>
        <v>0</v>
      </c>
      <c r="M340" s="328">
        <f>+SUMIFS('nabati '!BF:BF,'nabati '!$BI:$BI,Daily!$A340,'nabati '!$BG:$BG,Daily!$C$1)/6</f>
        <v>0</v>
      </c>
      <c r="N340" s="329">
        <f>+SUMIFS('nabati '!BM:BM,'nabati '!BP:BP,Daily!$A340,'nabati '!BN:BN,Daily!$C$1)/6</f>
        <v>0</v>
      </c>
      <c r="O340" s="439">
        <f t="shared" si="26"/>
        <v>0</v>
      </c>
      <c r="P340" s="385"/>
    </row>
    <row r="341" s="254" customFormat="1" ht="14.5" hidden="1" outlineLevel="1" spans="1:16">
      <c r="A341" s="446">
        <v>2100</v>
      </c>
      <c r="B341" s="342" t="s">
        <v>84</v>
      </c>
      <c r="C341" s="336" t="s">
        <v>437</v>
      </c>
      <c r="D341" s="22" t="s">
        <v>375</v>
      </c>
      <c r="E341" s="439">
        <f>+SUMIFS('nabati '!B:B,'nabati '!$E:$E,Daily!$A341,'nabati '!$C:$C,Daily!$C$1)/6</f>
        <v>0</v>
      </c>
      <c r="F341" s="439">
        <f>+SUMIFS('nabati '!I:I,'nabati '!$L:$L,Daily!$A341,'nabati '!$J:$J,Daily!$C$1)/6</f>
        <v>0</v>
      </c>
      <c r="G341" s="439">
        <f>+SUMIFS('nabati '!P:P,'nabati '!$S:$S,Daily!$A341,'nabati '!$Q:$Q,Daily!$C$1)/60</f>
        <v>0</v>
      </c>
      <c r="H341" s="439">
        <f>+SUMIFS('nabati '!W:W,'nabati '!$Z:$Z,Daily!$A341,'nabati '!$X:$X,Daily!$C$1)/6</f>
        <v>0</v>
      </c>
      <c r="I341" s="439">
        <f>+SUMIFS('nabati '!AD:AD,'nabati '!$AG:$AG,Daily!$A341,'nabati '!$AE:$AE,Daily!$C$1)/60</f>
        <v>0</v>
      </c>
      <c r="J341" s="439">
        <f>+SUMIFS('nabati '!AK:AK,'nabati '!$AN:$AN,Daily!$A341,'nabati '!$AL:$AL,Daily!$C$1)/60</f>
        <v>0</v>
      </c>
      <c r="K341" s="439">
        <f>+SUMIFS('nabati '!AR:AR,'nabati '!$AU:$AU,Daily!$A341,'nabati '!$AS:$AS,Daily!$C$1)/60</f>
        <v>0</v>
      </c>
      <c r="L341" s="439">
        <f>+SUMIFS('nabati '!AY:AY,'nabati '!$BB:$BB,Daily!$A341,'nabati '!$AZ:$AZ,Daily!$C$1)/20</f>
        <v>0</v>
      </c>
      <c r="M341" s="328">
        <f>+SUMIFS('nabati '!BF:BF,'nabati '!$BI:$BI,Daily!$A341,'nabati '!$BG:$BG,Daily!$C$1)/6</f>
        <v>0</v>
      </c>
      <c r="N341" s="329">
        <f>+SUMIFS('nabati '!BM:BM,'nabati '!BP:BP,Daily!$A341,'nabati '!BN:BN,Daily!$C$1)/6</f>
        <v>0</v>
      </c>
      <c r="O341" s="439">
        <f t="shared" si="26"/>
        <v>0</v>
      </c>
      <c r="P341" s="385"/>
    </row>
    <row r="342" s="253" customFormat="1" ht="14.5" hidden="1" outlineLevel="1" spans="1:16">
      <c r="A342" s="446">
        <v>2106</v>
      </c>
      <c r="B342" s="343" t="s">
        <v>84</v>
      </c>
      <c r="C342" s="336" t="s">
        <v>438</v>
      </c>
      <c r="D342" s="22" t="s">
        <v>375</v>
      </c>
      <c r="E342" s="457">
        <f>+SUMIFS('nabati '!B:B,'nabati '!$E:$E,Daily!$A342,'nabati '!$C:$C,Daily!$C$1)/6</f>
        <v>0</v>
      </c>
      <c r="F342" s="23">
        <f>+SUMIFS('nabati '!I:I,'nabati '!$L:$L,Daily!$A342,'nabati '!$J:$J,Daily!$C$1)/6</f>
        <v>0</v>
      </c>
      <c r="G342" s="23">
        <f>+SUMIFS('nabati '!P:P,'nabati '!$S:$S,Daily!$A342,'nabati '!$Q:$Q,Daily!$C$1)/60</f>
        <v>0</v>
      </c>
      <c r="H342" s="23">
        <f>+SUMIFS('nabati '!W:W,'nabati '!$Z:$Z,Daily!$A342,'nabati '!$X:$X,Daily!$C$1)/6</f>
        <v>0</v>
      </c>
      <c r="I342" s="23">
        <f>+SUMIFS('nabati '!AD:AD,'nabati '!$AG:$AG,Daily!$A342,'nabati '!$AE:$AE,Daily!$C$1)/60</f>
        <v>0</v>
      </c>
      <c r="J342" s="23">
        <f>+SUMIFS('nabati '!AK:AK,'nabati '!$AN:$AN,Daily!$A342,'nabati '!$AL:$AL,Daily!$C$1)/60</f>
        <v>0</v>
      </c>
      <c r="K342" s="23">
        <f>+SUMIFS('nabati '!AR:AR,'nabati '!$AU:$AU,Daily!$A342,'nabati '!$AS:$AS,Daily!$C$1)/60</f>
        <v>0</v>
      </c>
      <c r="L342" s="23">
        <f>+SUMIFS('nabati '!AY:AY,'nabati '!$BB:$BB,Daily!$A342,'nabati '!$AZ:$AZ,Daily!$C$1)/20</f>
        <v>0</v>
      </c>
      <c r="M342" s="319">
        <f>+SUMIFS('nabati '!BF:BF,'nabati '!$BI:$BI,Daily!$A342,'nabati '!$BG:$BG,Daily!$C$1)/6</f>
        <v>0</v>
      </c>
      <c r="N342" s="320">
        <f>+SUMIFS('nabati '!BM:BM,'nabati '!BP:BP,Daily!$A342,'nabati '!BN:BN,Daily!$C$1)/6</f>
        <v>0</v>
      </c>
      <c r="O342" s="23">
        <f t="shared" si="26"/>
        <v>0</v>
      </c>
      <c r="P342" s="373"/>
    </row>
    <row r="343" s="254" customFormat="1" ht="14.5" hidden="1" outlineLevel="1" spans="1:16">
      <c r="A343" s="446">
        <v>2111</v>
      </c>
      <c r="B343" s="342" t="s">
        <v>84</v>
      </c>
      <c r="C343" s="336" t="s">
        <v>439</v>
      </c>
      <c r="D343" s="22" t="s">
        <v>375</v>
      </c>
      <c r="E343" s="439">
        <f>+SUMIFS('nabati '!B:B,'nabati '!$E:$E,Daily!$A343,'nabati '!$C:$C,Daily!$C$1)/6</f>
        <v>0</v>
      </c>
      <c r="F343" s="437">
        <f>+SUMIFS('nabati '!I:I,'nabati '!$L:$L,Daily!$A343,'nabati '!$J:$J,Daily!$C$1)/6</f>
        <v>0</v>
      </c>
      <c r="G343" s="437">
        <f>+SUMIFS('nabati '!P:P,'nabati '!$S:$S,Daily!$A343,'nabati '!$Q:$Q,Daily!$C$1)/60</f>
        <v>0</v>
      </c>
      <c r="H343" s="437">
        <f>+SUMIFS('nabati '!W:W,'nabati '!$Z:$Z,Daily!$A343,'nabati '!$X:$X,Daily!$C$1)/6</f>
        <v>0</v>
      </c>
      <c r="I343" s="437">
        <f>+SUMIFS('nabati '!AD:AD,'nabati '!$AG:$AG,Daily!$A343,'nabati '!$AE:$AE,Daily!$C$1)/60</f>
        <v>0</v>
      </c>
      <c r="J343" s="437">
        <f>+SUMIFS('nabati '!AK:AK,'nabati '!$AN:$AN,Daily!$A343,'nabati '!$AL:$AL,Daily!$C$1)/60</f>
        <v>0</v>
      </c>
      <c r="K343" s="437">
        <f>+SUMIFS('nabati '!AR:AR,'nabati '!$AU:$AU,Daily!$A343,'nabati '!$AS:$AS,Daily!$C$1)/60</f>
        <v>0</v>
      </c>
      <c r="L343" s="437">
        <f>+SUMIFS('nabati '!AY:AY,'nabati '!$BB:$BB,Daily!$A343,'nabati '!$AZ:$AZ,Daily!$C$1)/20</f>
        <v>0</v>
      </c>
      <c r="M343" s="323">
        <f>+SUMIFS('nabati '!BF:BF,'nabati '!$BI:$BI,Daily!$A343,'nabati '!$BG:$BG,Daily!$C$1)/6</f>
        <v>0</v>
      </c>
      <c r="N343" s="324">
        <f>+SUMIFS('nabati '!BM:BM,'nabati '!BP:BP,Daily!$A343,'nabati '!BN:BN,Daily!$C$1)/6</f>
        <v>0</v>
      </c>
      <c r="O343" s="437">
        <f t="shared" si="26"/>
        <v>0</v>
      </c>
      <c r="P343" s="368"/>
    </row>
    <row r="344" s="254" customFormat="1" ht="13" hidden="1" outlineLevel="1" spans="1:16">
      <c r="A344" s="446">
        <v>69002</v>
      </c>
      <c r="B344" s="342" t="s">
        <v>84</v>
      </c>
      <c r="C344" s="336" t="s">
        <v>440</v>
      </c>
      <c r="D344" s="22" t="s">
        <v>375</v>
      </c>
      <c r="E344" s="456">
        <f>+SUMIFS('nabati '!B:B,'nabati '!$E:$E,Daily!$A344,'nabati '!$C:$C,Daily!$C$1)/6</f>
        <v>0</v>
      </c>
      <c r="F344" s="437">
        <f>+SUMIFS('nabati '!I:I,'nabati '!$L:$L,Daily!$A344,'nabati '!$J:$J,Daily!$C$1)/6</f>
        <v>0</v>
      </c>
      <c r="G344" s="437">
        <f>+SUMIFS('nabati '!P:P,'nabati '!$S:$S,Daily!$A344,'nabati '!$Q:$Q,Daily!$C$1)/60</f>
        <v>0</v>
      </c>
      <c r="H344" s="437">
        <f>+SUMIFS('nabati '!W:W,'nabati '!$Z:$Z,Daily!$A344,'nabati '!$X:$X,Daily!$C$1)/6</f>
        <v>0</v>
      </c>
      <c r="I344" s="437">
        <f>+SUMIFS('nabati '!AD:AD,'nabati '!$AG:$AG,Daily!$A344,'nabati '!$AE:$AE,Daily!$C$1)/60</f>
        <v>0</v>
      </c>
      <c r="J344" s="437">
        <f>+SUMIFS('nabati '!AK:AK,'nabati '!$AN:$AN,Daily!$A344,'nabati '!$AL:$AL,Daily!$C$1)/60</f>
        <v>0</v>
      </c>
      <c r="K344" s="437">
        <f>+SUMIFS('nabati '!AR:AR,'nabati '!$AU:$AU,Daily!$A344,'nabati '!$AS:$AS,Daily!$C$1)/60</f>
        <v>0</v>
      </c>
      <c r="L344" s="437">
        <f>+SUMIFS('nabati '!AY:AY,'nabati '!$BB:$BB,Daily!$A344,'nabati '!$AZ:$AZ,Daily!$C$1)/20</f>
        <v>0</v>
      </c>
      <c r="M344" s="323">
        <f>+SUMIFS('nabati '!BF:BF,'nabati '!$BI:$BI,Daily!$A344,'nabati '!$BG:$BG,Daily!$C$1)/6</f>
        <v>0</v>
      </c>
      <c r="N344" s="324">
        <f>+SUMIFS('nabati '!BM:BM,'nabati '!BP:BP,Daily!$A344,'nabati '!BN:BN,Daily!$C$1)/6</f>
        <v>0</v>
      </c>
      <c r="O344" s="437">
        <f t="shared" si="26"/>
        <v>0</v>
      </c>
      <c r="P344" s="368"/>
    </row>
    <row r="345" s="254" customFormat="1" ht="13" hidden="1" outlineLevel="1" spans="1:16">
      <c r="A345" s="446">
        <v>69069</v>
      </c>
      <c r="B345" s="342" t="s">
        <v>84</v>
      </c>
      <c r="C345" s="336" t="s">
        <v>441</v>
      </c>
      <c r="D345" s="22" t="s">
        <v>375</v>
      </c>
      <c r="E345" s="456">
        <f>+SUMIFS('nabati '!B:B,'nabati '!$E:$E,Daily!$A345,'nabati '!$C:$C,Daily!$C$1)/6</f>
        <v>0</v>
      </c>
      <c r="F345" s="437">
        <f>+SUMIFS('nabati '!I:I,'nabati '!$L:$L,Daily!$A345,'nabati '!$J:$J,Daily!$C$1)/6</f>
        <v>0</v>
      </c>
      <c r="G345" s="437">
        <f>+SUMIFS('nabati '!P:P,'nabati '!$S:$S,Daily!$A345,'nabati '!$Q:$Q,Daily!$C$1)/60</f>
        <v>0</v>
      </c>
      <c r="H345" s="437">
        <f>+SUMIFS('nabati '!W:W,'nabati '!$Z:$Z,Daily!$A345,'nabati '!$X:$X,Daily!$C$1)/6</f>
        <v>0</v>
      </c>
      <c r="I345" s="437">
        <f>+SUMIFS('nabati '!AD:AD,'nabati '!$AG:$AG,Daily!$A345,'nabati '!$AE:$AE,Daily!$C$1)/60</f>
        <v>0</v>
      </c>
      <c r="J345" s="437">
        <f>+SUMIFS('nabati '!AK:AK,'nabati '!$AN:$AN,Daily!$A345,'nabati '!$AL:$AL,Daily!$C$1)/60</f>
        <v>0</v>
      </c>
      <c r="K345" s="437">
        <f>+SUMIFS('nabati '!AR:AR,'nabati '!$AU:$AU,Daily!$A345,'nabati '!$AS:$AS,Daily!$C$1)/60</f>
        <v>0</v>
      </c>
      <c r="L345" s="437">
        <f>+SUMIFS('nabati '!AY:AY,'nabati '!$BB:$BB,Daily!$A345,'nabati '!$AZ:$AZ,Daily!$C$1)/20</f>
        <v>0</v>
      </c>
      <c r="M345" s="323">
        <f>+SUMIFS('nabati '!BF:BF,'nabati '!$BI:$BI,Daily!$A345,'nabati '!$BG:$BG,Daily!$C$1)/6</f>
        <v>0</v>
      </c>
      <c r="N345" s="324">
        <f>+SUMIFS('nabati '!BM:BM,'nabati '!BP:BP,Daily!$A345,'nabati '!BN:BN,Daily!$C$1)/6</f>
        <v>0</v>
      </c>
      <c r="O345" s="437">
        <f t="shared" si="26"/>
        <v>0</v>
      </c>
      <c r="P345" s="368"/>
    </row>
    <row r="346" s="254" customFormat="1" ht="13" hidden="1" outlineLevel="1" spans="1:16">
      <c r="A346" s="446">
        <v>69013</v>
      </c>
      <c r="B346" s="342" t="s">
        <v>84</v>
      </c>
      <c r="C346" s="336" t="s">
        <v>442</v>
      </c>
      <c r="D346" s="22" t="s">
        <v>375</v>
      </c>
      <c r="E346" s="456">
        <f>+SUMIFS('nabati '!B:B,'nabati '!$E:$E,Daily!$A346,'nabati '!$C:$C,Daily!$C$1)/6</f>
        <v>0</v>
      </c>
      <c r="F346" s="437">
        <f>+SUMIFS('nabati '!I:I,'nabati '!$L:$L,Daily!$A346,'nabati '!$J:$J,Daily!$C$1)/6</f>
        <v>0</v>
      </c>
      <c r="G346" s="437">
        <f>+SUMIFS('nabati '!P:P,'nabati '!$S:$S,Daily!$A346,'nabati '!$Q:$Q,Daily!$C$1)/60</f>
        <v>0</v>
      </c>
      <c r="H346" s="437">
        <f>+SUMIFS('nabati '!W:W,'nabati '!$Z:$Z,Daily!$A346,'nabati '!$X:$X,Daily!$C$1)/6</f>
        <v>0</v>
      </c>
      <c r="I346" s="437">
        <f>+SUMIFS('nabati '!AD:AD,'nabati '!$AG:$AG,Daily!$A346,'nabati '!$AE:$AE,Daily!$C$1)/60</f>
        <v>0</v>
      </c>
      <c r="J346" s="437">
        <f>+SUMIFS('nabati '!AK:AK,'nabati '!$AN:$AN,Daily!$A346,'nabati '!$AL:$AL,Daily!$C$1)/60</f>
        <v>0</v>
      </c>
      <c r="K346" s="437">
        <f>+SUMIFS('nabati '!AR:AR,'nabati '!$AU:$AU,Daily!$A346,'nabati '!$AS:$AS,Daily!$C$1)/60</f>
        <v>0</v>
      </c>
      <c r="L346" s="437">
        <f>+SUMIFS('nabati '!AY:AY,'nabati '!$BB:$BB,Daily!$A346,'nabati '!$AZ:$AZ,Daily!$C$1)/20</f>
        <v>0</v>
      </c>
      <c r="M346" s="323">
        <f>+SUMIFS('nabati '!BF:BF,'nabati '!$BI:$BI,Daily!$A346,'nabati '!$BG:$BG,Daily!$C$1)/6</f>
        <v>0</v>
      </c>
      <c r="N346" s="324">
        <f>+SUMIFS('nabati '!BM:BM,'nabati '!BP:BP,Daily!$A346,'nabati '!BN:BN,Daily!$C$1)/6</f>
        <v>0</v>
      </c>
      <c r="O346" s="437">
        <f t="shared" si="26"/>
        <v>0</v>
      </c>
      <c r="P346" s="368"/>
    </row>
    <row r="347" s="254" customFormat="1" ht="13" hidden="1" outlineLevel="1" spans="1:16">
      <c r="A347" s="446">
        <v>69021</v>
      </c>
      <c r="B347" s="342" t="s">
        <v>84</v>
      </c>
      <c r="C347" s="336" t="s">
        <v>443</v>
      </c>
      <c r="D347" s="22" t="s">
        <v>375</v>
      </c>
      <c r="E347" s="456">
        <f>+SUMIFS('nabati '!B:B,'nabati '!$E:$E,Daily!$A347,'nabati '!$C:$C,Daily!$C$1)/6</f>
        <v>0</v>
      </c>
      <c r="F347" s="437">
        <f>+SUMIFS('nabati '!I:I,'nabati '!$L:$L,Daily!$A347,'nabati '!$J:$J,Daily!$C$1)/6</f>
        <v>0</v>
      </c>
      <c r="G347" s="437">
        <f>+SUMIFS('nabati '!P:P,'nabati '!$S:$S,Daily!$A347,'nabati '!$Q:$Q,Daily!$C$1)/60</f>
        <v>0</v>
      </c>
      <c r="H347" s="437">
        <f>+SUMIFS('nabati '!W:W,'nabati '!$Z:$Z,Daily!$A347,'nabati '!$X:$X,Daily!$C$1)/6</f>
        <v>0</v>
      </c>
      <c r="I347" s="437">
        <f>+SUMIFS('nabati '!AD:AD,'nabati '!$AG:$AG,Daily!$A347,'nabati '!$AE:$AE,Daily!$C$1)/60</f>
        <v>0</v>
      </c>
      <c r="J347" s="437">
        <f>+SUMIFS('nabati '!AK:AK,'nabati '!$AN:$AN,Daily!$A347,'nabati '!$AL:$AL,Daily!$C$1)/60</f>
        <v>0</v>
      </c>
      <c r="K347" s="437">
        <f>+SUMIFS('nabati '!AR:AR,'nabati '!$AU:$AU,Daily!$A347,'nabati '!$AS:$AS,Daily!$C$1)/60</f>
        <v>0</v>
      </c>
      <c r="L347" s="437">
        <f>+SUMIFS('nabati '!AY:AY,'nabati '!$BB:$BB,Daily!$A347,'nabati '!$AZ:$AZ,Daily!$C$1)/20</f>
        <v>0</v>
      </c>
      <c r="M347" s="323">
        <f>+SUMIFS('nabati '!BF:BF,'nabati '!$BI:$BI,Daily!$A347,'nabati '!$BG:$BG,Daily!$C$1)/6</f>
        <v>0</v>
      </c>
      <c r="N347" s="324">
        <f>+SUMIFS('nabati '!BM:BM,'nabati '!BP:BP,Daily!$A347,'nabati '!BN:BN,Daily!$C$1)/6</f>
        <v>0</v>
      </c>
      <c r="O347" s="437">
        <f t="shared" ref="O347:O356" si="27">+SUMPRODUCT($E$1:$N$1,E347:N347)</f>
        <v>0</v>
      </c>
      <c r="P347" s="368"/>
    </row>
    <row r="348" s="254" customFormat="1" ht="13" hidden="1" outlineLevel="1" spans="1:16">
      <c r="A348" s="446">
        <v>69058</v>
      </c>
      <c r="B348" s="342" t="s">
        <v>84</v>
      </c>
      <c r="C348" s="336" t="s">
        <v>444</v>
      </c>
      <c r="D348" s="22" t="s">
        <v>375</v>
      </c>
      <c r="E348" s="456">
        <f>+SUMIFS('nabati '!B:B,'nabati '!$E:$E,Daily!$A348,'nabati '!$C:$C,Daily!$C$1)/6</f>
        <v>0</v>
      </c>
      <c r="F348" s="437">
        <f>+SUMIFS('nabati '!I:I,'nabati '!$L:$L,Daily!$A348,'nabati '!$J:$J,Daily!$C$1)/6</f>
        <v>0</v>
      </c>
      <c r="G348" s="437">
        <f>+SUMIFS('nabati '!P:P,'nabati '!$S:$S,Daily!$A348,'nabati '!$Q:$Q,Daily!$C$1)/60</f>
        <v>0</v>
      </c>
      <c r="H348" s="437">
        <f>+SUMIFS('nabati '!W:W,'nabati '!$Z:$Z,Daily!$A348,'nabati '!$X:$X,Daily!$C$1)/6</f>
        <v>0</v>
      </c>
      <c r="I348" s="437">
        <f>+SUMIFS('nabati '!AD:AD,'nabati '!$AG:$AG,Daily!$A348,'nabati '!$AE:$AE,Daily!$C$1)/60</f>
        <v>0</v>
      </c>
      <c r="J348" s="437">
        <f>+SUMIFS('nabati '!AK:AK,'nabati '!$AN:$AN,Daily!$A348,'nabati '!$AL:$AL,Daily!$C$1)/60</f>
        <v>0</v>
      </c>
      <c r="K348" s="437">
        <f>+SUMIFS('nabati '!AR:AR,'nabati '!$AU:$AU,Daily!$A348,'nabati '!$AS:$AS,Daily!$C$1)/60</f>
        <v>0</v>
      </c>
      <c r="L348" s="437">
        <f>+SUMIFS('nabati '!AY:AY,'nabati '!$BB:$BB,Daily!$A348,'nabati '!$AZ:$AZ,Daily!$C$1)/20</f>
        <v>0</v>
      </c>
      <c r="M348" s="323">
        <f>+SUMIFS('nabati '!BF:BF,'nabati '!$BI:$BI,Daily!$A348,'nabati '!$BG:$BG,Daily!$C$1)/6</f>
        <v>0</v>
      </c>
      <c r="N348" s="324">
        <f>+SUMIFS('nabati '!BM:BM,'nabati '!BP:BP,Daily!$A348,'nabati '!BN:BN,Daily!$C$1)/6</f>
        <v>0</v>
      </c>
      <c r="O348" s="437">
        <f t="shared" si="27"/>
        <v>0</v>
      </c>
      <c r="P348" s="368"/>
    </row>
    <row r="349" s="254" customFormat="1" ht="13" hidden="1" outlineLevel="1" spans="1:16">
      <c r="A349" s="446">
        <v>69064</v>
      </c>
      <c r="B349" s="342" t="s">
        <v>84</v>
      </c>
      <c r="C349" s="336" t="s">
        <v>445</v>
      </c>
      <c r="D349" s="22" t="s">
        <v>375</v>
      </c>
      <c r="E349" s="456">
        <f>+SUMIFS('nabati '!B:B,'nabati '!$E:$E,Daily!$A349,'nabati '!$C:$C,Daily!$C$1)/6</f>
        <v>0</v>
      </c>
      <c r="F349" s="437">
        <f>+SUMIFS('nabati '!I:I,'nabati '!$L:$L,Daily!$A349,'nabati '!$J:$J,Daily!$C$1)/6</f>
        <v>0</v>
      </c>
      <c r="G349" s="437">
        <f>+SUMIFS('nabati '!P:P,'nabati '!$S:$S,Daily!$A349,'nabati '!$Q:$Q,Daily!$C$1)/60</f>
        <v>0</v>
      </c>
      <c r="H349" s="437">
        <f>+SUMIFS('nabati '!W:W,'nabati '!$Z:$Z,Daily!$A349,'nabati '!$X:$X,Daily!$C$1)/6</f>
        <v>0</v>
      </c>
      <c r="I349" s="437">
        <f>+SUMIFS('nabati '!AD:AD,'nabati '!$AG:$AG,Daily!$A349,'nabati '!$AE:$AE,Daily!$C$1)/60</f>
        <v>0</v>
      </c>
      <c r="J349" s="437">
        <f>+SUMIFS('nabati '!AK:AK,'nabati '!$AN:$AN,Daily!$A349,'nabati '!$AL:$AL,Daily!$C$1)/60</f>
        <v>0</v>
      </c>
      <c r="K349" s="437">
        <f>+SUMIFS('nabati '!AR:AR,'nabati '!$AU:$AU,Daily!$A349,'nabati '!$AS:$AS,Daily!$C$1)/60</f>
        <v>0</v>
      </c>
      <c r="L349" s="437">
        <f>+SUMIFS('nabati '!AY:AY,'nabati '!$BB:$BB,Daily!$A349,'nabati '!$AZ:$AZ,Daily!$C$1)/20</f>
        <v>0</v>
      </c>
      <c r="M349" s="323">
        <f>+SUMIFS('nabati '!BF:BF,'nabati '!$BI:$BI,Daily!$A349,'nabati '!$BG:$BG,Daily!$C$1)/6</f>
        <v>0</v>
      </c>
      <c r="N349" s="324">
        <f>+SUMIFS('nabati '!BM:BM,'nabati '!BP:BP,Daily!$A349,'nabati '!BN:BN,Daily!$C$1)/6</f>
        <v>0</v>
      </c>
      <c r="O349" s="437">
        <f t="shared" si="27"/>
        <v>0</v>
      </c>
      <c r="P349" s="368"/>
    </row>
    <row r="350" s="254" customFormat="1" ht="13" hidden="1" outlineLevel="1" spans="1:16">
      <c r="A350" s="446">
        <v>69066</v>
      </c>
      <c r="B350" s="342" t="s">
        <v>84</v>
      </c>
      <c r="C350" s="336" t="s">
        <v>446</v>
      </c>
      <c r="D350" s="22" t="s">
        <v>375</v>
      </c>
      <c r="E350" s="456">
        <f>+SUMIFS('nabati '!B:B,'nabati '!$E:$E,Daily!$A350,'nabati '!$C:$C,Daily!$C$1)/6</f>
        <v>0</v>
      </c>
      <c r="F350" s="437">
        <f>+SUMIFS('nabati '!I:I,'nabati '!$L:$L,Daily!$A350,'nabati '!$J:$J,Daily!$C$1)/6</f>
        <v>0</v>
      </c>
      <c r="G350" s="437">
        <f>+SUMIFS('nabati '!P:P,'nabati '!$S:$S,Daily!$A350,'nabati '!$Q:$Q,Daily!$C$1)/60</f>
        <v>0</v>
      </c>
      <c r="H350" s="437">
        <f>+SUMIFS('nabati '!W:W,'nabati '!$Z:$Z,Daily!$A350,'nabati '!$X:$X,Daily!$C$1)/6</f>
        <v>0</v>
      </c>
      <c r="I350" s="437">
        <f>+SUMIFS('nabati '!AD:AD,'nabati '!$AG:$AG,Daily!$A350,'nabati '!$AE:$AE,Daily!$C$1)/60</f>
        <v>0</v>
      </c>
      <c r="J350" s="437">
        <f>+SUMIFS('nabati '!AK:AK,'nabati '!$AN:$AN,Daily!$A350,'nabati '!$AL:$AL,Daily!$C$1)/60</f>
        <v>0</v>
      </c>
      <c r="K350" s="437">
        <f>+SUMIFS('nabati '!AR:AR,'nabati '!$AU:$AU,Daily!$A350,'nabati '!$AS:$AS,Daily!$C$1)/60</f>
        <v>0</v>
      </c>
      <c r="L350" s="437">
        <f>+SUMIFS('nabati '!AY:AY,'nabati '!$BB:$BB,Daily!$A350,'nabati '!$AZ:$AZ,Daily!$C$1)/20</f>
        <v>0</v>
      </c>
      <c r="M350" s="323">
        <f>+SUMIFS('nabati '!BF:BF,'nabati '!$BI:$BI,Daily!$A350,'nabati '!$BG:$BG,Daily!$C$1)/6</f>
        <v>0</v>
      </c>
      <c r="N350" s="324">
        <f>+SUMIFS('nabati '!BM:BM,'nabati '!BP:BP,Daily!$A350,'nabati '!BN:BN,Daily!$C$1)/6</f>
        <v>0</v>
      </c>
      <c r="O350" s="437">
        <f t="shared" si="27"/>
        <v>0</v>
      </c>
      <c r="P350" s="368"/>
    </row>
    <row r="351" s="254" customFormat="1" ht="13" hidden="1" outlineLevel="1" spans="1:16">
      <c r="A351" s="446">
        <v>69068</v>
      </c>
      <c r="B351" s="342" t="s">
        <v>84</v>
      </c>
      <c r="C351" s="336" t="s">
        <v>447</v>
      </c>
      <c r="D351" s="22" t="s">
        <v>375</v>
      </c>
      <c r="E351" s="456">
        <f>+SUMIFS('nabati '!B:B,'nabati '!$E:$E,Daily!$A351,'nabati '!$C:$C,Daily!$C$1)/6</f>
        <v>0</v>
      </c>
      <c r="F351" s="437">
        <f>+SUMIFS('nabati '!I:I,'nabati '!$L:$L,Daily!$A351,'nabati '!$J:$J,Daily!$C$1)/6</f>
        <v>0</v>
      </c>
      <c r="G351" s="437">
        <f>+SUMIFS('nabati '!P:P,'nabati '!$S:$S,Daily!$A351,'nabati '!$Q:$Q,Daily!$C$1)/60</f>
        <v>1</v>
      </c>
      <c r="H351" s="437">
        <f>+SUMIFS('nabati '!W:W,'nabati '!$Z:$Z,Daily!$A351,'nabati '!$X:$X,Daily!$C$1)/6</f>
        <v>0</v>
      </c>
      <c r="I351" s="437">
        <f>+SUMIFS('nabati '!AD:AD,'nabati '!$AG:$AG,Daily!$A351,'nabati '!$AE:$AE,Daily!$C$1)/60</f>
        <v>1</v>
      </c>
      <c r="J351" s="437">
        <f>+SUMIFS('nabati '!AK:AK,'nabati '!$AN:$AN,Daily!$A351,'nabati '!$AL:$AL,Daily!$C$1)/60</f>
        <v>0</v>
      </c>
      <c r="K351" s="437">
        <f>+SUMIFS('nabati '!AR:AR,'nabati '!$AU:$AU,Daily!$A351,'nabati '!$AS:$AS,Daily!$C$1)/60</f>
        <v>0</v>
      </c>
      <c r="L351" s="437">
        <f>+SUMIFS('nabati '!AY:AY,'nabati '!$BB:$BB,Daily!$A351,'nabati '!$AZ:$AZ,Daily!$C$1)/20</f>
        <v>0</v>
      </c>
      <c r="M351" s="323">
        <f>+SUMIFS('nabati '!BF:BF,'nabati '!$BI:$BI,Daily!$A351,'nabati '!$BG:$BG,Daily!$C$1)/6</f>
        <v>0</v>
      </c>
      <c r="N351" s="324">
        <f>+SUMIFS('nabati '!BM:BM,'nabati '!BP:BP,Daily!$A351,'nabati '!BN:BN,Daily!$C$1)/6</f>
        <v>0</v>
      </c>
      <c r="O351" s="437">
        <f t="shared" si="27"/>
        <v>660</v>
      </c>
      <c r="P351" s="368"/>
    </row>
    <row r="352" s="254" customFormat="1" ht="13" hidden="1" outlineLevel="1" spans="1:16">
      <c r="A352" s="446">
        <v>2123</v>
      </c>
      <c r="B352" s="342" t="s">
        <v>84</v>
      </c>
      <c r="C352" s="336" t="s">
        <v>448</v>
      </c>
      <c r="D352" s="22" t="s">
        <v>375</v>
      </c>
      <c r="E352" s="456">
        <f>+SUMIFS('nabati '!B:B,'nabati '!$E:$E,Daily!$A352,'nabati '!$C:$C,Daily!$C$1)/6</f>
        <v>0</v>
      </c>
      <c r="F352" s="456">
        <f>+SUMIFS('nabati '!I:I,'nabati '!$L:$L,Daily!$A352,'nabati '!$J:$J,Daily!$C$1)/6</f>
        <v>0</v>
      </c>
      <c r="G352" s="456">
        <f>+SUMIFS('nabati '!P:P,'nabati '!$S:$S,Daily!$A352,'nabati '!$Q:$Q,Daily!$C$1)/60</f>
        <v>1</v>
      </c>
      <c r="H352" s="456">
        <f>+SUMIFS('nabati '!W:W,'nabati '!$Z:$Z,Daily!$A352,'nabati '!$X:$X,Daily!$C$1)/6</f>
        <v>0</v>
      </c>
      <c r="I352" s="456">
        <f>+SUMIFS('nabati '!AD:AD,'nabati '!$AG:$AG,Daily!$A352,'nabati '!$AE:$AE,Daily!$C$1)/60</f>
        <v>0</v>
      </c>
      <c r="J352" s="456">
        <f>+SUMIFS('nabati '!AK:AK,'nabati '!$AN:$AN,Daily!$A352,'nabati '!$AL:$AL,Daily!$C$1)/60</f>
        <v>0</v>
      </c>
      <c r="K352" s="456">
        <f>+SUMIFS('nabati '!AR:AR,'nabati '!$AU:$AU,Daily!$A352,'nabati '!$AS:$AS,Daily!$C$1)/60</f>
        <v>0</v>
      </c>
      <c r="L352" s="456">
        <f>+SUMIFS('nabati '!AY:AY,'nabati '!$BB:$BB,Daily!$A352,'nabati '!$AZ:$AZ,Daily!$C$1)/20</f>
        <v>0</v>
      </c>
      <c r="M352" s="382">
        <f>+SUMIFS('nabati '!BF:BF,'nabati '!$BI:$BI,Daily!$A352,'nabati '!$BG:$BG,Daily!$C$1)/6</f>
        <v>0</v>
      </c>
      <c r="N352" s="383">
        <f>+SUMIFS('nabati '!BM:BM,'nabati '!BP:BP,Daily!$A352,'nabati '!BN:BN,Daily!$C$1)/6</f>
        <v>0</v>
      </c>
      <c r="O352" s="456">
        <f t="shared" si="27"/>
        <v>330</v>
      </c>
      <c r="P352" s="385"/>
    </row>
    <row r="353" s="254" customFormat="1" ht="13" hidden="1" outlineLevel="1" spans="1:15">
      <c r="A353" s="446">
        <v>2129</v>
      </c>
      <c r="B353" s="342" t="s">
        <v>84</v>
      </c>
      <c r="C353" s="336" t="s">
        <v>449</v>
      </c>
      <c r="D353" s="22" t="s">
        <v>375</v>
      </c>
      <c r="E353" s="438">
        <f>+SUMIFS('nabati '!B:B,'nabati '!$E:$E,Daily!$A353,'nabati '!$C:$C,Daily!$C$1)/6</f>
        <v>0</v>
      </c>
      <c r="F353" s="438">
        <f>+SUMIFS('nabati '!I:I,'nabati '!$L:$L,Daily!$A353,'nabati '!$J:$J,Daily!$C$1)/6</f>
        <v>0</v>
      </c>
      <c r="G353" s="438">
        <f>+SUMIFS('nabati '!P:P,'nabati '!$S:$S,Daily!$A353,'nabati '!$Q:$Q,Daily!$C$1)/60</f>
        <v>0</v>
      </c>
      <c r="H353" s="438">
        <f>+SUMIFS('nabati '!W:W,'nabati '!$Z:$Z,Daily!$A353,'nabati '!$X:$X,Daily!$C$1)/6</f>
        <v>0</v>
      </c>
      <c r="I353" s="438">
        <f>+SUMIFS('nabati '!AD:AD,'nabati '!$AG:$AG,Daily!$A353,'nabati '!$AE:$AE,Daily!$C$1)/60</f>
        <v>0</v>
      </c>
      <c r="J353" s="438">
        <f>+SUMIFS('nabati '!AK:AK,'nabati '!$AN:$AN,Daily!$A353,'nabati '!$AL:$AL,Daily!$C$1)/60</f>
        <v>0</v>
      </c>
      <c r="K353" s="438">
        <f>+SUMIFS('nabati '!AR:AR,'nabati '!$AU:$AU,Daily!$A353,'nabati '!$AS:$AS,Daily!$C$1)/60</f>
        <v>0</v>
      </c>
      <c r="L353" s="438">
        <f>+SUMIFS('nabati '!AY:AY,'nabati '!$BB:$BB,Daily!$A353,'nabati '!$AZ:$AZ,Daily!$C$1)/20</f>
        <v>0</v>
      </c>
      <c r="M353" s="352">
        <f>+SUMIFS('nabati '!BF:BF,'nabati '!$BI:$BI,Daily!$A353,'nabati '!$BG:$BG,Daily!$C$1)/6</f>
        <v>0</v>
      </c>
      <c r="N353" s="353">
        <f>+SUMIFS('nabati '!BM:BM,'nabati '!BP:BP,Daily!$A353,'nabati '!BN:BN,Daily!$C$1)/6</f>
        <v>0</v>
      </c>
      <c r="O353" s="438">
        <f t="shared" si="27"/>
        <v>0</v>
      </c>
    </row>
    <row r="354" s="254" customFormat="1" ht="13" collapsed="1" spans="1:15">
      <c r="A354" s="398">
        <v>2121</v>
      </c>
      <c r="B354" s="342" t="s">
        <v>84</v>
      </c>
      <c r="C354" s="339" t="s">
        <v>450</v>
      </c>
      <c r="D354" s="22" t="s">
        <v>375</v>
      </c>
      <c r="E354" s="438">
        <f>+SUMIFS('nabati '!B:B,'nabati '!$E:$E,Daily!$A354,'nabati '!$C:$C,Daily!$C$1)/6</f>
        <v>0</v>
      </c>
      <c r="F354" s="438">
        <f>+SUMIFS('nabati '!I:I,'nabati '!$L:$L,Daily!$A354,'nabati '!$J:$J,Daily!$C$1)/6</f>
        <v>0</v>
      </c>
      <c r="G354" s="438">
        <f>+SUMIFS('nabati '!P:P,'nabati '!$S:$S,Daily!$A354,'nabati '!$Q:$Q,Daily!$C$1)/60</f>
        <v>0</v>
      </c>
      <c r="H354" s="438">
        <f>+SUMIFS('nabati '!W:W,'nabati '!$Z:$Z,Daily!$A354,'nabati '!$X:$X,Daily!$C$1)/6</f>
        <v>0</v>
      </c>
      <c r="I354" s="438">
        <f>+SUMIFS('nabati '!AD:AD,'nabati '!$AG:$AG,Daily!$A354,'nabati '!$AE:$AE,Daily!$C$1)/60</f>
        <v>0</v>
      </c>
      <c r="J354" s="438">
        <f>+SUMIFS('nabati '!AK:AK,'nabati '!$AN:$AN,Daily!$A354,'nabati '!$AL:$AL,Daily!$C$1)/60</f>
        <v>0</v>
      </c>
      <c r="K354" s="438">
        <f>+SUMIFS('nabati '!AR:AR,'nabati '!$AU:$AU,Daily!$A354,'nabati '!$AS:$AS,Daily!$C$1)/60</f>
        <v>0</v>
      </c>
      <c r="L354" s="438">
        <f>+SUMIFS('nabati '!AY:AY,'nabati '!$BB:$BB,Daily!$A354,'nabati '!$AZ:$AZ,Daily!$C$1)/20</f>
        <v>0</v>
      </c>
      <c r="M354" s="352">
        <f>+SUMIFS('nabati '!BF:BF,'nabati '!$BI:$BI,Daily!$A354,'nabati '!$BG:$BG,Daily!$C$1)/6</f>
        <v>0</v>
      </c>
      <c r="N354" s="353">
        <f>+SUMIFS('nabati '!BM:BM,'nabati '!BP:BP,Daily!$A354,'nabati '!BN:BN,Daily!$C$1)/6</f>
        <v>0</v>
      </c>
      <c r="O354" s="438">
        <f t="shared" si="27"/>
        <v>0</v>
      </c>
    </row>
    <row r="355" s="252" customFormat="1" ht="13" spans="1:17">
      <c r="A355" s="291"/>
      <c r="B355" s="386"/>
      <c r="C355" s="292"/>
      <c r="D355" s="293" t="s">
        <v>451</v>
      </c>
      <c r="E355" s="340">
        <f t="shared" ref="E355:N355" si="28">+SUM(E356:E389)</f>
        <v>27</v>
      </c>
      <c r="F355" s="340">
        <f t="shared" si="28"/>
        <v>39</v>
      </c>
      <c r="G355" s="340">
        <f t="shared" si="28"/>
        <v>11</v>
      </c>
      <c r="H355" s="340">
        <f t="shared" si="28"/>
        <v>2</v>
      </c>
      <c r="I355" s="340">
        <f t="shared" si="28"/>
        <v>1</v>
      </c>
      <c r="J355" s="340">
        <f t="shared" si="28"/>
        <v>0</v>
      </c>
      <c r="K355" s="340">
        <f t="shared" si="28"/>
        <v>1</v>
      </c>
      <c r="L355" s="340">
        <f t="shared" si="28"/>
        <v>5</v>
      </c>
      <c r="M355" s="340">
        <f t="shared" si="28"/>
        <v>0</v>
      </c>
      <c r="N355" s="316">
        <f t="shared" si="28"/>
        <v>0</v>
      </c>
      <c r="O355" s="458">
        <f t="shared" si="27"/>
        <v>17378.6</v>
      </c>
      <c r="P355" s="380">
        <v>9704.30769230769</v>
      </c>
      <c r="Q355" s="394">
        <f>O355/P355*100</f>
        <v>179.081296172992</v>
      </c>
    </row>
    <row r="356" s="254" customFormat="1" ht="13" spans="1:15">
      <c r="A356" s="398" t="s">
        <v>452</v>
      </c>
      <c r="B356" s="342" t="s">
        <v>62</v>
      </c>
      <c r="C356" s="339" t="s">
        <v>453</v>
      </c>
      <c r="D356" s="21" t="s">
        <v>454</v>
      </c>
      <c r="E356" s="437">
        <f>+SUMIFS('nabati '!B:B,'nabati '!$E:$E,Daily!$A356,'nabati '!$C:$C,Daily!$C$1)/6</f>
        <v>5</v>
      </c>
      <c r="F356" s="437">
        <f>+SUMIFS('nabati '!I:I,'nabati '!$L:$L,Daily!$A356,'nabati '!$J:$J,Daily!$C$1)/6</f>
        <v>0</v>
      </c>
      <c r="G356" s="437">
        <f>+SUMIFS('nabati '!P:P,'nabati '!$S:$S,Daily!$A356,'nabati '!$Q:$Q,Daily!$C$1)/60</f>
        <v>0</v>
      </c>
      <c r="H356" s="437">
        <f>+SUMIFS('nabati '!W:W,'nabati '!$Z:$Z,Daily!$A356,'nabati '!$X:$X,Daily!$C$1)/6</f>
        <v>0</v>
      </c>
      <c r="I356" s="437">
        <f>+SUMIFS('nabati '!AD:AD,'nabati '!$AG:$AG,Daily!$A356,'nabati '!$AE:$AE,Daily!$C$1)/60</f>
        <v>0</v>
      </c>
      <c r="J356" s="437">
        <f>+SUMIFS('nabati '!AK:AK,'nabati '!$AN:$AN,Daily!$A356,'nabati '!$AL:$AL,Daily!$C$1)/60</f>
        <v>0</v>
      </c>
      <c r="K356" s="437">
        <f>+SUMIFS('nabati '!AR:AR,'nabati '!$AU:$AU,Daily!$A356,'nabati '!$AS:$AS,Daily!$C$1)/60</f>
        <v>0</v>
      </c>
      <c r="L356" s="437">
        <f>+SUMIFS('nabati '!AY:AY,'nabati '!$BB:$BB,Daily!$A356,'nabati '!$AZ:$AZ,Daily!$C$1)/20</f>
        <v>0</v>
      </c>
      <c r="M356" s="352">
        <f>+SUMIFS('nabati '!BF:BF,'nabati '!$BI:$BI,Daily!$A356,'nabati '!$BG:$BG,Daily!$C$1)/6</f>
        <v>0</v>
      </c>
      <c r="N356" s="353">
        <f>+SUMIFS('nabati '!BM:BM,'nabati '!BP:BP,Daily!$A356,'nabati '!BN:BN,Daily!$C$1)/6</f>
        <v>0</v>
      </c>
      <c r="O356" s="23">
        <f t="shared" si="27"/>
        <v>629.5</v>
      </c>
    </row>
    <row r="357" s="254" customFormat="1" ht="13" hidden="1" outlineLevel="1" spans="1:15">
      <c r="A357" s="398" t="s">
        <v>455</v>
      </c>
      <c r="B357" s="342" t="s">
        <v>62</v>
      </c>
      <c r="C357" s="339" t="s">
        <v>456</v>
      </c>
      <c r="D357" s="21" t="s">
        <v>454</v>
      </c>
      <c r="E357" s="437">
        <f>+SUMIFS('nabati '!B:B,'nabati '!$E:$E,Daily!$A357,'nabati '!$C:$C,Daily!$C$1)/6</f>
        <v>0</v>
      </c>
      <c r="F357" s="437">
        <f>+SUMIFS('nabati '!I:I,'nabati '!$L:$L,Daily!$A357,'nabati '!$J:$J,Daily!$C$1)/6</f>
        <v>0</v>
      </c>
      <c r="G357" s="437">
        <f>+SUMIFS('nabati '!P:P,'nabati '!$S:$S,Daily!$A357,'nabati '!$Q:$Q,Daily!$C$1)/60</f>
        <v>0</v>
      </c>
      <c r="H357" s="437">
        <f>+SUMIFS('nabati '!W:W,'nabati '!$Z:$Z,Daily!$A357,'nabati '!$X:$X,Daily!$C$1)/6</f>
        <v>0</v>
      </c>
      <c r="I357" s="437">
        <f>+SUMIFS('nabati '!AD:AD,'nabati '!$AG:$AG,Daily!$A357,'nabati '!$AE:$AE,Daily!$C$1)/60</f>
        <v>0</v>
      </c>
      <c r="J357" s="437">
        <f>+SUMIFS('nabati '!AK:AK,'nabati '!$AN:$AN,Daily!$A357,'nabati '!$AL:$AL,Daily!$C$1)/60</f>
        <v>0</v>
      </c>
      <c r="K357" s="437">
        <f>+SUMIFS('nabati '!AR:AR,'nabati '!$AU:$AU,Daily!$A357,'nabati '!$AS:$AS,Daily!$C$1)/60</f>
        <v>0</v>
      </c>
      <c r="L357" s="437">
        <f>+SUMIFS('nabati '!AY:AY,'nabati '!$BB:$BB,Daily!$A357,'nabati '!$AZ:$AZ,Daily!$C$1)/20</f>
        <v>0</v>
      </c>
      <c r="M357" s="352">
        <f>+SUMIFS('nabati '!BF:BF,'nabati '!$BI:$BI,Daily!$A357,'nabati '!$BG:$BG,Daily!$C$1)/6</f>
        <v>0</v>
      </c>
      <c r="N357" s="353">
        <f>+SUMIFS('nabati '!BM:BM,'nabati '!BP:BP,Daily!$A357,'nabati '!BN:BN,Daily!$C$1)/6</f>
        <v>0</v>
      </c>
      <c r="O357" s="23">
        <f t="shared" ref="O357:O369" si="29">+SUMPRODUCT($E$1:$N$1,E357:N357)</f>
        <v>0</v>
      </c>
    </row>
    <row r="358" s="254" customFormat="1" ht="13" hidden="1" outlineLevel="1" spans="1:15">
      <c r="A358" s="398" t="s">
        <v>457</v>
      </c>
      <c r="B358" s="343" t="s">
        <v>62</v>
      </c>
      <c r="C358" s="339" t="s">
        <v>458</v>
      </c>
      <c r="D358" s="21" t="s">
        <v>454</v>
      </c>
      <c r="E358" s="437">
        <f>+SUMIFS('nabati '!B:B,'nabati '!$E:$E,Daily!$A358,'nabati '!$C:$C,Daily!$C$1)/6</f>
        <v>0</v>
      </c>
      <c r="F358" s="437">
        <f>+SUMIFS('nabati '!I:I,'nabati '!$L:$L,Daily!$A358,'nabati '!$J:$J,Daily!$C$1)/6</f>
        <v>0</v>
      </c>
      <c r="G358" s="437">
        <f>+SUMIFS('nabati '!P:P,'nabati '!$S:$S,Daily!$A358,'nabati '!$Q:$Q,Daily!$C$1)/60</f>
        <v>0</v>
      </c>
      <c r="H358" s="437">
        <f>+SUMIFS('nabati '!W:W,'nabati '!$Z:$Z,Daily!$A358,'nabati '!$X:$X,Daily!$C$1)/6</f>
        <v>1</v>
      </c>
      <c r="I358" s="437">
        <f>+SUMIFS('nabati '!AD:AD,'nabati '!$AG:$AG,Daily!$A358,'nabati '!$AE:$AE,Daily!$C$1)/60</f>
        <v>0</v>
      </c>
      <c r="J358" s="437">
        <f>+SUMIFS('nabati '!AK:AK,'nabati '!$AN:$AN,Daily!$A358,'nabati '!$AL:$AL,Daily!$C$1)/60</f>
        <v>0</v>
      </c>
      <c r="K358" s="437">
        <f>+SUMIFS('nabati '!AR:AR,'nabati '!$AU:$AU,Daily!$A358,'nabati '!$AS:$AS,Daily!$C$1)/60</f>
        <v>0</v>
      </c>
      <c r="L358" s="437">
        <f>+SUMIFS('nabati '!AY:AY,'nabati '!$BB:$BB,Daily!$A358,'nabati '!$AZ:$AZ,Daily!$C$1)/20</f>
        <v>0</v>
      </c>
      <c r="M358" s="352">
        <f>+SUMIFS('nabati '!BF:BF,'nabati '!$BI:$BI,Daily!$A358,'nabati '!$BG:$BG,Daily!$C$1)/6</f>
        <v>0</v>
      </c>
      <c r="N358" s="353">
        <f>+SUMIFS('nabati '!BM:BM,'nabati '!BP:BP,Daily!$A358,'nabati '!BN:BN,Daily!$C$1)/6</f>
        <v>0</v>
      </c>
      <c r="O358" s="23">
        <f t="shared" si="29"/>
        <v>224</v>
      </c>
    </row>
    <row r="359" s="254" customFormat="1" ht="13" hidden="1" outlineLevel="1" spans="1:15">
      <c r="A359" s="338" t="s">
        <v>459</v>
      </c>
      <c r="B359" s="346" t="s">
        <v>62</v>
      </c>
      <c r="C359" s="21" t="s">
        <v>460</v>
      </c>
      <c r="D359" s="21" t="s">
        <v>454</v>
      </c>
      <c r="E359" s="437">
        <f>+SUMIFS('nabati '!B:B,'nabati '!$E:$E,Daily!$A359,'nabati '!$C:$C,Daily!$C$1)/6</f>
        <v>0</v>
      </c>
      <c r="F359" s="437">
        <f>+SUMIFS('nabati '!I:I,'nabati '!$L:$L,Daily!$A359,'nabati '!$J:$J,Daily!$C$1)/6</f>
        <v>0</v>
      </c>
      <c r="G359" s="437">
        <f>+SUMIFS('nabati '!P:P,'nabati '!$S:$S,Daily!$A359,'nabati '!$Q:$Q,Daily!$C$1)/60</f>
        <v>0</v>
      </c>
      <c r="H359" s="437">
        <f>+SUMIFS('nabati '!W:W,'nabati '!$Z:$Z,Daily!$A359,'nabati '!$X:$X,Daily!$C$1)/6</f>
        <v>0</v>
      </c>
      <c r="I359" s="437">
        <f>+SUMIFS('nabati '!AD:AD,'nabati '!$AG:$AG,Daily!$A359,'nabati '!$AE:$AE,Daily!$C$1)/60</f>
        <v>0</v>
      </c>
      <c r="J359" s="437">
        <f>+SUMIFS('nabati '!AK:AK,'nabati '!$AN:$AN,Daily!$A359,'nabati '!$AL:$AL,Daily!$C$1)/60</f>
        <v>0</v>
      </c>
      <c r="K359" s="437">
        <f>+SUMIFS('nabati '!AR:AR,'nabati '!$AU:$AU,Daily!$A359,'nabati '!$AS:$AS,Daily!$C$1)/60</f>
        <v>0</v>
      </c>
      <c r="L359" s="437">
        <f>+SUMIFS('nabati '!AY:AY,'nabati '!$BB:$BB,Daily!$A359,'nabati '!$AZ:$AZ,Daily!$C$1)/20</f>
        <v>0</v>
      </c>
      <c r="M359" s="352">
        <f>+SUMIFS('nabati '!BF:BF,'nabati '!$BI:$BI,Daily!$A359,'nabati '!$BG:$BG,Daily!$C$1)/6</f>
        <v>0</v>
      </c>
      <c r="N359" s="353">
        <f>+SUMIFS('nabati '!BM:BM,'nabati '!BP:BP,Daily!$A359,'nabati '!BN:BN,Daily!$C$1)/6</f>
        <v>0</v>
      </c>
      <c r="O359" s="23">
        <f t="shared" si="29"/>
        <v>0</v>
      </c>
    </row>
    <row r="360" s="254" customFormat="1" ht="13" hidden="1" outlineLevel="1" spans="1:15">
      <c r="A360" s="398" t="s">
        <v>461</v>
      </c>
      <c r="B360" s="343" t="s">
        <v>62</v>
      </c>
      <c r="C360" s="339" t="s">
        <v>462</v>
      </c>
      <c r="D360" s="21" t="s">
        <v>454</v>
      </c>
      <c r="E360" s="437">
        <f>+SUMIFS('nabati '!B:B,'nabati '!$E:$E,Daily!$A360,'nabati '!$C:$C,Daily!$C$1)/6</f>
        <v>0</v>
      </c>
      <c r="F360" s="437">
        <f>+SUMIFS('nabati '!I:I,'nabati '!$L:$L,Daily!$A360,'nabati '!$J:$J,Daily!$C$1)/6</f>
        <v>0</v>
      </c>
      <c r="G360" s="437">
        <f>+SUMIFS('nabati '!P:P,'nabati '!$S:$S,Daily!$A360,'nabati '!$Q:$Q,Daily!$C$1)/60</f>
        <v>0</v>
      </c>
      <c r="H360" s="437">
        <f>+SUMIFS('nabati '!W:W,'nabati '!$Z:$Z,Daily!$A360,'nabati '!$X:$X,Daily!$C$1)/6</f>
        <v>0</v>
      </c>
      <c r="I360" s="437">
        <f>+SUMIFS('nabati '!AD:AD,'nabati '!$AG:$AG,Daily!$A360,'nabati '!$AE:$AE,Daily!$C$1)/60</f>
        <v>0</v>
      </c>
      <c r="J360" s="437">
        <f>+SUMIFS('nabati '!AK:AK,'nabati '!$AN:$AN,Daily!$A360,'nabati '!$AL:$AL,Daily!$C$1)/60</f>
        <v>0</v>
      </c>
      <c r="K360" s="437">
        <f>+SUMIFS('nabati '!AR:AR,'nabati '!$AU:$AU,Daily!$A360,'nabati '!$AS:$AS,Daily!$C$1)/60</f>
        <v>0</v>
      </c>
      <c r="L360" s="437">
        <f>+SUMIFS('nabati '!AY:AY,'nabati '!$BB:$BB,Daily!$A360,'nabati '!$AZ:$AZ,Daily!$C$1)/20</f>
        <v>0</v>
      </c>
      <c r="M360" s="353">
        <f>+SUMIFS('nabati '!BF:BF,'nabati '!$BI:$BI,Daily!$A360,'nabati '!$BG:$BG,Daily!$C$1)/6</f>
        <v>0</v>
      </c>
      <c r="N360" s="353">
        <f>+SUMIFS('nabati '!BM:BM,'nabati '!BP:BP,Daily!$A360,'nabati '!BN:BN,Daily!$C$1)/6</f>
        <v>0</v>
      </c>
      <c r="O360" s="23">
        <f t="shared" si="29"/>
        <v>0</v>
      </c>
    </row>
    <row r="361" s="254" customFormat="1" ht="13" hidden="1" outlineLevel="1" spans="1:15">
      <c r="A361" s="398" t="s">
        <v>463</v>
      </c>
      <c r="B361" s="343" t="s">
        <v>62</v>
      </c>
      <c r="C361" s="339" t="s">
        <v>464</v>
      </c>
      <c r="D361" s="21" t="s">
        <v>454</v>
      </c>
      <c r="E361" s="437">
        <f>+SUMIFS('nabati '!B:B,'nabati '!$E:$E,Daily!$A361,'nabati '!$C:$C,Daily!$C$1)/6</f>
        <v>10</v>
      </c>
      <c r="F361" s="437">
        <f>+SUMIFS('nabati '!I:I,'nabati '!$L:$L,Daily!$A361,'nabati '!$J:$J,Daily!$C$1)/6</f>
        <v>15</v>
      </c>
      <c r="G361" s="437">
        <f>+SUMIFS('nabati '!P:P,'nabati '!$S:$S,Daily!$A361,'nabati '!$Q:$Q,Daily!$C$1)/60</f>
        <v>2</v>
      </c>
      <c r="H361" s="437">
        <f>+SUMIFS('nabati '!W:W,'nabati '!$Z:$Z,Daily!$A361,'nabati '!$X:$X,Daily!$C$1)/6</f>
        <v>0</v>
      </c>
      <c r="I361" s="437">
        <f>+SUMIFS('nabati '!AD:AD,'nabati '!$AG:$AG,Daily!$A361,'nabati '!$AE:$AE,Daily!$C$1)/60</f>
        <v>0</v>
      </c>
      <c r="J361" s="437">
        <f>+SUMIFS('nabati '!AK:AK,'nabati '!$AN:$AN,Daily!$A361,'nabati '!$AL:$AL,Daily!$C$1)/60</f>
        <v>0</v>
      </c>
      <c r="K361" s="437">
        <f>+SUMIFS('nabati '!AR:AR,'nabati '!$AU:$AU,Daily!$A361,'nabati '!$AS:$AS,Daily!$C$1)/60</f>
        <v>1</v>
      </c>
      <c r="L361" s="437">
        <f>+SUMIFS('nabati '!AY:AY,'nabati '!$BB:$BB,Daily!$A361,'nabati '!$AZ:$AZ,Daily!$C$1)/20</f>
        <v>1</v>
      </c>
      <c r="M361" s="353">
        <f>+SUMIFS('nabati '!BF:BF,'nabati '!$BI:$BI,Daily!$A361,'nabati '!$BG:$BG,Daily!$C$1)/6</f>
        <v>0</v>
      </c>
      <c r="N361" s="353">
        <f>+SUMIFS('nabati '!BM:BM,'nabati '!BP:BP,Daily!$A361,'nabati '!BN:BN,Daily!$C$1)/6</f>
        <v>0</v>
      </c>
      <c r="O361" s="23">
        <f t="shared" si="29"/>
        <v>5417.5</v>
      </c>
    </row>
    <row r="362" s="254" customFormat="1" ht="13" hidden="1" outlineLevel="1" spans="1:15">
      <c r="A362" s="398" t="s">
        <v>465</v>
      </c>
      <c r="B362" s="343" t="s">
        <v>62</v>
      </c>
      <c r="C362" s="339" t="s">
        <v>466</v>
      </c>
      <c r="D362" s="21" t="s">
        <v>454</v>
      </c>
      <c r="E362" s="437">
        <f>+SUMIFS('nabati '!B:B,'nabati '!$E:$E,Daily!$A362,'nabati '!$C:$C,Daily!$C$1)/6</f>
        <v>5</v>
      </c>
      <c r="F362" s="437">
        <f>+SUMIFS('nabati '!I:I,'nabati '!$L:$L,Daily!$A362,'nabati '!$J:$J,Daily!$C$1)/6</f>
        <v>5</v>
      </c>
      <c r="G362" s="437">
        <f>+SUMIFS('nabati '!P:P,'nabati '!$S:$S,Daily!$A362,'nabati '!$Q:$Q,Daily!$C$1)/60</f>
        <v>5</v>
      </c>
      <c r="H362" s="437">
        <f>+SUMIFS('nabati '!W:W,'nabati '!$Z:$Z,Daily!$A362,'nabati '!$X:$X,Daily!$C$1)/6</f>
        <v>0</v>
      </c>
      <c r="I362" s="437">
        <f>+SUMIFS('nabati '!AD:AD,'nabati '!$AG:$AG,Daily!$A362,'nabati '!$AE:$AE,Daily!$C$1)/60</f>
        <v>0</v>
      </c>
      <c r="J362" s="437">
        <f>+SUMIFS('nabati '!AK:AK,'nabati '!$AN:$AN,Daily!$A362,'nabati '!$AL:$AL,Daily!$C$1)/60</f>
        <v>0</v>
      </c>
      <c r="K362" s="437">
        <f>+SUMIFS('nabati '!AR:AR,'nabati '!$AU:$AU,Daily!$A362,'nabati '!$AS:$AS,Daily!$C$1)/60</f>
        <v>0</v>
      </c>
      <c r="L362" s="437">
        <f>+SUMIFS('nabati '!AY:AY,'nabati '!$BB:$BB,Daily!$A362,'nabati '!$AZ:$AZ,Daily!$C$1)/20</f>
        <v>0</v>
      </c>
      <c r="M362" s="353">
        <f>+SUMIFS('nabati '!BF:BF,'nabati '!$BI:$BI,Daily!$A362,'nabati '!$BG:$BG,Daily!$C$1)/6</f>
        <v>0</v>
      </c>
      <c r="N362" s="353">
        <f>+SUMIFS('nabati '!BM:BM,'nabati '!BP:BP,Daily!$A362,'nabati '!BN:BN,Daily!$C$1)/6</f>
        <v>0</v>
      </c>
      <c r="O362" s="23">
        <f t="shared" si="29"/>
        <v>3233</v>
      </c>
    </row>
    <row r="363" s="254" customFormat="1" ht="13" hidden="1" outlineLevel="1" spans="1:15">
      <c r="A363" s="398" t="s">
        <v>467</v>
      </c>
      <c r="B363" s="342" t="s">
        <v>62</v>
      </c>
      <c r="C363" s="339" t="s">
        <v>468</v>
      </c>
      <c r="D363" s="21" t="s">
        <v>454</v>
      </c>
      <c r="E363" s="437">
        <f>+SUMIFS('nabati '!B:B,'nabati '!$E:$E,Daily!$A363,'nabati '!$C:$C,Daily!$C$1)/6</f>
        <v>0</v>
      </c>
      <c r="F363" s="437">
        <f>+SUMIFS('nabati '!I:I,'nabati '!$L:$L,Daily!$A363,'nabati '!$J:$J,Daily!$C$1)/6</f>
        <v>0</v>
      </c>
      <c r="G363" s="437">
        <f>+SUMIFS('nabati '!P:P,'nabati '!$S:$S,Daily!$A363,'nabati '!$Q:$Q,Daily!$C$1)/60</f>
        <v>0</v>
      </c>
      <c r="H363" s="437">
        <f>+SUMIFS('nabati '!W:W,'nabati '!$Z:$Z,Daily!$A363,'nabati '!$X:$X,Daily!$C$1)/6</f>
        <v>0</v>
      </c>
      <c r="I363" s="437">
        <f>+SUMIFS('nabati '!AD:AD,'nabati '!$AG:$AG,Daily!$A363,'nabati '!$AE:$AE,Daily!$C$1)/60</f>
        <v>0</v>
      </c>
      <c r="J363" s="437">
        <f>+SUMIFS('nabati '!AK:AK,'nabati '!$AN:$AN,Daily!$A363,'nabati '!$AL:$AL,Daily!$C$1)/60</f>
        <v>0</v>
      </c>
      <c r="K363" s="437">
        <f>+SUMIFS('nabati '!AR:AR,'nabati '!$AU:$AU,Daily!$A363,'nabati '!$AS:$AS,Daily!$C$1)/60</f>
        <v>0</v>
      </c>
      <c r="L363" s="437">
        <f>+SUMIFS('nabati '!AY:AY,'nabati '!$BB:$BB,Daily!$A363,'nabati '!$AZ:$AZ,Daily!$C$1)/20</f>
        <v>0</v>
      </c>
      <c r="M363" s="353">
        <f>+SUMIFS('nabati '!BF:BF,'nabati '!$BI:$BI,Daily!$A363,'nabati '!$BG:$BG,Daily!$C$1)/6</f>
        <v>0</v>
      </c>
      <c r="N363" s="353">
        <f>+SUMIFS('nabati '!BM:BM,'nabati '!BP:BP,Daily!$A363,'nabati '!BN:BN,Daily!$C$1)/6</f>
        <v>0</v>
      </c>
      <c r="O363" s="23">
        <f t="shared" si="29"/>
        <v>0</v>
      </c>
    </row>
    <row r="364" s="254" customFormat="1" ht="13" hidden="1" outlineLevel="1" spans="1:15">
      <c r="A364" s="398" t="s">
        <v>469</v>
      </c>
      <c r="B364" s="342" t="s">
        <v>62</v>
      </c>
      <c r="C364" s="339" t="s">
        <v>470</v>
      </c>
      <c r="D364" s="21" t="s">
        <v>454</v>
      </c>
      <c r="E364" s="437">
        <f>+SUMIFS('nabati '!B:B,'nabati '!$E:$E,Daily!$A364,'nabati '!$C:$C,Daily!$C$1)/6</f>
        <v>5</v>
      </c>
      <c r="F364" s="437">
        <f>+SUMIFS('nabati '!I:I,'nabati '!$L:$L,Daily!$A364,'nabati '!$J:$J,Daily!$C$1)/6</f>
        <v>5</v>
      </c>
      <c r="G364" s="437">
        <f>+SUMIFS('nabati '!P:P,'nabati '!$S:$S,Daily!$A364,'nabati '!$Q:$Q,Daily!$C$1)/60</f>
        <v>0</v>
      </c>
      <c r="H364" s="437">
        <f>+SUMIFS('nabati '!W:W,'nabati '!$Z:$Z,Daily!$A364,'nabati '!$X:$X,Daily!$C$1)/6</f>
        <v>0</v>
      </c>
      <c r="I364" s="437">
        <f>+SUMIFS('nabati '!AD:AD,'nabati '!$AG:$AG,Daily!$A364,'nabati '!$AE:$AE,Daily!$C$1)/60</f>
        <v>0</v>
      </c>
      <c r="J364" s="437">
        <f>+SUMIFS('nabati '!AK:AK,'nabati '!$AN:$AN,Daily!$A364,'nabati '!$AL:$AL,Daily!$C$1)/60</f>
        <v>0</v>
      </c>
      <c r="K364" s="437">
        <f>+SUMIFS('nabati '!AR:AR,'nabati '!$AU:$AU,Daily!$A364,'nabati '!$AS:$AS,Daily!$C$1)/60</f>
        <v>0</v>
      </c>
      <c r="L364" s="437">
        <f>+SUMIFS('nabati '!AY:AY,'nabati '!$BB:$BB,Daily!$A364,'nabati '!$AZ:$AZ,Daily!$C$1)/20</f>
        <v>0</v>
      </c>
      <c r="M364" s="353">
        <f>+SUMIFS('nabati '!BF:BF,'nabati '!$BI:$BI,Daily!$A364,'nabati '!$BG:$BG,Daily!$C$1)/6</f>
        <v>0</v>
      </c>
      <c r="N364" s="353">
        <f>+SUMIFS('nabati '!BM:BM,'nabati '!BP:BP,Daily!$A364,'nabati '!BN:BN,Daily!$C$1)/6</f>
        <v>0</v>
      </c>
      <c r="O364" s="23">
        <f t="shared" si="29"/>
        <v>1583</v>
      </c>
    </row>
    <row r="365" s="254" customFormat="1" ht="13" hidden="1" outlineLevel="1" spans="1:15">
      <c r="A365" s="398" t="s">
        <v>471</v>
      </c>
      <c r="B365" s="342" t="s">
        <v>62</v>
      </c>
      <c r="C365" s="339" t="s">
        <v>472</v>
      </c>
      <c r="D365" s="21" t="s">
        <v>454</v>
      </c>
      <c r="E365" s="437">
        <f>+SUMIFS('nabati '!B:B,'nabati '!$E:$E,Daily!$A365,'nabati '!$C:$C,Daily!$C$1)/6</f>
        <v>0</v>
      </c>
      <c r="F365" s="437">
        <f>+SUMIFS('nabati '!I:I,'nabati '!$L:$L,Daily!$A365,'nabati '!$J:$J,Daily!$C$1)/6</f>
        <v>0</v>
      </c>
      <c r="G365" s="437">
        <f>+SUMIFS('nabati '!P:P,'nabati '!$S:$S,Daily!$A365,'nabati '!$Q:$Q,Daily!$C$1)/60</f>
        <v>0</v>
      </c>
      <c r="H365" s="437">
        <f>+SUMIFS('nabati '!W:W,'nabati '!$Z:$Z,Daily!$A365,'nabati '!$X:$X,Daily!$C$1)/6</f>
        <v>0</v>
      </c>
      <c r="I365" s="437">
        <f>+SUMIFS('nabati '!AD:AD,'nabati '!$AG:$AG,Daily!$A365,'nabati '!$AE:$AE,Daily!$C$1)/60</f>
        <v>0</v>
      </c>
      <c r="J365" s="437">
        <f>+SUMIFS('nabati '!AK:AK,'nabati '!$AN:$AN,Daily!$A365,'nabati '!$AL:$AL,Daily!$C$1)/60</f>
        <v>0</v>
      </c>
      <c r="K365" s="437">
        <f>+SUMIFS('nabati '!AR:AR,'nabati '!$AU:$AU,Daily!$A365,'nabati '!$AS:$AS,Daily!$C$1)/60</f>
        <v>0</v>
      </c>
      <c r="L365" s="437">
        <f>+SUMIFS('nabati '!AY:AY,'nabati '!$BB:$BB,Daily!$A365,'nabati '!$AZ:$AZ,Daily!$C$1)/20</f>
        <v>0</v>
      </c>
      <c r="M365" s="353">
        <f>+SUMIFS('nabati '!BF:BF,'nabati '!$BI:$BI,Daily!$A365,'nabati '!$BG:$BG,Daily!$C$1)/6</f>
        <v>0</v>
      </c>
      <c r="N365" s="353">
        <f>+SUMIFS('nabati '!BM:BM,'nabati '!BP:BP,Daily!$A365,'nabati '!BN:BN,Daily!$C$1)/6</f>
        <v>0</v>
      </c>
      <c r="O365" s="23">
        <f t="shared" si="29"/>
        <v>0</v>
      </c>
    </row>
    <row r="366" s="254" customFormat="1" ht="13" hidden="1" outlineLevel="1" spans="1:15">
      <c r="A366" s="338" t="s">
        <v>473</v>
      </c>
      <c r="B366" s="346" t="s">
        <v>62</v>
      </c>
      <c r="C366" s="339" t="s">
        <v>474</v>
      </c>
      <c r="D366" s="21" t="s">
        <v>454</v>
      </c>
      <c r="E366" s="437">
        <f>+SUMIFS('nabati '!B:B,'nabati '!$E:$E,Daily!$A366,'nabati '!$C:$C,Daily!$C$1)/6</f>
        <v>0</v>
      </c>
      <c r="F366" s="437">
        <f>+SUMIFS('nabati '!I:I,'nabati '!$L:$L,Daily!$A366,'nabati '!$J:$J,Daily!$C$1)/6</f>
        <v>10</v>
      </c>
      <c r="G366" s="437">
        <f>+SUMIFS('nabati '!P:P,'nabati '!$S:$S,Daily!$A366,'nabati '!$Q:$Q,Daily!$C$1)/60</f>
        <v>0</v>
      </c>
      <c r="H366" s="437">
        <f>+SUMIFS('nabati '!W:W,'nabati '!$Z:$Z,Daily!$A366,'nabati '!$X:$X,Daily!$C$1)/6</f>
        <v>0</v>
      </c>
      <c r="I366" s="437">
        <f>+SUMIFS('nabati '!AD:AD,'nabati '!$AG:$AG,Daily!$A366,'nabati '!$AE:$AE,Daily!$C$1)/60</f>
        <v>0</v>
      </c>
      <c r="J366" s="437">
        <f>+SUMIFS('nabati '!AK:AK,'nabati '!$AN:$AN,Daily!$A366,'nabati '!$AL:$AL,Daily!$C$1)/60</f>
        <v>0</v>
      </c>
      <c r="K366" s="437">
        <f>+SUMIFS('nabati '!AR:AR,'nabati '!$AU:$AU,Daily!$A366,'nabati '!$AS:$AS,Daily!$C$1)/60</f>
        <v>0</v>
      </c>
      <c r="L366" s="437">
        <f>+SUMIFS('nabati '!AY:AY,'nabati '!$BB:$BB,Daily!$A366,'nabati '!$AZ:$AZ,Daily!$C$1)/20</f>
        <v>0</v>
      </c>
      <c r="M366" s="353">
        <f>+SUMIFS('nabati '!BF:BF,'nabati '!$BI:$BI,Daily!$A366,'nabati '!$BG:$BG,Daily!$C$1)/6</f>
        <v>0</v>
      </c>
      <c r="N366" s="353">
        <f>+SUMIFS('nabati '!BM:BM,'nabati '!BP:BP,Daily!$A366,'nabati '!BN:BN,Daily!$C$1)/6</f>
        <v>0</v>
      </c>
      <c r="O366" s="23">
        <f t="shared" si="29"/>
        <v>1907</v>
      </c>
    </row>
    <row r="367" s="254" customFormat="1" ht="13" hidden="1" outlineLevel="1" spans="1:15">
      <c r="A367" s="398" t="s">
        <v>475</v>
      </c>
      <c r="B367" s="342" t="s">
        <v>62</v>
      </c>
      <c r="C367" s="339" t="s">
        <v>476</v>
      </c>
      <c r="D367" s="21" t="s">
        <v>454</v>
      </c>
      <c r="E367" s="437">
        <f>+SUMIFS('nabati '!B:B,'nabati '!$E:$E,Daily!$A367,'nabati '!$C:$C,Daily!$C$1)/6</f>
        <v>0</v>
      </c>
      <c r="F367" s="437">
        <f>+SUMIFS('nabati '!I:I,'nabati '!$L:$L,Daily!$A367,'nabati '!$J:$J,Daily!$C$1)/6</f>
        <v>0</v>
      </c>
      <c r="G367" s="437">
        <f>+SUMIFS('nabati '!P:P,'nabati '!$S:$S,Daily!$A367,'nabati '!$Q:$Q,Daily!$C$1)/60</f>
        <v>0</v>
      </c>
      <c r="H367" s="437">
        <f>+SUMIFS('nabati '!W:W,'nabati '!$Z:$Z,Daily!$A367,'nabati '!$X:$X,Daily!$C$1)/6</f>
        <v>0</v>
      </c>
      <c r="I367" s="437">
        <f>+SUMIFS('nabati '!AD:AD,'nabati '!$AG:$AG,Daily!$A367,'nabati '!$AE:$AE,Daily!$C$1)/60</f>
        <v>0</v>
      </c>
      <c r="J367" s="437">
        <f>+SUMIFS('nabati '!AK:AK,'nabati '!$AN:$AN,Daily!$A367,'nabati '!$AL:$AL,Daily!$C$1)/60</f>
        <v>0</v>
      </c>
      <c r="K367" s="437">
        <f>+SUMIFS('nabati '!AR:AR,'nabati '!$AU:$AU,Daily!$A367,'nabati '!$AS:$AS,Daily!$C$1)/60</f>
        <v>0</v>
      </c>
      <c r="L367" s="437">
        <f>+SUMIFS('nabati '!AY:AY,'nabati '!$BB:$BB,Daily!$A367,'nabati '!$AZ:$AZ,Daily!$C$1)/20</f>
        <v>0</v>
      </c>
      <c r="M367" s="353">
        <f>+SUMIFS('nabati '!BF:BF,'nabati '!$BI:$BI,Daily!$A367,'nabati '!$BG:$BG,Daily!$C$1)/6</f>
        <v>0</v>
      </c>
      <c r="N367" s="353">
        <f>+SUMIFS('nabati '!BM:BM,'nabati '!BP:BP,Daily!$A367,'nabati '!BN:BN,Daily!$C$1)/6</f>
        <v>0</v>
      </c>
      <c r="O367" s="23">
        <f t="shared" si="29"/>
        <v>0</v>
      </c>
    </row>
    <row r="368" s="254" customFormat="1" ht="13" hidden="1" outlineLevel="1" spans="1:15">
      <c r="A368" s="398" t="s">
        <v>477</v>
      </c>
      <c r="B368" s="342" t="s">
        <v>62</v>
      </c>
      <c r="C368" s="339" t="s">
        <v>478</v>
      </c>
      <c r="D368" s="21" t="s">
        <v>454</v>
      </c>
      <c r="E368" s="437">
        <f>+SUMIFS('nabati '!B:B,'nabati '!$E:$E,Daily!$A368,'nabati '!$C:$C,Daily!$C$1)/6</f>
        <v>0</v>
      </c>
      <c r="F368" s="437">
        <f>+SUMIFS('nabati '!I:I,'nabati '!$L:$L,Daily!$A368,'nabati '!$J:$J,Daily!$C$1)/6</f>
        <v>0</v>
      </c>
      <c r="G368" s="437">
        <f>+SUMIFS('nabati '!P:P,'nabati '!$S:$S,Daily!$A368,'nabati '!$Q:$Q,Daily!$C$1)/60</f>
        <v>0</v>
      </c>
      <c r="H368" s="437">
        <f>+SUMIFS('nabati '!W:W,'nabati '!$Z:$Z,Daily!$A368,'nabati '!$X:$X,Daily!$C$1)/6</f>
        <v>0</v>
      </c>
      <c r="I368" s="437">
        <f>+SUMIFS('nabati '!AD:AD,'nabati '!$AG:$AG,Daily!$A368,'nabati '!$AE:$AE,Daily!$C$1)/60</f>
        <v>0</v>
      </c>
      <c r="J368" s="437">
        <f>+SUMIFS('nabati '!AK:AK,'nabati '!$AN:$AN,Daily!$A368,'nabati '!$AL:$AL,Daily!$C$1)/60</f>
        <v>0</v>
      </c>
      <c r="K368" s="437">
        <f>+SUMIFS('nabati '!AR:AR,'nabati '!$AU:$AU,Daily!$A368,'nabati '!$AS:$AS,Daily!$C$1)/60</f>
        <v>0</v>
      </c>
      <c r="L368" s="437">
        <f>+SUMIFS('nabati '!AY:AY,'nabati '!$BB:$BB,Daily!$A368,'nabati '!$AZ:$AZ,Daily!$C$1)/20</f>
        <v>0</v>
      </c>
      <c r="M368" s="353">
        <f>+SUMIFS('nabati '!BF:BF,'nabati '!$BI:$BI,Daily!$A368,'nabati '!$BG:$BG,Daily!$C$1)/6</f>
        <v>0</v>
      </c>
      <c r="N368" s="353">
        <f>+SUMIFS('nabati '!BM:BM,'nabati '!BP:BP,Daily!$A368,'nabati '!BN:BN,Daily!$C$1)/6</f>
        <v>0</v>
      </c>
      <c r="O368" s="23">
        <f t="shared" si="29"/>
        <v>0</v>
      </c>
    </row>
    <row r="369" s="254" customFormat="1" ht="13" hidden="1" outlineLevel="1" spans="1:15">
      <c r="A369" s="398" t="s">
        <v>479</v>
      </c>
      <c r="B369" s="342" t="s">
        <v>62</v>
      </c>
      <c r="C369" s="339" t="s">
        <v>480</v>
      </c>
      <c r="D369" s="21" t="s">
        <v>454</v>
      </c>
      <c r="E369" s="437">
        <f>+SUMIFS('nabati '!B:B,'nabati '!$E:$E,Daily!$A369,'nabati '!$C:$C,Daily!$C$1)/6</f>
        <v>0</v>
      </c>
      <c r="F369" s="437">
        <f>+SUMIFS('nabati '!I:I,'nabati '!$L:$L,Daily!$A369,'nabati '!$J:$J,Daily!$C$1)/6</f>
        <v>0</v>
      </c>
      <c r="G369" s="437">
        <f>+SUMIFS('nabati '!P:P,'nabati '!$S:$S,Daily!$A369,'nabati '!$Q:$Q,Daily!$C$1)/60</f>
        <v>0</v>
      </c>
      <c r="H369" s="437">
        <f>+SUMIFS('nabati '!W:W,'nabati '!$Z:$Z,Daily!$A369,'nabati '!$X:$X,Daily!$C$1)/6</f>
        <v>0</v>
      </c>
      <c r="I369" s="437">
        <f>+SUMIFS('nabati '!AD:AD,'nabati '!$AG:$AG,Daily!$A369,'nabati '!$AE:$AE,Daily!$C$1)/60</f>
        <v>0</v>
      </c>
      <c r="J369" s="437">
        <f>+SUMIFS('nabati '!AK:AK,'nabati '!$AN:$AN,Daily!$A369,'nabati '!$AL:$AL,Daily!$C$1)/60</f>
        <v>0</v>
      </c>
      <c r="K369" s="437">
        <f>+SUMIFS('nabati '!AR:AR,'nabati '!$AU:$AU,Daily!$A369,'nabati '!$AS:$AS,Daily!$C$1)/60</f>
        <v>0</v>
      </c>
      <c r="L369" s="437">
        <f>+SUMIFS('nabati '!AY:AY,'nabati '!$BB:$BB,Daily!$A369,'nabati '!$AZ:$AZ,Daily!$C$1)/20</f>
        <v>0</v>
      </c>
      <c r="M369" s="353">
        <f>+SUMIFS('nabati '!BF:BF,'nabati '!$BI:$BI,Daily!$A369,'nabati '!$BG:$BG,Daily!$C$1)/6</f>
        <v>0</v>
      </c>
      <c r="N369" s="353">
        <f>+SUMIFS('nabati '!BM:BM,'nabati '!BP:BP,Daily!$A369,'nabati '!BN:BN,Daily!$C$1)/6</f>
        <v>0</v>
      </c>
      <c r="O369" s="23">
        <f t="shared" si="29"/>
        <v>0</v>
      </c>
    </row>
    <row r="370" s="254" customFormat="1" ht="13" hidden="1" outlineLevel="1" spans="1:15">
      <c r="A370" s="338" t="s">
        <v>481</v>
      </c>
      <c r="B370" s="346" t="s">
        <v>62</v>
      </c>
      <c r="C370" s="339" t="s">
        <v>482</v>
      </c>
      <c r="D370" s="21" t="s">
        <v>454</v>
      </c>
      <c r="E370" s="437">
        <f>+SUMIFS('nabati '!B:B,'nabati '!$E:$E,Daily!$A370,'nabati '!$C:$C,Daily!$C$1)/6</f>
        <v>0</v>
      </c>
      <c r="F370" s="437">
        <f>+SUMIFS('nabati '!I:I,'nabati '!$L:$L,Daily!$A370,'nabati '!$J:$J,Daily!$C$1)/6</f>
        <v>0</v>
      </c>
      <c r="G370" s="437">
        <f>+SUMIFS('nabati '!P:P,'nabati '!$S:$S,Daily!$A370,'nabati '!$Q:$Q,Daily!$C$1)/60</f>
        <v>0</v>
      </c>
      <c r="H370" s="437">
        <f>+SUMIFS('nabati '!W:W,'nabati '!$Z:$Z,Daily!$A370,'nabati '!$X:$X,Daily!$C$1)/6</f>
        <v>0</v>
      </c>
      <c r="I370" s="437">
        <f>+SUMIFS('nabati '!AD:AD,'nabati '!$AG:$AG,Daily!$A370,'nabati '!$AE:$AE,Daily!$C$1)/60</f>
        <v>0</v>
      </c>
      <c r="J370" s="437">
        <f>+SUMIFS('nabati '!AK:AK,'nabati '!$AN:$AN,Daily!$A370,'nabati '!$AL:$AL,Daily!$C$1)/60</f>
        <v>0</v>
      </c>
      <c r="K370" s="437">
        <f>+SUMIFS('nabati '!AR:AR,'nabati '!$AU:$AU,Daily!$A370,'nabati '!$AS:$AS,Daily!$C$1)/60</f>
        <v>0</v>
      </c>
      <c r="L370" s="437">
        <f>+SUMIFS('nabati '!AY:AY,'nabati '!$BB:$BB,Daily!$A370,'nabati '!$AZ:$AZ,Daily!$C$1)/20</f>
        <v>0</v>
      </c>
      <c r="M370" s="353">
        <f>+SUMIFS('nabati '!BF:BF,'nabati '!$BI:$BI,Daily!$A370,'nabati '!$BG:$BG,Daily!$C$1)/6</f>
        <v>0</v>
      </c>
      <c r="N370" s="353">
        <f>+SUMIFS('nabati '!BM:BM,'nabati '!BP:BP,Daily!$A370,'nabati '!BN:BN,Daily!$C$1)/6</f>
        <v>0</v>
      </c>
      <c r="O370" s="23">
        <f>+SUMPRODUCT($E$1:$N$1,E370:N370)</f>
        <v>0</v>
      </c>
    </row>
    <row r="371" s="254" customFormat="1" ht="13" hidden="1" outlineLevel="1" spans="1:15">
      <c r="A371" s="398" t="s">
        <v>483</v>
      </c>
      <c r="B371" s="342" t="s">
        <v>62</v>
      </c>
      <c r="C371" s="339" t="s">
        <v>484</v>
      </c>
      <c r="D371" s="21" t="s">
        <v>454</v>
      </c>
      <c r="E371" s="437">
        <f>+SUMIFS('nabati '!B:B,'nabati '!$E:$E,Daily!$A371,'nabati '!$C:$C,Daily!$C$1)/6</f>
        <v>0</v>
      </c>
      <c r="F371" s="437">
        <f>+SUMIFS('nabati '!I:I,'nabati '!$L:$L,Daily!$A371,'nabati '!$J:$J,Daily!$C$1)/6</f>
        <v>0</v>
      </c>
      <c r="G371" s="437">
        <f>+SUMIFS('nabati '!P:P,'nabati '!$S:$S,Daily!$A371,'nabati '!$Q:$Q,Daily!$C$1)/60</f>
        <v>0</v>
      </c>
      <c r="H371" s="437">
        <f>+SUMIFS('nabati '!W:W,'nabati '!$Z:$Z,Daily!$A371,'nabati '!$X:$X,Daily!$C$1)/6</f>
        <v>0</v>
      </c>
      <c r="I371" s="437">
        <f>+SUMIFS('nabati '!AD:AD,'nabati '!$AG:$AG,Daily!$A371,'nabati '!$AE:$AE,Daily!$C$1)/60</f>
        <v>0</v>
      </c>
      <c r="J371" s="437">
        <f>+SUMIFS('nabati '!AK:AK,'nabati '!$AN:$AN,Daily!$A371,'nabati '!$AL:$AL,Daily!$C$1)/60</f>
        <v>0</v>
      </c>
      <c r="K371" s="437">
        <f>+SUMIFS('nabati '!AR:AR,'nabati '!$AU:$AU,Daily!$A371,'nabati '!$AS:$AS,Daily!$C$1)/60</f>
        <v>0</v>
      </c>
      <c r="L371" s="437">
        <f>+SUMIFS('nabati '!AY:AY,'nabati '!$BB:$BB,Daily!$A371,'nabati '!$AZ:$AZ,Daily!$C$1)/20</f>
        <v>0</v>
      </c>
      <c r="M371" s="353">
        <f>+SUMIFS('nabati '!BF:BF,'nabati '!$BI:$BI,Daily!$A371,'nabati '!$BG:$BG,Daily!$C$1)/6</f>
        <v>0</v>
      </c>
      <c r="N371" s="353">
        <f>+SUMIFS('nabati '!BM:BM,'nabati '!BP:BP,Daily!$A371,'nabati '!BN:BN,Daily!$C$1)/6</f>
        <v>0</v>
      </c>
      <c r="O371" s="23">
        <f>+SUMPRODUCT($E$1:$N$1,E371:N371)</f>
        <v>0</v>
      </c>
    </row>
    <row r="372" s="254" customFormat="1" ht="13" hidden="1" outlineLevel="1" spans="1:15">
      <c r="A372" s="338">
        <v>569</v>
      </c>
      <c r="B372" s="342" t="s">
        <v>62</v>
      </c>
      <c r="C372" s="339" t="s">
        <v>485</v>
      </c>
      <c r="D372" s="21" t="s">
        <v>454</v>
      </c>
      <c r="E372" s="437">
        <f>+SUMIFS('nabati '!B:B,'nabati '!$E:$E,Daily!$A372,'nabati '!$C:$C,Daily!$C$1)/6</f>
        <v>0</v>
      </c>
      <c r="F372" s="437">
        <f>+SUMIFS('nabati '!I:I,'nabati '!$L:$L,Daily!$A372,'nabati '!$J:$J,Daily!$C$1)/6</f>
        <v>0</v>
      </c>
      <c r="G372" s="437">
        <f>+SUMIFS('nabati '!P:P,'nabati '!$S:$S,Daily!$A372,'nabati '!$Q:$Q,Daily!$C$1)/60</f>
        <v>0</v>
      </c>
      <c r="H372" s="437">
        <f>+SUMIFS('nabati '!W:W,'nabati '!$Z:$Z,Daily!$A372,'nabati '!$X:$X,Daily!$C$1)/6</f>
        <v>0</v>
      </c>
      <c r="I372" s="437">
        <f>+SUMIFS('nabati '!AD:AD,'nabati '!$AG:$AG,Daily!$A372,'nabati '!$AE:$AE,Daily!$C$1)/60</f>
        <v>0</v>
      </c>
      <c r="J372" s="437">
        <f>+SUMIFS('nabati '!AK:AK,'nabati '!$AN:$AN,Daily!$A372,'nabati '!$AL:$AL,Daily!$C$1)/60</f>
        <v>0</v>
      </c>
      <c r="K372" s="437">
        <f>+SUMIFS('nabati '!AR:AR,'nabati '!$AU:$AU,Daily!$A372,'nabati '!$AS:$AS,Daily!$C$1)/60</f>
        <v>0</v>
      </c>
      <c r="L372" s="437">
        <f>+SUMIFS('nabati '!AY:AY,'nabati '!$BB:$BB,Daily!$A372,'nabati '!$AZ:$AZ,Daily!$C$1)/20</f>
        <v>0</v>
      </c>
      <c r="M372" s="353">
        <f>+SUMIFS('nabati '!BF:BF,'nabati '!$BI:$BI,Daily!$A372,'nabati '!$BG:$BG,Daily!$C$1)/6</f>
        <v>0</v>
      </c>
      <c r="N372" s="353">
        <f>+SUMIFS('nabati '!BM:BM,'nabati '!BP:BP,Daily!$A372,'nabati '!BN:BN,Daily!$C$1)/6</f>
        <v>0</v>
      </c>
      <c r="O372" s="23">
        <f t="shared" ref="O372:O386" si="30">+SUMPRODUCT($E$1:$N$1,E372:N372)</f>
        <v>0</v>
      </c>
    </row>
    <row r="373" s="254" customFormat="1" ht="13" hidden="1" outlineLevel="1" spans="1:15">
      <c r="A373" s="398">
        <v>9502</v>
      </c>
      <c r="B373" s="342" t="s">
        <v>62</v>
      </c>
      <c r="C373" s="339" t="s">
        <v>486</v>
      </c>
      <c r="D373" s="21" t="s">
        <v>454</v>
      </c>
      <c r="E373" s="437">
        <f>+SUMIFS('nabati '!B:B,'nabati '!$E:$E,Daily!$A373,'nabati '!$C:$C,Daily!$C$1)/6</f>
        <v>0</v>
      </c>
      <c r="F373" s="437">
        <f>+SUMIFS('nabati '!I:I,'nabati '!$L:$L,Daily!$A373,'nabati '!$J:$J,Daily!$C$1)/6</f>
        <v>0</v>
      </c>
      <c r="G373" s="437">
        <f>+SUMIFS('nabati '!P:P,'nabati '!$S:$S,Daily!$A373,'nabati '!$Q:$Q,Daily!$C$1)/60</f>
        <v>0</v>
      </c>
      <c r="H373" s="437">
        <f>+SUMIFS('nabati '!W:W,'nabati '!$Z:$Z,Daily!$A373,'nabati '!$X:$X,Daily!$C$1)/6</f>
        <v>0</v>
      </c>
      <c r="I373" s="437">
        <f>+SUMIFS('nabati '!AD:AD,'nabati '!$AG:$AG,Daily!$A373,'nabati '!$AE:$AE,Daily!$C$1)/60</f>
        <v>0</v>
      </c>
      <c r="J373" s="437">
        <f>+SUMIFS('nabati '!AK:AK,'nabati '!$AN:$AN,Daily!$A373,'nabati '!$AL:$AL,Daily!$C$1)/60</f>
        <v>0</v>
      </c>
      <c r="K373" s="437">
        <f>+SUMIFS('nabati '!AR:AR,'nabati '!$AU:$AU,Daily!$A373,'nabati '!$AS:$AS,Daily!$C$1)/60</f>
        <v>0</v>
      </c>
      <c r="L373" s="437">
        <f>+SUMIFS('nabati '!AY:AY,'nabati '!$BB:$BB,Daily!$A373,'nabati '!$AZ:$AZ,Daily!$C$1)/20</f>
        <v>0</v>
      </c>
      <c r="M373" s="353">
        <f>+SUMIFS('nabati '!BF:BF,'nabati '!$BI:$BI,Daily!$A373,'nabati '!$BG:$BG,Daily!$C$1)/6</f>
        <v>0</v>
      </c>
      <c r="N373" s="353">
        <f>+SUMIFS('nabati '!BM:BM,'nabati '!BP:BP,Daily!$A373,'nabati '!BN:BN,Daily!$C$1)/6</f>
        <v>0</v>
      </c>
      <c r="O373" s="23">
        <f t="shared" si="30"/>
        <v>0</v>
      </c>
    </row>
    <row r="374" s="254" customFormat="1" ht="13" hidden="1" outlineLevel="1" spans="1:15">
      <c r="A374" s="398">
        <v>9503</v>
      </c>
      <c r="B374" s="342" t="s">
        <v>84</v>
      </c>
      <c r="C374" s="339" t="s">
        <v>487</v>
      </c>
      <c r="D374" s="21" t="s">
        <v>454</v>
      </c>
      <c r="E374" s="437">
        <f>+SUMIFS('nabati '!B:B,'nabati '!$E:$E,Daily!$A374,'nabati '!$C:$C,Daily!$C$1)/6</f>
        <v>0</v>
      </c>
      <c r="F374" s="437">
        <f>+SUMIFS('nabati '!I:I,'nabati '!$L:$L,Daily!$A374,'nabati '!$J:$J,Daily!$C$1)/6</f>
        <v>0</v>
      </c>
      <c r="G374" s="437">
        <f>+SUMIFS('nabati '!P:P,'nabati '!$S:$S,Daily!$A374,'nabati '!$Q:$Q,Daily!$C$1)/60</f>
        <v>0</v>
      </c>
      <c r="H374" s="437">
        <f>+SUMIFS('nabati '!W:W,'nabati '!$Z:$Z,Daily!$A374,'nabati '!$X:$X,Daily!$C$1)/6</f>
        <v>0</v>
      </c>
      <c r="I374" s="437">
        <f>+SUMIFS('nabati '!AD:AD,'nabati '!$AG:$AG,Daily!$A374,'nabati '!$AE:$AE,Daily!$C$1)/60</f>
        <v>0</v>
      </c>
      <c r="J374" s="437">
        <f>+SUMIFS('nabati '!AK:AK,'nabati '!$AN:$AN,Daily!$A374,'nabati '!$AL:$AL,Daily!$C$1)/60</f>
        <v>0</v>
      </c>
      <c r="K374" s="437">
        <f>+SUMIFS('nabati '!AR:AR,'nabati '!$AU:$AU,Daily!$A374,'nabati '!$AS:$AS,Daily!$C$1)/60</f>
        <v>0</v>
      </c>
      <c r="L374" s="437">
        <f>+SUMIFS('nabati '!AY:AY,'nabati '!$BB:$BB,Daily!$A374,'nabati '!$AZ:$AZ,Daily!$C$1)/20</f>
        <v>0</v>
      </c>
      <c r="M374" s="353">
        <f>+SUMIFS('nabati '!BF:BF,'nabati '!$BI:$BI,Daily!$A374,'nabati '!$BG:$BG,Daily!$C$1)/6</f>
        <v>0</v>
      </c>
      <c r="N374" s="353">
        <f>+SUMIFS('nabati '!BM:BM,'nabati '!BP:BP,Daily!$A374,'nabati '!BN:BN,Daily!$C$1)/6</f>
        <v>0</v>
      </c>
      <c r="O374" s="23">
        <f t="shared" si="30"/>
        <v>0</v>
      </c>
    </row>
    <row r="375" s="254" customFormat="1" ht="13" hidden="1" outlineLevel="1" spans="1:15">
      <c r="A375" s="336">
        <v>9402</v>
      </c>
      <c r="B375" s="389" t="s">
        <v>62</v>
      </c>
      <c r="C375" s="336" t="s">
        <v>488</v>
      </c>
      <c r="D375" s="21" t="s">
        <v>454</v>
      </c>
      <c r="E375" s="437">
        <f>+SUMIFS('nabati '!B:B,'nabati '!$E:$E,Daily!$A375,'nabati '!$C:$C,Daily!$C$1)/6</f>
        <v>0</v>
      </c>
      <c r="F375" s="437">
        <f>+SUMIFS('nabati '!I:I,'nabati '!$L:$L,Daily!$A375,'nabati '!$J:$J,Daily!$C$1)/6</f>
        <v>0</v>
      </c>
      <c r="G375" s="437">
        <f>+SUMIFS('nabati '!P:P,'nabati '!$S:$S,Daily!$A375,'nabati '!$Q:$Q,Daily!$C$1)/60</f>
        <v>0</v>
      </c>
      <c r="H375" s="437">
        <f>+SUMIFS('nabati '!W:W,'nabati '!$Z:$Z,Daily!$A375,'nabati '!$X:$X,Daily!$C$1)/6</f>
        <v>0</v>
      </c>
      <c r="I375" s="437">
        <f>+SUMIFS('nabati '!AD:AD,'nabati '!$AG:$AG,Daily!$A375,'nabati '!$AE:$AE,Daily!$C$1)/60</f>
        <v>0</v>
      </c>
      <c r="J375" s="437">
        <f>+SUMIFS('nabati '!AK:AK,'nabati '!$AN:$AN,Daily!$A375,'nabati '!$AL:$AL,Daily!$C$1)/60</f>
        <v>0</v>
      </c>
      <c r="K375" s="437">
        <f>+SUMIFS('nabati '!AR:AR,'nabati '!$AU:$AU,Daily!$A375,'nabati '!$AS:$AS,Daily!$C$1)/60</f>
        <v>0</v>
      </c>
      <c r="L375" s="437">
        <f>+SUMIFS('nabati '!AY:AY,'nabati '!$BB:$BB,Daily!$A375,'nabati '!$AZ:$AZ,Daily!$C$1)/20</f>
        <v>0</v>
      </c>
      <c r="M375" s="353">
        <f>+SUMIFS('nabati '!BF:BF,'nabati '!$BI:$BI,Daily!$A375,'nabati '!$BG:$BG,Daily!$C$1)/6</f>
        <v>0</v>
      </c>
      <c r="N375" s="353">
        <f>+SUMIFS('nabati '!BM:BM,'nabati '!BP:BP,Daily!$A375,'nabati '!BN:BN,Daily!$C$1)/6</f>
        <v>0</v>
      </c>
      <c r="O375" s="23">
        <f t="shared" si="30"/>
        <v>0</v>
      </c>
    </row>
    <row r="376" s="254" customFormat="1" ht="13" hidden="1" outlineLevel="1" spans="1:15">
      <c r="A376" s="336">
        <v>9405</v>
      </c>
      <c r="B376" s="389" t="s">
        <v>84</v>
      </c>
      <c r="C376" s="336" t="s">
        <v>489</v>
      </c>
      <c r="D376" s="21" t="s">
        <v>454</v>
      </c>
      <c r="E376" s="437">
        <f>+SUMIFS('nabati '!B:B,'nabati '!$E:$E,Daily!$A376,'nabati '!$C:$C,Daily!$C$1)/6</f>
        <v>1</v>
      </c>
      <c r="F376" s="437">
        <f>+SUMIFS('nabati '!I:I,'nabati '!$L:$L,Daily!$A376,'nabati '!$J:$J,Daily!$C$1)/6</f>
        <v>2</v>
      </c>
      <c r="G376" s="437">
        <f>+SUMIFS('nabati '!P:P,'nabati '!$S:$S,Daily!$A376,'nabati '!$Q:$Q,Daily!$C$1)/60</f>
        <v>0</v>
      </c>
      <c r="H376" s="437">
        <f>+SUMIFS('nabati '!W:W,'nabati '!$Z:$Z,Daily!$A376,'nabati '!$X:$X,Daily!$C$1)/6</f>
        <v>0</v>
      </c>
      <c r="I376" s="437">
        <f>+SUMIFS('nabati '!AD:AD,'nabati '!$AG:$AG,Daily!$A376,'nabati '!$AE:$AE,Daily!$C$1)/60</f>
        <v>1</v>
      </c>
      <c r="J376" s="437">
        <f>+SUMIFS('nabati '!AK:AK,'nabati '!$AN:$AN,Daily!$A376,'nabati '!$AL:$AL,Daily!$C$1)/60</f>
        <v>0</v>
      </c>
      <c r="K376" s="437">
        <f>+SUMIFS('nabati '!AR:AR,'nabati '!$AU:$AU,Daily!$A376,'nabati '!$AS:$AS,Daily!$C$1)/60</f>
        <v>0</v>
      </c>
      <c r="L376" s="437">
        <f>+SUMIFS('nabati '!AY:AY,'nabati '!$BB:$BB,Daily!$A376,'nabati '!$AZ:$AZ,Daily!$C$1)/20</f>
        <v>1</v>
      </c>
      <c r="M376" s="353">
        <f>+SUMIFS('nabati '!BF:BF,'nabati '!$BI:$BI,Daily!$A376,'nabati '!$BG:$BG,Daily!$C$1)/6</f>
        <v>0</v>
      </c>
      <c r="N376" s="353">
        <f>+SUMIFS('nabati '!BM:BM,'nabati '!BP:BP,Daily!$A376,'nabati '!BN:BN,Daily!$C$1)/6</f>
        <v>0</v>
      </c>
      <c r="O376" s="23">
        <f t="shared" si="30"/>
        <v>1211.3</v>
      </c>
    </row>
    <row r="377" s="254" customFormat="1" ht="13" hidden="1" outlineLevel="1" spans="1:15">
      <c r="A377" s="336">
        <v>9406</v>
      </c>
      <c r="B377" s="389" t="s">
        <v>84</v>
      </c>
      <c r="C377" s="336" t="s">
        <v>490</v>
      </c>
      <c r="D377" s="21" t="s">
        <v>454</v>
      </c>
      <c r="E377" s="437">
        <f>+SUMIFS('nabati '!B:B,'nabati '!$E:$E,Daily!$A377,'nabati '!$C:$C,Daily!$C$1)/6</f>
        <v>1</v>
      </c>
      <c r="F377" s="437">
        <f>+SUMIFS('nabati '!I:I,'nabati '!$L:$L,Daily!$A377,'nabati '!$J:$J,Daily!$C$1)/6</f>
        <v>1</v>
      </c>
      <c r="G377" s="437">
        <f>+SUMIFS('nabati '!P:P,'nabati '!$S:$S,Daily!$A377,'nabati '!$Q:$Q,Daily!$C$1)/60</f>
        <v>1</v>
      </c>
      <c r="H377" s="437">
        <f>+SUMIFS('nabati '!W:W,'nabati '!$Z:$Z,Daily!$A377,'nabati '!$X:$X,Daily!$C$1)/6</f>
        <v>0</v>
      </c>
      <c r="I377" s="437">
        <f>+SUMIFS('nabati '!AD:AD,'nabati '!$AG:$AG,Daily!$A377,'nabati '!$AE:$AE,Daily!$C$1)/60</f>
        <v>0</v>
      </c>
      <c r="J377" s="437">
        <f>+SUMIFS('nabati '!AK:AK,'nabati '!$AN:$AN,Daily!$A377,'nabati '!$AL:$AL,Daily!$C$1)/60</f>
        <v>0</v>
      </c>
      <c r="K377" s="437">
        <f>+SUMIFS('nabati '!AR:AR,'nabati '!$AU:$AU,Daily!$A377,'nabati '!$AS:$AS,Daily!$C$1)/60</f>
        <v>0</v>
      </c>
      <c r="L377" s="437">
        <f>+SUMIFS('nabati '!AY:AY,'nabati '!$BB:$BB,Daily!$A377,'nabati '!$AZ:$AZ,Daily!$C$1)/20</f>
        <v>0</v>
      </c>
      <c r="M377" s="353">
        <f>+SUMIFS('nabati '!BF:BF,'nabati '!$BI:$BI,Daily!$A377,'nabati '!$BG:$BG,Daily!$C$1)/6</f>
        <v>0</v>
      </c>
      <c r="N377" s="353">
        <f>+SUMIFS('nabati '!BM:BM,'nabati '!BP:BP,Daily!$A377,'nabati '!BN:BN,Daily!$C$1)/6</f>
        <v>0</v>
      </c>
      <c r="O377" s="23">
        <f t="shared" si="30"/>
        <v>646.6</v>
      </c>
    </row>
    <row r="378" s="254" customFormat="1" ht="13" hidden="1" outlineLevel="1" spans="1:15">
      <c r="A378" s="336">
        <v>9408</v>
      </c>
      <c r="B378" s="389" t="s">
        <v>84</v>
      </c>
      <c r="C378" s="336" t="s">
        <v>491</v>
      </c>
      <c r="D378" s="21" t="s">
        <v>454</v>
      </c>
      <c r="E378" s="437">
        <f>+SUMIFS('nabati '!B:B,'nabati '!$E:$E,Daily!$A378,'nabati '!$C:$C,Daily!$C$1)/6</f>
        <v>0</v>
      </c>
      <c r="F378" s="437">
        <f>+SUMIFS('nabati '!I:I,'nabati '!$L:$L,Daily!$A378,'nabati '!$J:$J,Daily!$C$1)/6</f>
        <v>1</v>
      </c>
      <c r="G378" s="437">
        <f>+SUMIFS('nabati '!P:P,'nabati '!$S:$S,Daily!$A378,'nabati '!$Q:$Q,Daily!$C$1)/60</f>
        <v>0</v>
      </c>
      <c r="H378" s="437">
        <f>+SUMIFS('nabati '!W:W,'nabati '!$Z:$Z,Daily!$A378,'nabati '!$X:$X,Daily!$C$1)/6</f>
        <v>0</v>
      </c>
      <c r="I378" s="437">
        <f>+SUMIFS('nabati '!AD:AD,'nabati '!$AG:$AG,Daily!$A378,'nabati '!$AE:$AE,Daily!$C$1)/60</f>
        <v>0</v>
      </c>
      <c r="J378" s="437">
        <f>+SUMIFS('nabati '!AK:AK,'nabati '!$AN:$AN,Daily!$A378,'nabati '!$AL:$AL,Daily!$C$1)/60</f>
        <v>0</v>
      </c>
      <c r="K378" s="437">
        <f>+SUMIFS('nabati '!AR:AR,'nabati '!$AU:$AU,Daily!$A378,'nabati '!$AS:$AS,Daily!$C$1)/60</f>
        <v>0</v>
      </c>
      <c r="L378" s="437">
        <f>+SUMIFS('nabati '!AY:AY,'nabati '!$BB:$BB,Daily!$A378,'nabati '!$AZ:$AZ,Daily!$C$1)/20</f>
        <v>0</v>
      </c>
      <c r="M378" s="353">
        <f>+SUMIFS('nabati '!BF:BF,'nabati '!$BI:$BI,Daily!$A378,'nabati '!$BG:$BG,Daily!$C$1)/6</f>
        <v>0</v>
      </c>
      <c r="N378" s="353">
        <f>+SUMIFS('nabati '!BM:BM,'nabati '!BP:BP,Daily!$A378,'nabati '!BN:BN,Daily!$C$1)/6</f>
        <v>0</v>
      </c>
      <c r="O378" s="23">
        <f t="shared" si="30"/>
        <v>190.7</v>
      </c>
    </row>
    <row r="379" s="254" customFormat="1" ht="13" hidden="1" outlineLevel="1" spans="1:15">
      <c r="A379" s="336">
        <v>9409</v>
      </c>
      <c r="B379" s="389" t="s">
        <v>84</v>
      </c>
      <c r="C379" s="336" t="s">
        <v>492</v>
      </c>
      <c r="D379" s="21" t="s">
        <v>454</v>
      </c>
      <c r="E379" s="437">
        <f>+SUMIFS('nabati '!B:B,'nabati '!$E:$E,Daily!$A379,'nabati '!$C:$C,Daily!$C$1)/6</f>
        <v>0</v>
      </c>
      <c r="F379" s="437">
        <f>+SUMIFS('nabati '!I:I,'nabati '!$L:$L,Daily!$A379,'nabati '!$J:$J,Daily!$C$1)/6</f>
        <v>0</v>
      </c>
      <c r="G379" s="437">
        <f>+SUMIFS('nabati '!P:P,'nabati '!$S:$S,Daily!$A379,'nabati '!$Q:$Q,Daily!$C$1)/60</f>
        <v>0</v>
      </c>
      <c r="H379" s="437">
        <f>+SUMIFS('nabati '!W:W,'nabati '!$Z:$Z,Daily!$A379,'nabati '!$X:$X,Daily!$C$1)/6</f>
        <v>0</v>
      </c>
      <c r="I379" s="437">
        <f>+SUMIFS('nabati '!AD:AD,'nabati '!$AG:$AG,Daily!$A379,'nabati '!$AE:$AE,Daily!$C$1)/60</f>
        <v>0</v>
      </c>
      <c r="J379" s="437">
        <f>+SUMIFS('nabati '!AK:AK,'nabati '!$AN:$AN,Daily!$A379,'nabati '!$AL:$AL,Daily!$C$1)/60</f>
        <v>0</v>
      </c>
      <c r="K379" s="437">
        <f>+SUMIFS('nabati '!AR:AR,'nabati '!$AU:$AU,Daily!$A379,'nabati '!$AS:$AS,Daily!$C$1)/60</f>
        <v>0</v>
      </c>
      <c r="L379" s="437">
        <f>+SUMIFS('nabati '!AY:AY,'nabati '!$BB:$BB,Daily!$A379,'nabati '!$AZ:$AZ,Daily!$C$1)/20</f>
        <v>0</v>
      </c>
      <c r="M379" s="353">
        <f>+SUMIFS('nabati '!BF:BF,'nabati '!$BI:$BI,Daily!$A379,'nabati '!$BG:$BG,Daily!$C$1)/6</f>
        <v>0</v>
      </c>
      <c r="N379" s="353">
        <f>+SUMIFS('nabati '!BM:BM,'nabati '!BP:BP,Daily!$A379,'nabati '!BN:BN,Daily!$C$1)/6</f>
        <v>0</v>
      </c>
      <c r="O379" s="23">
        <f t="shared" si="30"/>
        <v>0</v>
      </c>
    </row>
    <row r="380" s="254" customFormat="1" ht="13" hidden="1" outlineLevel="1" spans="1:15">
      <c r="A380" s="336">
        <v>9410</v>
      </c>
      <c r="B380" s="389" t="s">
        <v>84</v>
      </c>
      <c r="C380" s="336" t="s">
        <v>493</v>
      </c>
      <c r="D380" s="21" t="s">
        <v>454</v>
      </c>
      <c r="E380" s="437">
        <f>+SUMIFS('nabati '!B:B,'nabati '!$E:$E,Daily!$A380,'nabati '!$C:$C,Daily!$C$1)/6</f>
        <v>0</v>
      </c>
      <c r="F380" s="437">
        <f>+SUMIFS('nabati '!I:I,'nabati '!$L:$L,Daily!$A380,'nabati '!$J:$J,Daily!$C$1)/6</f>
        <v>0</v>
      </c>
      <c r="G380" s="437">
        <f>+SUMIFS('nabati '!P:P,'nabati '!$S:$S,Daily!$A380,'nabati '!$Q:$Q,Daily!$C$1)/60</f>
        <v>0</v>
      </c>
      <c r="H380" s="437">
        <f>+SUMIFS('nabati '!W:W,'nabati '!$Z:$Z,Daily!$A380,'nabati '!$X:$X,Daily!$C$1)/6</f>
        <v>0</v>
      </c>
      <c r="I380" s="437">
        <f>+SUMIFS('nabati '!AD:AD,'nabati '!$AG:$AG,Daily!$A380,'nabati '!$AE:$AE,Daily!$C$1)/60</f>
        <v>0</v>
      </c>
      <c r="J380" s="437">
        <f>+SUMIFS('nabati '!AK:AK,'nabati '!$AN:$AN,Daily!$A380,'nabati '!$AL:$AL,Daily!$C$1)/60</f>
        <v>0</v>
      </c>
      <c r="K380" s="437">
        <f>+SUMIFS('nabati '!AR:AR,'nabati '!$AU:$AU,Daily!$A380,'nabati '!$AS:$AS,Daily!$C$1)/60</f>
        <v>0</v>
      </c>
      <c r="L380" s="437">
        <f>+SUMIFS('nabati '!AY:AY,'nabati '!$BB:$BB,Daily!$A380,'nabati '!$AZ:$AZ,Daily!$C$1)/20</f>
        <v>1</v>
      </c>
      <c r="M380" s="353">
        <f>+SUMIFS('nabati '!BF:BF,'nabati '!$BI:$BI,Daily!$A380,'nabati '!$BG:$BG,Daily!$C$1)/6</f>
        <v>0</v>
      </c>
      <c r="N380" s="353">
        <f>+SUMIFS('nabati '!BM:BM,'nabati '!BP:BP,Daily!$A380,'nabati '!BN:BN,Daily!$C$1)/6</f>
        <v>0</v>
      </c>
      <c r="O380" s="23">
        <f t="shared" si="30"/>
        <v>374</v>
      </c>
    </row>
    <row r="381" s="254" customFormat="1" ht="13" hidden="1" outlineLevel="1" spans="1:15">
      <c r="A381" s="336">
        <v>9411</v>
      </c>
      <c r="B381" s="389" t="s">
        <v>84</v>
      </c>
      <c r="C381" s="336" t="s">
        <v>494</v>
      </c>
      <c r="D381" s="21" t="s">
        <v>454</v>
      </c>
      <c r="E381" s="437">
        <f>+SUMIFS('nabati '!B:B,'nabati '!$E:$E,Daily!$A381,'nabati '!$C:$C,Daily!$C$1)/6</f>
        <v>0</v>
      </c>
      <c r="F381" s="437">
        <f>+SUMIFS('nabati '!I:I,'nabati '!$L:$L,Daily!$A381,'nabati '!$J:$J,Daily!$C$1)/6</f>
        <v>0</v>
      </c>
      <c r="G381" s="437">
        <f>+SUMIFS('nabati '!P:P,'nabati '!$S:$S,Daily!$A381,'nabati '!$Q:$Q,Daily!$C$1)/60</f>
        <v>0</v>
      </c>
      <c r="H381" s="437">
        <f>+SUMIFS('nabati '!W:W,'nabati '!$Z:$Z,Daily!$A381,'nabati '!$X:$X,Daily!$C$1)/6</f>
        <v>0</v>
      </c>
      <c r="I381" s="437">
        <f>+SUMIFS('nabati '!AD:AD,'nabati '!$AG:$AG,Daily!$A381,'nabati '!$AE:$AE,Daily!$C$1)/60</f>
        <v>0</v>
      </c>
      <c r="J381" s="437">
        <f>+SUMIFS('nabati '!AK:AK,'nabati '!$AN:$AN,Daily!$A381,'nabati '!$AL:$AL,Daily!$C$1)/60</f>
        <v>0</v>
      </c>
      <c r="K381" s="437">
        <f>+SUMIFS('nabati '!AR:AR,'nabati '!$AU:$AU,Daily!$A381,'nabati '!$AS:$AS,Daily!$C$1)/60</f>
        <v>0</v>
      </c>
      <c r="L381" s="437">
        <f>+SUMIFS('nabati '!AY:AY,'nabati '!$BB:$BB,Daily!$A381,'nabati '!$AZ:$AZ,Daily!$C$1)/20</f>
        <v>0</v>
      </c>
      <c r="M381" s="353">
        <f>+SUMIFS('nabati '!BF:BF,'nabati '!$BI:$BI,Daily!$A381,'nabati '!$BG:$BG,Daily!$C$1)/6</f>
        <v>0</v>
      </c>
      <c r="N381" s="353">
        <f>+SUMIFS('nabati '!BM:BM,'nabati '!BP:BP,Daily!$A381,'nabati '!BN:BN,Daily!$C$1)/6</f>
        <v>0</v>
      </c>
      <c r="O381" s="23">
        <f t="shared" si="30"/>
        <v>0</v>
      </c>
    </row>
    <row r="382" s="254" customFormat="1" ht="13" hidden="1" outlineLevel="1" spans="1:15">
      <c r="A382" s="336">
        <v>9413</v>
      </c>
      <c r="B382" s="389" t="s">
        <v>84</v>
      </c>
      <c r="C382" s="336" t="s">
        <v>495</v>
      </c>
      <c r="D382" s="21" t="s">
        <v>454</v>
      </c>
      <c r="E382" s="437">
        <f>+SUMIFS('nabati '!B:B,'nabati '!$E:$E,Daily!$A382,'nabati '!$C:$C,Daily!$C$1)/6</f>
        <v>0</v>
      </c>
      <c r="F382" s="437">
        <f>+SUMIFS('nabati '!I:I,'nabati '!$L:$L,Daily!$A382,'nabati '!$J:$J,Daily!$C$1)/6</f>
        <v>0</v>
      </c>
      <c r="G382" s="437">
        <f>+SUMIFS('nabati '!P:P,'nabati '!$S:$S,Daily!$A382,'nabati '!$Q:$Q,Daily!$C$1)/60</f>
        <v>1</v>
      </c>
      <c r="H382" s="437">
        <f>+SUMIFS('nabati '!W:W,'nabati '!$Z:$Z,Daily!$A382,'nabati '!$X:$X,Daily!$C$1)/6</f>
        <v>0</v>
      </c>
      <c r="I382" s="437">
        <f>+SUMIFS('nabati '!AD:AD,'nabati '!$AG:$AG,Daily!$A382,'nabati '!$AE:$AE,Daily!$C$1)/60</f>
        <v>0</v>
      </c>
      <c r="J382" s="437">
        <f>+SUMIFS('nabati '!AK:AK,'nabati '!$AN:$AN,Daily!$A382,'nabati '!$AL:$AL,Daily!$C$1)/60</f>
        <v>0</v>
      </c>
      <c r="K382" s="437">
        <f>+SUMIFS('nabati '!AR:AR,'nabati '!$AU:$AU,Daily!$A382,'nabati '!$AS:$AS,Daily!$C$1)/60</f>
        <v>0</v>
      </c>
      <c r="L382" s="437">
        <f>+SUMIFS('nabati '!AY:AY,'nabati '!$BB:$BB,Daily!$A382,'nabati '!$AZ:$AZ,Daily!$C$1)/20</f>
        <v>0</v>
      </c>
      <c r="M382" s="353">
        <f>+SUMIFS('nabati '!BF:BF,'nabati '!$BI:$BI,Daily!$A382,'nabati '!$BG:$BG,Daily!$C$1)/6</f>
        <v>0</v>
      </c>
      <c r="N382" s="353">
        <f>+SUMIFS('nabati '!BM:BM,'nabati '!BP:BP,Daily!$A382,'nabati '!BN:BN,Daily!$C$1)/6</f>
        <v>0</v>
      </c>
      <c r="O382" s="23">
        <f t="shared" si="30"/>
        <v>330</v>
      </c>
    </row>
    <row r="383" s="254" customFormat="1" ht="13" hidden="1" outlineLevel="1" spans="1:15">
      <c r="A383" s="336">
        <v>9414</v>
      </c>
      <c r="B383" s="389" t="s">
        <v>84</v>
      </c>
      <c r="C383" s="336" t="s">
        <v>496</v>
      </c>
      <c r="D383" s="21" t="s">
        <v>454</v>
      </c>
      <c r="E383" s="437">
        <f>+SUMIFS('nabati '!B:B,'nabati '!$E:$E,Daily!$A383,'nabati '!$C:$C,Daily!$C$1)/6</f>
        <v>0</v>
      </c>
      <c r="F383" s="437">
        <f>+SUMIFS('nabati '!I:I,'nabati '!$L:$L,Daily!$A383,'nabati '!$J:$J,Daily!$C$1)/6</f>
        <v>0</v>
      </c>
      <c r="G383" s="437">
        <f>+SUMIFS('nabati '!P:P,'nabati '!$S:$S,Daily!$A383,'nabati '!$Q:$Q,Daily!$C$1)/60</f>
        <v>1</v>
      </c>
      <c r="H383" s="437">
        <f>+SUMIFS('nabati '!W:W,'nabati '!$Z:$Z,Daily!$A383,'nabati '!$X:$X,Daily!$C$1)/6</f>
        <v>0</v>
      </c>
      <c r="I383" s="437">
        <f>+SUMIFS('nabati '!AD:AD,'nabati '!$AG:$AG,Daily!$A383,'nabati '!$AE:$AE,Daily!$C$1)/60</f>
        <v>0</v>
      </c>
      <c r="J383" s="437">
        <f>+SUMIFS('nabati '!AK:AK,'nabati '!$AN:$AN,Daily!$A383,'nabati '!$AL:$AL,Daily!$C$1)/60</f>
        <v>0</v>
      </c>
      <c r="K383" s="437">
        <f>+SUMIFS('nabati '!AR:AR,'nabati '!$AU:$AU,Daily!$A383,'nabati '!$AS:$AS,Daily!$C$1)/60</f>
        <v>0</v>
      </c>
      <c r="L383" s="437">
        <f>+SUMIFS('nabati '!AY:AY,'nabati '!$BB:$BB,Daily!$A383,'nabati '!$AZ:$AZ,Daily!$C$1)/20</f>
        <v>1</v>
      </c>
      <c r="M383" s="353">
        <f>+SUMIFS('nabati '!BF:BF,'nabati '!$BI:$BI,Daily!$A383,'nabati '!$BG:$BG,Daily!$C$1)/6</f>
        <v>0</v>
      </c>
      <c r="N383" s="353">
        <f>+SUMIFS('nabati '!BM:BM,'nabati '!BP:BP,Daily!$A383,'nabati '!BN:BN,Daily!$C$1)/6</f>
        <v>0</v>
      </c>
      <c r="O383" s="23">
        <f t="shared" si="30"/>
        <v>704</v>
      </c>
    </row>
    <row r="384" s="254" customFormat="1" ht="13" hidden="1" outlineLevel="1" spans="1:15">
      <c r="A384" s="336">
        <v>9416</v>
      </c>
      <c r="B384" s="389" t="s">
        <v>84</v>
      </c>
      <c r="C384" s="336" t="s">
        <v>497</v>
      </c>
      <c r="D384" s="21" t="s">
        <v>454</v>
      </c>
      <c r="E384" s="437">
        <f>+SUMIFS('nabati '!B:B,'nabati '!$E:$E,Daily!$A384,'nabati '!$C:$C,Daily!$C$1)/6</f>
        <v>0</v>
      </c>
      <c r="F384" s="437">
        <f>+SUMIFS('nabati '!I:I,'nabati '!$L:$L,Daily!$A384,'nabati '!$J:$J,Daily!$C$1)/6</f>
        <v>0</v>
      </c>
      <c r="G384" s="437">
        <f>+SUMIFS('nabati '!P:P,'nabati '!$S:$S,Daily!$A384,'nabati '!$Q:$Q,Daily!$C$1)/60</f>
        <v>0</v>
      </c>
      <c r="H384" s="437">
        <f>+SUMIFS('nabati '!W:W,'nabati '!$Z:$Z,Daily!$A384,'nabati '!$X:$X,Daily!$C$1)/6</f>
        <v>1</v>
      </c>
      <c r="I384" s="437">
        <f>+SUMIFS('nabati '!AD:AD,'nabati '!$AG:$AG,Daily!$A384,'nabati '!$AE:$AE,Daily!$C$1)/60</f>
        <v>0</v>
      </c>
      <c r="J384" s="437">
        <f>+SUMIFS('nabati '!AK:AK,'nabati '!$AN:$AN,Daily!$A384,'nabati '!$AL:$AL,Daily!$C$1)/60</f>
        <v>0</v>
      </c>
      <c r="K384" s="437">
        <f>+SUMIFS('nabati '!AR:AR,'nabati '!$AU:$AU,Daily!$A384,'nabati '!$AS:$AS,Daily!$C$1)/60</f>
        <v>0</v>
      </c>
      <c r="L384" s="437">
        <f>+SUMIFS('nabati '!AY:AY,'nabati '!$BB:$BB,Daily!$A384,'nabati '!$AZ:$AZ,Daily!$C$1)/20</f>
        <v>0</v>
      </c>
      <c r="M384" s="353">
        <f>+SUMIFS('nabati '!BF:BF,'nabati '!$BI:$BI,Daily!$A384,'nabati '!$BG:$BG,Daily!$C$1)/6</f>
        <v>0</v>
      </c>
      <c r="N384" s="353">
        <f>+SUMIFS('nabati '!BM:BM,'nabati '!BP:BP,Daily!$A384,'nabati '!BN:BN,Daily!$C$1)/6</f>
        <v>0</v>
      </c>
      <c r="O384" s="23">
        <f t="shared" si="30"/>
        <v>224</v>
      </c>
    </row>
    <row r="385" s="254" customFormat="1" ht="13" hidden="1" outlineLevel="1" spans="1:15">
      <c r="A385" s="336">
        <v>9418</v>
      </c>
      <c r="B385" s="389" t="s">
        <v>84</v>
      </c>
      <c r="C385" s="336" t="s">
        <v>498</v>
      </c>
      <c r="D385" s="21" t="s">
        <v>454</v>
      </c>
      <c r="E385" s="437">
        <f>+SUMIFS('nabati '!B:B,'nabati '!$E:$E,Daily!$A385,'nabati '!$C:$C,Daily!$C$1)/6</f>
        <v>0</v>
      </c>
      <c r="F385" s="437">
        <f>+SUMIFS('nabati '!I:I,'nabati '!$L:$L,Daily!$A385,'nabati '!$J:$J,Daily!$C$1)/6</f>
        <v>0</v>
      </c>
      <c r="G385" s="437">
        <f>+SUMIFS('nabati '!P:P,'nabati '!$S:$S,Daily!$A385,'nabati '!$Q:$Q,Daily!$C$1)/60</f>
        <v>1</v>
      </c>
      <c r="H385" s="437">
        <f>+SUMIFS('nabati '!W:W,'nabati '!$Z:$Z,Daily!$A385,'nabati '!$X:$X,Daily!$C$1)/6</f>
        <v>0</v>
      </c>
      <c r="I385" s="437">
        <f>+SUMIFS('nabati '!AD:AD,'nabati '!$AG:$AG,Daily!$A385,'nabati '!$AE:$AE,Daily!$C$1)/60</f>
        <v>0</v>
      </c>
      <c r="J385" s="437">
        <f>+SUMIFS('nabati '!AK:AK,'nabati '!$AN:$AN,Daily!$A385,'nabati '!$AL:$AL,Daily!$C$1)/60</f>
        <v>0</v>
      </c>
      <c r="K385" s="437">
        <f>+SUMIFS('nabati '!AR:AR,'nabati '!$AU:$AU,Daily!$A385,'nabati '!$AS:$AS,Daily!$C$1)/60</f>
        <v>0</v>
      </c>
      <c r="L385" s="437">
        <f>+SUMIFS('nabati '!AY:AY,'nabati '!$BB:$BB,Daily!$A385,'nabati '!$AZ:$AZ,Daily!$C$1)/20</f>
        <v>1</v>
      </c>
      <c r="M385" s="353">
        <f>+SUMIFS('nabati '!BF:BF,'nabati '!$BI:$BI,Daily!$A385,'nabati '!$BG:$BG,Daily!$C$1)/6</f>
        <v>0</v>
      </c>
      <c r="N385" s="353">
        <f>+SUMIFS('nabati '!BM:BM,'nabati '!BP:BP,Daily!$A385,'nabati '!BN:BN,Daily!$C$1)/6</f>
        <v>0</v>
      </c>
      <c r="O385" s="23">
        <f t="shared" si="30"/>
        <v>704</v>
      </c>
    </row>
    <row r="386" s="254" customFormat="1" ht="13" hidden="1" outlineLevel="1" spans="1:15">
      <c r="A386" s="336">
        <v>9419</v>
      </c>
      <c r="B386" s="389" t="s">
        <v>84</v>
      </c>
      <c r="C386" s="336" t="s">
        <v>499</v>
      </c>
      <c r="D386" s="21" t="s">
        <v>454</v>
      </c>
      <c r="E386" s="437">
        <f>+SUMIFS('nabati '!B:B,'nabati '!$E:$E,Daily!$A386,'nabati '!$C:$C,Daily!$C$1)/6</f>
        <v>0</v>
      </c>
      <c r="F386" s="437">
        <f>+SUMIFS('nabati '!I:I,'nabati '!$L:$L,Daily!$A386,'nabati '!$J:$J,Daily!$C$1)/6</f>
        <v>0</v>
      </c>
      <c r="G386" s="437">
        <f>+SUMIFS('nabati '!P:P,'nabati '!$S:$S,Daily!$A386,'nabati '!$Q:$Q,Daily!$C$1)/60</f>
        <v>0</v>
      </c>
      <c r="H386" s="437">
        <f>+SUMIFS('nabati '!W:W,'nabati '!$Z:$Z,Daily!$A386,'nabati '!$X:$X,Daily!$C$1)/6</f>
        <v>0</v>
      </c>
      <c r="I386" s="437">
        <f>+SUMIFS('nabati '!AD:AD,'nabati '!$AG:$AG,Daily!$A386,'nabati '!$AE:$AE,Daily!$C$1)/60</f>
        <v>0</v>
      </c>
      <c r="J386" s="437">
        <f>+SUMIFS('nabati '!AK:AK,'nabati '!$AN:$AN,Daily!$A386,'nabati '!$AL:$AL,Daily!$C$1)/60</f>
        <v>0</v>
      </c>
      <c r="K386" s="437">
        <f>+SUMIFS('nabati '!AR:AR,'nabati '!$AU:$AU,Daily!$A386,'nabati '!$AS:$AS,Daily!$C$1)/60</f>
        <v>0</v>
      </c>
      <c r="L386" s="437">
        <f>+SUMIFS('nabati '!AY:AY,'nabati '!$BB:$BB,Daily!$A386,'nabati '!$AZ:$AZ,Daily!$C$1)/20</f>
        <v>0</v>
      </c>
      <c r="M386" s="353">
        <f>+SUMIFS('nabati '!BF:BF,'nabati '!$BI:$BI,Daily!$A386,'nabati '!$BG:$BG,Daily!$C$1)/6</f>
        <v>0</v>
      </c>
      <c r="N386" s="353">
        <f>+SUMIFS('nabati '!BM:BM,'nabati '!BP:BP,Daily!$A386,'nabati '!BN:BN,Daily!$C$1)/6</f>
        <v>0</v>
      </c>
      <c r="O386" s="23">
        <f t="shared" si="30"/>
        <v>0</v>
      </c>
    </row>
    <row r="387" s="254" customFormat="1" ht="13" hidden="1" outlineLevel="1" spans="1:15">
      <c r="A387" s="336">
        <v>9420</v>
      </c>
      <c r="B387" s="389" t="s">
        <v>84</v>
      </c>
      <c r="C387" s="336" t="s">
        <v>500</v>
      </c>
      <c r="D387" s="21" t="s">
        <v>454</v>
      </c>
      <c r="E387" s="437">
        <f>+SUMIFS('nabati '!B:B,'nabati '!$E:$E,Daily!$A387,'nabati '!$C:$C,Daily!$C$1)/6</f>
        <v>0</v>
      </c>
      <c r="F387" s="437">
        <f>+SUMIFS('nabati '!I:I,'nabati '!$L:$L,Daily!$A387,'nabati '!$J:$J,Daily!$C$1)/6</f>
        <v>0</v>
      </c>
      <c r="G387" s="437">
        <f>+SUMIFS('nabati '!P:P,'nabati '!$S:$S,Daily!$A387,'nabati '!$Q:$Q,Daily!$C$1)/60</f>
        <v>0</v>
      </c>
      <c r="H387" s="437">
        <f>+SUMIFS('nabati '!W:W,'nabati '!$Z:$Z,Daily!$A387,'nabati '!$X:$X,Daily!$C$1)/6</f>
        <v>0</v>
      </c>
      <c r="I387" s="437">
        <f>+SUMIFS('nabati '!AD:AD,'nabati '!$AG:$AG,Daily!$A387,'nabati '!$AE:$AE,Daily!$C$1)/60</f>
        <v>0</v>
      </c>
      <c r="J387" s="437">
        <f>+SUMIFS('nabati '!AK:AK,'nabati '!$AN:$AN,Daily!$A387,'nabati '!$AL:$AL,Daily!$C$1)/60</f>
        <v>0</v>
      </c>
      <c r="K387" s="437">
        <f>+SUMIFS('nabati '!AR:AR,'nabati '!$AU:$AU,Daily!$A387,'nabati '!$AS:$AS,Daily!$C$1)/60</f>
        <v>0</v>
      </c>
      <c r="L387" s="437">
        <f>+SUMIFS('nabati '!AY:AY,'nabati '!$BB:$BB,Daily!$A387,'nabati '!$AZ:$AZ,Daily!$C$1)/20</f>
        <v>0</v>
      </c>
      <c r="M387" s="353">
        <f>+SUMIFS('nabati '!BF:BF,'nabati '!$BI:$BI,Daily!$A387,'nabati '!$BG:$BG,Daily!$C$1)/6</f>
        <v>0</v>
      </c>
      <c r="N387" s="353">
        <f>+SUMIFS('nabati '!BM:BM,'nabati '!BP:BP,Daily!$A387,'nabati '!BN:BN,Daily!$C$1)/6</f>
        <v>0</v>
      </c>
      <c r="O387" s="23">
        <f>+SUMPRODUCT($E$1:$N$1,E387:N387)</f>
        <v>0</v>
      </c>
    </row>
    <row r="388" s="254" customFormat="1" ht="14.5" hidden="1" outlineLevel="1" spans="1:15">
      <c r="A388" s="459">
        <v>9504</v>
      </c>
      <c r="B388" s="342" t="s">
        <v>84</v>
      </c>
      <c r="C388" s="339" t="s">
        <v>501</v>
      </c>
      <c r="D388" s="21" t="s">
        <v>454</v>
      </c>
      <c r="E388" s="437">
        <f>+SUMIFS('nabati '!B:B,'nabati '!$E:$E,Daily!$A388,'nabati '!$C:$C,Daily!$C$1)/6</f>
        <v>0</v>
      </c>
      <c r="F388" s="437">
        <f>+SUMIFS('nabati '!I:I,'nabati '!$L:$L,Daily!$A388,'nabati '!$J:$J,Daily!$C$1)/6</f>
        <v>0</v>
      </c>
      <c r="G388" s="437">
        <f>+SUMIFS('nabati '!P:P,'nabati '!$S:$S,Daily!$A388,'nabati '!$Q:$Q,Daily!$C$1)/60</f>
        <v>0</v>
      </c>
      <c r="H388" s="437">
        <f>+SUMIFS('nabati '!W:W,'nabati '!$Z:$Z,Daily!$A388,'nabati '!$X:$X,Daily!$C$1)/6</f>
        <v>0</v>
      </c>
      <c r="I388" s="437">
        <f>+SUMIFS('nabati '!AD:AD,'nabati '!$AG:$AG,Daily!$A388,'nabati '!$AE:$AE,Daily!$C$1)/60</f>
        <v>0</v>
      </c>
      <c r="J388" s="437">
        <f>+SUMIFS('nabati '!AK:AK,'nabati '!$AN:$AN,Daily!$A388,'nabati '!$AL:$AL,Daily!$C$1)/60</f>
        <v>0</v>
      </c>
      <c r="K388" s="437">
        <f>+SUMIFS('nabati '!AR:AR,'nabati '!$AU:$AU,Daily!$A388,'nabati '!$AS:$AS,Daily!$C$1)/60</f>
        <v>0</v>
      </c>
      <c r="L388" s="437">
        <f>+SUMIFS('nabati '!AY:AY,'nabati '!$BB:$BB,Daily!$A388,'nabati '!$AZ:$AZ,Daily!$C$1)/20</f>
        <v>0</v>
      </c>
      <c r="M388" s="353">
        <f>+SUMIFS('nabati '!BF:BF,'nabati '!$BI:$BI,Daily!$A388,'nabati '!$BG:$BG,Daily!$C$1)/6</f>
        <v>0</v>
      </c>
      <c r="N388" s="353">
        <f>+SUMIFS('nabati '!BM:BM,'nabati '!BP:BP,Daily!$A388,'nabati '!BN:BN,Daily!$C$1)/6</f>
        <v>0</v>
      </c>
      <c r="O388" s="23">
        <f>+SUMPRODUCT($E$1:$N$1,E388:N388)</f>
        <v>0</v>
      </c>
    </row>
    <row r="389" s="254" customFormat="1" ht="13" collapsed="1" spans="1:15">
      <c r="A389" s="343">
        <v>1201</v>
      </c>
      <c r="B389" s="296" t="s">
        <v>84</v>
      </c>
      <c r="C389" s="21" t="s">
        <v>502</v>
      </c>
      <c r="D389" s="21" t="s">
        <v>454</v>
      </c>
      <c r="E389" s="437">
        <f>+SUMIFS('nabati '!B:B,'nabati '!$E:$E,Daily!$A389,'nabati '!$C:$C,Daily!$C$1)/6</f>
        <v>0</v>
      </c>
      <c r="F389" s="437">
        <f>+SUMIFS('nabati '!I:I,'nabati '!$L:$L,Daily!$A389,'nabati '!$J:$J,Daily!$C$1)/6</f>
        <v>0</v>
      </c>
      <c r="G389" s="437">
        <f>+SUMIFS('nabati '!P:P,'nabati '!$S:$S,Daily!$A389,'nabati '!$Q:$Q,Daily!$C$1)/60</f>
        <v>0</v>
      </c>
      <c r="H389" s="437">
        <f>+SUMIFS('nabati '!W:W,'nabati '!$Z:$Z,Daily!$A389,'nabati '!$X:$X,Daily!$C$1)/6</f>
        <v>0</v>
      </c>
      <c r="I389" s="437">
        <f>+SUMIFS('nabati '!AD:AD,'nabati '!$AG:$AG,Daily!$A389,'nabati '!$AE:$AE,Daily!$C$1)/60</f>
        <v>0</v>
      </c>
      <c r="J389" s="437">
        <f>+SUMIFS('nabati '!AK:AK,'nabati '!$AN:$AN,Daily!$A389,'nabati '!$AL:$AL,Daily!$C$1)/60</f>
        <v>0</v>
      </c>
      <c r="K389" s="437">
        <f>+SUMIFS('nabati '!AR:AR,'nabati '!$AU:$AU,Daily!$A389,'nabati '!$AS:$AS,Daily!$C$1)/60</f>
        <v>0</v>
      </c>
      <c r="L389" s="437">
        <f>+SUMIFS('nabati '!AY:AY,'nabati '!$BB:$BB,Daily!$A389,'nabati '!$AZ:$AZ,Daily!$C$1)/20</f>
        <v>0</v>
      </c>
      <c r="M389" s="353">
        <f>+SUMIFS('nabati '!BF:BF,'nabati '!$BI:$BI,Daily!$A389,'nabati '!$BG:$BG,Daily!$C$1)/6</f>
        <v>0</v>
      </c>
      <c r="N389" s="353">
        <f>+SUMIFS('nabati '!BM:BM,'nabati '!BP:BP,Daily!$A389,'nabati '!BN:BN,Daily!$C$1)/6</f>
        <v>0</v>
      </c>
      <c r="O389" s="23">
        <f>+SUMPRODUCT($E$1:$N$1,E389:N389)</f>
        <v>0</v>
      </c>
    </row>
    <row r="390" s="252" customFormat="1" ht="13" spans="1:17">
      <c r="A390" s="291"/>
      <c r="B390" s="396"/>
      <c r="C390" s="292"/>
      <c r="D390" s="292" t="s">
        <v>503</v>
      </c>
      <c r="E390" s="340">
        <f t="shared" ref="E390:N390" si="31">+SUM(E391:E413)</f>
        <v>36</v>
      </c>
      <c r="F390" s="340">
        <f t="shared" si="31"/>
        <v>35</v>
      </c>
      <c r="G390" s="340">
        <f t="shared" si="31"/>
        <v>3</v>
      </c>
      <c r="H390" s="340">
        <f t="shared" si="31"/>
        <v>7</v>
      </c>
      <c r="I390" s="340">
        <f t="shared" si="31"/>
        <v>3</v>
      </c>
      <c r="J390" s="340">
        <f t="shared" si="31"/>
        <v>0</v>
      </c>
      <c r="K390" s="340">
        <f t="shared" si="31"/>
        <v>0</v>
      </c>
      <c r="L390" s="340">
        <f t="shared" si="31"/>
        <v>7</v>
      </c>
      <c r="M390" s="402">
        <f t="shared" si="31"/>
        <v>0</v>
      </c>
      <c r="N390" s="316">
        <f t="shared" si="31"/>
        <v>0</v>
      </c>
      <c r="O390" s="340">
        <f>+SUMPRODUCT($E$1:$N$1,E390:N390)</f>
        <v>17372.9</v>
      </c>
      <c r="P390" s="380">
        <v>8259.34615384615</v>
      </c>
      <c r="Q390" s="394">
        <f>O390/P390*100</f>
        <v>210.342316163973</v>
      </c>
    </row>
    <row r="391" s="254" customFormat="1" ht="13" spans="1:15">
      <c r="A391" s="399" t="s">
        <v>504</v>
      </c>
      <c r="B391" s="341" t="s">
        <v>62</v>
      </c>
      <c r="C391" s="371" t="s">
        <v>505</v>
      </c>
      <c r="D391" s="371" t="s">
        <v>506</v>
      </c>
      <c r="E391" s="437">
        <f>+SUMIFS('nabati '!B:B,'nabati '!$E:$E,Daily!$A391,'nabati '!$C:$C,Daily!$C$1)/6</f>
        <v>0</v>
      </c>
      <c r="F391" s="437">
        <f>+SUMIFS('nabati '!I:I,'nabati '!$L:$L,Daily!$A391,'nabati '!$J:$J,Daily!$C$1)/6</f>
        <v>0</v>
      </c>
      <c r="G391" s="437">
        <f>+SUMIFS('nabati '!P:P,'nabati '!$S:$S,Daily!$A391,'nabati '!$Q:$Q,Daily!$C$1)/60</f>
        <v>0</v>
      </c>
      <c r="H391" s="437">
        <f>+SUMIFS('nabati '!W:W,'nabati '!$Z:$Z,Daily!$A391,'nabati '!$X:$X,Daily!$C$1)/6</f>
        <v>0</v>
      </c>
      <c r="I391" s="437">
        <f>+SUMIFS('nabati '!AD:AD,'nabati '!$AG:$AG,Daily!$A391,'nabati '!$AE:$AE,Daily!$C$1)/60</f>
        <v>0</v>
      </c>
      <c r="J391" s="437">
        <f>+SUMIFS('nabati '!AK:AK,'nabati '!$AN:$AN,Daily!$A391,'nabati '!$AL:$AL,Daily!$C$1)/60</f>
        <v>0</v>
      </c>
      <c r="K391" s="437">
        <f>+SUMIFS('nabati '!AR:AR,'nabati '!$AU:$AU,Daily!$A391,'nabati '!$AS:$AS,Daily!$C$1)/60</f>
        <v>0</v>
      </c>
      <c r="L391" s="437">
        <f>+SUMIFS('nabati '!AY:AY,'nabati '!$BB:$BB,Daily!$A391,'nabati '!$AZ:$AZ,Daily!$C$1)/20</f>
        <v>0</v>
      </c>
      <c r="M391" s="324">
        <f>+SUMIFS('nabati '!BF:BF,'nabati '!$BI:$BI,Daily!$A391,'nabati '!$BG:$BG,Daily!$C$1)/6</f>
        <v>0</v>
      </c>
      <c r="N391" s="324">
        <f>+SUMIFS('nabati '!BM:BM,'nabati '!BP:BP,Daily!$A391,'nabati '!BN:BN,Daily!$C$1)/6</f>
        <v>0</v>
      </c>
      <c r="O391" s="23">
        <f>+SUMPRODUCT($E$1:$N$1,E391:N391)</f>
        <v>0</v>
      </c>
    </row>
    <row r="392" s="254" customFormat="1" ht="13" hidden="1" outlineLevel="1" spans="1:15">
      <c r="A392" s="399" t="s">
        <v>507</v>
      </c>
      <c r="B392" s="398" t="s">
        <v>62</v>
      </c>
      <c r="C392" s="371" t="s">
        <v>508</v>
      </c>
      <c r="D392" s="371" t="s">
        <v>506</v>
      </c>
      <c r="E392" s="437">
        <f>+SUMIFS('nabati '!B:B,'nabati '!$E:$E,Daily!$A392,'nabati '!$C:$C,Daily!$C$1)/6</f>
        <v>0</v>
      </c>
      <c r="F392" s="437">
        <f>+SUMIFS('nabati '!I:I,'nabati '!$L:$L,Daily!$A392,'nabati '!$J:$J,Daily!$C$1)/6</f>
        <v>0</v>
      </c>
      <c r="G392" s="437">
        <f>+SUMIFS('nabati '!P:P,'nabati '!$S:$S,Daily!$A392,'nabati '!$Q:$Q,Daily!$C$1)/60</f>
        <v>0</v>
      </c>
      <c r="H392" s="437">
        <f>+SUMIFS('nabati '!W:W,'nabati '!$Z:$Z,Daily!$A392,'nabati '!$X:$X,Daily!$C$1)/6</f>
        <v>0</v>
      </c>
      <c r="I392" s="437">
        <f>+SUMIFS('nabati '!AD:AD,'nabati '!$AG:$AG,Daily!$A392,'nabati '!$AE:$AE,Daily!$C$1)/60</f>
        <v>0</v>
      </c>
      <c r="J392" s="437">
        <f>+SUMIFS('nabati '!AK:AK,'nabati '!$AN:$AN,Daily!$A392,'nabati '!$AL:$AL,Daily!$C$1)/60</f>
        <v>0</v>
      </c>
      <c r="K392" s="437">
        <f>+SUMIFS('nabati '!AR:AR,'nabati '!$AU:$AU,Daily!$A392,'nabati '!$AS:$AS,Daily!$C$1)/60</f>
        <v>0</v>
      </c>
      <c r="L392" s="437">
        <f>+SUMIFS('nabati '!AY:AY,'nabati '!$BB:$BB,Daily!$A392,'nabati '!$AZ:$AZ,Daily!$C$1)/20</f>
        <v>0</v>
      </c>
      <c r="M392" s="324">
        <f>+SUMIFS('nabati '!BF:BF,'nabati '!$BI:$BI,Daily!$A392,'nabati '!$BG:$BG,Daily!$C$1)/6</f>
        <v>0</v>
      </c>
      <c r="N392" s="324">
        <f>+SUMIFS('nabati '!BM:BM,'nabati '!BP:BP,Daily!$A392,'nabati '!BN:BN,Daily!$C$1)/6</f>
        <v>0</v>
      </c>
      <c r="O392" s="23">
        <f t="shared" ref="O392:O405" si="32">+SUMPRODUCT($E$1:$N$1,E392:N392)</f>
        <v>0</v>
      </c>
    </row>
    <row r="393" s="254" customFormat="1" ht="13" hidden="1" outlineLevel="1" spans="1:15">
      <c r="A393" s="399" t="s">
        <v>509</v>
      </c>
      <c r="B393" s="398" t="s">
        <v>62</v>
      </c>
      <c r="C393" s="371" t="s">
        <v>510</v>
      </c>
      <c r="D393" s="371" t="s">
        <v>506</v>
      </c>
      <c r="E393" s="437">
        <f>+SUMIFS('nabati '!B:B,'nabati '!$E:$E,Daily!$A393,'nabati '!$C:$C,Daily!$C$1)/6</f>
        <v>10</v>
      </c>
      <c r="F393" s="437">
        <f>+SUMIFS('nabati '!I:I,'nabati '!$L:$L,Daily!$A393,'nabati '!$J:$J,Daily!$C$1)/6</f>
        <v>20</v>
      </c>
      <c r="G393" s="437">
        <f>+SUMIFS('nabati '!P:P,'nabati '!$S:$S,Daily!$A393,'nabati '!$Q:$Q,Daily!$C$1)/60</f>
        <v>0</v>
      </c>
      <c r="H393" s="437">
        <f>+SUMIFS('nabati '!W:W,'nabati '!$Z:$Z,Daily!$A393,'nabati '!$X:$X,Daily!$C$1)/6</f>
        <v>5</v>
      </c>
      <c r="I393" s="437">
        <f>+SUMIFS('nabati '!AD:AD,'nabati '!$AG:$AG,Daily!$A393,'nabati '!$AE:$AE,Daily!$C$1)/60</f>
        <v>3</v>
      </c>
      <c r="J393" s="437">
        <f>+SUMIFS('nabati '!AK:AK,'nabati '!$AN:$AN,Daily!$A393,'nabati '!$AL:$AL,Daily!$C$1)/60</f>
        <v>0</v>
      </c>
      <c r="K393" s="437">
        <f>+SUMIFS('nabati '!AR:AR,'nabati '!$AU:$AU,Daily!$A393,'nabati '!$AS:$AS,Daily!$C$1)/60</f>
        <v>0</v>
      </c>
      <c r="L393" s="437">
        <f>+SUMIFS('nabati '!AY:AY,'nabati '!$BB:$BB,Daily!$A393,'nabati '!$AZ:$AZ,Daily!$C$1)/20</f>
        <v>0</v>
      </c>
      <c r="M393" s="324">
        <f>+SUMIFS('nabati '!BF:BF,'nabati '!$BI:$BI,Daily!$A393,'nabati '!$BG:$BG,Daily!$C$1)/6</f>
        <v>0</v>
      </c>
      <c r="N393" s="324">
        <f>+SUMIFS('nabati '!BM:BM,'nabati '!BP:BP,Daily!$A393,'nabati '!BN:BN,Daily!$C$1)/6</f>
        <v>0</v>
      </c>
      <c r="O393" s="23">
        <f t="shared" si="32"/>
        <v>7183</v>
      </c>
    </row>
    <row r="394" s="254" customFormat="1" ht="13" hidden="1" outlineLevel="1" spans="1:15">
      <c r="A394" s="399" t="s">
        <v>511</v>
      </c>
      <c r="B394" s="398" t="s">
        <v>62</v>
      </c>
      <c r="C394" s="371" t="s">
        <v>512</v>
      </c>
      <c r="D394" s="371" t="s">
        <v>506</v>
      </c>
      <c r="E394" s="437">
        <f>+SUMIFS('nabati '!B:B,'nabati '!$E:$E,Daily!$A394,'nabati '!$C:$C,Daily!$C$1)/6</f>
        <v>10</v>
      </c>
      <c r="F394" s="437">
        <f>+SUMIFS('nabati '!I:I,'nabati '!$L:$L,Daily!$A394,'nabati '!$J:$J,Daily!$C$1)/6</f>
        <v>10</v>
      </c>
      <c r="G394" s="437">
        <f>+SUMIFS('nabati '!P:P,'nabati '!$S:$S,Daily!$A394,'nabati '!$Q:$Q,Daily!$C$1)/60</f>
        <v>3</v>
      </c>
      <c r="H394" s="437">
        <f>+SUMIFS('nabati '!W:W,'nabati '!$Z:$Z,Daily!$A394,'nabati '!$X:$X,Daily!$C$1)/6</f>
        <v>0</v>
      </c>
      <c r="I394" s="437">
        <f>+SUMIFS('nabati '!AD:AD,'nabati '!$AG:$AG,Daily!$A394,'nabati '!$AE:$AE,Daily!$C$1)/60</f>
        <v>0</v>
      </c>
      <c r="J394" s="437">
        <f>+SUMIFS('nabati '!AK:AK,'nabati '!$AN:$AN,Daily!$A394,'nabati '!$AL:$AL,Daily!$C$1)/60</f>
        <v>0</v>
      </c>
      <c r="K394" s="437">
        <f>+SUMIFS('nabati '!AR:AR,'nabati '!$AU:$AU,Daily!$A394,'nabati '!$AS:$AS,Daily!$C$1)/60</f>
        <v>0</v>
      </c>
      <c r="L394" s="437">
        <f>+SUMIFS('nabati '!AY:AY,'nabati '!$BB:$BB,Daily!$A394,'nabati '!$AZ:$AZ,Daily!$C$1)/20</f>
        <v>5</v>
      </c>
      <c r="M394" s="324">
        <f>+SUMIFS('nabati '!BF:BF,'nabati '!$BI:$BI,Daily!$A394,'nabati '!$BG:$BG,Daily!$C$1)/6</f>
        <v>0</v>
      </c>
      <c r="N394" s="324">
        <f>+SUMIFS('nabati '!BM:BM,'nabati '!BP:BP,Daily!$A394,'nabati '!BN:BN,Daily!$C$1)/6</f>
        <v>0</v>
      </c>
      <c r="O394" s="23">
        <f t="shared" si="32"/>
        <v>6026</v>
      </c>
    </row>
    <row r="395" s="254" customFormat="1" ht="13" hidden="1" outlineLevel="1" spans="1:15">
      <c r="A395" s="399" t="s">
        <v>513</v>
      </c>
      <c r="B395" s="398" t="s">
        <v>62</v>
      </c>
      <c r="C395" s="371" t="s">
        <v>514</v>
      </c>
      <c r="D395" s="371" t="s">
        <v>506</v>
      </c>
      <c r="E395" s="23">
        <f>+SUMIFS('nabati '!B:B,'nabati '!$E:$E,Daily!$A395,'nabati '!$C:$C,Daily!$C$1)/6</f>
        <v>0</v>
      </c>
      <c r="F395" s="23">
        <f>+SUMIFS('nabati '!I:I,'nabati '!$L:$L,Daily!$A395,'nabati '!$J:$J,Daily!$C$1)/6</f>
        <v>0</v>
      </c>
      <c r="G395" s="23">
        <f>+SUMIFS('nabati '!P:P,'nabati '!$S:$S,Daily!$A395,'nabati '!$Q:$Q,Daily!$C$1)/60</f>
        <v>0</v>
      </c>
      <c r="H395" s="23">
        <f>+SUMIFS('nabati '!W:W,'nabati '!$Z:$Z,Daily!$A395,'nabati '!$X:$X,Daily!$C$1)/6</f>
        <v>0</v>
      </c>
      <c r="I395" s="23">
        <f>+SUMIFS('nabati '!AD:AD,'nabati '!$AG:$AG,Daily!$A395,'nabati '!$AE:$AE,Daily!$C$1)/60</f>
        <v>0</v>
      </c>
      <c r="J395" s="23">
        <f>+SUMIFS('nabati '!AK:AK,'nabati '!$AN:$AN,Daily!$A395,'nabati '!$AL:$AL,Daily!$C$1)/60</f>
        <v>0</v>
      </c>
      <c r="K395" s="23">
        <f>+SUMIFS('nabati '!AR:AR,'nabati '!$AU:$AU,Daily!$A395,'nabati '!$AS:$AS,Daily!$C$1)/60</f>
        <v>0</v>
      </c>
      <c r="L395" s="23">
        <f>+SUMIFS('nabati '!AY:AY,'nabati '!$BB:$BB,Daily!$A395,'nabati '!$AZ:$AZ,Daily!$C$1)/20</f>
        <v>0</v>
      </c>
      <c r="M395" s="320">
        <f>+SUMIFS('nabati '!BF:BF,'nabati '!$BI:$BI,Daily!$A395,'nabati '!$BG:$BG,Daily!$C$1)/6</f>
        <v>0</v>
      </c>
      <c r="N395" s="324">
        <f>+SUMIFS('nabati '!BM:BM,'nabati '!BP:BP,Daily!$A395,'nabati '!BN:BN,Daily!$C$1)/6</f>
        <v>0</v>
      </c>
      <c r="O395" s="23">
        <f t="shared" si="32"/>
        <v>0</v>
      </c>
    </row>
    <row r="396" s="254" customFormat="1" ht="13" hidden="1" outlineLevel="1" spans="1:15">
      <c r="A396" s="399" t="s">
        <v>515</v>
      </c>
      <c r="B396" s="398" t="s">
        <v>62</v>
      </c>
      <c r="C396" s="371" t="s">
        <v>516</v>
      </c>
      <c r="D396" s="371" t="s">
        <v>506</v>
      </c>
      <c r="E396" s="23">
        <f>+SUMIFS('nabati '!B:B,'nabati '!$E:$E,Daily!$A396,'nabati '!$C:$C,Daily!$C$1)/6</f>
        <v>0</v>
      </c>
      <c r="F396" s="23">
        <f>+SUMIFS('nabati '!I:I,'nabati '!$L:$L,Daily!$A396,'nabati '!$J:$J,Daily!$C$1)/6</f>
        <v>0</v>
      </c>
      <c r="G396" s="23">
        <f>+SUMIFS('nabati '!P:P,'nabati '!$S:$S,Daily!$A396,'nabati '!$Q:$Q,Daily!$C$1)/60</f>
        <v>0</v>
      </c>
      <c r="H396" s="23">
        <f>+SUMIFS('nabati '!W:W,'nabati '!$Z:$Z,Daily!$A396,'nabati '!$X:$X,Daily!$C$1)/6</f>
        <v>0</v>
      </c>
      <c r="I396" s="23">
        <f>+SUMIFS('nabati '!AD:AD,'nabati '!$AG:$AG,Daily!$A396,'nabati '!$AE:$AE,Daily!$C$1)/60</f>
        <v>0</v>
      </c>
      <c r="J396" s="23">
        <f>+SUMIFS('nabati '!AK:AK,'nabati '!$AN:$AN,Daily!$A396,'nabati '!$AL:$AL,Daily!$C$1)/60</f>
        <v>0</v>
      </c>
      <c r="K396" s="23">
        <f>+SUMIFS('nabati '!AR:AR,'nabati '!$AU:$AU,Daily!$A396,'nabati '!$AS:$AS,Daily!$C$1)/60</f>
        <v>0</v>
      </c>
      <c r="L396" s="23">
        <f>+SUMIFS('nabati '!AY:AY,'nabati '!$BB:$BB,Daily!$A396,'nabati '!$AZ:$AZ,Daily!$C$1)/20</f>
        <v>0</v>
      </c>
      <c r="M396" s="320">
        <f>+SUMIFS('nabati '!BF:BF,'nabati '!$BI:$BI,Daily!$A396,'nabati '!$BG:$BG,Daily!$C$1)/6</f>
        <v>0</v>
      </c>
      <c r="N396" s="324">
        <f>+SUMIFS('nabati '!BM:BM,'nabati '!BP:BP,Daily!$A396,'nabati '!BN:BN,Daily!$C$1)/6</f>
        <v>0</v>
      </c>
      <c r="O396" s="23">
        <f t="shared" si="32"/>
        <v>0</v>
      </c>
    </row>
    <row r="397" s="254" customFormat="1" ht="13" hidden="1" outlineLevel="1" spans="1:15">
      <c r="A397" s="399" t="s">
        <v>517</v>
      </c>
      <c r="B397" s="398" t="s">
        <v>62</v>
      </c>
      <c r="C397" s="371" t="s">
        <v>518</v>
      </c>
      <c r="D397" s="371" t="s">
        <v>506</v>
      </c>
      <c r="E397" s="437">
        <f>+SUMIFS('nabati '!B:B,'nabati '!$E:$E,Daily!$A397,'nabati '!$C:$C,Daily!$C$1)/6</f>
        <v>0</v>
      </c>
      <c r="F397" s="437">
        <f>+SUMIFS('nabati '!I:I,'nabati '!$L:$L,Daily!$A397,'nabati '!$J:$J,Daily!$C$1)/6</f>
        <v>0</v>
      </c>
      <c r="G397" s="437">
        <f>+SUMIFS('nabati '!P:P,'nabati '!$S:$S,Daily!$A397,'nabati '!$Q:$Q,Daily!$C$1)/60</f>
        <v>0</v>
      </c>
      <c r="H397" s="437">
        <f>+SUMIFS('nabati '!W:W,'nabati '!$Z:$Z,Daily!$A397,'nabati '!$X:$X,Daily!$C$1)/6</f>
        <v>0</v>
      </c>
      <c r="I397" s="437">
        <f>+SUMIFS('nabati '!AD:AD,'nabati '!$AG:$AG,Daily!$A397,'nabati '!$AE:$AE,Daily!$C$1)/60</f>
        <v>0</v>
      </c>
      <c r="J397" s="437">
        <f>+SUMIFS('nabati '!AK:AK,'nabati '!$AN:$AN,Daily!$A397,'nabati '!$AL:$AL,Daily!$C$1)/60</f>
        <v>0</v>
      </c>
      <c r="K397" s="437">
        <f>+SUMIFS('nabati '!AR:AR,'nabati '!$AU:$AU,Daily!$A397,'nabati '!$AS:$AS,Daily!$C$1)/60</f>
        <v>0</v>
      </c>
      <c r="L397" s="437">
        <f>+SUMIFS('nabati '!AY:AY,'nabati '!$BB:$BB,Daily!$A397,'nabati '!$AZ:$AZ,Daily!$C$1)/20</f>
        <v>0</v>
      </c>
      <c r="M397" s="324">
        <f>+SUMIFS('nabati '!BF:BF,'nabati '!$BI:$BI,Daily!$A397,'nabati '!$BG:$BG,Daily!$C$1)/6</f>
        <v>0</v>
      </c>
      <c r="N397" s="324">
        <f>+SUMIFS('nabati '!BM:BM,'nabati '!BP:BP,Daily!$A397,'nabati '!BN:BN,Daily!$C$1)/6</f>
        <v>0</v>
      </c>
      <c r="O397" s="23">
        <f t="shared" si="32"/>
        <v>0</v>
      </c>
    </row>
    <row r="398" s="254" customFormat="1" ht="13" hidden="1" outlineLevel="1" spans="1:15">
      <c r="A398" s="399" t="s">
        <v>519</v>
      </c>
      <c r="B398" s="398" t="s">
        <v>62</v>
      </c>
      <c r="C398" s="371" t="s">
        <v>520</v>
      </c>
      <c r="D398" s="371" t="s">
        <v>506</v>
      </c>
      <c r="E398" s="437">
        <f>+SUMIFS('nabati '!B:B,'nabati '!$E:$E,Daily!$A398,'nabati '!$C:$C,Daily!$C$1)/6</f>
        <v>0</v>
      </c>
      <c r="F398" s="437">
        <f>+SUMIFS('nabati '!I:I,'nabati '!$L:$L,Daily!$A398,'nabati '!$J:$J,Daily!$C$1)/6</f>
        <v>0</v>
      </c>
      <c r="G398" s="437">
        <f>+SUMIFS('nabati '!P:P,'nabati '!$S:$S,Daily!$A398,'nabati '!$Q:$Q,Daily!$C$1)/60</f>
        <v>0</v>
      </c>
      <c r="H398" s="437">
        <f>+SUMIFS('nabati '!W:W,'nabati '!$Z:$Z,Daily!$A398,'nabati '!$X:$X,Daily!$C$1)/6</f>
        <v>0</v>
      </c>
      <c r="I398" s="437">
        <f>+SUMIFS('nabati '!AD:AD,'nabati '!$AG:$AG,Daily!$A398,'nabati '!$AE:$AE,Daily!$C$1)/60</f>
        <v>0</v>
      </c>
      <c r="J398" s="437">
        <f>+SUMIFS('nabati '!AK:AK,'nabati '!$AN:$AN,Daily!$A398,'nabati '!$AL:$AL,Daily!$C$1)/60</f>
        <v>0</v>
      </c>
      <c r="K398" s="437">
        <f>+SUMIFS('nabati '!AR:AR,'nabati '!$AU:$AU,Daily!$A398,'nabati '!$AS:$AS,Daily!$C$1)/60</f>
        <v>0</v>
      </c>
      <c r="L398" s="437">
        <f>+SUMIFS('nabati '!AY:AY,'nabati '!$BB:$BB,Daily!$A398,'nabati '!$AZ:$AZ,Daily!$C$1)/20</f>
        <v>0</v>
      </c>
      <c r="M398" s="324">
        <f>+SUMIFS('nabati '!BF:BF,'nabati '!$BI:$BI,Daily!$A398,'nabati '!$BG:$BG,Daily!$C$1)/6</f>
        <v>0</v>
      </c>
      <c r="N398" s="324">
        <f>+SUMIFS('nabati '!BM:BM,'nabati '!BP:BP,Daily!$A398,'nabati '!BN:BN,Daily!$C$1)/6</f>
        <v>0</v>
      </c>
      <c r="O398" s="23">
        <f t="shared" si="32"/>
        <v>0</v>
      </c>
    </row>
    <row r="399" s="254" customFormat="1" ht="13" hidden="1" outlineLevel="1" spans="1:15">
      <c r="A399" s="399" t="s">
        <v>521</v>
      </c>
      <c r="B399" s="398" t="s">
        <v>62</v>
      </c>
      <c r="C399" s="371" t="s">
        <v>522</v>
      </c>
      <c r="D399" s="371" t="s">
        <v>506</v>
      </c>
      <c r="E399" s="437">
        <f>+SUMIFS('nabati '!B:B,'nabati '!$E:$E,Daily!$A399,'nabati '!$C:$C,Daily!$C$1)/6</f>
        <v>0</v>
      </c>
      <c r="F399" s="437">
        <f>+SUMIFS('nabati '!I:I,'nabati '!$L:$L,Daily!$A399,'nabati '!$J:$J,Daily!$C$1)/6</f>
        <v>0</v>
      </c>
      <c r="G399" s="437">
        <f>+SUMIFS('nabati '!P:P,'nabati '!$S:$S,Daily!$A399,'nabati '!$Q:$Q,Daily!$C$1)/60</f>
        <v>0</v>
      </c>
      <c r="H399" s="437">
        <f>+SUMIFS('nabati '!W:W,'nabati '!$Z:$Z,Daily!$A399,'nabati '!$X:$X,Daily!$C$1)/6</f>
        <v>0</v>
      </c>
      <c r="I399" s="437">
        <f>+SUMIFS('nabati '!AD:AD,'nabati '!$AG:$AG,Daily!$A399,'nabati '!$AE:$AE,Daily!$C$1)/60</f>
        <v>0</v>
      </c>
      <c r="J399" s="437">
        <f>+SUMIFS('nabati '!AK:AK,'nabati '!$AN:$AN,Daily!$A399,'nabati '!$AL:$AL,Daily!$C$1)/60</f>
        <v>0</v>
      </c>
      <c r="K399" s="437">
        <f>+SUMIFS('nabati '!AR:AR,'nabati '!$AU:$AU,Daily!$A399,'nabati '!$AS:$AS,Daily!$C$1)/60</f>
        <v>0</v>
      </c>
      <c r="L399" s="437">
        <f>+SUMIFS('nabati '!AY:AY,'nabati '!$BB:$BB,Daily!$A399,'nabati '!$AZ:$AZ,Daily!$C$1)/20</f>
        <v>0</v>
      </c>
      <c r="M399" s="324">
        <f>+SUMIFS('nabati '!BF:BF,'nabati '!$BI:$BI,Daily!$A399,'nabati '!$BG:$BG,Daily!$C$1)/6</f>
        <v>0</v>
      </c>
      <c r="N399" s="324">
        <f>+SUMIFS('nabati '!BM:BM,'nabati '!BP:BP,Daily!$A399,'nabati '!BN:BN,Daily!$C$1)/6</f>
        <v>0</v>
      </c>
      <c r="O399" s="23">
        <f t="shared" si="32"/>
        <v>0</v>
      </c>
    </row>
    <row r="400" s="254" customFormat="1" ht="13" hidden="1" outlineLevel="1" spans="1:15">
      <c r="A400" s="399" t="s">
        <v>523</v>
      </c>
      <c r="B400" s="398" t="s">
        <v>62</v>
      </c>
      <c r="C400" s="371" t="s">
        <v>524</v>
      </c>
      <c r="D400" s="371" t="s">
        <v>506</v>
      </c>
      <c r="E400" s="437">
        <f>+SUMIFS('nabati '!B:B,'nabati '!$E:$E,Daily!$A400,'nabati '!$C:$C,Daily!$C$1)/6</f>
        <v>0</v>
      </c>
      <c r="F400" s="437">
        <f>+SUMIFS('nabati '!I:I,'nabati '!$L:$L,Daily!$A400,'nabati '!$J:$J,Daily!$C$1)/6</f>
        <v>0</v>
      </c>
      <c r="G400" s="437">
        <f>+SUMIFS('nabati '!P:P,'nabati '!$S:$S,Daily!$A400,'nabati '!$Q:$Q,Daily!$C$1)/60</f>
        <v>0</v>
      </c>
      <c r="H400" s="437">
        <f>+SUMIFS('nabati '!W:W,'nabati '!$Z:$Z,Daily!$A400,'nabati '!$X:$X,Daily!$C$1)/6</f>
        <v>0</v>
      </c>
      <c r="I400" s="437">
        <f>+SUMIFS('nabati '!AD:AD,'nabati '!$AG:$AG,Daily!$A400,'nabati '!$AE:$AE,Daily!$C$1)/60</f>
        <v>0</v>
      </c>
      <c r="J400" s="437">
        <f>+SUMIFS('nabati '!AK:AK,'nabati '!$AN:$AN,Daily!$A400,'nabati '!$AL:$AL,Daily!$C$1)/60</f>
        <v>0</v>
      </c>
      <c r="K400" s="437">
        <f>+SUMIFS('nabati '!AR:AR,'nabati '!$AU:$AU,Daily!$A400,'nabati '!$AS:$AS,Daily!$C$1)/60</f>
        <v>0</v>
      </c>
      <c r="L400" s="437">
        <f>+SUMIFS('nabati '!AY:AY,'nabati '!$BB:$BB,Daily!$A400,'nabati '!$AZ:$AZ,Daily!$C$1)/20</f>
        <v>0</v>
      </c>
      <c r="M400" s="324">
        <f>+SUMIFS('nabati '!BF:BF,'nabati '!$BI:$BI,Daily!$A400,'nabati '!$BG:$BG,Daily!$C$1)/6</f>
        <v>0</v>
      </c>
      <c r="N400" s="324">
        <f>+SUMIFS('nabati '!BM:BM,'nabati '!BP:BP,Daily!$A400,'nabati '!BN:BN,Daily!$C$1)/6</f>
        <v>0</v>
      </c>
      <c r="O400" s="23">
        <f t="shared" si="32"/>
        <v>0</v>
      </c>
    </row>
    <row r="401" s="254" customFormat="1" ht="13" hidden="1" outlineLevel="1" spans="1:15">
      <c r="A401" s="399" t="s">
        <v>525</v>
      </c>
      <c r="B401" s="398" t="s">
        <v>62</v>
      </c>
      <c r="C401" s="371" t="s">
        <v>526</v>
      </c>
      <c r="D401" s="371" t="s">
        <v>506</v>
      </c>
      <c r="E401" s="437">
        <f>+SUMIFS('nabati '!B:B,'nabati '!$E:$E,Daily!$A401,'nabati '!$C:$C,Daily!$C$1)/6</f>
        <v>1</v>
      </c>
      <c r="F401" s="437">
        <f>+SUMIFS('nabati '!I:I,'nabati '!$L:$L,Daily!$A401,'nabati '!$J:$J,Daily!$C$1)/6</f>
        <v>0</v>
      </c>
      <c r="G401" s="437">
        <f>+SUMIFS('nabati '!P:P,'nabati '!$S:$S,Daily!$A401,'nabati '!$Q:$Q,Daily!$C$1)/60</f>
        <v>0</v>
      </c>
      <c r="H401" s="437">
        <f>+SUMIFS('nabati '!W:W,'nabati '!$Z:$Z,Daily!$A401,'nabati '!$X:$X,Daily!$C$1)/6</f>
        <v>0</v>
      </c>
      <c r="I401" s="437">
        <f>+SUMIFS('nabati '!AD:AD,'nabati '!$AG:$AG,Daily!$A401,'nabati '!$AE:$AE,Daily!$C$1)/60</f>
        <v>0</v>
      </c>
      <c r="J401" s="437">
        <f>+SUMIFS('nabati '!AK:AK,'nabati '!$AN:$AN,Daily!$A401,'nabati '!$AL:$AL,Daily!$C$1)/60</f>
        <v>0</v>
      </c>
      <c r="K401" s="437">
        <f>+SUMIFS('nabati '!AR:AR,'nabati '!$AU:$AU,Daily!$A401,'nabati '!$AS:$AS,Daily!$C$1)/60</f>
        <v>0</v>
      </c>
      <c r="L401" s="437">
        <f>+SUMIFS('nabati '!AY:AY,'nabati '!$BB:$BB,Daily!$A401,'nabati '!$AZ:$AZ,Daily!$C$1)/20</f>
        <v>0</v>
      </c>
      <c r="M401" s="324">
        <f>+SUMIFS('nabati '!BF:BF,'nabati '!$BI:$BI,Daily!$A401,'nabati '!$BG:$BG,Daily!$C$1)/6</f>
        <v>0</v>
      </c>
      <c r="N401" s="324">
        <f>+SUMIFS('nabati '!BM:BM,'nabati '!BP:BP,Daily!$A401,'nabati '!BN:BN,Daily!$C$1)/6</f>
        <v>0</v>
      </c>
      <c r="O401" s="23">
        <f t="shared" si="32"/>
        <v>125.9</v>
      </c>
    </row>
    <row r="402" s="254" customFormat="1" ht="13" hidden="1" outlineLevel="1" spans="1:15">
      <c r="A402" s="399" t="s">
        <v>527</v>
      </c>
      <c r="B402" s="398" t="s">
        <v>62</v>
      </c>
      <c r="C402" s="371" t="s">
        <v>528</v>
      </c>
      <c r="D402" s="371" t="s">
        <v>506</v>
      </c>
      <c r="E402" s="437">
        <f>+SUMIFS('nabati '!B:B,'nabati '!$E:$E,Daily!$A402,'nabati '!$C:$C,Daily!$C$1)/6</f>
        <v>0</v>
      </c>
      <c r="F402" s="437">
        <f>+SUMIFS('nabati '!I:I,'nabati '!$L:$L,Daily!$A402,'nabati '!$J:$J,Daily!$C$1)/6</f>
        <v>0</v>
      </c>
      <c r="G402" s="437">
        <f>+SUMIFS('nabati '!P:P,'nabati '!$S:$S,Daily!$A402,'nabati '!$Q:$Q,Daily!$C$1)/60</f>
        <v>0</v>
      </c>
      <c r="H402" s="437">
        <f>+SUMIFS('nabati '!W:W,'nabati '!$Z:$Z,Daily!$A402,'nabati '!$X:$X,Daily!$C$1)/6</f>
        <v>0</v>
      </c>
      <c r="I402" s="437">
        <f>+SUMIFS('nabati '!AD:AD,'nabati '!$AG:$AG,Daily!$A402,'nabati '!$AE:$AE,Daily!$C$1)/60</f>
        <v>0</v>
      </c>
      <c r="J402" s="437">
        <f>+SUMIFS('nabati '!AK:AK,'nabati '!$AN:$AN,Daily!$A402,'nabati '!$AL:$AL,Daily!$C$1)/60</f>
        <v>0</v>
      </c>
      <c r="K402" s="437">
        <f>+SUMIFS('nabati '!AR:AR,'nabati '!$AU:$AU,Daily!$A402,'nabati '!$AS:$AS,Daily!$C$1)/60</f>
        <v>0</v>
      </c>
      <c r="L402" s="437">
        <f>+SUMIFS('nabati '!AY:AY,'nabati '!$BB:$BB,Daily!$A402,'nabati '!$AZ:$AZ,Daily!$C$1)/20</f>
        <v>0</v>
      </c>
      <c r="M402" s="324">
        <f>+SUMIFS('nabati '!BF:BF,'nabati '!$BI:$BI,Daily!$A402,'nabati '!$BG:$BG,Daily!$C$1)/6</f>
        <v>0</v>
      </c>
      <c r="N402" s="324">
        <f>+SUMIFS('nabati '!BM:BM,'nabati '!BP:BP,Daily!$A402,'nabati '!BN:BN,Daily!$C$1)/6</f>
        <v>0</v>
      </c>
      <c r="O402" s="23">
        <f t="shared" si="32"/>
        <v>0</v>
      </c>
    </row>
    <row r="403" s="254" customFormat="1" ht="13" hidden="1" outlineLevel="1" spans="1:15">
      <c r="A403" s="399" t="s">
        <v>529</v>
      </c>
      <c r="B403" s="398" t="s">
        <v>62</v>
      </c>
      <c r="C403" s="371" t="s">
        <v>530</v>
      </c>
      <c r="D403" s="371" t="s">
        <v>506</v>
      </c>
      <c r="E403" s="437">
        <f>+SUMIFS('nabati '!B:B,'nabati '!$E:$E,Daily!$A403,'nabati '!$C:$C,Daily!$C$1)/6</f>
        <v>5</v>
      </c>
      <c r="F403" s="437">
        <f>+SUMIFS('nabati '!I:I,'nabati '!$L:$L,Daily!$A403,'nabati '!$J:$J,Daily!$C$1)/6</f>
        <v>0</v>
      </c>
      <c r="G403" s="437">
        <f>+SUMIFS('nabati '!P:P,'nabati '!$S:$S,Daily!$A403,'nabati '!$Q:$Q,Daily!$C$1)/60</f>
        <v>0</v>
      </c>
      <c r="H403" s="437">
        <f>+SUMIFS('nabati '!W:W,'nabati '!$Z:$Z,Daily!$A403,'nabati '!$X:$X,Daily!$C$1)/6</f>
        <v>0</v>
      </c>
      <c r="I403" s="437">
        <f>+SUMIFS('nabati '!AD:AD,'nabati '!$AG:$AG,Daily!$A403,'nabati '!$AE:$AE,Daily!$C$1)/60</f>
        <v>0</v>
      </c>
      <c r="J403" s="437">
        <f>+SUMIFS('nabati '!AK:AK,'nabati '!$AN:$AN,Daily!$A403,'nabati '!$AL:$AL,Daily!$C$1)/60</f>
        <v>0</v>
      </c>
      <c r="K403" s="437">
        <f>+SUMIFS('nabati '!AR:AR,'nabati '!$AU:$AU,Daily!$A403,'nabati '!$AS:$AS,Daily!$C$1)/60</f>
        <v>0</v>
      </c>
      <c r="L403" s="437">
        <f>+SUMIFS('nabati '!AY:AY,'nabati '!$BB:$BB,Daily!$A403,'nabati '!$AZ:$AZ,Daily!$C$1)/20</f>
        <v>0</v>
      </c>
      <c r="M403" s="324">
        <f>+SUMIFS('nabati '!BF:BF,'nabati '!$BI:$BI,Daily!$A403,'nabati '!$BG:$BG,Daily!$C$1)/6</f>
        <v>0</v>
      </c>
      <c r="N403" s="324">
        <f>+SUMIFS('nabati '!BM:BM,'nabati '!BP:BP,Daily!$A403,'nabati '!BN:BN,Daily!$C$1)/6</f>
        <v>0</v>
      </c>
      <c r="O403" s="23">
        <f t="shared" si="32"/>
        <v>629.5</v>
      </c>
    </row>
    <row r="404" s="254" customFormat="1" ht="13" hidden="1" outlineLevel="1" spans="1:15">
      <c r="A404" s="399" t="s">
        <v>531</v>
      </c>
      <c r="B404" s="398" t="s">
        <v>62</v>
      </c>
      <c r="C404" s="371" t="s">
        <v>532</v>
      </c>
      <c r="D404" s="371" t="s">
        <v>506</v>
      </c>
      <c r="E404" s="437">
        <f>+SUMIFS('nabati '!B:B,'nabati '!$E:$E,Daily!$A404,'nabati '!$C:$C,Daily!$C$1)/6</f>
        <v>10</v>
      </c>
      <c r="F404" s="437">
        <f>+SUMIFS('nabati '!I:I,'nabati '!$L:$L,Daily!$A404,'nabati '!$J:$J,Daily!$C$1)/6</f>
        <v>4</v>
      </c>
      <c r="G404" s="437">
        <f>+SUMIFS('nabati '!P:P,'nabati '!$S:$S,Daily!$A404,'nabati '!$Q:$Q,Daily!$C$1)/60</f>
        <v>0</v>
      </c>
      <c r="H404" s="437">
        <f>+SUMIFS('nabati '!W:W,'nabati '!$Z:$Z,Daily!$A404,'nabati '!$X:$X,Daily!$C$1)/6</f>
        <v>2</v>
      </c>
      <c r="I404" s="437">
        <f>+SUMIFS('nabati '!AD:AD,'nabati '!$AG:$AG,Daily!$A404,'nabati '!$AE:$AE,Daily!$C$1)/60</f>
        <v>0</v>
      </c>
      <c r="J404" s="437">
        <f>+SUMIFS('nabati '!AK:AK,'nabati '!$AN:$AN,Daily!$A404,'nabati '!$AL:$AL,Daily!$C$1)/60</f>
        <v>0</v>
      </c>
      <c r="K404" s="437">
        <f>+SUMIFS('nabati '!AR:AR,'nabati '!$AU:$AU,Daily!$A404,'nabati '!$AS:$AS,Daily!$C$1)/60</f>
        <v>0</v>
      </c>
      <c r="L404" s="437">
        <f>+SUMIFS('nabati '!AY:AY,'nabati '!$BB:$BB,Daily!$A404,'nabati '!$AZ:$AZ,Daily!$C$1)/20</f>
        <v>2</v>
      </c>
      <c r="M404" s="324">
        <f>+SUMIFS('nabati '!BF:BF,'nabati '!$BI:$BI,Daily!$A404,'nabati '!$BG:$BG,Daily!$C$1)/6</f>
        <v>0</v>
      </c>
      <c r="N404" s="324">
        <f>+SUMIFS('nabati '!BM:BM,'nabati '!BP:BP,Daily!$A404,'nabati '!BN:BN,Daily!$C$1)/6</f>
        <v>0</v>
      </c>
      <c r="O404" s="23">
        <f t="shared" si="32"/>
        <v>3217.8</v>
      </c>
    </row>
    <row r="405" s="254" customFormat="1" ht="13" hidden="1" outlineLevel="1" spans="1:15">
      <c r="A405" s="399" t="s">
        <v>533</v>
      </c>
      <c r="B405" s="398" t="s">
        <v>62</v>
      </c>
      <c r="C405" s="371" t="s">
        <v>534</v>
      </c>
      <c r="D405" s="371" t="s">
        <v>506</v>
      </c>
      <c r="E405" s="437">
        <f>+SUMIFS('nabati '!B:B,'nabati '!$E:$E,Daily!$A405,'nabati '!$C:$C,Daily!$C$1)/6</f>
        <v>0</v>
      </c>
      <c r="F405" s="437">
        <f>+SUMIFS('nabati '!I:I,'nabati '!$L:$L,Daily!$A405,'nabati '!$J:$J,Daily!$C$1)/6</f>
        <v>1</v>
      </c>
      <c r="G405" s="437">
        <f>+SUMIFS('nabati '!P:P,'nabati '!$S:$S,Daily!$A405,'nabati '!$Q:$Q,Daily!$C$1)/60</f>
        <v>0</v>
      </c>
      <c r="H405" s="437">
        <f>+SUMIFS('nabati '!W:W,'nabati '!$Z:$Z,Daily!$A405,'nabati '!$X:$X,Daily!$C$1)/6</f>
        <v>0</v>
      </c>
      <c r="I405" s="437">
        <f>+SUMIFS('nabati '!AD:AD,'nabati '!$AG:$AG,Daily!$A405,'nabati '!$AE:$AE,Daily!$C$1)/60</f>
        <v>0</v>
      </c>
      <c r="J405" s="437">
        <f>+SUMIFS('nabati '!AK:AK,'nabati '!$AN:$AN,Daily!$A405,'nabati '!$AL:$AL,Daily!$C$1)/60</f>
        <v>0</v>
      </c>
      <c r="K405" s="437">
        <f>+SUMIFS('nabati '!AR:AR,'nabati '!$AU:$AU,Daily!$A405,'nabati '!$AS:$AS,Daily!$C$1)/60</f>
        <v>0</v>
      </c>
      <c r="L405" s="437">
        <f>+SUMIFS('nabati '!AY:AY,'nabati '!$BB:$BB,Daily!$A405,'nabati '!$AZ:$AZ,Daily!$C$1)/20</f>
        <v>0</v>
      </c>
      <c r="M405" s="324">
        <f>+SUMIFS('nabati '!BF:BF,'nabati '!$BI:$BI,Daily!$A405,'nabati '!$BG:$BG,Daily!$C$1)/6</f>
        <v>0</v>
      </c>
      <c r="N405" s="324">
        <f>+SUMIFS('nabati '!BM:BM,'nabati '!BP:BP,Daily!$A405,'nabati '!BN:BN,Daily!$C$1)/6</f>
        <v>0</v>
      </c>
      <c r="O405" s="23">
        <f t="shared" si="32"/>
        <v>190.7</v>
      </c>
    </row>
    <row r="406" s="254" customFormat="1" ht="13" hidden="1" outlineLevel="1" spans="1:15">
      <c r="A406" s="399">
        <v>12201</v>
      </c>
      <c r="B406" s="399" t="s">
        <v>84</v>
      </c>
      <c r="C406" s="371" t="s">
        <v>535</v>
      </c>
      <c r="D406" s="371" t="s">
        <v>506</v>
      </c>
      <c r="E406" s="437">
        <f>+SUMIFS('nabati '!B:B,'nabati '!$E:$E,Daily!$A406,'nabati '!$C:$C,Daily!$C$1)/6</f>
        <v>0</v>
      </c>
      <c r="F406" s="437">
        <f>+SUMIFS('nabati '!I:I,'nabati '!$L:$L,Daily!$A406,'nabati '!$J:$J,Daily!$C$1)/6</f>
        <v>0</v>
      </c>
      <c r="G406" s="437">
        <f>+SUMIFS('nabati '!P:P,'nabati '!$S:$S,Daily!$A406,'nabati '!$Q:$Q,Daily!$C$1)/60</f>
        <v>0</v>
      </c>
      <c r="H406" s="437">
        <f>+SUMIFS('nabati '!W:W,'nabati '!$Z:$Z,Daily!$A406,'nabati '!$X:$X,Daily!$C$1)/6</f>
        <v>0</v>
      </c>
      <c r="I406" s="437">
        <f>+SUMIFS('nabati '!AD:AD,'nabati '!$AG:$AG,Daily!$A406,'nabati '!$AE:$AE,Daily!$C$1)/60</f>
        <v>0</v>
      </c>
      <c r="J406" s="437">
        <f>+SUMIFS('nabati '!AK:AK,'nabati '!$AN:$AN,Daily!$A406,'nabati '!$AL:$AL,Daily!$C$1)/60</f>
        <v>0</v>
      </c>
      <c r="K406" s="437">
        <f>+SUMIFS('nabati '!AR:AR,'nabati '!$AU:$AU,Daily!$A406,'nabati '!$AS:$AS,Daily!$C$1)/60</f>
        <v>0</v>
      </c>
      <c r="L406" s="437">
        <f>+SUMIFS('nabati '!AY:AY,'nabati '!$BB:$BB,Daily!$A406,'nabati '!$AZ:$AZ,Daily!$C$1)/20</f>
        <v>0</v>
      </c>
      <c r="M406" s="324">
        <f>+SUMIFS('nabati '!BF:BF,'nabati '!$BI:$BI,Daily!$A406,'nabati '!$BG:$BG,Daily!$C$1)/6</f>
        <v>0</v>
      </c>
      <c r="N406" s="324">
        <f>+SUMIFS('nabati '!BM:BM,'nabati '!BP:BP,Daily!$A406,'nabati '!BN:BN,Daily!$C$1)/6</f>
        <v>0</v>
      </c>
      <c r="O406" s="23">
        <f t="shared" ref="O406:O427" si="33">+SUMPRODUCT($E$1:$N$1,E406:N406)</f>
        <v>0</v>
      </c>
    </row>
    <row r="407" s="254" customFormat="1" ht="13" hidden="1" outlineLevel="1" spans="1:15">
      <c r="A407" s="399">
        <v>12202</v>
      </c>
      <c r="B407" s="399" t="s">
        <v>84</v>
      </c>
      <c r="C407" s="371" t="s">
        <v>536</v>
      </c>
      <c r="D407" s="371" t="s">
        <v>506</v>
      </c>
      <c r="E407" s="437">
        <f>+SUMIFS('nabati '!B:B,'nabati '!$E:$E,Daily!$A407,'nabati '!$C:$C,Daily!$C$1)/6</f>
        <v>0</v>
      </c>
      <c r="F407" s="437">
        <f>+SUMIFS('nabati '!I:I,'nabati '!$L:$L,Daily!$A407,'nabati '!$J:$J,Daily!$C$1)/6</f>
        <v>0</v>
      </c>
      <c r="G407" s="437">
        <f>+SUMIFS('nabati '!P:P,'nabati '!$S:$S,Daily!$A407,'nabati '!$Q:$Q,Daily!$C$1)/60</f>
        <v>0</v>
      </c>
      <c r="H407" s="437">
        <f>+SUMIFS('nabati '!W:W,'nabati '!$Z:$Z,Daily!$A407,'nabati '!$X:$X,Daily!$C$1)/6</f>
        <v>0</v>
      </c>
      <c r="I407" s="437">
        <f>+SUMIFS('nabati '!AD:AD,'nabati '!$AG:$AG,Daily!$A407,'nabati '!$AE:$AE,Daily!$C$1)/60</f>
        <v>0</v>
      </c>
      <c r="J407" s="437">
        <f>+SUMIFS('nabati '!AK:AK,'nabati '!$AN:$AN,Daily!$A407,'nabati '!$AL:$AL,Daily!$C$1)/60</f>
        <v>0</v>
      </c>
      <c r="K407" s="437">
        <f>+SUMIFS('nabati '!AR:AR,'nabati '!$AU:$AU,Daily!$A407,'nabati '!$AS:$AS,Daily!$C$1)/60</f>
        <v>0</v>
      </c>
      <c r="L407" s="437">
        <f>+SUMIFS('nabati '!AY:AY,'nabati '!$BB:$BB,Daily!$A407,'nabati '!$AZ:$AZ,Daily!$C$1)/20</f>
        <v>0</v>
      </c>
      <c r="M407" s="324">
        <f>+SUMIFS('nabati '!BF:BF,'nabati '!$BI:$BI,Daily!$A407,'nabati '!$BG:$BG,Daily!$C$1)/6</f>
        <v>0</v>
      </c>
      <c r="N407" s="324">
        <f>+SUMIFS('nabati '!BM:BM,'nabati '!BP:BP,Daily!$A407,'nabati '!BN:BN,Daily!$C$1)/6</f>
        <v>0</v>
      </c>
      <c r="O407" s="23">
        <f t="shared" si="33"/>
        <v>0</v>
      </c>
    </row>
    <row r="408" s="254" customFormat="1" ht="13" hidden="1" outlineLevel="1" spans="1:15">
      <c r="A408" s="399">
        <v>12203</v>
      </c>
      <c r="B408" s="399" t="s">
        <v>84</v>
      </c>
      <c r="C408" s="371" t="s">
        <v>537</v>
      </c>
      <c r="D408" s="371" t="s">
        <v>506</v>
      </c>
      <c r="E408" s="437">
        <f>+SUMIFS('nabati '!B:B,'nabati '!$E:$E,Daily!$A408,'nabati '!$C:$C,Daily!$C$1)/6</f>
        <v>0</v>
      </c>
      <c r="F408" s="437">
        <f>+SUMIFS('nabati '!I:I,'nabati '!$L:$L,Daily!$A408,'nabati '!$J:$J,Daily!$C$1)/6</f>
        <v>0</v>
      </c>
      <c r="G408" s="437">
        <f>+SUMIFS('nabati '!P:P,'nabati '!$S:$S,Daily!$A408,'nabati '!$Q:$Q,Daily!$C$1)/60</f>
        <v>0</v>
      </c>
      <c r="H408" s="437">
        <f>+SUMIFS('nabati '!W:W,'nabati '!$Z:$Z,Daily!$A408,'nabati '!$X:$X,Daily!$C$1)/6</f>
        <v>0</v>
      </c>
      <c r="I408" s="437">
        <f>+SUMIFS('nabati '!AD:AD,'nabati '!$AG:$AG,Daily!$A408,'nabati '!$AE:$AE,Daily!$C$1)/60</f>
        <v>0</v>
      </c>
      <c r="J408" s="437">
        <f>+SUMIFS('nabati '!AK:AK,'nabati '!$AN:$AN,Daily!$A408,'nabati '!$AL:$AL,Daily!$C$1)/60</f>
        <v>0</v>
      </c>
      <c r="K408" s="437">
        <f>+SUMIFS('nabati '!AR:AR,'nabati '!$AU:$AU,Daily!$A408,'nabati '!$AS:$AS,Daily!$C$1)/60</f>
        <v>0</v>
      </c>
      <c r="L408" s="437">
        <f>+SUMIFS('nabati '!AY:AY,'nabati '!$BB:$BB,Daily!$A408,'nabati '!$AZ:$AZ,Daily!$C$1)/20</f>
        <v>0</v>
      </c>
      <c r="M408" s="324">
        <f>+SUMIFS('nabati '!BF:BF,'nabati '!$BI:$BI,Daily!$A408,'nabati '!$BG:$BG,Daily!$C$1)/6</f>
        <v>0</v>
      </c>
      <c r="N408" s="324">
        <f>+SUMIFS('nabati '!BM:BM,'nabati '!BP:BP,Daily!$A408,'nabati '!BN:BN,Daily!$C$1)/6</f>
        <v>0</v>
      </c>
      <c r="O408" s="23">
        <f t="shared" si="33"/>
        <v>0</v>
      </c>
    </row>
    <row r="409" s="254" customFormat="1" ht="13" hidden="1" outlineLevel="1" spans="1:15">
      <c r="A409" s="399">
        <v>12204</v>
      </c>
      <c r="B409" s="399"/>
      <c r="C409" s="371" t="s">
        <v>538</v>
      </c>
      <c r="D409" s="371" t="s">
        <v>506</v>
      </c>
      <c r="E409" s="437">
        <f>+SUMIFS('nabati '!B:B,'nabati '!$E:$E,Daily!$A409,'nabati '!$C:$C,Daily!$C$1)/6</f>
        <v>0</v>
      </c>
      <c r="F409" s="437">
        <f>+SUMIFS('nabati '!I:I,'nabati '!$L:$L,Daily!$A409,'nabati '!$J:$J,Daily!$C$1)/6</f>
        <v>0</v>
      </c>
      <c r="G409" s="437">
        <f>+SUMIFS('nabati '!P:P,'nabati '!$S:$S,Daily!$A409,'nabati '!$Q:$Q,Daily!$C$1)/60</f>
        <v>0</v>
      </c>
      <c r="H409" s="437">
        <f>+SUMIFS('nabati '!W:W,'nabati '!$Z:$Z,Daily!$A409,'nabati '!$X:$X,Daily!$C$1)/6</f>
        <v>0</v>
      </c>
      <c r="I409" s="437">
        <f>+SUMIFS('nabati '!AD:AD,'nabati '!$AG:$AG,Daily!$A409,'nabati '!$AE:$AE,Daily!$C$1)/60</f>
        <v>0</v>
      </c>
      <c r="J409" s="437">
        <f>+SUMIFS('nabati '!AK:AK,'nabati '!$AN:$AN,Daily!$A409,'nabati '!$AL:$AL,Daily!$C$1)/60</f>
        <v>0</v>
      </c>
      <c r="K409" s="437">
        <f>+SUMIFS('nabati '!AR:AR,'nabati '!$AU:$AU,Daily!$A409,'nabati '!$AS:$AS,Daily!$C$1)/60</f>
        <v>0</v>
      </c>
      <c r="L409" s="437">
        <f>+SUMIFS('nabati '!AY:AY,'nabati '!$BB:$BB,Daily!$A409,'nabati '!$AZ:$AZ,Daily!$C$1)/20</f>
        <v>0</v>
      </c>
      <c r="M409" s="324">
        <f>+SUMIFS('nabati '!BF:BF,'nabati '!$BI:$BI,Daily!$A409,'nabati '!$BG:$BG,Daily!$C$1)/6</f>
        <v>0</v>
      </c>
      <c r="N409" s="324">
        <f>+SUMIFS('nabati '!BM:BM,'nabati '!BP:BP,Daily!$A409,'nabati '!BN:BN,Daily!$C$1)/6</f>
        <v>0</v>
      </c>
      <c r="O409" s="23">
        <f t="shared" si="33"/>
        <v>0</v>
      </c>
    </row>
    <row r="410" s="254" customFormat="1" ht="13" hidden="1" outlineLevel="1" spans="1:15">
      <c r="A410" s="399">
        <v>12205</v>
      </c>
      <c r="B410" s="399"/>
      <c r="C410" s="371" t="s">
        <v>539</v>
      </c>
      <c r="D410" s="371" t="s">
        <v>506</v>
      </c>
      <c r="E410" s="437">
        <f>+SUMIFS('nabati '!B:B,'nabati '!$E:$E,Daily!$A410,'nabati '!$C:$C,Daily!$C$1)/6</f>
        <v>0</v>
      </c>
      <c r="F410" s="437">
        <f>+SUMIFS('nabati '!I:I,'nabati '!$L:$L,Daily!$A410,'nabati '!$J:$J,Daily!$C$1)/6</f>
        <v>0</v>
      </c>
      <c r="G410" s="437">
        <f>+SUMIFS('nabati '!P:P,'nabati '!$S:$S,Daily!$A410,'nabati '!$Q:$Q,Daily!$C$1)/60</f>
        <v>0</v>
      </c>
      <c r="H410" s="437">
        <f>+SUMIFS('nabati '!W:W,'nabati '!$Z:$Z,Daily!$A410,'nabati '!$X:$X,Daily!$C$1)/6</f>
        <v>0</v>
      </c>
      <c r="I410" s="437">
        <f>+SUMIFS('nabati '!AD:AD,'nabati '!$AG:$AG,Daily!$A410,'nabati '!$AE:$AE,Daily!$C$1)/60</f>
        <v>0</v>
      </c>
      <c r="J410" s="437">
        <f>+SUMIFS('nabati '!AK:AK,'nabati '!$AN:$AN,Daily!$A410,'nabati '!$AL:$AL,Daily!$C$1)/60</f>
        <v>0</v>
      </c>
      <c r="K410" s="437">
        <f>+SUMIFS('nabati '!AR:AR,'nabati '!$AU:$AU,Daily!$A410,'nabati '!$AS:$AS,Daily!$C$1)/60</f>
        <v>0</v>
      </c>
      <c r="L410" s="437">
        <f>+SUMIFS('nabati '!AY:AY,'nabati '!$BB:$BB,Daily!$A410,'nabati '!$AZ:$AZ,Daily!$C$1)/20</f>
        <v>0</v>
      </c>
      <c r="M410" s="324">
        <f>+SUMIFS('nabati '!BF:BF,'nabati '!$BI:$BI,Daily!$A410,'nabati '!$BG:$BG,Daily!$C$1)/6</f>
        <v>0</v>
      </c>
      <c r="N410" s="324">
        <f>+SUMIFS('nabati '!BM:BM,'nabati '!BP:BP,Daily!$A410,'nabati '!BN:BN,Daily!$C$1)/6</f>
        <v>0</v>
      </c>
      <c r="O410" s="23">
        <f t="shared" si="33"/>
        <v>0</v>
      </c>
    </row>
    <row r="411" s="254" customFormat="1" ht="13" hidden="1" outlineLevel="1" spans="1:15">
      <c r="A411" s="399">
        <v>1181</v>
      </c>
      <c r="B411" s="399" t="s">
        <v>84</v>
      </c>
      <c r="C411" s="371" t="s">
        <v>540</v>
      </c>
      <c r="D411" s="371" t="s">
        <v>506</v>
      </c>
      <c r="E411" s="437">
        <f>+SUMIFS('nabati '!B:B,'nabati '!$E:$E,Daily!$A411,'nabati '!$C:$C,Daily!$C$1)/6</f>
        <v>0</v>
      </c>
      <c r="F411" s="437">
        <f>+SUMIFS('nabati '!I:I,'nabati '!$L:$L,Daily!$A411,'nabati '!$J:$J,Daily!$C$1)/6</f>
        <v>0</v>
      </c>
      <c r="G411" s="437">
        <f>+SUMIFS('nabati '!P:P,'nabati '!$S:$S,Daily!$A411,'nabati '!$Q:$Q,Daily!$C$1)/60</f>
        <v>0</v>
      </c>
      <c r="H411" s="437">
        <f>+SUMIFS('nabati '!W:W,'nabati '!$Z:$Z,Daily!$A411,'nabati '!$X:$X,Daily!$C$1)/6</f>
        <v>0</v>
      </c>
      <c r="I411" s="437">
        <f>+SUMIFS('nabati '!AD:AD,'nabati '!$AG:$AG,Daily!$A411,'nabati '!$AE:$AE,Daily!$C$1)/60</f>
        <v>0</v>
      </c>
      <c r="J411" s="437">
        <f>+SUMIFS('nabati '!AK:AK,'nabati '!$AN:$AN,Daily!$A411,'nabati '!$AL:$AL,Daily!$C$1)/60</f>
        <v>0</v>
      </c>
      <c r="K411" s="437">
        <f>+SUMIFS('nabati '!AR:AR,'nabati '!$AU:$AU,Daily!$A411,'nabati '!$AS:$AS,Daily!$C$1)/60</f>
        <v>0</v>
      </c>
      <c r="L411" s="437">
        <f>+SUMIFS('nabati '!AY:AY,'nabati '!$BB:$BB,Daily!$A411,'nabati '!$AZ:$AZ,Daily!$C$1)/20</f>
        <v>0</v>
      </c>
      <c r="M411" s="324">
        <f>+SUMIFS('nabati '!BF:BF,'nabati '!$BI:$BI,Daily!$A411,'nabati '!$BG:$BG,Daily!$C$1)/6</f>
        <v>0</v>
      </c>
      <c r="N411" s="324">
        <f>+SUMIFS('nabati '!BM:BM,'nabati '!BP:BP,Daily!$A411,'nabati '!BN:BN,Daily!$C$1)/6</f>
        <v>0</v>
      </c>
      <c r="O411" s="23">
        <f t="shared" si="33"/>
        <v>0</v>
      </c>
    </row>
    <row r="412" s="254" customFormat="1" ht="13" hidden="1" outlineLevel="1" spans="1:15">
      <c r="A412" s="399">
        <v>1182</v>
      </c>
      <c r="B412" s="399" t="s">
        <v>84</v>
      </c>
      <c r="C412" s="371" t="s">
        <v>541</v>
      </c>
      <c r="D412" s="371" t="s">
        <v>506</v>
      </c>
      <c r="E412" s="437">
        <f>+SUMIFS('nabati '!B:B,'nabati '!$E:$E,Daily!$A412,'nabati '!$C:$C,Daily!$C$1)/6</f>
        <v>0</v>
      </c>
      <c r="F412" s="437">
        <f>+SUMIFS('nabati '!I:I,'nabati '!$L:$L,Daily!$A412,'nabati '!$J:$J,Daily!$C$1)/6</f>
        <v>0</v>
      </c>
      <c r="G412" s="437">
        <f>+SUMIFS('nabati '!P:P,'nabati '!$S:$S,Daily!$A412,'nabati '!$Q:$Q,Daily!$C$1)/60</f>
        <v>0</v>
      </c>
      <c r="H412" s="437">
        <f>+SUMIFS('nabati '!W:W,'nabati '!$Z:$Z,Daily!$A412,'nabati '!$X:$X,Daily!$C$1)/6</f>
        <v>0</v>
      </c>
      <c r="I412" s="437">
        <f>+SUMIFS('nabati '!AD:AD,'nabati '!$AG:$AG,Daily!$A412,'nabati '!$AE:$AE,Daily!$C$1)/60</f>
        <v>0</v>
      </c>
      <c r="J412" s="437">
        <f>+SUMIFS('nabati '!AK:AK,'nabati '!$AN:$AN,Daily!$A412,'nabati '!$AL:$AL,Daily!$C$1)/60</f>
        <v>0</v>
      </c>
      <c r="K412" s="437">
        <f>+SUMIFS('nabati '!AR:AR,'nabati '!$AU:$AU,Daily!$A412,'nabati '!$AS:$AS,Daily!$C$1)/60</f>
        <v>0</v>
      </c>
      <c r="L412" s="437">
        <f>+SUMIFS('nabati '!AY:AY,'nabati '!$BB:$BB,Daily!$A412,'nabati '!$AZ:$AZ,Daily!$C$1)/20</f>
        <v>0</v>
      </c>
      <c r="M412" s="324">
        <f>+SUMIFS('nabati '!BF:BF,'nabati '!$BI:$BI,Daily!$A412,'nabati '!$BG:$BG,Daily!$C$1)/6</f>
        <v>0</v>
      </c>
      <c r="N412" s="324">
        <f>+SUMIFS('nabati '!BM:BM,'nabati '!BP:BP,Daily!$A412,'nabati '!BN:BN,Daily!$C$1)/6</f>
        <v>0</v>
      </c>
      <c r="O412" s="23">
        <f t="shared" si="33"/>
        <v>0</v>
      </c>
    </row>
    <row r="413" s="254" customFormat="1" ht="13" collapsed="1" spans="1:15">
      <c r="A413" s="399">
        <v>1183</v>
      </c>
      <c r="B413" s="399" t="s">
        <v>84</v>
      </c>
      <c r="C413" s="371" t="s">
        <v>542</v>
      </c>
      <c r="D413" s="371" t="s">
        <v>506</v>
      </c>
      <c r="E413" s="437">
        <f>+SUMIFS('nabati '!B:B,'nabati '!$E:$E,Daily!$A413,'nabati '!$C:$C,Daily!$C$1)/6</f>
        <v>0</v>
      </c>
      <c r="F413" s="437">
        <f>+SUMIFS('nabati '!I:I,'nabati '!$L:$L,Daily!$A413,'nabati '!$J:$J,Daily!$C$1)/6</f>
        <v>0</v>
      </c>
      <c r="G413" s="437">
        <f>+SUMIFS('nabati '!P:P,'nabati '!$S:$S,Daily!$A413,'nabati '!$Q:$Q,Daily!$C$1)/60</f>
        <v>0</v>
      </c>
      <c r="H413" s="437">
        <f>+SUMIFS('nabati '!W:W,'nabati '!$Z:$Z,Daily!$A413,'nabati '!$X:$X,Daily!$C$1)/6</f>
        <v>0</v>
      </c>
      <c r="I413" s="437">
        <f>+SUMIFS('nabati '!AD:AD,'nabati '!$AG:$AG,Daily!$A413,'nabati '!$AE:$AE,Daily!$C$1)/60</f>
        <v>0</v>
      </c>
      <c r="J413" s="437">
        <f>+SUMIFS('nabati '!AK:AK,'nabati '!$AN:$AN,Daily!$A413,'nabati '!$AL:$AL,Daily!$C$1)/60</f>
        <v>0</v>
      </c>
      <c r="K413" s="437">
        <f>+SUMIFS('nabati '!AR:AR,'nabati '!$AU:$AU,Daily!$A413,'nabati '!$AS:$AS,Daily!$C$1)/60</f>
        <v>0</v>
      </c>
      <c r="L413" s="437">
        <f>+SUMIFS('nabati '!AY:AY,'nabati '!$BB:$BB,Daily!$A413,'nabati '!$AZ:$AZ,Daily!$C$1)/20</f>
        <v>0</v>
      </c>
      <c r="M413" s="324">
        <f>+SUMIFS('nabati '!BF:BF,'nabati '!$BI:$BI,Daily!$A413,'nabati '!$BG:$BG,Daily!$C$1)/6</f>
        <v>0</v>
      </c>
      <c r="N413" s="324">
        <f>+SUMIFS('nabati '!BM:BM,'nabati '!BP:BP,Daily!$A413,'nabati '!BN:BN,Daily!$C$1)/6</f>
        <v>0</v>
      </c>
      <c r="O413" s="23">
        <f t="shared" si="33"/>
        <v>0</v>
      </c>
    </row>
    <row r="414" s="252" customFormat="1" ht="13" spans="1:17">
      <c r="A414" s="291"/>
      <c r="B414" s="291"/>
      <c r="C414" s="292"/>
      <c r="D414" s="292" t="s">
        <v>543</v>
      </c>
      <c r="E414" s="340">
        <f t="shared" ref="E414:N414" si="34">+SUM(E415:E434)</f>
        <v>3</v>
      </c>
      <c r="F414" s="340">
        <f t="shared" si="34"/>
        <v>20</v>
      </c>
      <c r="G414" s="340">
        <f t="shared" si="34"/>
        <v>5</v>
      </c>
      <c r="H414" s="340">
        <f t="shared" si="34"/>
        <v>7</v>
      </c>
      <c r="I414" s="340">
        <f t="shared" si="34"/>
        <v>5</v>
      </c>
      <c r="J414" s="340">
        <f t="shared" si="34"/>
        <v>1</v>
      </c>
      <c r="K414" s="340">
        <f t="shared" si="34"/>
        <v>1</v>
      </c>
      <c r="L414" s="340">
        <f t="shared" si="34"/>
        <v>3</v>
      </c>
      <c r="M414" s="402">
        <f t="shared" si="34"/>
        <v>0</v>
      </c>
      <c r="N414" s="316">
        <f t="shared" si="34"/>
        <v>0</v>
      </c>
      <c r="O414" s="340">
        <f t="shared" si="33"/>
        <v>10775.7</v>
      </c>
      <c r="P414" s="380">
        <v>8690.42307692308</v>
      </c>
      <c r="Q414" s="333">
        <f>O414/P414*100</f>
        <v>123.99511398489</v>
      </c>
    </row>
    <row r="415" s="254" customFormat="1" ht="13" spans="1:15">
      <c r="A415" s="338" t="s">
        <v>544</v>
      </c>
      <c r="B415" s="346" t="s">
        <v>62</v>
      </c>
      <c r="C415" s="339" t="s">
        <v>545</v>
      </c>
      <c r="D415" s="339" t="s">
        <v>546</v>
      </c>
      <c r="E415" s="437">
        <f>+SUMIFS('nabati '!B:B,'nabati '!$E:$E,Daily!$A415,'nabati '!$C:$C,Daily!$C$1)/6</f>
        <v>0</v>
      </c>
      <c r="F415" s="437">
        <f>+SUMIFS('nabati '!I:I,'nabati '!$L:$L,Daily!$A415,'nabati '!$J:$J,Daily!$C$1)/6</f>
        <v>0</v>
      </c>
      <c r="G415" s="437">
        <f>+SUMIFS('nabati '!P:P,'nabati '!$S:$S,Daily!$A415,'nabati '!$Q:$Q,Daily!$C$1)/60</f>
        <v>0</v>
      </c>
      <c r="H415" s="437">
        <f>+SUMIFS('nabati '!W:W,'nabati '!$Z:$Z,Daily!$A415,'nabati '!$X:$X,Daily!$C$1)/6</f>
        <v>0</v>
      </c>
      <c r="I415" s="437">
        <f>+SUMIFS('nabati '!AD:AD,'nabati '!$AG:$AG,Daily!$A415,'nabati '!$AE:$AE,Daily!$C$1)/60</f>
        <v>0</v>
      </c>
      <c r="J415" s="437">
        <f>+SUMIFS('nabati '!AK:AK,'nabati '!$AN:$AN,Daily!$A415,'nabati '!$AL:$AL,Daily!$C$1)/60</f>
        <v>0</v>
      </c>
      <c r="K415" s="437">
        <f>+SUMIFS('nabati '!AR:AR,'nabati '!$AU:$AU,Daily!$A415,'nabati '!$AS:$AS,Daily!$C$1)/60</f>
        <v>0</v>
      </c>
      <c r="L415" s="437">
        <f>+SUMIFS('nabati '!AY:AY,'nabati '!$BB:$BB,Daily!$A415,'nabati '!$AZ:$AZ,Daily!$C$1)/20</f>
        <v>0</v>
      </c>
      <c r="M415" s="353">
        <f>+SUMIFS('nabati '!BF:BF,'nabati '!$BI:$BI,Daily!$A415,'nabati '!$BG:$BG,Daily!$C$1)/6</f>
        <v>0</v>
      </c>
      <c r="N415" s="353">
        <f>+SUMIFS('nabati '!BM:BM,'nabati '!BP:BP,Daily!$A415,'nabati '!BN:BN,Daily!$C$1)/6</f>
        <v>0</v>
      </c>
      <c r="O415" s="438">
        <f t="shared" si="33"/>
        <v>0</v>
      </c>
    </row>
    <row r="416" s="254" customFormat="1" ht="13" hidden="1" outlineLevel="1" spans="1:15">
      <c r="A416" s="338" t="s">
        <v>547</v>
      </c>
      <c r="B416" s="346" t="s">
        <v>62</v>
      </c>
      <c r="C416" s="339" t="s">
        <v>548</v>
      </c>
      <c r="D416" s="339" t="s">
        <v>546</v>
      </c>
      <c r="E416" s="437">
        <f>+SUMIFS('nabati '!B:B,'nabati '!$E:$E,Daily!$A416,'nabati '!$C:$C,Daily!$C$1)/6</f>
        <v>0</v>
      </c>
      <c r="F416" s="437">
        <f>+SUMIFS('nabati '!I:I,'nabati '!$L:$L,Daily!$A416,'nabati '!$J:$J,Daily!$C$1)/6</f>
        <v>0</v>
      </c>
      <c r="G416" s="437">
        <f>+SUMIFS('nabati '!P:P,'nabati '!$S:$S,Daily!$A416,'nabati '!$Q:$Q,Daily!$C$1)/60</f>
        <v>0</v>
      </c>
      <c r="H416" s="437">
        <f>+SUMIFS('nabati '!W:W,'nabati '!$Z:$Z,Daily!$A416,'nabati '!$X:$X,Daily!$C$1)/6</f>
        <v>0</v>
      </c>
      <c r="I416" s="437">
        <f>+SUMIFS('nabati '!AD:AD,'nabati '!$AG:$AG,Daily!$A416,'nabati '!$AE:$AE,Daily!$C$1)/60</f>
        <v>0</v>
      </c>
      <c r="J416" s="437">
        <f>+SUMIFS('nabati '!AK:AK,'nabati '!$AN:$AN,Daily!$A416,'nabati '!$AL:$AL,Daily!$C$1)/60</f>
        <v>0</v>
      </c>
      <c r="K416" s="437">
        <f>+SUMIFS('nabati '!AR:AR,'nabati '!$AU:$AU,Daily!$A416,'nabati '!$AS:$AS,Daily!$C$1)/60</f>
        <v>0</v>
      </c>
      <c r="L416" s="437">
        <f>+SUMIFS('nabati '!AY:AY,'nabati '!$BB:$BB,Daily!$A416,'nabati '!$AZ:$AZ,Daily!$C$1)/20</f>
        <v>0</v>
      </c>
      <c r="M416" s="324">
        <f>+SUMIFS('nabati '!BF:BF,'nabati '!$BI:$BI,Daily!$A416,'nabati '!$BG:$BG,Daily!$C$1)/6</f>
        <v>0</v>
      </c>
      <c r="N416" s="324">
        <f>+SUMIFS('nabati '!BM:BM,'nabati '!BP:BP,Daily!$A416,'nabati '!BN:BN,Daily!$C$1)/6</f>
        <v>0</v>
      </c>
      <c r="O416" s="437">
        <f t="shared" si="33"/>
        <v>0</v>
      </c>
    </row>
    <row r="417" s="254" customFormat="1" ht="13" hidden="1" outlineLevel="1" spans="1:15">
      <c r="A417" s="338" t="s">
        <v>549</v>
      </c>
      <c r="B417" s="346" t="s">
        <v>62</v>
      </c>
      <c r="C417" s="339" t="s">
        <v>550</v>
      </c>
      <c r="D417" s="339" t="s">
        <v>546</v>
      </c>
      <c r="E417" s="437">
        <f>+SUMIFS('nabati '!B:B,'nabati '!$E:$E,Daily!$A417,'nabati '!$C:$C,Daily!$C$1)/6</f>
        <v>3</v>
      </c>
      <c r="F417" s="437">
        <f>+SUMIFS('nabati '!I:I,'nabati '!$L:$L,Daily!$A417,'nabati '!$J:$J,Daily!$C$1)/6</f>
        <v>5</v>
      </c>
      <c r="G417" s="437">
        <f>+SUMIFS('nabati '!P:P,'nabati '!$S:$S,Daily!$A417,'nabati '!$Q:$Q,Daily!$C$1)/60</f>
        <v>1</v>
      </c>
      <c r="H417" s="437">
        <f>+SUMIFS('nabati '!W:W,'nabati '!$Z:$Z,Daily!$A417,'nabati '!$X:$X,Daily!$C$1)/6</f>
        <v>2</v>
      </c>
      <c r="I417" s="437">
        <f>+SUMIFS('nabati '!AD:AD,'nabati '!$AG:$AG,Daily!$A417,'nabati '!$AE:$AE,Daily!$C$1)/60</f>
        <v>1</v>
      </c>
      <c r="J417" s="437">
        <f>+SUMIFS('nabati '!AK:AK,'nabati '!$AN:$AN,Daily!$A417,'nabati '!$AL:$AL,Daily!$C$1)/60</f>
        <v>0</v>
      </c>
      <c r="K417" s="437">
        <f>+SUMIFS('nabati '!AR:AR,'nabati '!$AU:$AU,Daily!$A417,'nabati '!$AS:$AS,Daily!$C$1)/60</f>
        <v>0</v>
      </c>
      <c r="L417" s="437">
        <f>+SUMIFS('nabati '!AY:AY,'nabati '!$BB:$BB,Daily!$A417,'nabati '!$AZ:$AZ,Daily!$C$1)/20</f>
        <v>0</v>
      </c>
      <c r="M417" s="324">
        <f>+SUMIFS('nabati '!BF:BF,'nabati '!$BI:$BI,Daily!$A417,'nabati '!$BG:$BG,Daily!$C$1)/6</f>
        <v>0</v>
      </c>
      <c r="N417" s="324">
        <f>+SUMIFS('nabati '!BM:BM,'nabati '!BP:BP,Daily!$A417,'nabati '!BN:BN,Daily!$C$1)/6</f>
        <v>0</v>
      </c>
      <c r="O417" s="437">
        <f t="shared" si="33"/>
        <v>2439.2</v>
      </c>
    </row>
    <row r="418" s="254" customFormat="1" ht="13" hidden="1" outlineLevel="1" spans="1:16">
      <c r="A418" s="460" t="s">
        <v>551</v>
      </c>
      <c r="B418" s="461" t="s">
        <v>62</v>
      </c>
      <c r="C418" s="462" t="s">
        <v>552</v>
      </c>
      <c r="D418" s="462" t="s">
        <v>546</v>
      </c>
      <c r="E418" s="463">
        <f>+SUMIFS('nabati '!B:B,'nabati '!$E:$E,Daily!$A418,'nabati '!$C:$C,Daily!$C$1)/6</f>
        <v>0</v>
      </c>
      <c r="F418" s="463">
        <f>+SUMIFS('nabati '!I:I,'nabati '!$L:$L,Daily!$A418,'nabati '!$J:$J,Daily!$C$1)/6</f>
        <v>0</v>
      </c>
      <c r="G418" s="463">
        <f>+SUMIFS('nabati '!P:P,'nabati '!$S:$S,Daily!$A418,'nabati '!$Q:$Q,Daily!$C$1)/60</f>
        <v>0</v>
      </c>
      <c r="H418" s="463">
        <f>+SUMIFS('nabati '!W:W,'nabati '!$Z:$Z,Daily!$A418,'nabati '!$X:$X,Daily!$C$1)/6</f>
        <v>0</v>
      </c>
      <c r="I418" s="463">
        <f>+SUMIFS('nabati '!AD:AD,'nabati '!$AG:$AG,Daily!$A418,'nabati '!$AE:$AE,Daily!$C$1)/60</f>
        <v>0</v>
      </c>
      <c r="J418" s="463">
        <f>+SUMIFS('nabati '!AK:AK,'nabati '!$AN:$AN,Daily!$A418,'nabati '!$AL:$AL,Daily!$C$1)/60</f>
        <v>0</v>
      </c>
      <c r="K418" s="463">
        <f>+SUMIFS('nabati '!AR:AR,'nabati '!$AU:$AU,Daily!$A418,'nabati '!$AS:$AS,Daily!$C$1)/60</f>
        <v>0</v>
      </c>
      <c r="L418" s="463">
        <f>+SUMIFS('nabati '!AY:AY,'nabati '!$BB:$BB,Daily!$A418,'nabati '!$AZ:$AZ,Daily!$C$1)/20</f>
        <v>0</v>
      </c>
      <c r="M418" s="464">
        <f>+SUMIFS('nabati '!BF:BF,'nabati '!$BI:$BI,Daily!$A418,'nabati '!$BG:$BG,Daily!$C$1)/6</f>
        <v>0</v>
      </c>
      <c r="N418" s="464">
        <f>+SUMIFS('nabati '!BM:BM,'nabati '!BP:BP,Daily!$A418,'nabati '!BN:BN,Daily!$C$1)/6</f>
        <v>0</v>
      </c>
      <c r="O418" s="463">
        <f t="shared" si="33"/>
        <v>0</v>
      </c>
      <c r="P418" s="465"/>
    </row>
    <row r="419" s="254" customFormat="1" ht="13" hidden="1" outlineLevel="1" spans="1:15">
      <c r="A419" s="338" t="s">
        <v>553</v>
      </c>
      <c r="B419" s="346" t="s">
        <v>62</v>
      </c>
      <c r="C419" s="339" t="s">
        <v>554</v>
      </c>
      <c r="D419" s="339" t="s">
        <v>546</v>
      </c>
      <c r="E419" s="437">
        <f>+SUMIFS('nabati '!B:B,'nabati '!$E:$E,Daily!$A419,'nabati '!$C:$C,Daily!$C$1)/6</f>
        <v>0</v>
      </c>
      <c r="F419" s="437">
        <f>+SUMIFS('nabati '!I:I,'nabati '!$L:$L,Daily!$A419,'nabati '!$J:$J,Daily!$C$1)/6</f>
        <v>0</v>
      </c>
      <c r="G419" s="437">
        <f>+SUMIFS('nabati '!P:P,'nabati '!$S:$S,Daily!$A419,'nabati '!$Q:$Q,Daily!$C$1)/60</f>
        <v>0</v>
      </c>
      <c r="H419" s="437">
        <f>+SUMIFS('nabati '!W:W,'nabati '!$Z:$Z,Daily!$A419,'nabati '!$X:$X,Daily!$C$1)/6</f>
        <v>0</v>
      </c>
      <c r="I419" s="437">
        <f>+SUMIFS('nabati '!AD:AD,'nabati '!$AG:$AG,Daily!$A419,'nabati '!$AE:$AE,Daily!$C$1)/60</f>
        <v>0</v>
      </c>
      <c r="J419" s="437">
        <f>+SUMIFS('nabati '!AK:AK,'nabati '!$AN:$AN,Daily!$A419,'nabati '!$AL:$AL,Daily!$C$1)/60</f>
        <v>0</v>
      </c>
      <c r="K419" s="437">
        <f>+SUMIFS('nabati '!AR:AR,'nabati '!$AU:$AU,Daily!$A419,'nabati '!$AS:$AS,Daily!$C$1)/60</f>
        <v>0</v>
      </c>
      <c r="L419" s="437">
        <f>+SUMIFS('nabati '!AY:AY,'nabati '!$BB:$BB,Daily!$A419,'nabati '!$AZ:$AZ,Daily!$C$1)/20</f>
        <v>0</v>
      </c>
      <c r="M419" s="324">
        <f>+SUMIFS('nabati '!BF:BF,'nabati '!$BI:$BI,Daily!$A419,'nabati '!$BG:$BG,Daily!$C$1)/6</f>
        <v>0</v>
      </c>
      <c r="N419" s="324">
        <f>+SUMIFS('nabati '!BM:BM,'nabati '!BP:BP,Daily!$A419,'nabati '!BN:BN,Daily!$C$1)/6</f>
        <v>0</v>
      </c>
      <c r="O419" s="437">
        <f t="shared" si="33"/>
        <v>0</v>
      </c>
    </row>
    <row r="420" s="254" customFormat="1" ht="13" hidden="1" outlineLevel="1" spans="1:15">
      <c r="A420" s="338" t="s">
        <v>555</v>
      </c>
      <c r="B420" s="346" t="s">
        <v>62</v>
      </c>
      <c r="C420" s="339" t="s">
        <v>556</v>
      </c>
      <c r="D420" s="339" t="s">
        <v>546</v>
      </c>
      <c r="E420" s="437">
        <f>+SUMIFS('nabati '!B:B,'nabati '!$E:$E,Daily!$A420,'nabati '!$C:$C,Daily!$C$1)/6</f>
        <v>0</v>
      </c>
      <c r="F420" s="437">
        <f>+SUMIFS('nabati '!I:I,'nabati '!$L:$L,Daily!$A420,'nabati '!$J:$J,Daily!$C$1)/6</f>
        <v>0</v>
      </c>
      <c r="G420" s="437">
        <f>+SUMIFS('nabati '!P:P,'nabati '!$S:$S,Daily!$A420,'nabati '!$Q:$Q,Daily!$C$1)/60</f>
        <v>0</v>
      </c>
      <c r="H420" s="437">
        <f>+SUMIFS('nabati '!W:W,'nabati '!$Z:$Z,Daily!$A420,'nabati '!$X:$X,Daily!$C$1)/6</f>
        <v>0</v>
      </c>
      <c r="I420" s="437">
        <f>+SUMIFS('nabati '!AD:AD,'nabati '!$AG:$AG,Daily!$A420,'nabati '!$AE:$AE,Daily!$C$1)/60</f>
        <v>1</v>
      </c>
      <c r="J420" s="437">
        <f>+SUMIFS('nabati '!AK:AK,'nabati '!$AN:$AN,Daily!$A420,'nabati '!$AL:$AL,Daily!$C$1)/60</f>
        <v>0</v>
      </c>
      <c r="K420" s="437">
        <f>+SUMIFS('nabati '!AR:AR,'nabati '!$AU:$AU,Daily!$A420,'nabati '!$AS:$AS,Daily!$C$1)/60</f>
        <v>0</v>
      </c>
      <c r="L420" s="437">
        <f>+SUMIFS('nabati '!AY:AY,'nabati '!$BB:$BB,Daily!$A420,'nabati '!$AZ:$AZ,Daily!$C$1)/20</f>
        <v>0</v>
      </c>
      <c r="M420" s="324">
        <f>+SUMIFS('nabati '!BF:BF,'nabati '!$BI:$BI,Daily!$A420,'nabati '!$BG:$BG,Daily!$C$1)/6</f>
        <v>0</v>
      </c>
      <c r="N420" s="324">
        <f>+SUMIFS('nabati '!BM:BM,'nabati '!BP:BP,Daily!$A420,'nabati '!BN:BN,Daily!$C$1)/6</f>
        <v>0</v>
      </c>
      <c r="O420" s="437">
        <f t="shared" si="33"/>
        <v>330</v>
      </c>
    </row>
    <row r="421" s="254" customFormat="1" ht="13" hidden="1" outlineLevel="1" spans="1:15">
      <c r="A421" s="338" t="s">
        <v>557</v>
      </c>
      <c r="B421" s="346" t="s">
        <v>62</v>
      </c>
      <c r="C421" s="339" t="s">
        <v>558</v>
      </c>
      <c r="D421" s="339" t="s">
        <v>546</v>
      </c>
      <c r="E421" s="437">
        <f>+SUMIFS('nabati '!B:B,'nabati '!$E:$E,Daily!$A421,'nabati '!$C:$C,Daily!$C$1)/6</f>
        <v>0</v>
      </c>
      <c r="F421" s="437">
        <f>+SUMIFS('nabati '!I:I,'nabati '!$L:$L,Daily!$A421,'nabati '!$J:$J,Daily!$C$1)/6</f>
        <v>10</v>
      </c>
      <c r="G421" s="437">
        <f>+SUMIFS('nabati '!P:P,'nabati '!$S:$S,Daily!$A421,'nabati '!$Q:$Q,Daily!$C$1)/60</f>
        <v>2</v>
      </c>
      <c r="H421" s="437">
        <f>+SUMIFS('nabati '!W:W,'nabati '!$Z:$Z,Daily!$A421,'nabati '!$X:$X,Daily!$C$1)/6</f>
        <v>5</v>
      </c>
      <c r="I421" s="437">
        <f>+SUMIFS('nabati '!AD:AD,'nabati '!$AG:$AG,Daily!$A421,'nabati '!$AE:$AE,Daily!$C$1)/60</f>
        <v>1</v>
      </c>
      <c r="J421" s="437">
        <f>+SUMIFS('nabati '!AK:AK,'nabati '!$AN:$AN,Daily!$A421,'nabati '!$AL:$AL,Daily!$C$1)/60</f>
        <v>0</v>
      </c>
      <c r="K421" s="466">
        <f>+SUMIFS('nabati '!AR:AR,'nabati '!$AU:$AU,Daily!$A421,'nabati '!$AS:$AS,Daily!$C$1)/60</f>
        <v>0</v>
      </c>
      <c r="L421" s="466">
        <f>+SUMIFS('nabati '!AY:AY,'nabati '!$BB:$BB,Daily!$A421,'nabati '!$AZ:$AZ,Daily!$C$1)/20</f>
        <v>2</v>
      </c>
      <c r="M421" s="467">
        <f>+SUMIFS('nabati '!BF:BF,'nabati '!$BI:$BI,Daily!$A421,'nabati '!$BG:$BG,Daily!$C$1)/6</f>
        <v>0</v>
      </c>
      <c r="N421" s="467">
        <f>+SUMIFS('nabati '!BM:BM,'nabati '!BP:BP,Daily!$A421,'nabati '!BN:BN,Daily!$C$1)/6</f>
        <v>0</v>
      </c>
      <c r="O421" s="466">
        <f t="shared" si="33"/>
        <v>4765</v>
      </c>
    </row>
    <row r="422" s="254" customFormat="1" ht="13" hidden="1" outlineLevel="1" spans="1:15">
      <c r="A422" s="338" t="s">
        <v>559</v>
      </c>
      <c r="B422" s="346" t="s">
        <v>62</v>
      </c>
      <c r="C422" s="339" t="s">
        <v>560</v>
      </c>
      <c r="D422" s="339" t="s">
        <v>546</v>
      </c>
      <c r="E422" s="437">
        <f>+SUMIFS('nabati '!B:B,'nabati '!$E:$E,Daily!$A422,'nabati '!$C:$C,Daily!$C$1)/6</f>
        <v>0</v>
      </c>
      <c r="F422" s="437">
        <f>+SUMIFS('nabati '!I:I,'nabati '!$L:$L,Daily!$A422,'nabati '!$J:$J,Daily!$C$1)/6</f>
        <v>0</v>
      </c>
      <c r="G422" s="437">
        <f>+SUMIFS('nabati '!P:P,'nabati '!$S:$S,Daily!$A422,'nabati '!$Q:$Q,Daily!$C$1)/60</f>
        <v>0</v>
      </c>
      <c r="H422" s="437">
        <f>+SUMIFS('nabati '!W:W,'nabati '!$Z:$Z,Daily!$A422,'nabati '!$X:$X,Daily!$C$1)/6</f>
        <v>0</v>
      </c>
      <c r="I422" s="437">
        <f>+SUMIFS('nabati '!AD:AD,'nabati '!$AG:$AG,Daily!$A422,'nabati '!$AE:$AE,Daily!$C$1)/60</f>
        <v>0</v>
      </c>
      <c r="J422" s="437">
        <f>+SUMIFS('nabati '!AK:AK,'nabati '!$AN:$AN,Daily!$A422,'nabati '!$AL:$AL,Daily!$C$1)/60</f>
        <v>0</v>
      </c>
      <c r="K422" s="437">
        <f>+SUMIFS('nabati '!AR:AR,'nabati '!$AU:$AU,Daily!$A422,'nabati '!$AS:$AS,Daily!$C$1)/60</f>
        <v>0</v>
      </c>
      <c r="L422" s="437">
        <f>+SUMIFS('nabati '!AY:AY,'nabati '!$BB:$BB,Daily!$A422,'nabati '!$AZ:$AZ,Daily!$C$1)/20</f>
        <v>0</v>
      </c>
      <c r="M422" s="324">
        <f>+SUMIFS('nabati '!BF:BF,'nabati '!$BI:$BI,Daily!$A422,'nabati '!$BG:$BG,Daily!$C$1)/6</f>
        <v>0</v>
      </c>
      <c r="N422" s="324">
        <f>+SUMIFS('nabati '!BM:BM,'nabati '!BP:BP,Daily!$A422,'nabati '!BN:BN,Daily!$C$1)/6</f>
        <v>0</v>
      </c>
      <c r="O422" s="437">
        <f t="shared" si="33"/>
        <v>0</v>
      </c>
    </row>
    <row r="423" s="254" customFormat="1" ht="13" hidden="1" outlineLevel="1" spans="1:15">
      <c r="A423" s="338" t="s">
        <v>561</v>
      </c>
      <c r="B423" s="346" t="s">
        <v>562</v>
      </c>
      <c r="C423" s="339" t="s">
        <v>563</v>
      </c>
      <c r="D423" s="339" t="s">
        <v>546</v>
      </c>
      <c r="E423" s="437">
        <f>+SUMIFS('nabati '!B:B,'nabati '!$E:$E,Daily!$A423,'nabati '!$C:$C,Daily!$C$1)/6</f>
        <v>0</v>
      </c>
      <c r="F423" s="437">
        <f>+SUMIFS('nabati '!I:I,'nabati '!$L:$L,Daily!$A423,'nabati '!$J:$J,Daily!$C$1)/6</f>
        <v>0</v>
      </c>
      <c r="G423" s="437">
        <f>+SUMIFS('nabati '!P:P,'nabati '!$S:$S,Daily!$A423,'nabati '!$Q:$Q,Daily!$C$1)/60</f>
        <v>0</v>
      </c>
      <c r="H423" s="437">
        <f>+SUMIFS('nabati '!W:W,'nabati '!$Z:$Z,Daily!$A423,'nabati '!$X:$X,Daily!$C$1)/6</f>
        <v>0</v>
      </c>
      <c r="I423" s="437">
        <f>+SUMIFS('nabati '!AD:AD,'nabati '!$AG:$AG,Daily!$A423,'nabati '!$AE:$AE,Daily!$C$1)/60</f>
        <v>0</v>
      </c>
      <c r="J423" s="437">
        <f>+SUMIFS('nabati '!AK:AK,'nabati '!$AN:$AN,Daily!$A423,'nabati '!$AL:$AL,Daily!$C$1)/60</f>
        <v>0</v>
      </c>
      <c r="K423" s="437">
        <f>+SUMIFS('nabati '!AR:AR,'nabati '!$AU:$AU,Daily!$A423,'nabati '!$AS:$AS,Daily!$C$1)/60</f>
        <v>0</v>
      </c>
      <c r="L423" s="437">
        <f>+SUMIFS('nabati '!AY:AY,'nabati '!$BB:$BB,Daily!$A423,'nabati '!$AZ:$AZ,Daily!$C$1)/20</f>
        <v>0</v>
      </c>
      <c r="M423" s="324">
        <f>+SUMIFS('nabati '!BF:BF,'nabati '!$BI:$BI,Daily!$A423,'nabati '!$BG:$BG,Daily!$C$1)/6</f>
        <v>0</v>
      </c>
      <c r="N423" s="324">
        <f>+SUMIFS('nabati '!BM:BM,'nabati '!BP:BP,Daily!$A423,'nabati '!BN:BN,Daily!$C$1)/6</f>
        <v>0</v>
      </c>
      <c r="O423" s="437">
        <f t="shared" si="33"/>
        <v>0</v>
      </c>
    </row>
    <row r="424" s="254" customFormat="1" ht="13" hidden="1" outlineLevel="1" spans="1:15">
      <c r="A424" s="338" t="s">
        <v>564</v>
      </c>
      <c r="B424" s="346" t="s">
        <v>62</v>
      </c>
      <c r="C424" s="339" t="s">
        <v>565</v>
      </c>
      <c r="D424" s="339" t="s">
        <v>546</v>
      </c>
      <c r="E424" s="437">
        <f>+SUMIFS('nabati '!B:B,'nabati '!$E:$E,Daily!$A424,'nabati '!$C:$C,Daily!$C$1)/6</f>
        <v>0</v>
      </c>
      <c r="F424" s="437">
        <f>+SUMIFS('nabati '!I:I,'nabati '!$L:$L,Daily!$A424,'nabati '!$J:$J,Daily!$C$1)/6</f>
        <v>0</v>
      </c>
      <c r="G424" s="437">
        <f>+SUMIFS('nabati '!P:P,'nabati '!$S:$S,Daily!$A424,'nabati '!$Q:$Q,Daily!$C$1)/60</f>
        <v>0</v>
      </c>
      <c r="H424" s="437">
        <f>+SUMIFS('nabati '!W:W,'nabati '!$Z:$Z,Daily!$A424,'nabati '!$X:$X,Daily!$C$1)/6</f>
        <v>0</v>
      </c>
      <c r="I424" s="437">
        <f>+SUMIFS('nabati '!AD:AD,'nabati '!$AG:$AG,Daily!$A424,'nabati '!$AE:$AE,Daily!$C$1)/60</f>
        <v>0</v>
      </c>
      <c r="J424" s="437">
        <f>+SUMIFS('nabati '!AK:AK,'nabati '!$AN:$AN,Daily!$A424,'nabati '!$AL:$AL,Daily!$C$1)/60</f>
        <v>0</v>
      </c>
      <c r="K424" s="437">
        <f>+SUMIFS('nabati '!AR:AR,'nabati '!$AU:$AU,Daily!$A424,'nabati '!$AS:$AS,Daily!$C$1)/60</f>
        <v>0</v>
      </c>
      <c r="L424" s="437">
        <f>+SUMIFS('nabati '!AY:AY,'nabati '!$BB:$BB,Daily!$A424,'nabati '!$AZ:$AZ,Daily!$C$1)/20</f>
        <v>0</v>
      </c>
      <c r="M424" s="324">
        <f>+SUMIFS('nabati '!BF:BF,'nabati '!$BI:$BI,Daily!$A424,'nabati '!$BG:$BG,Daily!$C$1)/6</f>
        <v>0</v>
      </c>
      <c r="N424" s="324">
        <f>+SUMIFS('nabati '!BM:BM,'nabati '!BP:BP,Daily!$A424,'nabati '!BN:BN,Daily!$C$1)/6</f>
        <v>0</v>
      </c>
      <c r="O424" s="437">
        <f t="shared" si="33"/>
        <v>0</v>
      </c>
    </row>
    <row r="425" s="254" customFormat="1" ht="13" hidden="1" outlineLevel="1" spans="1:15">
      <c r="A425" s="338" t="s">
        <v>566</v>
      </c>
      <c r="B425" s="346" t="s">
        <v>62</v>
      </c>
      <c r="C425" s="339" t="s">
        <v>567</v>
      </c>
      <c r="D425" s="339" t="s">
        <v>546</v>
      </c>
      <c r="E425" s="437">
        <f>+SUMIFS('nabati '!B:B,'nabati '!$E:$E,Daily!$A425,'nabati '!$C:$C,Daily!$C$1)/6</f>
        <v>0</v>
      </c>
      <c r="F425" s="437">
        <f>+SUMIFS('nabati '!I:I,'nabati '!$L:$L,Daily!$A425,'nabati '!$J:$J,Daily!$C$1)/6</f>
        <v>5</v>
      </c>
      <c r="G425" s="437">
        <f>+SUMIFS('nabati '!P:P,'nabati '!$S:$S,Daily!$A425,'nabati '!$Q:$Q,Daily!$C$1)/60</f>
        <v>2</v>
      </c>
      <c r="H425" s="437">
        <f>+SUMIFS('nabati '!W:W,'nabati '!$Z:$Z,Daily!$A425,'nabati '!$X:$X,Daily!$C$1)/6</f>
        <v>0</v>
      </c>
      <c r="I425" s="437">
        <f>+SUMIFS('nabati '!AD:AD,'nabati '!$AG:$AG,Daily!$A425,'nabati '!$AE:$AE,Daily!$C$1)/60</f>
        <v>2</v>
      </c>
      <c r="J425" s="437">
        <f>+SUMIFS('nabati '!AK:AK,'nabati '!$AN:$AN,Daily!$A425,'nabati '!$AL:$AL,Daily!$C$1)/60</f>
        <v>1</v>
      </c>
      <c r="K425" s="437">
        <f>+SUMIFS('nabati '!AR:AR,'nabati '!$AU:$AU,Daily!$A425,'nabati '!$AS:$AS,Daily!$C$1)/60</f>
        <v>1</v>
      </c>
      <c r="L425" s="437">
        <f>+SUMIFS('nabati '!AY:AY,'nabati '!$BB:$BB,Daily!$A425,'nabati '!$AZ:$AZ,Daily!$C$1)/20</f>
        <v>1</v>
      </c>
      <c r="M425" s="324">
        <f>+SUMIFS('nabati '!BF:BF,'nabati '!$BI:$BI,Daily!$A425,'nabati '!$BG:$BG,Daily!$C$1)/6</f>
        <v>0</v>
      </c>
      <c r="N425" s="324">
        <f>+SUMIFS('nabati '!BM:BM,'nabati '!BP:BP,Daily!$A425,'nabati '!BN:BN,Daily!$C$1)/6</f>
        <v>0</v>
      </c>
      <c r="O425" s="437">
        <f t="shared" si="33"/>
        <v>3241.5</v>
      </c>
    </row>
    <row r="426" s="254" customFormat="1" ht="13" hidden="1" outlineLevel="1" spans="1:15">
      <c r="A426" s="338" t="s">
        <v>568</v>
      </c>
      <c r="B426" s="346" t="s">
        <v>62</v>
      </c>
      <c r="C426" s="339" t="s">
        <v>569</v>
      </c>
      <c r="D426" s="339" t="s">
        <v>546</v>
      </c>
      <c r="E426" s="437">
        <f>+SUMIFS('nabati '!B:B,'nabati '!$E:$E,Daily!$A426,'nabati '!$C:$C,Daily!$C$1)/6</f>
        <v>0</v>
      </c>
      <c r="F426" s="437">
        <f>+SUMIFS('nabati '!I:I,'nabati '!$L:$L,Daily!$A426,'nabati '!$J:$J,Daily!$C$1)/6</f>
        <v>0</v>
      </c>
      <c r="G426" s="437">
        <f>+SUMIFS('nabati '!P:P,'nabati '!$S:$S,Daily!$A426,'nabati '!$Q:$Q,Daily!$C$1)/60</f>
        <v>0</v>
      </c>
      <c r="H426" s="437">
        <f>+SUMIFS('nabati '!W:W,'nabati '!$Z:$Z,Daily!$A426,'nabati '!$X:$X,Daily!$C$1)/6</f>
        <v>0</v>
      </c>
      <c r="I426" s="437">
        <f>+SUMIFS('nabati '!AD:AD,'nabati '!$AG:$AG,Daily!$A426,'nabati '!$AE:$AE,Daily!$C$1)/60</f>
        <v>0</v>
      </c>
      <c r="J426" s="437">
        <f>+SUMIFS('nabati '!AK:AK,'nabati '!$AN:$AN,Daily!$A426,'nabati '!$AL:$AL,Daily!$C$1)/60</f>
        <v>0</v>
      </c>
      <c r="K426" s="437">
        <f>+SUMIFS('nabati '!AR:AR,'nabati '!$AU:$AU,Daily!$A426,'nabati '!$AS:$AS,Daily!$C$1)/60</f>
        <v>0</v>
      </c>
      <c r="L426" s="437">
        <f>+SUMIFS('nabati '!AY:AY,'nabati '!$BB:$BB,Daily!$A426,'nabati '!$AZ:$AZ,Daily!$C$1)/20</f>
        <v>0</v>
      </c>
      <c r="M426" s="324">
        <f>+SUMIFS('nabati '!BF:BF,'nabati '!$BI:$BI,Daily!$A426,'nabati '!$BG:$BG,Daily!$C$1)/6</f>
        <v>0</v>
      </c>
      <c r="N426" s="324">
        <f>+SUMIFS('nabati '!BM:BM,'nabati '!BP:BP,Daily!$A426,'nabati '!BN:BN,Daily!$C$1)/6</f>
        <v>0</v>
      </c>
      <c r="O426" s="437">
        <f t="shared" si="33"/>
        <v>0</v>
      </c>
    </row>
    <row r="427" s="254" customFormat="1" ht="13" hidden="1" outlineLevel="1" spans="1:15">
      <c r="A427" s="336">
        <v>69011</v>
      </c>
      <c r="B427" s="389" t="s">
        <v>84</v>
      </c>
      <c r="C427" s="336" t="s">
        <v>570</v>
      </c>
      <c r="D427" s="339" t="s">
        <v>546</v>
      </c>
      <c r="E427" s="437">
        <f>+SUMIFS('nabati '!B:B,'nabati '!$E:$E,Daily!$A427,'nabati '!$C:$C,Daily!$C$1)/6</f>
        <v>0</v>
      </c>
      <c r="F427" s="437">
        <f>+SUMIFS('nabati '!I:I,'nabati '!$L:$L,Daily!$A427,'nabati '!$J:$J,Daily!$C$1)/6</f>
        <v>0</v>
      </c>
      <c r="G427" s="437">
        <f>+SUMIFS('nabati '!P:P,'nabati '!$S:$S,Daily!$A427,'nabati '!$Q:$Q,Daily!$C$1)/60</f>
        <v>0</v>
      </c>
      <c r="H427" s="437">
        <f>+SUMIFS('nabati '!W:W,'nabati '!$Z:$Z,Daily!$A427,'nabati '!$X:$X,Daily!$C$1)/6</f>
        <v>0</v>
      </c>
      <c r="I427" s="437">
        <f>+SUMIFS('nabati '!AD:AD,'nabati '!$AG:$AG,Daily!$A427,'nabati '!$AE:$AE,Daily!$C$1)/60</f>
        <v>0</v>
      </c>
      <c r="J427" s="437"/>
      <c r="K427" s="437">
        <f>+SUMIFS('nabati '!AR:AR,'nabati '!$AU:$AU,Daily!$A427,'nabati '!$AS:$AS,Daily!$C$1)/60</f>
        <v>0</v>
      </c>
      <c r="L427" s="437">
        <f>+SUMIFS('nabati '!AY:AY,'nabati '!$BB:$BB,Daily!$A427,'nabati '!$AZ:$AZ,Daily!$C$1)/20</f>
        <v>0</v>
      </c>
      <c r="M427" s="323">
        <f>+SUMIFS('nabati '!BF:BF,'nabati '!$BI:$BI,Daily!$A427,'nabati '!$BG:$BG,Daily!$C$1)/6</f>
        <v>0</v>
      </c>
      <c r="N427" s="324">
        <f>+SUMIFS('nabati '!BM:BM,'nabati '!BP:BP,Daily!$A427,'nabati '!BN:BN,Daily!$C$1)/6</f>
        <v>0</v>
      </c>
      <c r="O427" s="437">
        <f t="shared" si="33"/>
        <v>0</v>
      </c>
    </row>
    <row r="428" s="254" customFormat="1" ht="13" hidden="1" outlineLevel="1" spans="1:15">
      <c r="A428" s="336">
        <v>9420</v>
      </c>
      <c r="B428" s="389" t="s">
        <v>84</v>
      </c>
      <c r="C428" s="336" t="s">
        <v>500</v>
      </c>
      <c r="D428" s="339" t="s">
        <v>546</v>
      </c>
      <c r="E428" s="437"/>
      <c r="F428" s="437"/>
      <c r="G428" s="437"/>
      <c r="H428" s="437"/>
      <c r="I428" s="437"/>
      <c r="J428" s="437"/>
      <c r="K428" s="437"/>
      <c r="L428" s="437"/>
      <c r="M428" s="323"/>
      <c r="N428" s="324"/>
      <c r="O428" s="437"/>
    </row>
    <row r="429" s="253" customFormat="1" ht="13" hidden="1" outlineLevel="1" spans="1:15">
      <c r="A429" s="336">
        <v>1471</v>
      </c>
      <c r="B429" s="389" t="s">
        <v>84</v>
      </c>
      <c r="C429" s="336" t="s">
        <v>571</v>
      </c>
      <c r="D429" s="339" t="s">
        <v>546</v>
      </c>
      <c r="E429" s="23">
        <f>+SUMIFS('nabati '!B:B,'nabati '!$E:$E,Daily!$A429,'nabati '!$C:$C,Daily!$C$1)/6</f>
        <v>0</v>
      </c>
      <c r="F429" s="23">
        <f>+SUMIFS('nabati '!I:I,'nabati '!$L:$L,Daily!$A429,'nabati '!$J:$J,Daily!$C$1)/6</f>
        <v>0</v>
      </c>
      <c r="G429" s="23">
        <f>+SUMIFS('nabati '!P:P,'nabati '!$S:$S,Daily!$A429,'nabati '!$Q:$Q,Daily!$C$1)/60</f>
        <v>0</v>
      </c>
      <c r="H429" s="23">
        <f>+SUMIFS('nabati '!W:W,'nabati '!$Z:$Z,Daily!$A429,'nabati '!$X:$X,Daily!$C$1)/6</f>
        <v>0</v>
      </c>
      <c r="I429" s="23">
        <f>+SUMIFS('nabati '!AD:AD,'nabati '!$AG:$AG,Daily!$A429,'nabati '!$AE:$AE,Daily!$C$1)/60</f>
        <v>0</v>
      </c>
      <c r="J429" s="23">
        <f>+SUMIFS('nabati '!AK:AK,'nabati '!$AN:$AN,Daily!$A429,'nabati '!$AL:$AL,Daily!$C$1)/60</f>
        <v>0</v>
      </c>
      <c r="K429" s="23">
        <f>+SUMIFS('nabati '!AR:AR,'nabati '!$AU:$AU,Daily!$A429,'nabati '!$AS:$AS,Daily!$C$1)/60</f>
        <v>0</v>
      </c>
      <c r="L429" s="23">
        <f>+SUMIFS('nabati '!AY:AY,'nabati '!$BB:$BB,Daily!$A429,'nabati '!$AZ:$AZ,Daily!$C$1)/20</f>
        <v>0</v>
      </c>
      <c r="M429" s="319">
        <f>+SUMIFS('nabati '!BF:BF,'nabati '!$BI:$BI,Daily!$A429,'nabati '!$BG:$BG,Daily!$C$1)/6</f>
        <v>0</v>
      </c>
      <c r="N429" s="320">
        <f>+SUMIFS('nabati '!BM:BM,'nabati '!BP:BP,Daily!$A429,'nabati '!BN:BN,Daily!$C$1)/6</f>
        <v>0</v>
      </c>
      <c r="O429" s="23">
        <f t="shared" ref="O429:O434" si="35">+SUMPRODUCT($E$1:$N$1,E429:N429)</f>
        <v>0</v>
      </c>
    </row>
    <row r="430" s="254" customFormat="1" ht="13" hidden="1" outlineLevel="1" spans="1:15">
      <c r="A430" s="336">
        <v>1472</v>
      </c>
      <c r="B430" s="389" t="s">
        <v>84</v>
      </c>
      <c r="C430" s="336" t="s">
        <v>572</v>
      </c>
      <c r="D430" s="339" t="s">
        <v>546</v>
      </c>
      <c r="E430" s="448">
        <f>+SUMIFS('nabati '!B:B,'nabati '!$E:$E,Daily!$A430,'nabati '!$C:$C,Daily!$C$1)/6</f>
        <v>0</v>
      </c>
      <c r="F430" s="448">
        <f>+SUMIFS('nabati '!I:I,'nabati '!$L:$L,Daily!$A430,'nabati '!$J:$J,Daily!$C$1)/6</f>
        <v>0</v>
      </c>
      <c r="G430" s="448">
        <f>+SUMIFS('nabati '!P:P,'nabati '!$S:$S,Daily!$A430,'nabati '!$Q:$Q,Daily!$C$1)/60</f>
        <v>0</v>
      </c>
      <c r="H430" s="448">
        <f>+SUMIFS('nabati '!W:W,'nabati '!$Z:$Z,Daily!$A430,'nabati '!$X:$X,Daily!$C$1)/6</f>
        <v>0</v>
      </c>
      <c r="I430" s="448">
        <f>+SUMIFS('nabati '!AD:AD,'nabati '!$AG:$AG,Daily!$A430,'nabati '!$AE:$AE,Daily!$C$1)/60</f>
        <v>0</v>
      </c>
      <c r="J430" s="448">
        <f>+SUMIFS('nabati '!AK:AK,'nabati '!$AN:$AN,Daily!$A430,'nabati '!$AL:$AL,Daily!$C$1)/60</f>
        <v>0</v>
      </c>
      <c r="K430" s="448">
        <f>+SUMIFS('nabati '!AR:AR,'nabati '!$AU:$AU,Daily!$A430,'nabati '!$AS:$AS,Daily!$C$1)/60</f>
        <v>0</v>
      </c>
      <c r="L430" s="448">
        <f>+SUMIFS('nabati '!AY:AY,'nabati '!$BB:$BB,Daily!$A430,'nabati '!$AZ:$AZ,Daily!$C$1)/20</f>
        <v>0</v>
      </c>
      <c r="M430" s="352">
        <f>+SUMIFS('nabati '!BF:BF,'nabati '!$BI:$BI,Daily!$A430,'nabati '!$BG:$BG,Daily!$C$1)/6</f>
        <v>0</v>
      </c>
      <c r="N430" s="357">
        <f>+SUMIFS('nabati '!BM:BM,'nabati '!BP:BP,Daily!$A430,'nabati '!BN:BN,Daily!$C$1)/6</f>
        <v>0</v>
      </c>
      <c r="O430" s="438">
        <f t="shared" si="35"/>
        <v>0</v>
      </c>
    </row>
    <row r="431" s="254" customFormat="1" ht="13" hidden="1" outlineLevel="1" spans="1:15">
      <c r="A431" s="336">
        <v>1191</v>
      </c>
      <c r="B431" s="389" t="s">
        <v>84</v>
      </c>
      <c r="C431" s="336" t="s">
        <v>573</v>
      </c>
      <c r="D431" s="339" t="s">
        <v>546</v>
      </c>
      <c r="E431" s="448">
        <f>+SUMIFS('nabati '!B:B,'nabati '!$E:$E,Daily!$A431,'nabati '!$C:$C,Daily!$C$1)/6</f>
        <v>0</v>
      </c>
      <c r="F431" s="448">
        <f>+SUMIFS('nabati '!I:I,'nabati '!$L:$L,Daily!$A431,'nabati '!$J:$J,Daily!$C$1)/6</f>
        <v>0</v>
      </c>
      <c r="G431" s="448">
        <f>+SUMIFS('nabati '!P:P,'nabati '!$S:$S,Daily!$A431,'nabati '!$Q:$Q,Daily!$C$1)/60</f>
        <v>0</v>
      </c>
      <c r="H431" s="448">
        <f>+SUMIFS('nabati '!W:W,'nabati '!$Z:$Z,Daily!$A431,'nabati '!$X:$X,Daily!$C$1)/6</f>
        <v>0</v>
      </c>
      <c r="I431" s="448">
        <f>+SUMIFS('nabati '!AD:AD,'nabati '!$AG:$AG,Daily!$A431,'nabati '!$AE:$AE,Daily!$C$1)/60</f>
        <v>0</v>
      </c>
      <c r="J431" s="448">
        <f>+SUMIFS('nabati '!AK:AK,'nabati '!$AN:$AN,Daily!$A431,'nabati '!$AL:$AL,Daily!$C$1)/60</f>
        <v>0</v>
      </c>
      <c r="K431" s="448">
        <f>+SUMIFS('nabati '!AR:AR,'nabati '!$AU:$AU,Daily!$A431,'nabati '!$AS:$AS,Daily!$C$1)/60</f>
        <v>0</v>
      </c>
      <c r="L431" s="448">
        <f>+SUMIFS('nabati '!AY:AY,'nabati '!$BB:$BB,Daily!$A431,'nabati '!$AZ:$AZ,Daily!$C$1)/20</f>
        <v>0</v>
      </c>
      <c r="M431" s="352">
        <f>+SUMIFS('nabati '!BF:BF,'nabati '!$BI:$BI,Daily!$A431,'nabati '!$BG:$BG,Daily!$C$1)/6</f>
        <v>0</v>
      </c>
      <c r="N431" s="357">
        <f>+SUMIFS('nabati '!BM:BM,'nabati '!BP:BP,Daily!$A431,'nabati '!BN:BN,Daily!$C$1)/6</f>
        <v>0</v>
      </c>
      <c r="O431" s="438">
        <f t="shared" si="35"/>
        <v>0</v>
      </c>
    </row>
    <row r="432" s="254" customFormat="1" ht="13" hidden="1" outlineLevel="1" spans="1:15">
      <c r="A432" s="336">
        <v>1192</v>
      </c>
      <c r="B432" s="389"/>
      <c r="C432" s="336" t="s">
        <v>574</v>
      </c>
      <c r="D432" s="339" t="s">
        <v>546</v>
      </c>
      <c r="E432" s="448">
        <f>+SUMIFS('nabati '!B:B,'nabati '!$E:$E,Daily!$A432,'nabati '!$C:$C,Daily!$C$1)/6</f>
        <v>0</v>
      </c>
      <c r="F432" s="448">
        <f>+SUMIFS('nabati '!I:I,'nabati '!$L:$L,Daily!$A432,'nabati '!$J:$J,Daily!$C$1)/6</f>
        <v>0</v>
      </c>
      <c r="G432" s="448">
        <f>+SUMIFS('nabati '!P:P,'nabati '!$S:$S,Daily!$A432,'nabati '!$Q:$Q,Daily!$C$1)/60</f>
        <v>0</v>
      </c>
      <c r="H432" s="448">
        <f>+SUMIFS('nabati '!W:W,'nabati '!$Z:$Z,Daily!$A432,'nabati '!$X:$X,Daily!$C$1)/6</f>
        <v>0</v>
      </c>
      <c r="I432" s="448">
        <f>+SUMIFS('nabati '!AD:AD,'nabati '!$AG:$AG,Daily!$A432,'nabati '!$AE:$AE,Daily!$C$1)/60</f>
        <v>0</v>
      </c>
      <c r="J432" s="448">
        <f>+SUMIFS('nabati '!AK:AK,'nabati '!$AN:$AN,Daily!$A432,'nabati '!$AL:$AL,Daily!$C$1)/60</f>
        <v>0</v>
      </c>
      <c r="K432" s="448">
        <f>+SUMIFS('nabati '!AR:AR,'nabati '!$AU:$AU,Daily!$A432,'nabati '!$AS:$AS,Daily!$C$1)/60</f>
        <v>0</v>
      </c>
      <c r="L432" s="448">
        <f>+SUMIFS('nabati '!AY:AY,'nabati '!$BB:$BB,Daily!$A432,'nabati '!$AZ:$AZ,Daily!$C$1)/20</f>
        <v>0</v>
      </c>
      <c r="M432" s="352">
        <f>+SUMIFS('nabati '!BF:BF,'nabati '!$BI:$BI,Daily!$A432,'nabati '!$BG:$BG,Daily!$C$1)/6</f>
        <v>0</v>
      </c>
      <c r="N432" s="357">
        <f>+SUMIFS('nabati '!BM:BM,'nabati '!BP:BP,Daily!$A432,'nabati '!BN:BN,Daily!$C$1)/6</f>
        <v>0</v>
      </c>
      <c r="O432" s="438">
        <f t="shared" si="35"/>
        <v>0</v>
      </c>
    </row>
    <row r="433" s="254" customFormat="1" ht="13" hidden="1" outlineLevel="1" spans="1:15">
      <c r="A433" s="336">
        <v>14201</v>
      </c>
      <c r="B433" s="389" t="s">
        <v>84</v>
      </c>
      <c r="C433" s="336" t="s">
        <v>575</v>
      </c>
      <c r="D433" s="339" t="s">
        <v>546</v>
      </c>
      <c r="E433" s="448">
        <f>+SUMIFS('nabati '!B:B,'nabati '!$E:$E,Daily!$A433,'nabati '!$C:$C,Daily!$C$1)/6</f>
        <v>0</v>
      </c>
      <c r="F433" s="448">
        <f>+SUMIFS('nabati '!I:I,'nabati '!$L:$L,Daily!$A433,'nabati '!$J:$J,Daily!$C$1)/6</f>
        <v>0</v>
      </c>
      <c r="G433" s="448">
        <f>+SUMIFS('nabati '!P:P,'nabati '!$S:$S,Daily!$A433,'nabati '!$Q:$Q,Daily!$C$1)/60</f>
        <v>0</v>
      </c>
      <c r="H433" s="448">
        <f>+SUMIFS('nabati '!W:W,'nabati '!$Z:$Z,Daily!$A433,'nabati '!$X:$X,Daily!$C$1)/6</f>
        <v>0</v>
      </c>
      <c r="I433" s="448">
        <f>+SUMIFS('nabati '!AD:AD,'nabati '!$AG:$AG,Daily!$A433,'nabati '!$AE:$AE,Daily!$C$1)/60</f>
        <v>0</v>
      </c>
      <c r="J433" s="448">
        <f>+SUMIFS('nabati '!AK:AK,'nabati '!$AN:$AN,Daily!$A433,'nabati '!$AL:$AL,Daily!$C$1)/60</f>
        <v>0</v>
      </c>
      <c r="K433" s="448">
        <f>+SUMIFS('nabati '!AR:AR,'nabati '!$AU:$AU,Daily!$A433,'nabati '!$AS:$AS,Daily!$C$1)/60</f>
        <v>0</v>
      </c>
      <c r="L433" s="448">
        <f>+SUMIFS('nabati '!AY:AY,'nabati '!$BB:$BB,Daily!$A433,'nabati '!$AZ:$AZ,Daily!$C$1)/20</f>
        <v>0</v>
      </c>
      <c r="M433" s="352">
        <f>+SUMIFS('nabati '!BF:BF,'nabati '!$BI:$BI,Daily!$A433,'nabati '!$BG:$BG,Daily!$C$1)/6</f>
        <v>0</v>
      </c>
      <c r="N433" s="357">
        <f>+SUMIFS('nabati '!BM:BM,'nabati '!BP:BP,Daily!$A433,'nabati '!BN:BN,Daily!$C$1)/6</f>
        <v>0</v>
      </c>
      <c r="O433" s="438">
        <f t="shared" si="35"/>
        <v>0</v>
      </c>
    </row>
    <row r="434" s="254" customFormat="1" ht="13" collapsed="1" spans="1:15">
      <c r="A434" s="336">
        <v>14202</v>
      </c>
      <c r="B434" s="389" t="s">
        <v>84</v>
      </c>
      <c r="C434" s="336" t="s">
        <v>576</v>
      </c>
      <c r="D434" s="339" t="s">
        <v>546</v>
      </c>
      <c r="E434" s="448">
        <f>+SUMIFS('nabati '!B:B,'nabati '!$E:$E,Daily!$A434,'nabati '!$C:$C,Daily!$C$1)/6</f>
        <v>0</v>
      </c>
      <c r="F434" s="448">
        <f>+SUMIFS('nabati '!I:I,'nabati '!$L:$L,Daily!$A434,'nabati '!$J:$J,Daily!$C$1)/6</f>
        <v>0</v>
      </c>
      <c r="G434" s="448">
        <f>+SUMIFS('nabati '!P:P,'nabati '!$S:$S,Daily!$A434,'nabati '!$Q:$Q,Daily!$C$1)/60</f>
        <v>0</v>
      </c>
      <c r="H434" s="448">
        <f>+SUMIFS('nabati '!W:W,'nabati '!$Z:$Z,Daily!$A434,'nabati '!$X:$X,Daily!$C$1)/6</f>
        <v>0</v>
      </c>
      <c r="I434" s="448">
        <f>+SUMIFS('nabati '!AD:AD,'nabati '!$AG:$AG,Daily!$A434,'nabati '!$AE:$AE,Daily!$C$1)/60</f>
        <v>0</v>
      </c>
      <c r="J434" s="448">
        <f>+SUMIFS('nabati '!AK:AK,'nabati '!$AN:$AN,Daily!$A434,'nabati '!$AL:$AL,Daily!$C$1)/60</f>
        <v>0</v>
      </c>
      <c r="K434" s="448">
        <f>+SUMIFS('nabati '!AR:AR,'nabati '!$AU:$AU,Daily!$A434,'nabati '!$AS:$AS,Daily!$C$1)/60</f>
        <v>0</v>
      </c>
      <c r="L434" s="448">
        <f>+SUMIFS('nabati '!AY:AY,'nabati '!$BB:$BB,Daily!$A434,'nabati '!$AZ:$AZ,Daily!$C$1)/20</f>
        <v>0</v>
      </c>
      <c r="M434" s="352">
        <f>+SUMIFS('nabati '!BF:BF,'nabati '!$BI:$BI,Daily!$A434,'nabati '!$BG:$BG,Daily!$C$1)/6</f>
        <v>0</v>
      </c>
      <c r="N434" s="357">
        <f>+SUMIFS('nabati '!BM:BM,'nabati '!BP:BP,Daily!$A434,'nabati '!BN:BN,Daily!$C$1)/6</f>
        <v>0</v>
      </c>
      <c r="O434" s="438">
        <f t="shared" si="35"/>
        <v>0</v>
      </c>
    </row>
    <row r="435" s="252" customFormat="1" ht="13" spans="1:17">
      <c r="A435" s="291"/>
      <c r="B435" s="386"/>
      <c r="C435" s="292"/>
      <c r="D435" s="19" t="s">
        <v>577</v>
      </c>
      <c r="E435" s="340">
        <f t="shared" ref="E435:N435" si="36">+SUM(E436:E470)</f>
        <v>21</v>
      </c>
      <c r="F435" s="340">
        <f t="shared" si="36"/>
        <v>66</v>
      </c>
      <c r="G435" s="340">
        <f t="shared" si="36"/>
        <v>16</v>
      </c>
      <c r="H435" s="340">
        <f t="shared" si="36"/>
        <v>12</v>
      </c>
      <c r="I435" s="340">
        <f t="shared" si="36"/>
        <v>9</v>
      </c>
      <c r="J435" s="340">
        <f t="shared" si="36"/>
        <v>0</v>
      </c>
      <c r="K435" s="340">
        <f t="shared" si="36"/>
        <v>19</v>
      </c>
      <c r="L435" s="340">
        <f t="shared" si="36"/>
        <v>17</v>
      </c>
      <c r="M435" s="404">
        <f t="shared" si="36"/>
        <v>0</v>
      </c>
      <c r="N435" s="316">
        <f t="shared" si="36"/>
        <v>0</v>
      </c>
      <c r="O435" s="340">
        <f>SUMPRODUCT($E$1:$N$1,E435:N435)</f>
        <v>37542.1</v>
      </c>
      <c r="P435" s="380">
        <v>11030.6923076923</v>
      </c>
      <c r="Q435" s="407">
        <f>O435/P435*100</f>
        <v>340.342192065496</v>
      </c>
    </row>
    <row r="436" s="254" customFormat="1" ht="13" spans="1:15">
      <c r="A436" s="342" t="s">
        <v>578</v>
      </c>
      <c r="B436" s="343" t="s">
        <v>62</v>
      </c>
      <c r="C436" s="339" t="s">
        <v>579</v>
      </c>
      <c r="D436" s="22" t="s">
        <v>64</v>
      </c>
      <c r="E436" s="437">
        <f>+SUMIFS('nabati '!B:B,'nabati '!$E:$E,Daily!$A436,'nabati '!$C:$C,Daily!$C$1)/6</f>
        <v>0</v>
      </c>
      <c r="F436" s="437">
        <f>+SUMIFS('nabati '!I:I,'nabati '!$L:$L,Daily!$A436,'nabati '!$J:$J,Daily!$C$1)/6</f>
        <v>0</v>
      </c>
      <c r="G436" s="437">
        <f>+SUMIFS('nabati '!P:P,'nabati '!$S:$S,Daily!$A436,'nabati '!$Q:$Q,Daily!$C$1)/60</f>
        <v>0</v>
      </c>
      <c r="H436" s="437">
        <f>+SUMIFS('nabati '!W:W,'nabati '!$Z:$Z,Daily!$A436,'nabati '!$X:$X,Daily!$C$1)/6</f>
        <v>0</v>
      </c>
      <c r="I436" s="437">
        <f>+SUMIFS('nabati '!AD:AD,'nabati '!$AG:$AG,Daily!$A436,'nabati '!$AE:$AE,Daily!$C$1)/60</f>
        <v>0</v>
      </c>
      <c r="J436" s="437">
        <f>+SUMIFS('nabati '!AK:AK,'nabati '!$AN:$AN,Daily!$A436,'nabati '!$AL:$AL,Daily!$C$1)/60</f>
        <v>0</v>
      </c>
      <c r="K436" s="437">
        <f>+SUMIFS('nabati '!AR:AR,'nabati '!$AU:$AU,Daily!$A436,'nabati '!$AS:$AS,Daily!$C$1)/60</f>
        <v>0</v>
      </c>
      <c r="L436" s="437">
        <f>+SUMIFS('nabati '!AY:AY,'nabati '!$BB:$BB,Daily!$A436,'nabati '!$AZ:$AZ,Daily!$C$1)/20</f>
        <v>0</v>
      </c>
      <c r="M436" s="353">
        <f>+SUMIFS('nabati '!BF:BF,'nabati '!$BI:$BI,Daily!$A436,'nabati '!$BG:$BG,Daily!$C$1)/6</f>
        <v>0</v>
      </c>
      <c r="N436" s="353">
        <f>+SUMIFS('nabati '!BM:BM,'nabati '!BP:BP,Daily!$A436,'nabati '!BN:BN,Daily!$C$1)/6</f>
        <v>0</v>
      </c>
      <c r="O436" s="438">
        <f>+SUMPRODUCT($E$1:$N$1,E436:N436)</f>
        <v>0</v>
      </c>
    </row>
    <row r="437" s="254" customFormat="1" ht="13" hidden="1" outlineLevel="1" spans="1:15">
      <c r="A437" s="342" t="s">
        <v>580</v>
      </c>
      <c r="B437" s="342" t="s">
        <v>62</v>
      </c>
      <c r="C437" s="339" t="s">
        <v>581</v>
      </c>
      <c r="D437" s="22" t="s">
        <v>64</v>
      </c>
      <c r="E437" s="437">
        <f>+SUMIFS('nabati '!B:B,'nabati '!$E:$E,Daily!$A437,'nabati '!$C:$C,Daily!$C$1)/6</f>
        <v>10</v>
      </c>
      <c r="F437" s="437">
        <f>+SUMIFS('nabati '!I:I,'nabati '!$L:$L,Daily!$A437,'nabati '!$J:$J,Daily!$C$1)/6</f>
        <v>10</v>
      </c>
      <c r="G437" s="437">
        <f>+SUMIFS('nabati '!P:P,'nabati '!$S:$S,Daily!$A437,'nabati '!$Q:$Q,Daily!$C$1)/60</f>
        <v>4</v>
      </c>
      <c r="H437" s="437">
        <f>+SUMIFS('nabati '!W:W,'nabati '!$Z:$Z,Daily!$A437,'nabati '!$X:$X,Daily!$C$1)/6</f>
        <v>0</v>
      </c>
      <c r="I437" s="437">
        <f>+SUMIFS('nabati '!AD:AD,'nabati '!$AG:$AG,Daily!$A437,'nabati '!$AE:$AE,Daily!$C$1)/60</f>
        <v>3</v>
      </c>
      <c r="J437" s="437">
        <f>+SUMIFS('nabati '!AK:AK,'nabati '!$AN:$AN,Daily!$A437,'nabati '!$AL:$AL,Daily!$C$1)/60</f>
        <v>0</v>
      </c>
      <c r="K437" s="437">
        <f>+SUMIFS('nabati '!AR:AR,'nabati '!$AU:$AU,Daily!$A437,'nabati '!$AS:$AS,Daily!$C$1)/60</f>
        <v>0</v>
      </c>
      <c r="L437" s="437">
        <f>+SUMIFS('nabati '!AY:AY,'nabati '!$BB:$BB,Daily!$A437,'nabati '!$AZ:$AZ,Daily!$C$1)/20</f>
        <v>3</v>
      </c>
      <c r="M437" s="352">
        <f>+SUMIFS('nabati '!BF:BF,'nabati '!$BI:$BI,Daily!$A437,'nabati '!$BG:$BG,Daily!$C$1)/6</f>
        <v>0</v>
      </c>
      <c r="N437" s="353">
        <f>+SUMIFS('nabati '!BM:BM,'nabati '!BP:BP,Daily!$A437,'nabati '!BN:BN,Daily!$C$1)/6</f>
        <v>0</v>
      </c>
      <c r="O437" s="438">
        <f t="shared" ref="O437:O452" si="37">+SUMPRODUCT($E$1:$N$1,E437:N437)</f>
        <v>6598</v>
      </c>
    </row>
    <row r="438" s="254" customFormat="1" ht="13" hidden="1" outlineLevel="1" spans="1:15">
      <c r="A438" s="343" t="s">
        <v>582</v>
      </c>
      <c r="B438" s="343" t="s">
        <v>62</v>
      </c>
      <c r="C438" s="21" t="s">
        <v>583</v>
      </c>
      <c r="D438" s="22" t="s">
        <v>64</v>
      </c>
      <c r="E438" s="23">
        <f>+SUMIFS('nabati '!B:B,'nabati '!$E:$E,Daily!$A438,'nabati '!$C:$C,Daily!$C$1)/6</f>
        <v>0</v>
      </c>
      <c r="F438" s="23">
        <f>+SUMIFS('nabati '!I:I,'nabati '!$L:$L,Daily!$A438,'nabati '!$J:$J,Daily!$C$1)/6</f>
        <v>0</v>
      </c>
      <c r="G438" s="23">
        <f>+SUMIFS('nabati '!P:P,'nabati '!$S:$S,Daily!$A438,'nabati '!$Q:$Q,Daily!$C$1)/60</f>
        <v>0</v>
      </c>
      <c r="H438" s="23">
        <f>+SUMIFS('nabati '!W:W,'nabati '!$Z:$Z,Daily!$A438,'nabati '!$X:$X,Daily!$C$1)/6</f>
        <v>0</v>
      </c>
      <c r="I438" s="23">
        <f>+SUMIFS('nabati '!AD:AD,'nabati '!$AG:$AG,Daily!$A438,'nabati '!$AE:$AE,Daily!$C$1)/60</f>
        <v>0</v>
      </c>
      <c r="J438" s="23">
        <f>+SUMIFS('nabati '!AK:AK,'nabati '!$AN:$AN,Daily!$A438,'nabati '!$AL:$AL,Daily!$C$1)/60</f>
        <v>0</v>
      </c>
      <c r="K438" s="23">
        <f>+SUMIFS('nabati '!AR:AR,'nabati '!$AU:$AU,Daily!$A438,'nabati '!$AS:$AS,Daily!$C$1)/60</f>
        <v>0</v>
      </c>
      <c r="L438" s="23">
        <f>+SUMIFS('nabati '!AY:AY,'nabati '!$BB:$BB,Daily!$A438,'nabati '!$AZ:$AZ,Daily!$C$1)/20</f>
        <v>0</v>
      </c>
      <c r="M438" s="356">
        <f>+SUMIFS('nabati '!BF:BF,'nabati '!$BI:$BI,Daily!$A438,'nabati '!$BG:$BG,Daily!$C$1)/6</f>
        <v>0</v>
      </c>
      <c r="N438" s="357">
        <f>+SUMIFS('nabati '!BM:BM,'nabati '!BP:BP,Daily!$A438,'nabati '!BN:BN,Daily!$C$1)/6</f>
        <v>0</v>
      </c>
      <c r="O438" s="438">
        <f t="shared" si="37"/>
        <v>0</v>
      </c>
    </row>
    <row r="439" s="256" customFormat="1" ht="13" hidden="1" outlineLevel="1" spans="1:15">
      <c r="A439" s="335" t="s">
        <v>584</v>
      </c>
      <c r="B439" s="335" t="s">
        <v>62</v>
      </c>
      <c r="C439" s="22" t="s">
        <v>585</v>
      </c>
      <c r="D439" s="22" t="s">
        <v>64</v>
      </c>
      <c r="E439" s="38">
        <f>+SUMIFS('nabati '!B:B,'nabati '!$E:$E,Daily!$A439,'nabati '!$C:$C,Daily!$C$1)/6</f>
        <v>0</v>
      </c>
      <c r="F439" s="38">
        <f>+SUMIFS('nabati '!I:I,'nabati '!$L:$L,Daily!$A439,'nabati '!$J:$J,Daily!$C$1)/6</f>
        <v>20</v>
      </c>
      <c r="G439" s="38">
        <f>+SUMIFS('nabati '!P:P,'nabati '!$S:$S,Daily!$A439,'nabati '!$Q:$Q,Daily!$C$1)/60</f>
        <v>0</v>
      </c>
      <c r="H439" s="38">
        <f>+SUMIFS('nabati '!W:W,'nabati '!$Z:$Z,Daily!$A439,'nabati '!$X:$X,Daily!$C$1)/6</f>
        <v>3</v>
      </c>
      <c r="I439" s="38">
        <f>+SUMIFS('nabati '!AD:AD,'nabati '!$AG:$AG,Daily!$A439,'nabati '!$AE:$AE,Daily!$C$1)/60</f>
        <v>1</v>
      </c>
      <c r="J439" s="38">
        <f>+SUMIFS('nabati '!AK:AK,'nabati '!$AN:$AN,Daily!$A439,'nabati '!$AL:$AL,Daily!$C$1)/60</f>
        <v>0</v>
      </c>
      <c r="K439" s="38">
        <f>+SUMIFS('nabati '!AR:AR,'nabati '!$AU:$AU,Daily!$A439,'nabati '!$AS:$AS,Daily!$C$1)/60</f>
        <v>0</v>
      </c>
      <c r="L439" s="38">
        <f>+SUMIFS('nabati '!AY:AY,'nabati '!$BB:$BB,Daily!$A439,'nabati '!$AZ:$AZ,Daily!$C$1)/20</f>
        <v>0</v>
      </c>
      <c r="M439" s="405">
        <f>+SUMIFS('nabati '!BF:BF,'nabati '!$BI:$BI,Daily!$A439,'nabati '!$BG:$BG,Daily!$C$1)/6</f>
        <v>0</v>
      </c>
      <c r="N439" s="405">
        <f>+SUMIFS('nabati '!BM:BM,'nabati '!BP:BP,Daily!$A439,'nabati '!BN:BN,Daily!$C$1)/6</f>
        <v>0</v>
      </c>
      <c r="O439" s="468">
        <f t="shared" si="37"/>
        <v>4816</v>
      </c>
    </row>
    <row r="440" s="254" customFormat="1" ht="13" hidden="1" outlineLevel="1" spans="1:15">
      <c r="A440" s="343" t="s">
        <v>586</v>
      </c>
      <c r="B440" s="343" t="s">
        <v>62</v>
      </c>
      <c r="C440" s="21" t="s">
        <v>587</v>
      </c>
      <c r="D440" s="22" t="s">
        <v>64</v>
      </c>
      <c r="E440" s="23">
        <f>+SUMIFS('nabati '!B:B,'nabati '!$E:$E,Daily!$A440,'nabati '!$C:$C,Daily!$C$1)/6</f>
        <v>5</v>
      </c>
      <c r="F440" s="23">
        <f>+SUMIFS('nabati '!I:I,'nabati '!$L:$L,Daily!$A440,'nabati '!$J:$J,Daily!$C$1)/6</f>
        <v>10</v>
      </c>
      <c r="G440" s="23">
        <f>+SUMIFS('nabati '!P:P,'nabati '!$S:$S,Daily!$A440,'nabati '!$Q:$Q,Daily!$C$1)/60</f>
        <v>2</v>
      </c>
      <c r="H440" s="23">
        <f>+SUMIFS('nabati '!W:W,'nabati '!$Z:$Z,Daily!$A440,'nabati '!$X:$X,Daily!$C$1)/6</f>
        <v>0</v>
      </c>
      <c r="I440" s="23">
        <f>+SUMIFS('nabati '!AD:AD,'nabati '!$AG:$AG,Daily!$A440,'nabati '!$AE:$AE,Daily!$C$1)/60</f>
        <v>0</v>
      </c>
      <c r="J440" s="23">
        <f>+SUMIFS('nabati '!AK:AK,'nabati '!$AN:$AN,Daily!$A440,'nabati '!$AL:$AL,Daily!$C$1)/60</f>
        <v>0</v>
      </c>
      <c r="K440" s="23">
        <f>+SUMIFS('nabati '!AR:AR,'nabati '!$AU:$AU,Daily!$A440,'nabati '!$AS:$AS,Daily!$C$1)/60</f>
        <v>0</v>
      </c>
      <c r="L440" s="23">
        <f>+SUMIFS('nabati '!AY:AY,'nabati '!$BB:$BB,Daily!$A440,'nabati '!$AZ:$AZ,Daily!$C$1)/20</f>
        <v>0</v>
      </c>
      <c r="M440" s="356">
        <f>+SUMIFS('nabati '!BF:BF,'nabati '!$BI:$BI,Daily!$A440,'nabati '!$BG:$BG,Daily!$C$1)/6</f>
        <v>0</v>
      </c>
      <c r="N440" s="357">
        <f>+SUMIFS('nabati '!BM:BM,'nabati '!BP:BP,Daily!$A440,'nabati '!BN:BN,Daily!$C$1)/6</f>
        <v>0</v>
      </c>
      <c r="O440" s="438">
        <f t="shared" si="37"/>
        <v>3196.5</v>
      </c>
    </row>
    <row r="441" s="254" customFormat="1" ht="13" hidden="1" outlineLevel="1" spans="1:15">
      <c r="A441" s="343" t="s">
        <v>588</v>
      </c>
      <c r="B441" s="343" t="s">
        <v>62</v>
      </c>
      <c r="C441" s="21" t="s">
        <v>589</v>
      </c>
      <c r="D441" s="22" t="s">
        <v>64</v>
      </c>
      <c r="E441" s="23">
        <f>+SUMIFS('nabati '!B:B,'nabati '!$E:$E,Daily!$A441,'nabati '!$C:$C,Daily!$C$1)/6</f>
        <v>0</v>
      </c>
      <c r="F441" s="23">
        <f>+SUMIFS('nabati '!I:I,'nabati '!$L:$L,Daily!$A441,'nabati '!$J:$J,Daily!$C$1)/6</f>
        <v>10</v>
      </c>
      <c r="G441" s="23">
        <f>+SUMIFS('nabati '!P:P,'nabati '!$S:$S,Daily!$A441,'nabati '!$Q:$Q,Daily!$C$1)/60</f>
        <v>0</v>
      </c>
      <c r="H441" s="23">
        <f>+SUMIFS('nabati '!W:W,'nabati '!$Z:$Z,Daily!$A441,'nabati '!$X:$X,Daily!$C$1)/6</f>
        <v>0</v>
      </c>
      <c r="I441" s="23">
        <f>+SUMIFS('nabati '!AD:AD,'nabati '!$AG:$AG,Daily!$A441,'nabati '!$AE:$AE,Daily!$C$1)/60</f>
        <v>2</v>
      </c>
      <c r="J441" s="23">
        <f>+SUMIFS('nabati '!AK:AK,'nabati '!$AN:$AN,Daily!$A441,'nabati '!$AL:$AL,Daily!$C$1)/60</f>
        <v>0</v>
      </c>
      <c r="K441" s="23">
        <f>+SUMIFS('nabati '!AR:AR,'nabati '!$AU:$AU,Daily!$A441,'nabati '!$AS:$AS,Daily!$C$1)/60</f>
        <v>0</v>
      </c>
      <c r="L441" s="23">
        <f>+SUMIFS('nabati '!AY:AY,'nabati '!$BB:$BB,Daily!$A441,'nabati '!$AZ:$AZ,Daily!$C$1)/20</f>
        <v>0</v>
      </c>
      <c r="M441" s="356">
        <f>+SUMIFS('nabati '!BF:BF,'nabati '!$BI:$BI,Daily!$A441,'nabati '!$BG:$BG,Daily!$C$1)/6</f>
        <v>0</v>
      </c>
      <c r="N441" s="357">
        <f>+SUMIFS('nabati '!BM:BM,'nabati '!BP:BP,Daily!$A441,'nabati '!BN:BN,Daily!$C$1)/6</f>
        <v>0</v>
      </c>
      <c r="O441" s="438">
        <f t="shared" si="37"/>
        <v>2567</v>
      </c>
    </row>
    <row r="442" s="254" customFormat="1" ht="13" hidden="1" outlineLevel="1" spans="1:15">
      <c r="A442" s="343" t="s">
        <v>590</v>
      </c>
      <c r="B442" s="343" t="s">
        <v>562</v>
      </c>
      <c r="C442" s="21" t="s">
        <v>591</v>
      </c>
      <c r="D442" s="22" t="s">
        <v>64</v>
      </c>
      <c r="E442" s="23">
        <f>+SUMIFS('nabati '!B:B,'nabati '!$E:$E,Daily!$A442,'nabati '!$C:$C,Daily!$C$1)/6</f>
        <v>0</v>
      </c>
      <c r="F442" s="23">
        <f>+SUMIFS('nabati '!I:I,'nabati '!$L:$L,Daily!$A442,'nabati '!$J:$J,Daily!$C$1)/6</f>
        <v>0</v>
      </c>
      <c r="G442" s="23">
        <f>+SUMIFS('nabati '!P:P,'nabati '!$S:$S,Daily!$A442,'nabati '!$Q:$Q,Daily!$C$1)/60</f>
        <v>3</v>
      </c>
      <c r="H442" s="23">
        <f>+SUMIFS('nabati '!W:W,'nabati '!$Z:$Z,Daily!$A442,'nabati '!$X:$X,Daily!$C$1)/6</f>
        <v>5</v>
      </c>
      <c r="I442" s="23">
        <f>+SUMIFS('nabati '!AD:AD,'nabati '!$AG:$AG,Daily!$A442,'nabati '!$AE:$AE,Daily!$C$1)/60</f>
        <v>2</v>
      </c>
      <c r="J442" s="23">
        <f>+SUMIFS('nabati '!AK:AK,'nabati '!$AN:$AN,Daily!$A442,'nabati '!$AL:$AL,Daily!$C$1)/60</f>
        <v>0</v>
      </c>
      <c r="K442" s="23">
        <f>+SUMIFS('nabati '!AR:AR,'nabati '!$AU:$AU,Daily!$A442,'nabati '!$AS:$AS,Daily!$C$1)/60</f>
        <v>0</v>
      </c>
      <c r="L442" s="23">
        <f>+SUMIFS('nabati '!AY:AY,'nabati '!$BB:$BB,Daily!$A442,'nabati '!$AZ:$AZ,Daily!$C$1)/20</f>
        <v>5</v>
      </c>
      <c r="M442" s="356">
        <f>+SUMIFS('nabati '!BF:BF,'nabati '!$BI:$BI,Daily!$A442,'nabati '!$BG:$BG,Daily!$C$1)/6</f>
        <v>0</v>
      </c>
      <c r="N442" s="357">
        <f>+SUMIFS('nabati '!BM:BM,'nabati '!BP:BP,Daily!$A442,'nabati '!BN:BN,Daily!$C$1)/6</f>
        <v>0</v>
      </c>
      <c r="O442" s="438">
        <f t="shared" si="37"/>
        <v>4640</v>
      </c>
    </row>
    <row r="443" s="254" customFormat="1" ht="13" hidden="1" outlineLevel="1" spans="1:15">
      <c r="A443" s="343" t="s">
        <v>592</v>
      </c>
      <c r="B443" s="343" t="s">
        <v>62</v>
      </c>
      <c r="C443" s="401" t="s">
        <v>593</v>
      </c>
      <c r="D443" s="22" t="s">
        <v>64</v>
      </c>
      <c r="E443" s="23">
        <f>+SUMIFS('nabati '!B:B,'nabati '!$E:$E,Daily!$A443,'nabati '!$C:$C,Daily!$C$1)/6</f>
        <v>0</v>
      </c>
      <c r="F443" s="23">
        <f>+SUMIFS('nabati '!I:I,'nabati '!$L:$L,Daily!$A443,'nabati '!$J:$J,Daily!$C$1)/6</f>
        <v>0</v>
      </c>
      <c r="G443" s="23">
        <f>+SUMIFS('nabati '!P:P,'nabati '!$S:$S,Daily!$A443,'nabati '!$Q:$Q,Daily!$C$1)/60</f>
        <v>0</v>
      </c>
      <c r="H443" s="23">
        <f>+SUMIFS('nabati '!W:W,'nabati '!$Z:$Z,Daily!$A443,'nabati '!$X:$X,Daily!$C$1)/6</f>
        <v>0</v>
      </c>
      <c r="I443" s="23">
        <f>+SUMIFS('nabati '!AD:AD,'nabati '!$AG:$AG,Daily!$A443,'nabati '!$AE:$AE,Daily!$C$1)/60</f>
        <v>0</v>
      </c>
      <c r="J443" s="469">
        <f>+SUMIFS('nabati '!AK:AK,'nabati '!$AN:$AN,Daily!$A443,'nabati '!$AL:$AL,Daily!$C$1)/60</f>
        <v>0</v>
      </c>
      <c r="K443" s="23">
        <f>+SUMIFS('nabati '!AR:AR,'nabati '!$AU:$AU,Daily!$A443,'nabati '!$AS:$AS,Daily!$C$1)/60</f>
        <v>18</v>
      </c>
      <c r="L443" s="23">
        <f>+SUMIFS('nabati '!AY:AY,'nabati '!$BB:$BB,Daily!$A443,'nabati '!$AZ:$AZ,Daily!$C$1)/20</f>
        <v>7</v>
      </c>
      <c r="M443" s="356">
        <f>+SUMIFS('nabati '!BF:BF,'nabati '!$BI:$BI,Daily!$A443,'nabati '!$BG:$BG,Daily!$C$1)/6</f>
        <v>0</v>
      </c>
      <c r="N443" s="357">
        <f>+SUMIFS('nabati '!BM:BM,'nabati '!BP:BP,Daily!$A443,'nabati '!BN:BN,Daily!$C$1)/6</f>
        <v>0</v>
      </c>
      <c r="O443" s="437">
        <f t="shared" si="37"/>
        <v>7370</v>
      </c>
    </row>
    <row r="444" s="254" customFormat="1" ht="13" hidden="1" outlineLevel="1" spans="1:15">
      <c r="A444" s="343" t="s">
        <v>594</v>
      </c>
      <c r="B444" s="343" t="s">
        <v>62</v>
      </c>
      <c r="C444" s="21" t="s">
        <v>595</v>
      </c>
      <c r="D444" s="22" t="s">
        <v>64</v>
      </c>
      <c r="E444" s="23">
        <f>+SUMIFS('nabati '!B:B,'nabati '!$E:$E,Daily!$A444,'nabati '!$C:$C,Daily!$C$1)/6</f>
        <v>0</v>
      </c>
      <c r="F444" s="23">
        <f>+SUMIFS('nabati '!I:I,'nabati '!$L:$L,Daily!$A444,'nabati '!$J:$J,Daily!$C$1)/6</f>
        <v>3</v>
      </c>
      <c r="G444" s="23">
        <f>+SUMIFS('nabati '!P:P,'nabati '!$S:$S,Daily!$A444,'nabati '!$Q:$Q,Daily!$C$1)/60</f>
        <v>0</v>
      </c>
      <c r="H444" s="23">
        <f>+SUMIFS('nabati '!W:W,'nabati '!$Z:$Z,Daily!$A444,'nabati '!$X:$X,Daily!$C$1)/6</f>
        <v>2</v>
      </c>
      <c r="I444" s="23">
        <f>+SUMIFS('nabati '!AD:AD,'nabati '!$AG:$AG,Daily!$A444,'nabati '!$AE:$AE,Daily!$C$1)/60</f>
        <v>0</v>
      </c>
      <c r="J444" s="23">
        <f>+SUMIFS('nabati '!AK:AK,'nabati '!$AN:$AN,Daily!$A444,'nabati '!$AL:$AL,Daily!$C$1)/60</f>
        <v>0</v>
      </c>
      <c r="K444" s="23">
        <f>+SUMIFS('nabati '!AR:AR,'nabati '!$AU:$AU,Daily!$A444,'nabati '!$AS:$AS,Daily!$C$1)/60</f>
        <v>0</v>
      </c>
      <c r="L444" s="23">
        <f>+SUMIFS('nabati '!AY:AY,'nabati '!$BB:$BB,Daily!$A444,'nabati '!$AZ:$AZ,Daily!$C$1)/20</f>
        <v>1</v>
      </c>
      <c r="M444" s="356">
        <f>+SUMIFS('nabati '!BF:BF,'nabati '!$BI:$BI,Daily!$A444,'nabati '!$BG:$BG,Daily!$C$1)/6</f>
        <v>0</v>
      </c>
      <c r="N444" s="357">
        <f>+SUMIFS('nabati '!BM:BM,'nabati '!BP:BP,Daily!$A444,'nabati '!BN:BN,Daily!$C$1)/6</f>
        <v>0</v>
      </c>
      <c r="O444" s="438">
        <f t="shared" si="37"/>
        <v>1394.1</v>
      </c>
    </row>
    <row r="445" s="254" customFormat="1" ht="13" hidden="1" outlineLevel="1" spans="1:15">
      <c r="A445" s="342" t="s">
        <v>596</v>
      </c>
      <c r="B445" s="343" t="s">
        <v>62</v>
      </c>
      <c r="C445" s="339" t="s">
        <v>597</v>
      </c>
      <c r="D445" s="22" t="s">
        <v>64</v>
      </c>
      <c r="E445" s="23">
        <f>+SUMIFS('nabati '!B:B,'nabati '!$E:$E,Daily!$A445,'nabati '!$C:$C,Daily!$C$1)/6</f>
        <v>0</v>
      </c>
      <c r="F445" s="23">
        <f>+SUMIFS('nabati '!I:I,'nabati '!$L:$L,Daily!$A445,'nabati '!$J:$J,Daily!$C$1)/6</f>
        <v>5</v>
      </c>
      <c r="G445" s="23">
        <f>+SUMIFS('nabati '!P:P,'nabati '!$S:$S,Daily!$A445,'nabati '!$Q:$Q,Daily!$C$1)/60</f>
        <v>3</v>
      </c>
      <c r="H445" s="23">
        <f>+SUMIFS('nabati '!W:W,'nabati '!$Z:$Z,Daily!$A445,'nabati '!$X:$X,Daily!$C$1)/6</f>
        <v>0</v>
      </c>
      <c r="I445" s="23">
        <f>+SUMIFS('nabati '!AD:AD,'nabati '!$AG:$AG,Daily!$A445,'nabati '!$AE:$AE,Daily!$C$1)/60</f>
        <v>0</v>
      </c>
      <c r="J445" s="23">
        <f>+SUMIFS('nabati '!AK:AK,'nabati '!$AN:$AN,Daily!$A445,'nabati '!$AL:$AL,Daily!$C$1)/60</f>
        <v>0</v>
      </c>
      <c r="K445" s="23">
        <f>+SUMIFS('nabati '!AR:AR,'nabati '!$AU:$AU,Daily!$A445,'nabati '!$AS:$AS,Daily!$C$1)/60</f>
        <v>1</v>
      </c>
      <c r="L445" s="23">
        <f>+SUMIFS('nabati '!AY:AY,'nabati '!$BB:$BB,Daily!$A445,'nabati '!$AZ:$AZ,Daily!$C$1)/20</f>
        <v>0</v>
      </c>
      <c r="M445" s="356">
        <f>+SUMIFS('nabati '!BF:BF,'nabati '!$BI:$BI,Daily!$A445,'nabati '!$BG:$BG,Daily!$C$1)/6</f>
        <v>0</v>
      </c>
      <c r="N445" s="357">
        <f>+SUMIFS('nabati '!BM:BM,'nabati '!BP:BP,Daily!$A445,'nabati '!BN:BN,Daily!$C$1)/6</f>
        <v>0</v>
      </c>
      <c r="O445" s="438">
        <f t="shared" si="37"/>
        <v>2207.5</v>
      </c>
    </row>
    <row r="446" s="254" customFormat="1" ht="13" hidden="1" outlineLevel="1" spans="1:15">
      <c r="A446" s="342" t="s">
        <v>598</v>
      </c>
      <c r="B446" s="343" t="s">
        <v>62</v>
      </c>
      <c r="C446" s="339" t="s">
        <v>599</v>
      </c>
      <c r="D446" s="22" t="s">
        <v>64</v>
      </c>
      <c r="E446" s="23">
        <f>+SUMIFS('nabati '!B:B,'nabati '!$E:$E,Daily!$A446,'nabati '!$C:$C,Daily!$C$1)/6</f>
        <v>5</v>
      </c>
      <c r="F446" s="23">
        <f>+SUMIFS('nabati '!I:I,'nabati '!$L:$L,Daily!$A446,'nabati '!$J:$J,Daily!$C$1)/6</f>
        <v>5</v>
      </c>
      <c r="G446" s="23">
        <f>+SUMIFS('nabati '!P:P,'nabati '!$S:$S,Daily!$A446,'nabati '!$Q:$Q,Daily!$C$1)/60</f>
        <v>3</v>
      </c>
      <c r="H446" s="23">
        <f>+SUMIFS('nabati '!W:W,'nabati '!$Z:$Z,Daily!$A446,'nabati '!$X:$X,Daily!$C$1)/6</f>
        <v>0</v>
      </c>
      <c r="I446" s="23">
        <f>+SUMIFS('nabati '!AD:AD,'nabati '!$AG:$AG,Daily!$A446,'nabati '!$AE:$AE,Daily!$C$1)/60</f>
        <v>0</v>
      </c>
      <c r="J446" s="23">
        <f>+SUMIFS('nabati '!AK:AK,'nabati '!$AN:$AN,Daily!$A446,'nabati '!$AL:$AL,Daily!$C$1)/60</f>
        <v>0</v>
      </c>
      <c r="K446" s="23">
        <f>+SUMIFS('nabati '!AR:AR,'nabati '!$AU:$AU,Daily!$A446,'nabati '!$AS:$AS,Daily!$C$1)/60</f>
        <v>0</v>
      </c>
      <c r="L446" s="23">
        <f>+SUMIFS('nabati '!AY:AY,'nabati '!$BB:$BB,Daily!$A446,'nabati '!$AZ:$AZ,Daily!$C$1)/20</f>
        <v>0</v>
      </c>
      <c r="M446" s="356">
        <f>+SUMIFS('nabati '!BF:BF,'nabati '!$BI:$BI,Daily!$A446,'nabati '!$BG:$BG,Daily!$C$1)/6</f>
        <v>0</v>
      </c>
      <c r="N446" s="357">
        <f>+SUMIFS('nabati '!BM:BM,'nabati '!BP:BP,Daily!$A446,'nabati '!BN:BN,Daily!$C$1)/6</f>
        <v>0</v>
      </c>
      <c r="O446" s="438">
        <f t="shared" si="37"/>
        <v>2573</v>
      </c>
    </row>
    <row r="447" s="254" customFormat="1" ht="13" hidden="1" outlineLevel="1" spans="1:15">
      <c r="A447" s="342" t="s">
        <v>600</v>
      </c>
      <c r="B447" s="343" t="s">
        <v>62</v>
      </c>
      <c r="C447" s="339" t="s">
        <v>601</v>
      </c>
      <c r="D447" s="22" t="s">
        <v>64</v>
      </c>
      <c r="E447" s="23">
        <f>+SUMIFS('nabati '!B:B,'nabati '!$E:$E,Daily!$A447,'nabati '!$C:$C,Daily!$C$1)/6</f>
        <v>0</v>
      </c>
      <c r="F447" s="23">
        <f>+SUMIFS('nabati '!I:I,'nabati '!$L:$L,Daily!$A447,'nabati '!$J:$J,Daily!$C$1)/6</f>
        <v>0</v>
      </c>
      <c r="G447" s="23">
        <f>+SUMIFS('nabati '!P:P,'nabati '!$S:$S,Daily!$A447,'nabati '!$Q:$Q,Daily!$C$1)/60</f>
        <v>0</v>
      </c>
      <c r="H447" s="23">
        <f>+SUMIFS('nabati '!W:W,'nabati '!$Z:$Z,Daily!$A447,'nabati '!$X:$X,Daily!$C$1)/6</f>
        <v>0</v>
      </c>
      <c r="I447" s="23">
        <f>+SUMIFS('nabati '!AD:AD,'nabati '!$AG:$AG,Daily!$A447,'nabati '!$AE:$AE,Daily!$C$1)/60</f>
        <v>0</v>
      </c>
      <c r="J447" s="23">
        <f>+SUMIFS('nabati '!AK:AK,'nabati '!$AN:$AN,Daily!$A447,'nabati '!$AL:$AL,Daily!$C$1)/60</f>
        <v>0</v>
      </c>
      <c r="K447" s="23">
        <f>+SUMIFS('nabati '!AR:AR,'nabati '!$AU:$AU,Daily!$A447,'nabati '!$AS:$AS,Daily!$C$1)/60</f>
        <v>0</v>
      </c>
      <c r="L447" s="23">
        <f>+SUMIFS('nabati '!AY:AY,'nabati '!$BB:$BB,Daily!$A447,'nabati '!$AZ:$AZ,Daily!$C$1)/20</f>
        <v>0</v>
      </c>
      <c r="M447" s="356">
        <f>+SUMIFS('nabati '!BF:BF,'nabati '!$BI:$BI,Daily!$A447,'nabati '!$BG:$BG,Daily!$C$1)/6</f>
        <v>0</v>
      </c>
      <c r="N447" s="357">
        <f>+SUMIFS('nabati '!BM:BM,'nabati '!BP:BP,Daily!$A447,'nabati '!BN:BN,Daily!$C$1)/6</f>
        <v>0</v>
      </c>
      <c r="O447" s="438">
        <f t="shared" si="37"/>
        <v>0</v>
      </c>
    </row>
    <row r="448" s="254" customFormat="1" ht="13" hidden="1" outlineLevel="1" spans="1:15">
      <c r="A448" s="342" t="s">
        <v>602</v>
      </c>
      <c r="B448" s="343" t="s">
        <v>62</v>
      </c>
      <c r="C448" s="339" t="s">
        <v>603</v>
      </c>
      <c r="D448" s="22" t="s">
        <v>64</v>
      </c>
      <c r="E448" s="23">
        <f>+SUMIFS('nabati '!B:B,'nabati '!$E:$E,Daily!$A448,'nabati '!$C:$C,Daily!$C$1)/6</f>
        <v>0</v>
      </c>
      <c r="F448" s="23">
        <f>+SUMIFS('nabati '!I:I,'nabati '!$L:$L,Daily!$A448,'nabati '!$J:$J,Daily!$C$1)/6</f>
        <v>0</v>
      </c>
      <c r="G448" s="23">
        <f>+SUMIFS('nabati '!P:P,'nabati '!$S:$S,Daily!$A448,'nabati '!$Q:$Q,Daily!$C$1)/60</f>
        <v>0</v>
      </c>
      <c r="H448" s="23">
        <f>+SUMIFS('nabati '!W:W,'nabati '!$Z:$Z,Daily!$A448,'nabati '!$X:$X,Daily!$C$1)/6</f>
        <v>0</v>
      </c>
      <c r="I448" s="23">
        <f>+SUMIFS('nabati '!AD:AD,'nabati '!$AG:$AG,Daily!$A448,'nabati '!$AE:$AE,Daily!$C$1)/60</f>
        <v>0</v>
      </c>
      <c r="J448" s="23">
        <f>+SUMIFS('nabati '!AK:AK,'nabati '!$AN:$AN,Daily!$A448,'nabati '!$AL:$AL,Daily!$C$1)/60</f>
        <v>0</v>
      </c>
      <c r="K448" s="23">
        <f>+SUMIFS('nabati '!AR:AR,'nabati '!$AU:$AU,Daily!$A448,'nabati '!$AS:$AS,Daily!$C$1)/60</f>
        <v>0</v>
      </c>
      <c r="L448" s="23">
        <f>+SUMIFS('nabati '!AY:AY,'nabati '!$BB:$BB,Daily!$A448,'nabati '!$AZ:$AZ,Daily!$C$1)/20</f>
        <v>0</v>
      </c>
      <c r="M448" s="356">
        <f>+SUMIFS('nabati '!BF:BF,'nabati '!$BI:$BI,Daily!$A448,'nabati '!$BG:$BG,Daily!$C$1)/6</f>
        <v>0</v>
      </c>
      <c r="N448" s="357">
        <f>+SUMIFS('nabati '!BM:BM,'nabati '!BP:BP,Daily!$A448,'nabati '!BN:BN,Daily!$C$1)/6</f>
        <v>0</v>
      </c>
      <c r="O448" s="438">
        <f t="shared" si="37"/>
        <v>0</v>
      </c>
    </row>
    <row r="449" s="254" customFormat="1" ht="13" hidden="1" outlineLevel="1" spans="1:15">
      <c r="A449" s="342" t="s">
        <v>604</v>
      </c>
      <c r="B449" s="343" t="s">
        <v>62</v>
      </c>
      <c r="C449" s="339" t="s">
        <v>605</v>
      </c>
      <c r="D449" s="22" t="s">
        <v>64</v>
      </c>
      <c r="E449" s="23">
        <f>+SUMIFS('nabati '!B:B,'nabati '!$E:$E,Daily!$A449,'nabati '!$C:$C,Daily!$C$1)/6</f>
        <v>0</v>
      </c>
      <c r="F449" s="23">
        <f>+SUMIFS('nabati '!I:I,'nabati '!$L:$L,Daily!$A449,'nabati '!$J:$J,Daily!$C$1)/6</f>
        <v>2</v>
      </c>
      <c r="G449" s="23">
        <f>+SUMIFS('nabati '!P:P,'nabati '!$S:$S,Daily!$A449,'nabati '!$Q:$Q,Daily!$C$1)/60</f>
        <v>0</v>
      </c>
      <c r="H449" s="23">
        <f>+SUMIFS('nabati '!W:W,'nabati '!$Z:$Z,Daily!$A449,'nabati '!$X:$X,Daily!$C$1)/6</f>
        <v>0</v>
      </c>
      <c r="I449" s="23">
        <f>+SUMIFS('nabati '!AD:AD,'nabati '!$AG:$AG,Daily!$A449,'nabati '!$AE:$AE,Daily!$C$1)/60</f>
        <v>0</v>
      </c>
      <c r="J449" s="23">
        <f>+SUMIFS('nabati '!AK:AK,'nabati '!$AN:$AN,Daily!$A449,'nabati '!$AL:$AL,Daily!$C$1)/60</f>
        <v>0</v>
      </c>
      <c r="K449" s="23">
        <f>+SUMIFS('nabati '!AR:AR,'nabati '!$AU:$AU,Daily!$A449,'nabati '!$AS:$AS,Daily!$C$1)/60</f>
        <v>0</v>
      </c>
      <c r="L449" s="23">
        <f>+SUMIFS('nabati '!AY:AY,'nabati '!$BB:$BB,Daily!$A449,'nabati '!$AZ:$AZ,Daily!$C$1)/20</f>
        <v>0</v>
      </c>
      <c r="M449" s="356">
        <f>+SUMIFS('nabati '!BF:BF,'nabati '!$BI:$BI,Daily!$A449,'nabati '!$BG:$BG,Daily!$C$1)/6</f>
        <v>0</v>
      </c>
      <c r="N449" s="357">
        <f>+SUMIFS('nabati '!BM:BM,'nabati '!BP:BP,Daily!$A449,'nabati '!BN:BN,Daily!$C$1)/6</f>
        <v>0</v>
      </c>
      <c r="O449" s="438">
        <f t="shared" si="37"/>
        <v>381.4</v>
      </c>
    </row>
    <row r="450" s="254" customFormat="1" ht="13" hidden="1" outlineLevel="1" spans="1:15">
      <c r="A450" s="342" t="s">
        <v>606</v>
      </c>
      <c r="B450" s="343" t="s">
        <v>62</v>
      </c>
      <c r="C450" s="339" t="s">
        <v>607</v>
      </c>
      <c r="D450" s="22" t="s">
        <v>64</v>
      </c>
      <c r="E450" s="23">
        <f>+SUMIFS('nabati '!B:B,'nabati '!$E:$E,Daily!$A450,'nabati '!$C:$C,Daily!$C$1)/6</f>
        <v>0</v>
      </c>
      <c r="F450" s="23">
        <f>+SUMIFS('nabati '!I:I,'nabati '!$L:$L,Daily!$A450,'nabati '!$J:$J,Daily!$C$1)/6</f>
        <v>0</v>
      </c>
      <c r="G450" s="23">
        <f>+SUMIFS('nabati '!P:P,'nabati '!$S:$S,Daily!$A450,'nabati '!$Q:$Q,Daily!$C$1)/60</f>
        <v>0</v>
      </c>
      <c r="H450" s="23">
        <f>+SUMIFS('nabati '!W:W,'nabati '!$Z:$Z,Daily!$A450,'nabati '!$X:$X,Daily!$C$1)/6</f>
        <v>0</v>
      </c>
      <c r="I450" s="23">
        <f>+SUMIFS('nabati '!AD:AD,'nabati '!$AG:$AG,Daily!$A450,'nabati '!$AE:$AE,Daily!$C$1)/60</f>
        <v>0</v>
      </c>
      <c r="J450" s="23">
        <f>+SUMIFS('nabati '!AK:AK,'nabati '!$AN:$AN,Daily!$A450,'nabati '!$AL:$AL,Daily!$C$1)/60</f>
        <v>0</v>
      </c>
      <c r="K450" s="23">
        <f>+SUMIFS('nabati '!AR:AR,'nabati '!$AU:$AU,Daily!$A450,'nabati '!$AS:$AS,Daily!$C$1)/60</f>
        <v>0</v>
      </c>
      <c r="L450" s="23">
        <f>+SUMIFS('nabati '!AY:AY,'nabati '!$BB:$BB,Daily!$A450,'nabati '!$AZ:$AZ,Daily!$C$1)/20</f>
        <v>0</v>
      </c>
      <c r="M450" s="356">
        <f>+SUMIFS('nabati '!BF:BF,'nabati '!$BI:$BI,Daily!$A450,'nabati '!$BG:$BG,Daily!$C$1)/6</f>
        <v>0</v>
      </c>
      <c r="N450" s="357">
        <f>+SUMIFS('nabati '!BM:BM,'nabati '!BP:BP,Daily!$A450,'nabati '!BN:BN,Daily!$C$1)/6</f>
        <v>0</v>
      </c>
      <c r="O450" s="438">
        <f t="shared" si="37"/>
        <v>0</v>
      </c>
    </row>
    <row r="451" s="254" customFormat="1" ht="13" hidden="1" outlineLevel="1" spans="1:15">
      <c r="A451" s="342" t="s">
        <v>608</v>
      </c>
      <c r="B451" s="343" t="s">
        <v>62</v>
      </c>
      <c r="C451" s="339" t="s">
        <v>609</v>
      </c>
      <c r="D451" s="22" t="s">
        <v>64</v>
      </c>
      <c r="E451" s="23">
        <f>+SUMIFS('nabati '!B:B,'nabati '!$E:$E,Daily!$A451,'nabati '!$C:$C,Daily!$C$1)/6</f>
        <v>0</v>
      </c>
      <c r="F451" s="23">
        <f>+SUMIFS('nabati '!I:I,'nabati '!$L:$L,Daily!$A451,'nabati '!$J:$J,Daily!$C$1)/6</f>
        <v>0</v>
      </c>
      <c r="G451" s="23">
        <f>+SUMIFS('nabati '!P:P,'nabati '!$S:$S,Daily!$A451,'nabati '!$Q:$Q,Daily!$C$1)/60</f>
        <v>0</v>
      </c>
      <c r="H451" s="23">
        <f>+SUMIFS('nabati '!W:W,'nabati '!$Z:$Z,Daily!$A451,'nabati '!$X:$X,Daily!$C$1)/6</f>
        <v>2</v>
      </c>
      <c r="I451" s="23">
        <f>+SUMIFS('nabati '!AD:AD,'nabati '!$AG:$AG,Daily!$A451,'nabati '!$AE:$AE,Daily!$C$1)/60</f>
        <v>0</v>
      </c>
      <c r="J451" s="23">
        <f>+SUMIFS('nabati '!AK:AK,'nabati '!$AN:$AN,Daily!$A451,'nabati '!$AL:$AL,Daily!$C$1)/60</f>
        <v>0</v>
      </c>
      <c r="K451" s="23">
        <f>+SUMIFS('nabati '!AR:AR,'nabati '!$AU:$AU,Daily!$A451,'nabati '!$AS:$AS,Daily!$C$1)/60</f>
        <v>0</v>
      </c>
      <c r="L451" s="23">
        <f>+SUMIFS('nabati '!AY:AY,'nabati '!$BB:$BB,Daily!$A451,'nabati '!$AZ:$AZ,Daily!$C$1)/20</f>
        <v>0</v>
      </c>
      <c r="M451" s="356">
        <f>+SUMIFS('nabati '!BF:BF,'nabati '!$BI:$BI,Daily!$A451,'nabati '!$BG:$BG,Daily!$C$1)/6</f>
        <v>0</v>
      </c>
      <c r="N451" s="357">
        <f>+SUMIFS('nabati '!BM:BM,'nabati '!BP:BP,Daily!$A451,'nabati '!BN:BN,Daily!$C$1)/6</f>
        <v>0</v>
      </c>
      <c r="O451" s="438">
        <f t="shared" si="37"/>
        <v>448</v>
      </c>
    </row>
    <row r="452" s="254" customFormat="1" ht="13" hidden="1" outlineLevel="1" spans="1:15">
      <c r="A452" s="342" t="s">
        <v>610</v>
      </c>
      <c r="B452" s="343" t="s">
        <v>62</v>
      </c>
      <c r="C452" s="339" t="s">
        <v>611</v>
      </c>
      <c r="D452" s="22" t="s">
        <v>64</v>
      </c>
      <c r="E452" s="23">
        <f>+SUMIFS('nabati '!B:B,'nabati '!$E:$E,Daily!$A452,'nabati '!$C:$C,Daily!$C$1)/6</f>
        <v>0</v>
      </c>
      <c r="F452" s="23">
        <f>+SUMIFS('nabati '!I:I,'nabati '!$L:$L,Daily!$A452,'nabati '!$J:$J,Daily!$C$1)/6</f>
        <v>0</v>
      </c>
      <c r="G452" s="23">
        <f>+SUMIFS('nabati '!P:P,'nabati '!$S:$S,Daily!$A452,'nabati '!$Q:$Q,Daily!$C$1)/60</f>
        <v>0</v>
      </c>
      <c r="H452" s="23">
        <f>+SUMIFS('nabati '!W:W,'nabati '!$Z:$Z,Daily!$A452,'nabati '!$X:$X,Daily!$C$1)/6</f>
        <v>0</v>
      </c>
      <c r="I452" s="23">
        <f>+SUMIFS('nabati '!AD:AD,'nabati '!$AG:$AG,Daily!$A452,'nabati '!$AE:$AE,Daily!$C$1)/60</f>
        <v>0</v>
      </c>
      <c r="J452" s="23">
        <f>+SUMIFS('nabati '!AK:AK,'nabati '!$AN:$AN,Daily!$A452,'nabati '!$AL:$AL,Daily!$C$1)/60</f>
        <v>0</v>
      </c>
      <c r="K452" s="23">
        <f>+SUMIFS('nabati '!AR:AR,'nabati '!$AU:$AU,Daily!$A452,'nabati '!$AS:$AS,Daily!$C$1)/60</f>
        <v>0</v>
      </c>
      <c r="L452" s="23">
        <f>+SUMIFS('nabati '!AY:AY,'nabati '!$BB:$BB,Daily!$A452,'nabati '!$AZ:$AZ,Daily!$C$1)/20</f>
        <v>0</v>
      </c>
      <c r="M452" s="356">
        <f>+SUMIFS('nabati '!BF:BF,'nabati '!$BI:$BI,Daily!$A452,'nabati '!$BG:$BG,Daily!$C$1)/6</f>
        <v>0</v>
      </c>
      <c r="N452" s="357">
        <f>+SUMIFS('nabati '!BM:BM,'nabati '!BP:BP,Daily!$A452,'nabati '!BN:BN,Daily!$C$1)/6</f>
        <v>0</v>
      </c>
      <c r="O452" s="438">
        <f t="shared" si="37"/>
        <v>0</v>
      </c>
    </row>
    <row r="453" s="254" customFormat="1" ht="13" hidden="1" outlineLevel="1" spans="1:15">
      <c r="A453" s="342">
        <v>9205</v>
      </c>
      <c r="B453" s="343" t="s">
        <v>84</v>
      </c>
      <c r="C453" s="339" t="s">
        <v>612</v>
      </c>
      <c r="D453" s="22" t="s">
        <v>64</v>
      </c>
      <c r="E453" s="437">
        <f>+SUMIFS('nabati '!B:B,'nabati '!$E:$E,Daily!$A453,'nabati '!$C:$C,Daily!$C$1)/6</f>
        <v>0</v>
      </c>
      <c r="F453" s="437">
        <f>+SUMIFS('nabati '!I:I,'nabati '!$L:$L,Daily!$A453,'nabati '!$J:$J,Daily!$C$1)/6</f>
        <v>0</v>
      </c>
      <c r="G453" s="437">
        <f>+SUMIFS('nabati '!P:P,'nabati '!$S:$S,Daily!$A453,'nabati '!$Q:$Q,Daily!$C$1)/60</f>
        <v>0</v>
      </c>
      <c r="H453" s="437">
        <f>+SUMIFS('nabati '!W:W,'nabati '!$Z:$Z,Daily!$A453,'nabati '!$X:$X,Daily!$C$1)/6</f>
        <v>0</v>
      </c>
      <c r="I453" s="437">
        <f>+SUMIFS('nabati '!AD:AD,'nabati '!$AG:$AG,Daily!$A453,'nabati '!$AE:$AE,Daily!$C$1)/60</f>
        <v>0</v>
      </c>
      <c r="J453" s="437">
        <f>+SUMIFS('nabati '!AK:AK,'nabati '!$AN:$AN,Daily!$A453,'nabati '!$AL:$AL,Daily!$C$1)/60</f>
        <v>0</v>
      </c>
      <c r="K453" s="437">
        <f>+SUMIFS('nabati '!AR:AR,'nabati '!$AU:$AU,Daily!$A453,'nabati '!$AS:$AS,Daily!$C$1)/60</f>
        <v>0</v>
      </c>
      <c r="L453" s="437">
        <f>+SUMIFS('nabati '!AY:AY,'nabati '!$BB:$BB,Daily!$A453,'nabati '!$AZ:$AZ,Daily!$C$1)/20</f>
        <v>0</v>
      </c>
      <c r="M453" s="352">
        <f>+SUMIFS('nabati '!BF:BF,'nabati '!$BI:$BI,Daily!$A453,'nabati '!$BG:$BG,Daily!$C$1)/6</f>
        <v>0</v>
      </c>
      <c r="N453" s="353">
        <f>+SUMIFS('nabati '!BM:BM,'nabati '!BP:BP,Daily!$A453,'nabati '!BN:BN,Daily!$C$1)/6</f>
        <v>0</v>
      </c>
      <c r="O453" s="438">
        <f t="shared" ref="O453:O467" si="38">+SUMPRODUCT($E$1:$N$1,E453:N453)</f>
        <v>0</v>
      </c>
    </row>
    <row r="454" s="254" customFormat="1" ht="13" hidden="1" outlineLevel="1" spans="1:15">
      <c r="A454" s="342">
        <v>9206</v>
      </c>
      <c r="B454" s="343" t="s">
        <v>84</v>
      </c>
      <c r="C454" s="339" t="s">
        <v>613</v>
      </c>
      <c r="D454" s="22" t="s">
        <v>64</v>
      </c>
      <c r="E454" s="437">
        <f>+SUMIFS('nabati '!B:B,'nabati '!$E:$E,Daily!$A454,'nabati '!$C:$C,Daily!$C$1)/6</f>
        <v>0</v>
      </c>
      <c r="F454" s="437">
        <f>+SUMIFS('nabati '!I:I,'nabati '!$L:$L,Daily!$A454,'nabati '!$J:$J,Daily!$C$1)/6</f>
        <v>0</v>
      </c>
      <c r="G454" s="437">
        <f>+SUMIFS('nabati '!P:P,'nabati '!$S:$S,Daily!$A454,'nabati '!$Q:$Q,Daily!$C$1)/60</f>
        <v>0</v>
      </c>
      <c r="H454" s="437">
        <f>+SUMIFS('nabati '!W:W,'nabati '!$Z:$Z,Daily!$A454,'nabati '!$X:$X,Daily!$C$1)/6</f>
        <v>0</v>
      </c>
      <c r="I454" s="437">
        <f>+SUMIFS('nabati '!AD:AD,'nabati '!$AG:$AG,Daily!$A454,'nabati '!$AE:$AE,Daily!$C$1)/60</f>
        <v>0</v>
      </c>
      <c r="J454" s="437">
        <f>+SUMIFS('nabati '!AK:AK,'nabati '!$AN:$AN,Daily!$A454,'nabati '!$AL:$AL,Daily!$C$1)/60</f>
        <v>0</v>
      </c>
      <c r="K454" s="437">
        <f>+SUMIFS('nabati '!AR:AR,'nabati '!$AU:$AU,Daily!$A454,'nabati '!$AS:$AS,Daily!$C$1)/60</f>
        <v>0</v>
      </c>
      <c r="L454" s="437">
        <f>+SUMIFS('nabati '!AY:AY,'nabati '!$BB:$BB,Daily!$A454,'nabati '!$AZ:$AZ,Daily!$C$1)/20</f>
        <v>0</v>
      </c>
      <c r="M454" s="352">
        <f>+SUMIFS('nabati '!BF:BF,'nabati '!$BI:$BI,Daily!$A454,'nabati '!$BG:$BG,Daily!$C$1)/6</f>
        <v>0</v>
      </c>
      <c r="N454" s="353">
        <f>+SUMIFS('nabati '!BM:BM,'nabati '!BP:BP,Daily!$A454,'nabati '!BN:BN,Daily!$C$1)/6</f>
        <v>0</v>
      </c>
      <c r="O454" s="438">
        <f t="shared" si="38"/>
        <v>0</v>
      </c>
    </row>
    <row r="455" s="254" customFormat="1" ht="13" hidden="1" outlineLevel="1" spans="1:15">
      <c r="A455" s="342">
        <v>9208</v>
      </c>
      <c r="B455" s="343" t="s">
        <v>84</v>
      </c>
      <c r="C455" s="339" t="s">
        <v>614</v>
      </c>
      <c r="D455" s="22" t="s">
        <v>64</v>
      </c>
      <c r="E455" s="437">
        <f>+SUMIFS('nabati '!B:B,'nabati '!$E:$E,Daily!$A455,'nabati '!$C:$C,Daily!$C$1)/6</f>
        <v>0</v>
      </c>
      <c r="F455" s="437">
        <f>+SUMIFS('nabati '!I:I,'nabati '!$L:$L,Daily!$A455,'nabati '!$J:$J,Daily!$C$1)/6</f>
        <v>0</v>
      </c>
      <c r="G455" s="437">
        <f>+SUMIFS('nabati '!P:P,'nabati '!$S:$S,Daily!$A455,'nabati '!$Q:$Q,Daily!$C$1)/60</f>
        <v>0</v>
      </c>
      <c r="H455" s="437">
        <f>+SUMIFS('nabati '!W:W,'nabati '!$Z:$Z,Daily!$A455,'nabati '!$X:$X,Daily!$C$1)/6</f>
        <v>0</v>
      </c>
      <c r="I455" s="437">
        <f>+SUMIFS('nabati '!AD:AD,'nabati '!$AG:$AG,Daily!$A455,'nabati '!$AE:$AE,Daily!$C$1)/60</f>
        <v>0</v>
      </c>
      <c r="J455" s="437">
        <f>+SUMIFS('nabati '!AK:AK,'nabati '!$AN:$AN,Daily!$A455,'nabati '!$AL:$AL,Daily!$C$1)/60</f>
        <v>0</v>
      </c>
      <c r="K455" s="437">
        <f>+SUMIFS('nabati '!AR:AR,'nabati '!$AU:$AU,Daily!$A455,'nabati '!$AS:$AS,Daily!$C$1)/60</f>
        <v>0</v>
      </c>
      <c r="L455" s="437">
        <f>+SUMIFS('nabati '!AY:AY,'nabati '!$BB:$BB,Daily!$A455,'nabati '!$AZ:$AZ,Daily!$C$1)/20</f>
        <v>0</v>
      </c>
      <c r="M455" s="352">
        <f>+SUMIFS('nabati '!BF:BF,'nabati '!$BI:$BI,Daily!$A455,'nabati '!$BG:$BG,Daily!$C$1)/6</f>
        <v>0</v>
      </c>
      <c r="N455" s="353">
        <f>+SUMIFS('nabati '!BM:BM,'nabati '!BP:BP,Daily!$A455,'nabati '!BN:BN,Daily!$C$1)/6</f>
        <v>0</v>
      </c>
      <c r="O455" s="438">
        <f t="shared" si="38"/>
        <v>0</v>
      </c>
    </row>
    <row r="456" s="254" customFormat="1" ht="13" hidden="1" outlineLevel="1" spans="1:15">
      <c r="A456" s="342">
        <v>9210</v>
      </c>
      <c r="B456" s="343" t="s">
        <v>84</v>
      </c>
      <c r="C456" s="339" t="s">
        <v>615</v>
      </c>
      <c r="D456" s="22" t="s">
        <v>64</v>
      </c>
      <c r="E456" s="437">
        <f>+SUMIFS('nabati '!B:B,'nabati '!$E:$E,Daily!$A456,'nabati '!$C:$C,Daily!$C$1)/6</f>
        <v>1</v>
      </c>
      <c r="F456" s="437">
        <f>+SUMIFS('nabati '!I:I,'nabati '!$L:$L,Daily!$A456,'nabati '!$J:$J,Daily!$C$1)/6</f>
        <v>1</v>
      </c>
      <c r="G456" s="437">
        <f>+SUMIFS('nabati '!P:P,'nabati '!$S:$S,Daily!$A456,'nabati '!$Q:$Q,Daily!$C$1)/60</f>
        <v>1</v>
      </c>
      <c r="H456" s="437">
        <f>+SUMIFS('nabati '!W:W,'nabati '!$Z:$Z,Daily!$A456,'nabati '!$X:$X,Daily!$C$1)/6</f>
        <v>0</v>
      </c>
      <c r="I456" s="437">
        <f>+SUMIFS('nabati '!AD:AD,'nabati '!$AG:$AG,Daily!$A456,'nabati '!$AE:$AE,Daily!$C$1)/60</f>
        <v>1</v>
      </c>
      <c r="J456" s="437">
        <f>+SUMIFS('nabati '!AK:AK,'nabati '!$AN:$AN,Daily!$A456,'nabati '!$AL:$AL,Daily!$C$1)/60</f>
        <v>0</v>
      </c>
      <c r="K456" s="437">
        <f>+SUMIFS('nabati '!AR:AR,'nabati '!$AU:$AU,Daily!$A456,'nabati '!$AS:$AS,Daily!$C$1)/60</f>
        <v>0</v>
      </c>
      <c r="L456" s="437">
        <f>+SUMIFS('nabati '!AY:AY,'nabati '!$BB:$BB,Daily!$A456,'nabati '!$AZ:$AZ,Daily!$C$1)/20</f>
        <v>1</v>
      </c>
      <c r="M456" s="352">
        <f>+SUMIFS('nabati '!BF:BF,'nabati '!$BI:$BI,Daily!$A456,'nabati '!$BG:$BG,Daily!$C$1)/6</f>
        <v>0</v>
      </c>
      <c r="N456" s="353">
        <f>+SUMIFS('nabati '!BM:BM,'nabati '!BP:BP,Daily!$A456,'nabati '!BN:BN,Daily!$C$1)/6</f>
        <v>0</v>
      </c>
      <c r="O456" s="438">
        <f t="shared" si="38"/>
        <v>1350.6</v>
      </c>
    </row>
    <row r="457" s="254" customFormat="1" ht="13" hidden="1" outlineLevel="1" spans="1:15">
      <c r="A457" s="342">
        <v>9302</v>
      </c>
      <c r="B457" s="343" t="s">
        <v>84</v>
      </c>
      <c r="C457" s="339" t="s">
        <v>616</v>
      </c>
      <c r="D457" s="22" t="s">
        <v>64</v>
      </c>
      <c r="E457" s="437">
        <f>+SUMIFS('nabati '!B:B,'nabati '!$E:$E,Daily!$A457,'nabati '!$C:$C,Daily!$C$1)/6</f>
        <v>0</v>
      </c>
      <c r="F457" s="437">
        <f>+SUMIFS('nabati '!I:I,'nabati '!$L:$L,Daily!$A457,'nabati '!$J:$J,Daily!$C$1)/6</f>
        <v>0</v>
      </c>
      <c r="G457" s="437">
        <f>+SUMIFS('nabati '!P:P,'nabati '!$S:$S,Daily!$A457,'nabati '!$Q:$Q,Daily!$C$1)/60</f>
        <v>0</v>
      </c>
      <c r="H457" s="437">
        <f>+SUMIFS('nabati '!W:W,'nabati '!$Z:$Z,Daily!$A457,'nabati '!$X:$X,Daily!$C$1)/6</f>
        <v>0</v>
      </c>
      <c r="I457" s="437">
        <f>+SUMIFS('nabati '!AD:AD,'nabati '!$AG:$AG,Daily!$A457,'nabati '!$AE:$AE,Daily!$C$1)/60</f>
        <v>0</v>
      </c>
      <c r="J457" s="437">
        <f>+SUMIFS('nabati '!AK:AK,'nabati '!$AN:$AN,Daily!$A457,'nabati '!$AL:$AL,Daily!$C$1)/60</f>
        <v>0</v>
      </c>
      <c r="K457" s="437">
        <f>+SUMIFS('nabati '!AR:AR,'nabati '!$AU:$AU,Daily!$A457,'nabati '!$AS:$AS,Daily!$C$1)/60</f>
        <v>0</v>
      </c>
      <c r="L457" s="437">
        <f>+SUMIFS('nabati '!AY:AY,'nabati '!$BB:$BB,Daily!$A457,'nabati '!$AZ:$AZ,Daily!$C$1)/20</f>
        <v>0</v>
      </c>
      <c r="M457" s="352">
        <f>+SUMIFS('nabati '!BF:BF,'nabati '!$BI:$BI,Daily!$A457,'nabati '!$BG:$BG,Daily!$C$1)/6</f>
        <v>0</v>
      </c>
      <c r="N457" s="353">
        <f>+SUMIFS('nabati '!BM:BM,'nabati '!BP:BP,Daily!$A457,'nabati '!BN:BN,Daily!$C$1)/6</f>
        <v>0</v>
      </c>
      <c r="O457" s="438">
        <f t="shared" si="38"/>
        <v>0</v>
      </c>
    </row>
    <row r="458" s="254" customFormat="1" ht="13" hidden="1" outlineLevel="1" spans="1:15">
      <c r="A458" s="342">
        <v>9303</v>
      </c>
      <c r="B458" s="343" t="s">
        <v>84</v>
      </c>
      <c r="C458" s="339" t="s">
        <v>617</v>
      </c>
      <c r="D458" s="22" t="s">
        <v>64</v>
      </c>
      <c r="E458" s="437">
        <f>+SUMIFS('nabati '!B:B,'nabati '!$E:$E,Daily!$A458,'nabati '!$C:$C,Daily!$C$1)/6</f>
        <v>0</v>
      </c>
      <c r="F458" s="437">
        <f>+SUMIFS('nabati '!I:I,'nabati '!$L:$L,Daily!$A458,'nabati '!$J:$J,Daily!$C$1)/6</f>
        <v>0</v>
      </c>
      <c r="G458" s="437">
        <f>+SUMIFS('nabati '!P:P,'nabati '!$S:$S,Daily!$A458,'nabati '!$Q:$Q,Daily!$C$1)/60</f>
        <v>0</v>
      </c>
      <c r="H458" s="437">
        <f>+SUMIFS('nabati '!W:W,'nabati '!$Z:$Z,Daily!$A458,'nabati '!$X:$X,Daily!$C$1)/6</f>
        <v>0</v>
      </c>
      <c r="I458" s="437">
        <f>+SUMIFS('nabati '!AD:AD,'nabati '!$AG:$AG,Daily!$A458,'nabati '!$AE:$AE,Daily!$C$1)/60</f>
        <v>0</v>
      </c>
      <c r="J458" s="437">
        <f>+SUMIFS('nabati '!AK:AK,'nabati '!$AN:$AN,Daily!$A458,'nabati '!$AL:$AL,Daily!$C$1)/60</f>
        <v>0</v>
      </c>
      <c r="K458" s="437">
        <f>+SUMIFS('nabati '!AR:AR,'nabati '!$AU:$AU,Daily!$A458,'nabati '!$AS:$AS,Daily!$C$1)/60</f>
        <v>0</v>
      </c>
      <c r="L458" s="437">
        <f>+SUMIFS('nabati '!AY:AY,'nabati '!$BB:$BB,Daily!$A458,'nabati '!$AZ:$AZ,Daily!$C$1)/20</f>
        <v>0</v>
      </c>
      <c r="M458" s="352">
        <f>+SUMIFS('nabati '!BF:BF,'nabati '!$BI:$BI,Daily!$A458,'nabati '!$BG:$BG,Daily!$C$1)/6</f>
        <v>0</v>
      </c>
      <c r="N458" s="353">
        <f>+SUMIFS('nabati '!BM:BM,'nabati '!BP:BP,Daily!$A458,'nabati '!BN:BN,Daily!$C$1)/6</f>
        <v>0</v>
      </c>
      <c r="O458" s="438">
        <f t="shared" si="38"/>
        <v>0</v>
      </c>
    </row>
    <row r="459" s="254" customFormat="1" ht="13" hidden="1" outlineLevel="1" spans="1:15">
      <c r="A459" s="342">
        <v>9309</v>
      </c>
      <c r="B459" s="343" t="s">
        <v>84</v>
      </c>
      <c r="C459" s="339" t="s">
        <v>618</v>
      </c>
      <c r="D459" s="22" t="s">
        <v>64</v>
      </c>
      <c r="E459" s="437">
        <f>+SUMIFS('nabati '!B:B,'nabati '!$E:$E,Daily!$A459,'nabati '!$C:$C,Daily!$C$1)/6</f>
        <v>0</v>
      </c>
      <c r="F459" s="437">
        <f>+SUMIFS('nabati '!I:I,'nabati '!$L:$L,Daily!$A459,'nabati '!$J:$J,Daily!$C$1)/6</f>
        <v>0</v>
      </c>
      <c r="G459" s="437">
        <f>+SUMIFS('nabati '!P:P,'nabati '!$S:$S,Daily!$A459,'nabati '!$Q:$Q,Daily!$C$1)/60</f>
        <v>0</v>
      </c>
      <c r="H459" s="437">
        <f>+SUMIFS('nabati '!W:W,'nabati '!$Z:$Z,Daily!$A459,'nabati '!$X:$X,Daily!$C$1)/6</f>
        <v>0</v>
      </c>
      <c r="I459" s="437">
        <f>+SUMIFS('nabati '!AD:AD,'nabati '!$AG:$AG,Daily!$A459,'nabati '!$AE:$AE,Daily!$C$1)/60</f>
        <v>0</v>
      </c>
      <c r="J459" s="437">
        <f>+SUMIFS('nabati '!AK:AK,'nabati '!$AN:$AN,Daily!$A459,'nabati '!$AL:$AL,Daily!$C$1)/60</f>
        <v>0</v>
      </c>
      <c r="K459" s="437">
        <f>+SUMIFS('nabati '!AR:AR,'nabati '!$AU:$AU,Daily!$A459,'nabati '!$AS:$AS,Daily!$C$1)/60</f>
        <v>0</v>
      </c>
      <c r="L459" s="437">
        <f>+SUMIFS('nabati '!AY:AY,'nabati '!$BB:$BB,Daily!$A459,'nabati '!$AZ:$AZ,Daily!$C$1)/20</f>
        <v>0</v>
      </c>
      <c r="M459" s="352">
        <f>+SUMIFS('nabati '!BF:BF,'nabati '!$BI:$BI,Daily!$A459,'nabati '!$BG:$BG,Daily!$C$1)/6</f>
        <v>0</v>
      </c>
      <c r="N459" s="353">
        <f>+SUMIFS('nabati '!BM:BM,'nabati '!BP:BP,Daily!$A459,'nabati '!BN:BN,Daily!$C$1)/6</f>
        <v>0</v>
      </c>
      <c r="O459" s="438">
        <f t="shared" si="38"/>
        <v>0</v>
      </c>
    </row>
    <row r="460" s="254" customFormat="1" ht="13" hidden="1" outlineLevel="1" spans="1:15">
      <c r="A460" s="342">
        <v>9311</v>
      </c>
      <c r="B460" s="343" t="s">
        <v>84</v>
      </c>
      <c r="C460" s="339" t="s">
        <v>619</v>
      </c>
      <c r="D460" s="22" t="s">
        <v>64</v>
      </c>
      <c r="E460" s="438">
        <f>+SUMIFS('nabati '!B:B,'nabati '!$E:$E,Daily!$A460,'nabati '!$C:$C,Daily!$C$1)/6</f>
        <v>0</v>
      </c>
      <c r="F460" s="438">
        <f>+SUMIFS('nabati '!I:I,'nabati '!$L:$L,Daily!$A460,'nabati '!$J:$J,Daily!$C$1)/6</f>
        <v>0</v>
      </c>
      <c r="G460" s="438">
        <f>+SUMIFS('nabati '!P:P,'nabati '!$S:$S,Daily!$A460,'nabati '!$Q:$Q,Daily!$C$1)/60</f>
        <v>0</v>
      </c>
      <c r="H460" s="438">
        <f>+SUMIFS('nabati '!W:W,'nabati '!$Z:$Z,Daily!$A460,'nabati '!$X:$X,Daily!$C$1)/6</f>
        <v>0</v>
      </c>
      <c r="I460" s="438">
        <f>+SUMIFS('nabati '!AD:AD,'nabati '!$AG:$AG,Daily!$A460,'nabati '!$AE:$AE,Daily!$C$1)/60</f>
        <v>0</v>
      </c>
      <c r="J460" s="438">
        <f>+SUMIFS('nabati '!AK:AK,'nabati '!$AN:$AN,Daily!$A460,'nabati '!$AL:$AL,Daily!$C$1)/60</f>
        <v>0</v>
      </c>
      <c r="K460" s="438">
        <f>+SUMIFS('nabati '!AR:AR,'nabati '!$AU:$AU,Daily!$A460,'nabati '!$AS:$AS,Daily!$C$1)/60</f>
        <v>0</v>
      </c>
      <c r="L460" s="438">
        <f>+SUMIFS('nabati '!AY:AY,'nabati '!$BB:$BB,Daily!$A460,'nabati '!$AZ:$AZ,Daily!$C$1)/20</f>
        <v>0</v>
      </c>
      <c r="M460" s="352">
        <f>+SUMIFS('nabati '!BF:BF,'nabati '!$BI:$BI,Daily!$A460,'nabati '!$BG:$BG,Daily!$C$1)/6</f>
        <v>0</v>
      </c>
      <c r="N460" s="353">
        <f>+SUMIFS('nabati '!BM:BM,'nabati '!BP:BP,Daily!$A460,'nabati '!BN:BN,Daily!$C$1)/6</f>
        <v>0</v>
      </c>
      <c r="O460" s="438">
        <f t="shared" si="38"/>
        <v>0</v>
      </c>
    </row>
    <row r="461" s="254" customFormat="1" ht="13" hidden="1" outlineLevel="1" spans="1:15">
      <c r="A461" s="342">
        <v>9313</v>
      </c>
      <c r="B461" s="343" t="s">
        <v>84</v>
      </c>
      <c r="C461" s="339" t="s">
        <v>620</v>
      </c>
      <c r="D461" s="22" t="s">
        <v>64</v>
      </c>
      <c r="E461" s="438">
        <f>+SUMIFS('nabati '!B:B,'nabati '!$E:$E,Daily!$A461,'nabati '!$C:$C,Daily!$C$1)/6</f>
        <v>0</v>
      </c>
      <c r="F461" s="438">
        <f>+SUMIFS('nabati '!I:I,'nabati '!$L:$L,Daily!$A461,'nabati '!$J:$J,Daily!$C$1)/6</f>
        <v>0</v>
      </c>
      <c r="G461" s="438">
        <f>+SUMIFS('nabati '!P:P,'nabati '!$S:$S,Daily!$A461,'nabati '!$Q:$Q,Daily!$C$1)/60</f>
        <v>0</v>
      </c>
      <c r="H461" s="438">
        <f>+SUMIFS('nabati '!W:W,'nabati '!$Z:$Z,Daily!$A461,'nabati '!$X:$X,Daily!$C$1)/6</f>
        <v>0</v>
      </c>
      <c r="I461" s="438">
        <f>+SUMIFS('nabati '!AD:AD,'nabati '!$AG:$AG,Daily!$A461,'nabati '!$AE:$AE,Daily!$C$1)/60</f>
        <v>0</v>
      </c>
      <c r="J461" s="438">
        <f>+SUMIFS('nabati '!AK:AK,'nabati '!$AN:$AN,Daily!$A461,'nabati '!$AL:$AL,Daily!$C$1)/60</f>
        <v>0</v>
      </c>
      <c r="K461" s="438">
        <f>+SUMIFS('nabati '!AR:AR,'nabati '!$AU:$AU,Daily!$A461,'nabati '!$AS:$AS,Daily!$C$1)/60</f>
        <v>0</v>
      </c>
      <c r="L461" s="438">
        <f>+SUMIFS('nabati '!AY:AY,'nabati '!$BB:$BB,Daily!$A461,'nabati '!$AZ:$AZ,Daily!$C$1)/20</f>
        <v>0</v>
      </c>
      <c r="M461" s="352">
        <f>+SUMIFS('nabati '!BF:BF,'nabati '!$BI:$BI,Daily!$A461,'nabati '!$BG:$BG,Daily!$C$1)/6</f>
        <v>0</v>
      </c>
      <c r="N461" s="353">
        <f>+SUMIFS('nabati '!BM:BM,'nabati '!BP:BP,Daily!$A461,'nabati '!BN:BN,Daily!$C$1)/6</f>
        <v>0</v>
      </c>
      <c r="O461" s="438">
        <f t="shared" si="38"/>
        <v>0</v>
      </c>
    </row>
    <row r="462" s="254" customFormat="1" ht="13" hidden="1" outlineLevel="1" spans="1:15">
      <c r="A462" s="342">
        <v>9314</v>
      </c>
      <c r="B462" s="343" t="s">
        <v>84</v>
      </c>
      <c r="C462" s="339" t="s">
        <v>621</v>
      </c>
      <c r="D462" s="22" t="s">
        <v>64</v>
      </c>
      <c r="E462" s="438">
        <f>+SUMIFS('nabati '!B:B,'nabati '!$E:$E,Daily!$A462,'nabati '!$C:$C,Daily!$C$1)/6</f>
        <v>0</v>
      </c>
      <c r="F462" s="438">
        <f>+SUMIFS('nabati '!I:I,'nabati '!$L:$L,Daily!$A462,'nabati '!$J:$J,Daily!$C$1)/6</f>
        <v>0</v>
      </c>
      <c r="G462" s="438">
        <f>+SUMIFS('nabati '!P:P,'nabati '!$S:$S,Daily!$A462,'nabati '!$Q:$Q,Daily!$C$1)/60</f>
        <v>0</v>
      </c>
      <c r="H462" s="438">
        <f>+SUMIFS('nabati '!W:W,'nabati '!$Z:$Z,Daily!$A462,'nabati '!$X:$X,Daily!$C$1)/6</f>
        <v>0</v>
      </c>
      <c r="I462" s="438">
        <f>+SUMIFS('nabati '!AD:AD,'nabati '!$AG:$AG,Daily!$A462,'nabati '!$AE:$AE,Daily!$C$1)/60</f>
        <v>0</v>
      </c>
      <c r="J462" s="438">
        <f>+SUMIFS('nabati '!AK:AK,'nabati '!$AN:$AN,Daily!$A462,'nabati '!$AL:$AL,Daily!$C$1)/60</f>
        <v>0</v>
      </c>
      <c r="K462" s="438">
        <f>+SUMIFS('nabati '!AR:AR,'nabati '!$AU:$AU,Daily!$A462,'nabati '!$AS:$AS,Daily!$C$1)/60</f>
        <v>0</v>
      </c>
      <c r="L462" s="438">
        <f>+SUMIFS('nabati '!AY:AY,'nabati '!$BB:$BB,Daily!$A462,'nabati '!$AZ:$AZ,Daily!$C$1)/20</f>
        <v>0</v>
      </c>
      <c r="M462" s="352">
        <f>+SUMIFS('nabati '!BF:BF,'nabati '!$BI:$BI,Daily!$A462,'nabati '!$BG:$BG,Daily!$C$1)/6</f>
        <v>0</v>
      </c>
      <c r="N462" s="353">
        <f>+SUMIFS('nabati '!BM:BM,'nabati '!BP:BP,Daily!$A462,'nabati '!BN:BN,Daily!$C$1)/6</f>
        <v>0</v>
      </c>
      <c r="O462" s="438">
        <f t="shared" si="38"/>
        <v>0</v>
      </c>
    </row>
    <row r="463" s="254" customFormat="1" ht="13" hidden="1" outlineLevel="1" spans="1:15">
      <c r="A463" s="342">
        <v>9315</v>
      </c>
      <c r="B463" s="343" t="s">
        <v>84</v>
      </c>
      <c r="C463" s="339" t="s">
        <v>622</v>
      </c>
      <c r="D463" s="22" t="s">
        <v>64</v>
      </c>
      <c r="E463" s="438">
        <f>+SUMIFS('nabati '!B:B,'nabati '!$E:$E,Daily!$A463,'nabati '!$C:$C,Daily!$C$1)/6</f>
        <v>0</v>
      </c>
      <c r="F463" s="438">
        <f>+SUMIFS('nabati '!I:I,'nabati '!$L:$L,Daily!$A463,'nabati '!$J:$J,Daily!$C$1)/6</f>
        <v>0</v>
      </c>
      <c r="G463" s="438">
        <f>+SUMIFS('nabati '!P:P,'nabati '!$S:$S,Daily!$A463,'nabati '!$Q:$Q,Daily!$C$1)/60</f>
        <v>0</v>
      </c>
      <c r="H463" s="438">
        <f>+SUMIFS('nabati '!W:W,'nabati '!$Z:$Z,Daily!$A463,'nabati '!$X:$X,Daily!$C$1)/6</f>
        <v>0</v>
      </c>
      <c r="I463" s="438">
        <f>+SUMIFS('nabati '!AD:AD,'nabati '!$AG:$AG,Daily!$A463,'nabati '!$AE:$AE,Daily!$C$1)/60</f>
        <v>0</v>
      </c>
      <c r="J463" s="438">
        <f>+SUMIFS('nabati '!AK:AK,'nabati '!$AN:$AN,Daily!$A463,'nabati '!$AL:$AL,Daily!$C$1)/60</f>
        <v>0</v>
      </c>
      <c r="K463" s="438">
        <f>+SUMIFS('nabati '!AR:AR,'nabati '!$AU:$AU,Daily!$A463,'nabati '!$AS:$AS,Daily!$C$1)/60</f>
        <v>0</v>
      </c>
      <c r="L463" s="438">
        <f>+SUMIFS('nabati '!AY:AY,'nabati '!$BB:$BB,Daily!$A463,'nabati '!$AZ:$AZ,Daily!$C$1)/20</f>
        <v>0</v>
      </c>
      <c r="M463" s="352">
        <f>+SUMIFS('nabati '!BF:BF,'nabati '!$BI:$BI,Daily!$A463,'nabati '!$BG:$BG,Daily!$C$1)/6</f>
        <v>0</v>
      </c>
      <c r="N463" s="353">
        <f>+SUMIFS('nabati '!BM:BM,'nabati '!BP:BP,Daily!$A463,'nabati '!BN:BN,Daily!$C$1)/6</f>
        <v>0</v>
      </c>
      <c r="O463" s="438">
        <f t="shared" si="38"/>
        <v>0</v>
      </c>
    </row>
    <row r="464" s="254" customFormat="1" ht="13" hidden="1" outlineLevel="1" spans="1:15">
      <c r="A464" s="342">
        <v>9318</v>
      </c>
      <c r="B464" s="343" t="s">
        <v>84</v>
      </c>
      <c r="C464" s="339" t="s">
        <v>623</v>
      </c>
      <c r="D464" s="22" t="s">
        <v>64</v>
      </c>
      <c r="E464" s="438">
        <f>+SUMIFS('nabati '!B:B,'nabati '!$E:$E,Daily!$A464,'nabati '!$C:$C,Daily!$C$1)/6</f>
        <v>0</v>
      </c>
      <c r="F464" s="438">
        <f>+SUMIFS('nabati '!I:I,'nabati '!$L:$L,Daily!$A464,'nabati '!$J:$J,Daily!$C$1)/6</f>
        <v>0</v>
      </c>
      <c r="G464" s="438">
        <f>+SUMIFS('nabati '!P:P,'nabati '!$S:$S,Daily!$A464,'nabati '!$Q:$Q,Daily!$C$1)/60</f>
        <v>0</v>
      </c>
      <c r="H464" s="438">
        <f>+SUMIFS('nabati '!W:W,'nabati '!$Z:$Z,Daily!$A464,'nabati '!$X:$X,Daily!$C$1)/6</f>
        <v>0</v>
      </c>
      <c r="I464" s="438">
        <f>+SUMIFS('nabati '!AD:AD,'nabati '!$AG:$AG,Daily!$A464,'nabati '!$AE:$AE,Daily!$C$1)/60</f>
        <v>0</v>
      </c>
      <c r="J464" s="438">
        <f>+SUMIFS('nabati '!AK:AK,'nabati '!$AN:$AN,Daily!$A464,'nabati '!$AL:$AL,Daily!$C$1)/60</f>
        <v>0</v>
      </c>
      <c r="K464" s="438">
        <f>+SUMIFS('nabati '!AR:AR,'nabati '!$AU:$AU,Daily!$A464,'nabati '!$AS:$AS,Daily!$C$1)/60</f>
        <v>0</v>
      </c>
      <c r="L464" s="438">
        <f>+SUMIFS('nabati '!AY:AY,'nabati '!$BB:$BB,Daily!$A464,'nabati '!$AZ:$AZ,Daily!$C$1)/20</f>
        <v>0</v>
      </c>
      <c r="M464" s="352">
        <f>+SUMIFS('nabati '!BF:BF,'nabati '!$BI:$BI,Daily!$A464,'nabati '!$BG:$BG,Daily!$C$1)/6</f>
        <v>0</v>
      </c>
      <c r="N464" s="353">
        <f>+SUMIFS('nabati '!BM:BM,'nabati '!BP:BP,Daily!$A464,'nabati '!BN:BN,Daily!$C$1)/6</f>
        <v>0</v>
      </c>
      <c r="O464" s="438">
        <f t="shared" si="38"/>
        <v>0</v>
      </c>
    </row>
    <row r="465" s="254" customFormat="1" ht="13" hidden="1" outlineLevel="1" spans="1:15">
      <c r="A465" s="342">
        <v>9319</v>
      </c>
      <c r="B465" s="343" t="s">
        <v>84</v>
      </c>
      <c r="C465" s="339" t="s">
        <v>624</v>
      </c>
      <c r="D465" s="22" t="s">
        <v>64</v>
      </c>
      <c r="E465" s="438">
        <f>+SUMIFS('nabati '!B:B,'nabati '!$E:$E,Daily!$A465,'nabati '!$C:$C,Daily!$C$1)/6</f>
        <v>0</v>
      </c>
      <c r="F465" s="438">
        <f>+SUMIFS('nabati '!I:I,'nabati '!$L:$L,Daily!$A465,'nabati '!$J:$J,Daily!$C$1)/6</f>
        <v>0</v>
      </c>
      <c r="G465" s="438">
        <f>+SUMIFS('nabati '!P:P,'nabati '!$S:$S,Daily!$A465,'nabati '!$Q:$Q,Daily!$C$1)/60</f>
        <v>0</v>
      </c>
      <c r="H465" s="438">
        <f>+SUMIFS('nabati '!W:W,'nabati '!$Z:$Z,Daily!$A465,'nabati '!$X:$X,Daily!$C$1)/6</f>
        <v>0</v>
      </c>
      <c r="I465" s="438">
        <f>+SUMIFS('nabati '!AD:AD,'nabati '!$AG:$AG,Daily!$A465,'nabati '!$AE:$AE,Daily!$C$1)/60</f>
        <v>0</v>
      </c>
      <c r="J465" s="438">
        <f>+SUMIFS('nabati '!AK:AK,'nabati '!$AN:$AN,Daily!$A465,'nabati '!$AL:$AL,Daily!$C$1)/60</f>
        <v>0</v>
      </c>
      <c r="K465" s="438">
        <f>+SUMIFS('nabati '!AR:AR,'nabati '!$AU:$AU,Daily!$A465,'nabati '!$AS:$AS,Daily!$C$1)/60</f>
        <v>0</v>
      </c>
      <c r="L465" s="438">
        <f>+SUMIFS('nabati '!AY:AY,'nabati '!$BB:$BB,Daily!$A465,'nabati '!$AZ:$AZ,Daily!$C$1)/20</f>
        <v>0</v>
      </c>
      <c r="M465" s="352">
        <f>+SUMIFS('nabati '!BF:BF,'nabati '!$BI:$BI,Daily!$A465,'nabati '!$BG:$BG,Daily!$C$1)/6</f>
        <v>0</v>
      </c>
      <c r="N465" s="353">
        <f>+SUMIFS('nabati '!BM:BM,'nabati '!BP:BP,Daily!$A465,'nabati '!BN:BN,Daily!$C$1)/6</f>
        <v>0</v>
      </c>
      <c r="O465" s="438">
        <f t="shared" si="38"/>
        <v>0</v>
      </c>
    </row>
    <row r="466" s="254" customFormat="1" ht="13" hidden="1" outlineLevel="1" spans="1:15">
      <c r="A466" s="342">
        <v>69027</v>
      </c>
      <c r="B466" s="343" t="s">
        <v>84</v>
      </c>
      <c r="C466" s="339" t="s">
        <v>625</v>
      </c>
      <c r="D466" s="22" t="s">
        <v>64</v>
      </c>
      <c r="E466" s="438">
        <f>+SUMIFS('nabati '!B:B,'nabati '!$E:$E,Daily!$A466,'nabati '!$C:$C,Daily!$C$1)/6</f>
        <v>0</v>
      </c>
      <c r="F466" s="438">
        <f>+SUMIFS('nabati '!I:I,'nabati '!$L:$L,Daily!$A466,'nabati '!$J:$J,Daily!$C$1)/6</f>
        <v>0</v>
      </c>
      <c r="G466" s="438">
        <f>+SUMIFS('nabati '!P:P,'nabati '!$S:$S,Daily!$A466,'nabati '!$Q:$Q,Daily!$C$1)/60</f>
        <v>0</v>
      </c>
      <c r="H466" s="438">
        <f>+SUMIFS('nabati '!W:W,'nabati '!$Z:$Z,Daily!$A466,'nabati '!$X:$X,Daily!$C$1)/6</f>
        <v>0</v>
      </c>
      <c r="I466" s="438">
        <f>+SUMIFS('nabati '!AD:AD,'nabati '!$AG:$AG,Daily!$A466,'nabati '!$AE:$AE,Daily!$C$1)/60</f>
        <v>0</v>
      </c>
      <c r="J466" s="438">
        <f>+SUMIFS('nabati '!AK:AK,'nabati '!$AN:$AN,Daily!$A466,'nabati '!$AL:$AL,Daily!$C$1)/60</f>
        <v>0</v>
      </c>
      <c r="K466" s="438">
        <f>+SUMIFS('nabati '!AR:AR,'nabati '!$AU:$AU,Daily!$A466,'nabati '!$AS:$AS,Daily!$C$1)/60</f>
        <v>0</v>
      </c>
      <c r="L466" s="438">
        <f>+SUMIFS('nabati '!AY:AY,'nabati '!$BB:$BB,Daily!$A466,'nabati '!$AZ:$AZ,Daily!$C$1)/20</f>
        <v>0</v>
      </c>
      <c r="M466" s="352">
        <f>+SUMIFS('nabati '!BF:BF,'nabati '!$BI:$BI,Daily!$A466,'nabati '!$BG:$BG,Daily!$C$1)/6</f>
        <v>0</v>
      </c>
      <c r="N466" s="353">
        <f>+SUMIFS('nabati '!BM:BM,'nabati '!BP:BP,Daily!$A466,'nabati '!BN:BN,Daily!$C$1)/6</f>
        <v>0</v>
      </c>
      <c r="O466" s="438">
        <f t="shared" si="38"/>
        <v>0</v>
      </c>
    </row>
    <row r="467" s="254" customFormat="1" ht="13" hidden="1" outlineLevel="1" spans="1:15">
      <c r="A467" s="342">
        <v>1311</v>
      </c>
      <c r="B467" s="343" t="s">
        <v>84</v>
      </c>
      <c r="C467" s="339" t="s">
        <v>626</v>
      </c>
      <c r="D467" s="22" t="s">
        <v>64</v>
      </c>
      <c r="E467" s="438">
        <f>+SUMIFS('nabati '!B:B,'nabati '!$E:$E,Daily!$A467,'nabati '!$C:$C,Daily!$C$1)/6</f>
        <v>0</v>
      </c>
      <c r="F467" s="438">
        <f>+SUMIFS('nabati '!I:I,'nabati '!$L:$L,Daily!$A467,'nabati '!$J:$J,Daily!$C$1)/6</f>
        <v>0</v>
      </c>
      <c r="G467" s="438">
        <f>+SUMIFS('nabati '!P:P,'nabati '!$S:$S,Daily!$A467,'nabati '!$Q:$Q,Daily!$C$1)/60</f>
        <v>0</v>
      </c>
      <c r="H467" s="438">
        <f>+SUMIFS('nabati '!W:W,'nabati '!$Z:$Z,Daily!$A467,'nabati '!$X:$X,Daily!$C$1)/6</f>
        <v>0</v>
      </c>
      <c r="I467" s="438">
        <f>+SUMIFS('nabati '!AD:AD,'nabati '!$AG:$AG,Daily!$A467,'nabati '!$AE:$AE,Daily!$C$1)/60</f>
        <v>0</v>
      </c>
      <c r="J467" s="438">
        <f>+SUMIFS('nabati '!AK:AK,'nabati '!$AN:$AN,Daily!$A467,'nabati '!$AL:$AL,Daily!$C$1)/60</f>
        <v>0</v>
      </c>
      <c r="K467" s="438">
        <f>+SUMIFS('nabati '!AR:AR,'nabati '!$AU:$AU,Daily!$A467,'nabati '!$AS:$AS,Daily!$C$1)/60</f>
        <v>0</v>
      </c>
      <c r="L467" s="438">
        <f>+SUMIFS('nabati '!AY:AY,'nabati '!$BB:$BB,Daily!$A467,'nabati '!$AZ:$AZ,Daily!$C$1)/20</f>
        <v>0</v>
      </c>
      <c r="M467" s="352">
        <f>+SUMIFS('nabati '!BF:BF,'nabati '!$BI:$BI,Daily!$A467,'nabati '!$BG:$BG,Daily!$C$1)/6</f>
        <v>0</v>
      </c>
      <c r="N467" s="353">
        <f>+SUMIFS('nabati '!BM:BM,'nabati '!BP:BP,Daily!$A467,'nabati '!BN:BN,Daily!$C$1)/6</f>
        <v>0</v>
      </c>
      <c r="O467" s="438">
        <f t="shared" si="38"/>
        <v>0</v>
      </c>
    </row>
    <row r="468" s="254" customFormat="1" ht="13" hidden="1" outlineLevel="1" spans="1:15">
      <c r="A468" s="342">
        <v>1312</v>
      </c>
      <c r="B468" s="343" t="s">
        <v>84</v>
      </c>
      <c r="C468" s="339" t="s">
        <v>627</v>
      </c>
      <c r="D468" s="22" t="s">
        <v>64</v>
      </c>
      <c r="E468" s="438"/>
      <c r="F468" s="438"/>
      <c r="G468" s="438"/>
      <c r="H468" s="438"/>
      <c r="I468" s="438"/>
      <c r="J468" s="438"/>
      <c r="K468" s="438"/>
      <c r="L468" s="438"/>
      <c r="M468" s="352"/>
      <c r="N468" s="353"/>
      <c r="O468" s="438"/>
    </row>
    <row r="469" s="254" customFormat="1" ht="13" hidden="1" outlineLevel="1" spans="1:15">
      <c r="A469" s="342">
        <v>1313</v>
      </c>
      <c r="B469" s="343" t="s">
        <v>84</v>
      </c>
      <c r="C469" s="339" t="s">
        <v>628</v>
      </c>
      <c r="D469" s="22" t="s">
        <v>64</v>
      </c>
      <c r="E469" s="438">
        <f>+SUMIFS('nabati '!B:B,'nabati '!$E:$E,Daily!$A469,'nabati '!$C:$C,Daily!$C$1)/6</f>
        <v>0</v>
      </c>
      <c r="F469" s="438">
        <f>+SUMIFS('nabati '!I:I,'nabati '!$L:$L,Daily!$A469,'nabati '!$J:$J,Daily!$C$1)/6</f>
        <v>0</v>
      </c>
      <c r="G469" s="438">
        <f>+SUMIFS('nabati '!P:P,'nabati '!$S:$S,Daily!$A469,'nabati '!$Q:$Q,Daily!$C$1)/60</f>
        <v>0</v>
      </c>
      <c r="H469" s="438">
        <f>+SUMIFS('nabati '!W:W,'nabati '!$Z:$Z,Daily!$A469,'nabati '!$X:$X,Daily!$C$1)/6</f>
        <v>0</v>
      </c>
      <c r="I469" s="438">
        <f>+SUMIFS('nabati '!AD:AD,'nabati '!$AG:$AG,Daily!$A469,'nabati '!$AE:$AE,Daily!$C$1)/60</f>
        <v>0</v>
      </c>
      <c r="J469" s="438">
        <f>+SUMIFS('nabati '!AK:AK,'nabati '!$AN:$AN,Daily!$A469,'nabati '!$AL:$AL,Daily!$C$1)/60</f>
        <v>0</v>
      </c>
      <c r="K469" s="438">
        <f>+SUMIFS('nabati '!AR:AR,'nabati '!$AU:$AU,Daily!$A469,'nabati '!$AS:$AS,Daily!$C$1)/60</f>
        <v>0</v>
      </c>
      <c r="L469" s="438">
        <f>+SUMIFS('nabati '!AY:AY,'nabati '!$BB:$BB,Daily!$A469,'nabati '!$AZ:$AZ,Daily!$C$1)/20</f>
        <v>0</v>
      </c>
      <c r="M469" s="352">
        <f>+SUMIFS('nabati '!BF:BF,'nabati '!$BI:$BI,Daily!$A469,'nabati '!$BG:$BG,Daily!$C$1)/6</f>
        <v>0</v>
      </c>
      <c r="N469" s="353">
        <f>+SUMIFS('nabati '!BM:BM,'nabati '!BP:BP,Daily!$A469,'nabati '!BN:BN,Daily!$C$1)/6</f>
        <v>0</v>
      </c>
      <c r="O469" s="438">
        <f>+SUMPRODUCT($E$1:$N$1,E469:N469)</f>
        <v>0</v>
      </c>
    </row>
    <row r="470" s="254" customFormat="1" ht="13" collapsed="1" spans="1:15">
      <c r="A470" s="342">
        <v>1314</v>
      </c>
      <c r="B470" s="343" t="s">
        <v>84</v>
      </c>
      <c r="C470" s="339" t="s">
        <v>629</v>
      </c>
      <c r="D470" s="22" t="s">
        <v>64</v>
      </c>
      <c r="E470" s="438">
        <f>+SUMIFS('nabati '!B:B,'nabati '!$E:$E,Daily!$A470,'nabati '!$C:$C,Daily!$C$1)/6</f>
        <v>0</v>
      </c>
      <c r="F470" s="438">
        <f>+SUMIFS('nabati '!I:I,'nabati '!$L:$L,Daily!$A470,'nabati '!$J:$J,Daily!$C$1)/6</f>
        <v>0</v>
      </c>
      <c r="G470" s="438">
        <f>+SUMIFS('nabati '!P:P,'nabati '!$S:$S,Daily!$A470,'nabati '!$Q:$Q,Daily!$C$1)/60</f>
        <v>0</v>
      </c>
      <c r="H470" s="438">
        <f>+SUMIFS('nabati '!W:W,'nabati '!$Z:$Z,Daily!$A470,'nabati '!$X:$X,Daily!$C$1)/6</f>
        <v>0</v>
      </c>
      <c r="I470" s="438">
        <f>+SUMIFS('nabati '!AD:AD,'nabati '!$AG:$AG,Daily!$A470,'nabati '!$AE:$AE,Daily!$C$1)/60</f>
        <v>0</v>
      </c>
      <c r="J470" s="438">
        <f>+SUMIFS('nabati '!AK:AK,'nabati '!$AN:$AN,Daily!$A470,'nabati '!$AL:$AL,Daily!$C$1)/60</f>
        <v>0</v>
      </c>
      <c r="K470" s="438">
        <f>+SUMIFS('nabati '!AR:AR,'nabati '!$AU:$AU,Daily!$A470,'nabati '!$AS:$AS,Daily!$C$1)/60</f>
        <v>0</v>
      </c>
      <c r="L470" s="438">
        <f>+SUMIFS('nabati '!AY:AY,'nabati '!$BB:$BB,Daily!$A470,'nabati '!$AZ:$AZ,Daily!$C$1)/20</f>
        <v>0</v>
      </c>
      <c r="M470" s="352">
        <f>+SUMIFS('nabati '!BF:BF,'nabati '!$BI:$BI,Daily!$A470,'nabati '!$BG:$BG,Daily!$C$1)/6</f>
        <v>0</v>
      </c>
      <c r="N470" s="353">
        <f>+SUMIFS('nabati '!BM:BM,'nabati '!BP:BP,Daily!$A470,'nabati '!BN:BN,Daily!$C$1)/6</f>
        <v>0</v>
      </c>
      <c r="O470" s="438">
        <f>+SUMPRODUCT($E$1:$N$1,E470:N470)</f>
        <v>0</v>
      </c>
    </row>
    <row r="471" s="252" customFormat="1" ht="13" spans="1:16">
      <c r="A471" s="291"/>
      <c r="B471" s="291"/>
      <c r="C471" s="292"/>
      <c r="D471" s="293" t="s">
        <v>630</v>
      </c>
      <c r="E471" s="340">
        <f t="shared" ref="E471:N471" si="39">+SUM(E472:E543)</f>
        <v>22</v>
      </c>
      <c r="F471" s="340">
        <f t="shared" si="39"/>
        <v>96</v>
      </c>
      <c r="G471" s="340">
        <f t="shared" si="39"/>
        <v>25</v>
      </c>
      <c r="H471" s="340">
        <f t="shared" si="39"/>
        <v>24</v>
      </c>
      <c r="I471" s="340">
        <f t="shared" si="39"/>
        <v>21</v>
      </c>
      <c r="J471" s="340">
        <f t="shared" si="39"/>
        <v>0</v>
      </c>
      <c r="K471" s="340">
        <f t="shared" si="39"/>
        <v>0</v>
      </c>
      <c r="L471" s="340">
        <f t="shared" si="39"/>
        <v>8</v>
      </c>
      <c r="M471" s="404">
        <f t="shared" si="39"/>
        <v>0</v>
      </c>
      <c r="N471" s="316">
        <f t="shared" si="39"/>
        <v>0</v>
      </c>
      <c r="O471" s="340">
        <f>+SUMPRODUCT($E$1:$N$1,E471:N471)</f>
        <v>44625</v>
      </c>
      <c r="P471" s="408">
        <f>162300/26</f>
        <v>6242.30769230769</v>
      </c>
    </row>
    <row r="472" s="254" customFormat="1" ht="13" spans="1:15">
      <c r="A472" s="343">
        <v>112</v>
      </c>
      <c r="B472" s="296" t="s">
        <v>62</v>
      </c>
      <c r="C472" s="21" t="s">
        <v>631</v>
      </c>
      <c r="D472" s="22" t="s">
        <v>632</v>
      </c>
      <c r="E472" s="438">
        <f>+SUMIFS('nabati '!B:B,'nabati '!$E:$E,Daily!$A472,'nabati '!$C:$C,Daily!$C$1)/6</f>
        <v>0</v>
      </c>
      <c r="F472" s="438">
        <f>+SUMIFS('nabati '!I:I,'nabati '!$L:$L,Daily!$A472,'nabati '!$J:$J,Daily!$C$1)/6</f>
        <v>0</v>
      </c>
      <c r="G472" s="438">
        <f>+SUMIFS('nabati '!P:P,'nabati '!$S:$S,Daily!$A472,'nabati '!$Q:$Q,Daily!$C$1)/60</f>
        <v>0</v>
      </c>
      <c r="H472" s="438">
        <f>+SUMIFS('nabati '!W:W,'nabati '!$Z:$Z,Daily!$A472,'nabati '!$X:$X,Daily!$C$1)/6</f>
        <v>0</v>
      </c>
      <c r="I472" s="438">
        <f>+SUMIFS('nabati '!AD:AD,'nabati '!$AG:$AG,Daily!$A472,'nabati '!$AE:$AE,Daily!$C$1)/60</f>
        <v>0</v>
      </c>
      <c r="J472" s="438">
        <f>+SUMIFS('nabati '!AK:AK,'nabati '!$AN:$AN,Daily!$A472,'nabati '!$AL:$AL,Daily!$C$1)/60</f>
        <v>0</v>
      </c>
      <c r="K472" s="438">
        <f>+SUMIFS('nabati '!AR:AR,'nabati '!$AU:$AU,Daily!$A472,'nabati '!$AS:$AS,Daily!$C$1)/60</f>
        <v>0</v>
      </c>
      <c r="L472" s="438">
        <f>+SUMIFS('nabati '!AY:AY,'nabati '!$BB:$BB,Daily!$A472,'nabati '!$AZ:$AZ,Daily!$C$1)/20</f>
        <v>0</v>
      </c>
      <c r="M472" s="352">
        <f>+SUMIFS('nabati '!BF:BF,'nabati '!$BI:$BI,Daily!$A472,'nabati '!$BG:$BG,Daily!$C$1)/6</f>
        <v>0</v>
      </c>
      <c r="N472" s="353">
        <f>+SUMIFS('nabati '!BM:BM,'nabati '!BP:BP,Daily!$A472,'nabati '!BN:BN,Daily!$C$1)/6</f>
        <v>0</v>
      </c>
      <c r="O472" s="448">
        <f>+SUMPRODUCT($E$1:$N$1,E472:N472)</f>
        <v>0</v>
      </c>
    </row>
    <row r="473" s="254" customFormat="1" ht="13" hidden="1" outlineLevel="1" spans="1:15">
      <c r="A473" s="343">
        <v>128</v>
      </c>
      <c r="B473" s="296" t="s">
        <v>62</v>
      </c>
      <c r="C473" s="21" t="s">
        <v>633</v>
      </c>
      <c r="D473" s="22" t="s">
        <v>632</v>
      </c>
      <c r="E473" s="438">
        <f>+SUMIFS('nabati '!B:B,'nabati '!$E:$E,Daily!$A473,'nabati '!$C:$C,Daily!$C$1)/6</f>
        <v>4</v>
      </c>
      <c r="F473" s="438">
        <f>+SUMIFS('nabati '!I:I,'nabati '!$L:$L,Daily!$A473,'nabati '!$J:$J,Daily!$C$1)/6</f>
        <v>5</v>
      </c>
      <c r="G473" s="438">
        <f>+SUMIFS('nabati '!P:P,'nabati '!$S:$S,Daily!$A473,'nabati '!$Q:$Q,Daily!$C$1)/60</f>
        <v>0</v>
      </c>
      <c r="H473" s="438">
        <f>+SUMIFS('nabati '!W:W,'nabati '!$Z:$Z,Daily!$A473,'nabati '!$X:$X,Daily!$C$1)/6</f>
        <v>6</v>
      </c>
      <c r="I473" s="438">
        <f>+SUMIFS('nabati '!AD:AD,'nabati '!$AG:$AG,Daily!$A473,'nabati '!$AE:$AE,Daily!$C$1)/60</f>
        <v>3</v>
      </c>
      <c r="J473" s="438">
        <f>+SUMIFS('nabati '!AK:AK,'nabati '!$AN:$AN,Daily!$A473,'nabati '!$AL:$AL,Daily!$C$1)/60</f>
        <v>0</v>
      </c>
      <c r="K473" s="438">
        <f>+SUMIFS('nabati '!AR:AR,'nabati '!$AU:$AU,Daily!$A473,'nabati '!$AS:$AS,Daily!$C$1)/60</f>
        <v>0</v>
      </c>
      <c r="L473" s="438">
        <f>+SUMIFS('nabati '!AY:AY,'nabati '!$BB:$BB,Daily!$A473,'nabati '!$AZ:$AZ,Daily!$C$1)/20</f>
        <v>4</v>
      </c>
      <c r="M473" s="352">
        <f>+SUMIFS('nabati '!BF:BF,'nabati '!$BI:$BI,Daily!$A473,'nabati '!$BG:$BG,Daily!$C$1)/6</f>
        <v>0</v>
      </c>
      <c r="N473" s="353">
        <f>+SUMIFS('nabati '!BM:BM,'nabati '!BP:BP,Daily!$A473,'nabati '!BN:BN,Daily!$C$1)/6</f>
        <v>0</v>
      </c>
      <c r="O473" s="448">
        <f t="shared" ref="O473:O494" si="40">+SUMPRODUCT($E$1:$M$1,E473:M473)</f>
        <v>5287.1</v>
      </c>
    </row>
    <row r="474" s="254" customFormat="1" ht="13" hidden="1" outlineLevel="1" spans="1:15">
      <c r="A474" s="343">
        <v>132</v>
      </c>
      <c r="B474" s="296" t="s">
        <v>62</v>
      </c>
      <c r="C474" s="21" t="s">
        <v>634</v>
      </c>
      <c r="D474" s="22" t="s">
        <v>632</v>
      </c>
      <c r="E474" s="438">
        <f>+SUMIFS('nabati '!B:B,'nabati '!$E:$E,Daily!$A474,'nabati '!$C:$C,Daily!$C$1)/6</f>
        <v>0</v>
      </c>
      <c r="F474" s="438">
        <f>+SUMIFS('nabati '!I:I,'nabati '!$L:$L,Daily!$A474,'nabati '!$J:$J,Daily!$C$1)/6</f>
        <v>0</v>
      </c>
      <c r="G474" s="438">
        <f>+SUMIFS('nabati '!P:P,'nabati '!$S:$S,Daily!$A474,'nabati '!$Q:$Q,Daily!$C$1)/60</f>
        <v>0</v>
      </c>
      <c r="H474" s="438">
        <f>+SUMIFS('nabati '!W:W,'nabati '!$Z:$Z,Daily!$A474,'nabati '!$X:$X,Daily!$C$1)/6</f>
        <v>0</v>
      </c>
      <c r="I474" s="438">
        <f>+SUMIFS('nabati '!AD:AD,'nabati '!$AG:$AG,Daily!$A474,'nabati '!$AE:$AE,Daily!$C$1)/60</f>
        <v>0</v>
      </c>
      <c r="J474" s="438">
        <f>+SUMIFS('nabati '!AK:AK,'nabati '!$AN:$AN,Daily!$A474,'nabati '!$AL:$AL,Daily!$C$1)/60</f>
        <v>0</v>
      </c>
      <c r="K474" s="438">
        <f>+SUMIFS('nabati '!AR:AR,'nabati '!$AU:$AU,Daily!$A474,'nabati '!$AS:$AS,Daily!$C$1)/60</f>
        <v>0</v>
      </c>
      <c r="L474" s="438">
        <f>+SUMIFS('nabati '!AY:AY,'nabati '!$BB:$BB,Daily!$A474,'nabati '!$AZ:$AZ,Daily!$C$1)/20</f>
        <v>0</v>
      </c>
      <c r="M474" s="352">
        <f>+SUMIFS('nabati '!BF:BF,'nabati '!$BI:$BI,Daily!$A474,'nabati '!$BG:$BG,Daily!$C$1)/6</f>
        <v>0</v>
      </c>
      <c r="N474" s="353">
        <f>+SUMIFS('nabati '!BM:BM,'nabati '!BP:BP,Daily!$A474,'nabati '!BN:BN,Daily!$C$1)/6</f>
        <v>0</v>
      </c>
      <c r="O474" s="448">
        <f t="shared" si="40"/>
        <v>0</v>
      </c>
    </row>
    <row r="475" s="254" customFormat="1" ht="13" hidden="1" outlineLevel="1" spans="1:15">
      <c r="A475" s="343">
        <v>137</v>
      </c>
      <c r="B475" s="296" t="s">
        <v>62</v>
      </c>
      <c r="C475" s="21" t="s">
        <v>635</v>
      </c>
      <c r="D475" s="22" t="s">
        <v>632</v>
      </c>
      <c r="E475" s="438">
        <f>+SUMIFS('nabati '!B:B,'nabati '!$E:$E,Daily!$A475,'nabati '!$C:$C,Daily!$C$1)/6</f>
        <v>5</v>
      </c>
      <c r="F475" s="438">
        <f>+SUMIFS('nabati '!I:I,'nabati '!$L:$L,Daily!$A475,'nabati '!$J:$J,Daily!$C$1)/6</f>
        <v>5</v>
      </c>
      <c r="G475" s="438">
        <f>+SUMIFS('nabati '!P:P,'nabati '!$S:$S,Daily!$A475,'nabati '!$Q:$Q,Daily!$C$1)/60</f>
        <v>2</v>
      </c>
      <c r="H475" s="438">
        <f>+SUMIFS('nabati '!W:W,'nabati '!$Z:$Z,Daily!$A475,'nabati '!$X:$X,Daily!$C$1)/6</f>
        <v>2</v>
      </c>
      <c r="I475" s="438">
        <f>+SUMIFS('nabati '!AD:AD,'nabati '!$AG:$AG,Daily!$A475,'nabati '!$AE:$AE,Daily!$C$1)/60</f>
        <v>1</v>
      </c>
      <c r="J475" s="438">
        <f>+SUMIFS('nabati '!AK:AK,'nabati '!$AN:$AN,Daily!$A475,'nabati '!$AL:$AL,Daily!$C$1)/60</f>
        <v>0</v>
      </c>
      <c r="K475" s="438">
        <f>+SUMIFS('nabati '!AR:AR,'nabati '!$AU:$AU,Daily!$A475,'nabati '!$AS:$AS,Daily!$C$1)/60</f>
        <v>0</v>
      </c>
      <c r="L475" s="438">
        <f>+SUMIFS('nabati '!AY:AY,'nabati '!$BB:$BB,Daily!$A475,'nabati '!$AZ:$AZ,Daily!$C$1)/20</f>
        <v>2</v>
      </c>
      <c r="M475" s="352">
        <f>+SUMIFS('nabati '!BF:BF,'nabati '!$BI:$BI,Daily!$A475,'nabati '!$BG:$BG,Daily!$C$1)/6</f>
        <v>0</v>
      </c>
      <c r="N475" s="353">
        <f>+SUMIFS('nabati '!BM:BM,'nabati '!BP:BP,Daily!$A475,'nabati '!BN:BN,Daily!$C$1)/6</f>
        <v>0</v>
      </c>
      <c r="O475" s="448">
        <f t="shared" si="40"/>
        <v>3769</v>
      </c>
    </row>
    <row r="476" s="254" customFormat="1" ht="13" hidden="1" outlineLevel="1" spans="1:15">
      <c r="A476" s="343">
        <v>145</v>
      </c>
      <c r="B476" s="296" t="s">
        <v>62</v>
      </c>
      <c r="C476" s="21" t="s">
        <v>636</v>
      </c>
      <c r="D476" s="22" t="s">
        <v>632</v>
      </c>
      <c r="E476" s="438">
        <f>+SUMIFS('nabati '!B:B,'nabati '!$E:$E,Daily!$A476,'nabati '!$C:$C,Daily!$C$1)/6</f>
        <v>0</v>
      </c>
      <c r="F476" s="438">
        <f>+SUMIFS('nabati '!I:I,'nabati '!$L:$L,Daily!$A476,'nabati '!$J:$J,Daily!$C$1)/6</f>
        <v>0</v>
      </c>
      <c r="G476" s="438">
        <f>+SUMIFS('nabati '!P:P,'nabati '!$S:$S,Daily!$A476,'nabati '!$Q:$Q,Daily!$C$1)/60</f>
        <v>0</v>
      </c>
      <c r="H476" s="438">
        <f>+SUMIFS('nabati '!W:W,'nabati '!$Z:$Z,Daily!$A476,'nabati '!$X:$X,Daily!$C$1)/6</f>
        <v>0</v>
      </c>
      <c r="I476" s="438">
        <f>+SUMIFS('nabati '!AD:AD,'nabati '!$AG:$AG,Daily!$A476,'nabati '!$AE:$AE,Daily!$C$1)/60</f>
        <v>0</v>
      </c>
      <c r="J476" s="438">
        <f>+SUMIFS('nabati '!AK:AK,'nabati '!$AN:$AN,Daily!$A476,'nabati '!$AL:$AL,Daily!$C$1)/60</f>
        <v>0</v>
      </c>
      <c r="K476" s="438">
        <f>+SUMIFS('nabati '!AR:AR,'nabati '!$AU:$AU,Daily!$A476,'nabati '!$AS:$AS,Daily!$C$1)/60</f>
        <v>0</v>
      </c>
      <c r="L476" s="438">
        <f>+SUMIFS('nabati '!AY:AY,'nabati '!$BB:$BB,Daily!$A476,'nabati '!$AZ:$AZ,Daily!$C$1)/20</f>
        <v>0</v>
      </c>
      <c r="M476" s="352">
        <f>+SUMIFS('nabati '!BF:BF,'nabati '!$BI:$BI,Daily!$A476,'nabati '!$BG:$BG,Daily!$C$1)/6</f>
        <v>0</v>
      </c>
      <c r="N476" s="353">
        <f>+SUMIFS('nabati '!BM:BM,'nabati '!BP:BP,Daily!$A476,'nabati '!BN:BN,Daily!$C$1)/6</f>
        <v>0</v>
      </c>
      <c r="O476" s="448">
        <f t="shared" si="40"/>
        <v>0</v>
      </c>
    </row>
    <row r="477" s="254" customFormat="1" ht="13" hidden="1" outlineLevel="1" spans="1:15">
      <c r="A477" s="343">
        <v>150</v>
      </c>
      <c r="B477" s="296" t="s">
        <v>62</v>
      </c>
      <c r="C477" s="21" t="s">
        <v>637</v>
      </c>
      <c r="D477" s="22" t="s">
        <v>632</v>
      </c>
      <c r="E477" s="438">
        <f>+SUMIFS('nabati '!B:B,'nabati '!$E:$E,Daily!$A477,'nabati '!$C:$C,Daily!$C$1)/6</f>
        <v>0</v>
      </c>
      <c r="F477" s="438">
        <f>+SUMIFS('nabati '!I:I,'nabati '!$L:$L,Daily!$A477,'nabati '!$J:$J,Daily!$C$1)/6</f>
        <v>3</v>
      </c>
      <c r="G477" s="438">
        <f>+SUMIFS('nabati '!P:P,'nabati '!$S:$S,Daily!$A477,'nabati '!$Q:$Q,Daily!$C$1)/60</f>
        <v>3</v>
      </c>
      <c r="H477" s="438">
        <f>+SUMIFS('nabati '!W:W,'nabati '!$Z:$Z,Daily!$A477,'nabati '!$X:$X,Daily!$C$1)/6</f>
        <v>5</v>
      </c>
      <c r="I477" s="438">
        <f>+SUMIFS('nabati '!AD:AD,'nabati '!$AG:$AG,Daily!$A477,'nabati '!$AE:$AE,Daily!$C$1)/60</f>
        <v>3</v>
      </c>
      <c r="J477" s="438">
        <f>+SUMIFS('nabati '!AK:AK,'nabati '!$AN:$AN,Daily!$A477,'nabati '!$AL:$AL,Daily!$C$1)/60</f>
        <v>0</v>
      </c>
      <c r="K477" s="438">
        <f>+SUMIFS('nabati '!AR:AR,'nabati '!$AU:$AU,Daily!$A477,'nabati '!$AS:$AS,Daily!$C$1)/60</f>
        <v>0</v>
      </c>
      <c r="L477" s="438">
        <f>+SUMIFS('nabati '!AY:AY,'nabati '!$BB:$BB,Daily!$A477,'nabati '!$AZ:$AZ,Daily!$C$1)/20</f>
        <v>0</v>
      </c>
      <c r="M477" s="352">
        <f>+SUMIFS('nabati '!BF:BF,'nabati '!$BI:$BI,Daily!$A477,'nabati '!$BG:$BG,Daily!$C$1)/6</f>
        <v>0</v>
      </c>
      <c r="N477" s="353">
        <f>+SUMIFS('nabati '!BM:BM,'nabati '!BP:BP,Daily!$A477,'nabati '!BN:BN,Daily!$C$1)/6</f>
        <v>0</v>
      </c>
      <c r="O477" s="448">
        <f t="shared" si="40"/>
        <v>3672.1</v>
      </c>
    </row>
    <row r="478" s="254" customFormat="1" ht="13" hidden="1" outlineLevel="1" spans="1:15">
      <c r="A478" s="343">
        <v>164</v>
      </c>
      <c r="B478" s="296" t="s">
        <v>62</v>
      </c>
      <c r="C478" s="21" t="s">
        <v>638</v>
      </c>
      <c r="D478" s="22" t="s">
        <v>632</v>
      </c>
      <c r="E478" s="438">
        <f>+SUMIFS('nabati '!B:B,'nabati '!$E:$E,Daily!$A478,'nabati '!$C:$C,Daily!$C$1)/6</f>
        <v>0</v>
      </c>
      <c r="F478" s="438">
        <f>+SUMIFS('nabati '!I:I,'nabati '!$L:$L,Daily!$A478,'nabati '!$J:$J,Daily!$C$1)/6</f>
        <v>60</v>
      </c>
      <c r="G478" s="438">
        <f>+SUMIFS('nabati '!P:P,'nabati '!$S:$S,Daily!$A478,'nabati '!$Q:$Q,Daily!$C$1)/60</f>
        <v>10</v>
      </c>
      <c r="H478" s="438">
        <f>+SUMIFS('nabati '!W:W,'nabati '!$Z:$Z,Daily!$A478,'nabati '!$X:$X,Daily!$C$1)/6</f>
        <v>5</v>
      </c>
      <c r="I478" s="438">
        <f>+SUMIFS('nabati '!AD:AD,'nabati '!$AG:$AG,Daily!$A478,'nabati '!$AE:$AE,Daily!$C$1)/60</f>
        <v>5</v>
      </c>
      <c r="J478" s="438">
        <f>+SUMIFS('nabati '!AK:AK,'nabati '!$AN:$AN,Daily!$A478,'nabati '!$AL:$AL,Daily!$C$1)/60</f>
        <v>0</v>
      </c>
      <c r="K478" s="438">
        <f>+SUMIFS('nabati '!AR:AR,'nabati '!$AU:$AU,Daily!$A478,'nabati '!$AS:$AS,Daily!$C$1)/60</f>
        <v>0</v>
      </c>
      <c r="L478" s="438">
        <f>+SUMIFS('nabati '!AY:AY,'nabati '!$BB:$BB,Daily!$A478,'nabati '!$AZ:$AZ,Daily!$C$1)/20</f>
        <v>2</v>
      </c>
      <c r="M478" s="352">
        <f>+SUMIFS('nabati '!BF:BF,'nabati '!$BI:$BI,Daily!$A478,'nabati '!$BG:$BG,Daily!$C$1)/6</f>
        <v>0</v>
      </c>
      <c r="N478" s="353">
        <f>+SUMIFS('nabati '!BM:BM,'nabati '!BP:BP,Daily!$A478,'nabati '!BN:BN,Daily!$C$1)/6</f>
        <v>0</v>
      </c>
      <c r="O478" s="448">
        <f t="shared" si="40"/>
        <v>18260</v>
      </c>
    </row>
    <row r="479" s="254" customFormat="1" ht="13" hidden="1" outlineLevel="1" spans="1:15">
      <c r="A479" s="343">
        <v>167</v>
      </c>
      <c r="B479" s="296" t="s">
        <v>62</v>
      </c>
      <c r="C479" s="21" t="s">
        <v>639</v>
      </c>
      <c r="D479" s="22" t="s">
        <v>632</v>
      </c>
      <c r="E479" s="438">
        <f>+SUMIFS('nabati '!B:B,'nabati '!$E:$E,Daily!$A479,'nabati '!$C:$C,Daily!$C$1)/6</f>
        <v>0</v>
      </c>
      <c r="F479" s="438">
        <f>+SUMIFS('nabati '!I:I,'nabati '!$L:$L,Daily!$A479,'nabati '!$J:$J,Daily!$C$1)/6</f>
        <v>0</v>
      </c>
      <c r="G479" s="438">
        <f>+SUMIFS('nabati '!P:P,'nabati '!$S:$S,Daily!$A479,'nabati '!$Q:$Q,Daily!$C$1)/60</f>
        <v>0</v>
      </c>
      <c r="H479" s="438">
        <f>+SUMIFS('nabati '!W:W,'nabati '!$Z:$Z,Daily!$A479,'nabati '!$X:$X,Daily!$C$1)/6</f>
        <v>0</v>
      </c>
      <c r="I479" s="438">
        <f>+SUMIFS('nabati '!AD:AD,'nabati '!$AG:$AG,Daily!$A479,'nabati '!$AE:$AE,Daily!$C$1)/60</f>
        <v>0</v>
      </c>
      <c r="J479" s="438">
        <f>+SUMIFS('nabati '!AK:AK,'nabati '!$AN:$AN,Daily!$A479,'nabati '!$AL:$AL,Daily!$C$1)/60</f>
        <v>0</v>
      </c>
      <c r="K479" s="438">
        <f>+SUMIFS('nabati '!AR:AR,'nabati '!$AU:$AU,Daily!$A479,'nabati '!$AS:$AS,Daily!$C$1)/60</f>
        <v>0</v>
      </c>
      <c r="L479" s="438">
        <f>+SUMIFS('nabati '!AY:AY,'nabati '!$BB:$BB,Daily!$A479,'nabati '!$AZ:$AZ,Daily!$C$1)/20</f>
        <v>0</v>
      </c>
      <c r="M479" s="352">
        <f>+SUMIFS('nabati '!BF:BF,'nabati '!$BI:$BI,Daily!$A479,'nabati '!$BG:$BG,Daily!$C$1)/6</f>
        <v>0</v>
      </c>
      <c r="N479" s="353">
        <f>+SUMIFS('nabati '!BM:BM,'nabati '!BP:BP,Daily!$A479,'nabati '!BN:BN,Daily!$C$1)/6</f>
        <v>0</v>
      </c>
      <c r="O479" s="448">
        <f t="shared" si="40"/>
        <v>0</v>
      </c>
    </row>
    <row r="480" s="254" customFormat="1" ht="13" hidden="1" outlineLevel="1" spans="1:15">
      <c r="A480" s="343">
        <v>179</v>
      </c>
      <c r="B480" s="296" t="s">
        <v>62</v>
      </c>
      <c r="C480" s="21" t="s">
        <v>640</v>
      </c>
      <c r="D480" s="22" t="s">
        <v>632</v>
      </c>
      <c r="E480" s="438">
        <f>+SUMIFS('nabati '!B:B,'nabati '!$E:$E,Daily!$A480,'nabati '!$C:$C,Daily!$C$1)/6</f>
        <v>0</v>
      </c>
      <c r="F480" s="438">
        <f>+SUMIFS('nabati '!I:I,'nabati '!$L:$L,Daily!$A480,'nabati '!$J:$J,Daily!$C$1)/6</f>
        <v>0</v>
      </c>
      <c r="G480" s="438">
        <f>+SUMIFS('nabati '!P:P,'nabati '!$S:$S,Daily!$A480,'nabati '!$Q:$Q,Daily!$C$1)/60</f>
        <v>0</v>
      </c>
      <c r="H480" s="438">
        <f>+SUMIFS('nabati '!W:W,'nabati '!$Z:$Z,Daily!$A480,'nabati '!$X:$X,Daily!$C$1)/6</f>
        <v>0</v>
      </c>
      <c r="I480" s="438">
        <f>+SUMIFS('nabati '!AD:AD,'nabati '!$AG:$AG,Daily!$A480,'nabati '!$AE:$AE,Daily!$C$1)/60</f>
        <v>0</v>
      </c>
      <c r="J480" s="438">
        <f>+SUMIFS('nabati '!AK:AK,'nabati '!$AN:$AN,Daily!$A480,'nabati '!$AL:$AL,Daily!$C$1)/60</f>
        <v>0</v>
      </c>
      <c r="K480" s="438">
        <f>+SUMIFS('nabati '!AR:AR,'nabati '!$AU:$AU,Daily!$A480,'nabati '!$AS:$AS,Daily!$C$1)/60</f>
        <v>0</v>
      </c>
      <c r="L480" s="438">
        <f>+SUMIFS('nabati '!AY:AY,'nabati '!$BB:$BB,Daily!$A480,'nabati '!$AZ:$AZ,Daily!$C$1)/20</f>
        <v>0</v>
      </c>
      <c r="M480" s="352">
        <f>+SUMIFS('nabati '!BF:BF,'nabati '!$BI:$BI,Daily!$A480,'nabati '!$BG:$BG,Daily!$C$1)/6</f>
        <v>0</v>
      </c>
      <c r="N480" s="353">
        <f>+SUMIFS('nabati '!BM:BM,'nabati '!BP:BP,Daily!$A480,'nabati '!BN:BN,Daily!$C$1)/6</f>
        <v>0</v>
      </c>
      <c r="O480" s="448">
        <f t="shared" si="40"/>
        <v>0</v>
      </c>
    </row>
    <row r="481" s="254" customFormat="1" ht="13" hidden="1" outlineLevel="1" spans="1:15">
      <c r="A481" s="343">
        <v>183</v>
      </c>
      <c r="B481" s="296" t="s">
        <v>62</v>
      </c>
      <c r="C481" s="21" t="s">
        <v>641</v>
      </c>
      <c r="D481" s="22" t="s">
        <v>632</v>
      </c>
      <c r="E481" s="438">
        <f>+SUMIFS('nabati '!B:B,'nabati '!$E:$E,Daily!$A481,'nabati '!$C:$C,Daily!$C$1)/6</f>
        <v>6</v>
      </c>
      <c r="F481" s="438">
        <f>+SUMIFS('nabati '!I:I,'nabati '!$L:$L,Daily!$A481,'nabati '!$J:$J,Daily!$C$1)/6</f>
        <v>5</v>
      </c>
      <c r="G481" s="438">
        <f>+SUMIFS('nabati '!P:P,'nabati '!$S:$S,Daily!$A481,'nabati '!$Q:$Q,Daily!$C$1)/60</f>
        <v>2</v>
      </c>
      <c r="H481" s="438">
        <f>+SUMIFS('nabati '!W:W,'nabati '!$Z:$Z,Daily!$A481,'nabati '!$X:$X,Daily!$C$1)/6</f>
        <v>2</v>
      </c>
      <c r="I481" s="438">
        <f>+SUMIFS('nabati '!AD:AD,'nabati '!$AG:$AG,Daily!$A481,'nabati '!$AE:$AE,Daily!$C$1)/60</f>
        <v>1</v>
      </c>
      <c r="J481" s="438">
        <f>+SUMIFS('nabati '!AK:AK,'nabati '!$AN:$AN,Daily!$A481,'nabati '!$AL:$AL,Daily!$C$1)/60</f>
        <v>0</v>
      </c>
      <c r="K481" s="438">
        <f>+SUMIFS('nabati '!AR:AR,'nabati '!$AU:$AU,Daily!$A481,'nabati '!$AS:$AS,Daily!$C$1)/60</f>
        <v>0</v>
      </c>
      <c r="L481" s="438">
        <f>+SUMIFS('nabati '!AY:AY,'nabati '!$BB:$BB,Daily!$A481,'nabati '!$AZ:$AZ,Daily!$C$1)/20</f>
        <v>0</v>
      </c>
      <c r="M481" s="352">
        <f>+SUMIFS('nabati '!BF:BF,'nabati '!$BI:$BI,Daily!$A481,'nabati '!$BG:$BG,Daily!$C$1)/6</f>
        <v>0</v>
      </c>
      <c r="N481" s="353">
        <f>+SUMIFS('nabati '!BM:BM,'nabati '!BP:BP,Daily!$A481,'nabati '!BN:BN,Daily!$C$1)/6</f>
        <v>0</v>
      </c>
      <c r="O481" s="448">
        <f t="shared" si="40"/>
        <v>3146.9</v>
      </c>
    </row>
    <row r="482" s="254" customFormat="1" ht="13" hidden="1" outlineLevel="1" spans="1:15">
      <c r="A482" s="343">
        <v>185</v>
      </c>
      <c r="B482" s="296" t="s">
        <v>62</v>
      </c>
      <c r="C482" s="21" t="s">
        <v>642</v>
      </c>
      <c r="D482" s="22" t="s">
        <v>632</v>
      </c>
      <c r="E482" s="438">
        <f>+SUMIFS('nabati '!B:B,'nabati '!$E:$E,Daily!$A482,'nabati '!$C:$C,Daily!$C$1)/6</f>
        <v>0</v>
      </c>
      <c r="F482" s="438">
        <f>+SUMIFS('nabati '!I:I,'nabati '!$L:$L,Daily!$A482,'nabati '!$J:$J,Daily!$C$1)/6</f>
        <v>5</v>
      </c>
      <c r="G482" s="438">
        <f>+SUMIFS('nabati '!P:P,'nabati '!$S:$S,Daily!$A482,'nabati '!$Q:$Q,Daily!$C$1)/60</f>
        <v>2</v>
      </c>
      <c r="H482" s="438">
        <f>+SUMIFS('nabati '!W:W,'nabati '!$Z:$Z,Daily!$A482,'nabati '!$X:$X,Daily!$C$1)/6</f>
        <v>0</v>
      </c>
      <c r="I482" s="438">
        <f>+SUMIFS('nabati '!AD:AD,'nabati '!$AG:$AG,Daily!$A482,'nabati '!$AE:$AE,Daily!$C$1)/60</f>
        <v>0</v>
      </c>
      <c r="J482" s="438">
        <f>+SUMIFS('nabati '!AK:AK,'nabati '!$AN:$AN,Daily!$A482,'nabati '!$AL:$AL,Daily!$C$1)/60</f>
        <v>0</v>
      </c>
      <c r="K482" s="438">
        <f>+SUMIFS('nabati '!AR:AR,'nabati '!$AU:$AU,Daily!$A482,'nabati '!$AS:$AS,Daily!$C$1)/60</f>
        <v>0</v>
      </c>
      <c r="L482" s="438">
        <f>+SUMIFS('nabati '!AY:AY,'nabati '!$BB:$BB,Daily!$A482,'nabati '!$AZ:$AZ,Daily!$C$1)/20</f>
        <v>0</v>
      </c>
      <c r="M482" s="352">
        <f>+SUMIFS('nabati '!BF:BF,'nabati '!$BI:$BI,Daily!$A482,'nabati '!$BG:$BG,Daily!$C$1)/6</f>
        <v>0</v>
      </c>
      <c r="N482" s="353">
        <f>+SUMIFS('nabati '!BM:BM,'nabati '!BP:BP,Daily!$A482,'nabati '!BN:BN,Daily!$C$1)/6</f>
        <v>0</v>
      </c>
      <c r="O482" s="448">
        <f t="shared" si="40"/>
        <v>1613.5</v>
      </c>
    </row>
    <row r="483" s="254" customFormat="1" ht="13" hidden="1" outlineLevel="1" spans="1:15">
      <c r="A483" s="343">
        <v>501</v>
      </c>
      <c r="B483" s="296" t="s">
        <v>62</v>
      </c>
      <c r="C483" s="21" t="s">
        <v>643</v>
      </c>
      <c r="D483" s="22" t="s">
        <v>632</v>
      </c>
      <c r="E483" s="438">
        <f>+SUMIFS('nabati '!B:B,'nabati '!$E:$E,Daily!$A483,'nabati '!$C:$C,Daily!$C$1)/6</f>
        <v>0</v>
      </c>
      <c r="F483" s="438">
        <f>+SUMIFS('nabati '!I:I,'nabati '!$L:$L,Daily!$A483,'nabati '!$J:$J,Daily!$C$1)/6</f>
        <v>0</v>
      </c>
      <c r="G483" s="438">
        <f>+SUMIFS('nabati '!P:P,'nabati '!$S:$S,Daily!$A483,'nabati '!$Q:$Q,Daily!$C$1)/60</f>
        <v>0</v>
      </c>
      <c r="H483" s="438">
        <f>+SUMIFS('nabati '!W:W,'nabati '!$Z:$Z,Daily!$A483,'nabati '!$X:$X,Daily!$C$1)/6</f>
        <v>0</v>
      </c>
      <c r="I483" s="438">
        <f>+SUMIFS('nabati '!AD:AD,'nabati '!$AG:$AG,Daily!$A483,'nabati '!$AE:$AE,Daily!$C$1)/60</f>
        <v>0</v>
      </c>
      <c r="J483" s="438">
        <f>+SUMIFS('nabati '!AK:AK,'nabati '!$AN:$AN,Daily!$A483,'nabati '!$AL:$AL,Daily!$C$1)/60</f>
        <v>0</v>
      </c>
      <c r="K483" s="438">
        <f>+SUMIFS('nabati '!AR:AR,'nabati '!$AU:$AU,Daily!$A483,'nabati '!$AS:$AS,Daily!$C$1)/60</f>
        <v>0</v>
      </c>
      <c r="L483" s="438">
        <f>+SUMIFS('nabati '!AY:AY,'nabati '!$BB:$BB,Daily!$A483,'nabati '!$AZ:$AZ,Daily!$C$1)/20</f>
        <v>0</v>
      </c>
      <c r="M483" s="352">
        <f>+SUMIFS('nabati '!BF:BF,'nabati '!$BI:$BI,Daily!$A483,'nabati '!$BG:$BG,Daily!$C$1)/6</f>
        <v>0</v>
      </c>
      <c r="N483" s="353">
        <f>+SUMIFS('nabati '!BM:BM,'nabati '!BP:BP,Daily!$A483,'nabati '!BN:BN,Daily!$C$1)/6</f>
        <v>0</v>
      </c>
      <c r="O483" s="448">
        <f t="shared" si="40"/>
        <v>0</v>
      </c>
    </row>
    <row r="484" s="254" customFormat="1" ht="13" hidden="1" outlineLevel="1" spans="1:15">
      <c r="A484" s="343">
        <v>502</v>
      </c>
      <c r="B484" s="296" t="s">
        <v>62</v>
      </c>
      <c r="C484" s="21" t="s">
        <v>644</v>
      </c>
      <c r="D484" s="22" t="s">
        <v>632</v>
      </c>
      <c r="E484" s="438">
        <f>+SUMIFS('nabati '!B:B,'nabati '!$E:$E,Daily!$A484,'nabati '!$C:$C,Daily!$C$1)/6</f>
        <v>0</v>
      </c>
      <c r="F484" s="438">
        <f>+SUMIFS('nabati '!I:I,'nabati '!$L:$L,Daily!$A484,'nabati '!$J:$J,Daily!$C$1)/6</f>
        <v>0</v>
      </c>
      <c r="G484" s="438">
        <f>+SUMIFS('nabati '!P:P,'nabati '!$S:$S,Daily!$A484,'nabati '!$Q:$Q,Daily!$C$1)/60</f>
        <v>0</v>
      </c>
      <c r="H484" s="438">
        <f>+SUMIFS('nabati '!W:W,'nabati '!$Z:$Z,Daily!$A484,'nabati '!$X:$X,Daily!$C$1)/6</f>
        <v>0</v>
      </c>
      <c r="I484" s="438">
        <f>+SUMIFS('nabati '!AD:AD,'nabati '!$AG:$AG,Daily!$A484,'nabati '!$AE:$AE,Daily!$C$1)/60</f>
        <v>0</v>
      </c>
      <c r="J484" s="438">
        <f>+SUMIFS('nabati '!AK:AK,'nabati '!$AN:$AN,Daily!$A484,'nabati '!$AL:$AL,Daily!$C$1)/60</f>
        <v>0</v>
      </c>
      <c r="K484" s="438">
        <f>+SUMIFS('nabati '!AR:AR,'nabati '!$AU:$AU,Daily!$A484,'nabati '!$AS:$AS,Daily!$C$1)/60</f>
        <v>0</v>
      </c>
      <c r="L484" s="438">
        <f>+SUMIFS('nabati '!AY:AY,'nabati '!$BB:$BB,Daily!$A484,'nabati '!$AZ:$AZ,Daily!$C$1)/20</f>
        <v>0</v>
      </c>
      <c r="M484" s="352">
        <f>+SUMIFS('nabati '!BF:BF,'nabati '!$BI:$BI,Daily!$A484,'nabati '!$BG:$BG,Daily!$C$1)/6</f>
        <v>0</v>
      </c>
      <c r="N484" s="353">
        <f>+SUMIFS('nabati '!BM:BM,'nabati '!BP:BP,Daily!$A484,'nabati '!BN:BN,Daily!$C$1)/6</f>
        <v>0</v>
      </c>
      <c r="O484" s="448">
        <f t="shared" si="40"/>
        <v>0</v>
      </c>
    </row>
    <row r="485" s="254" customFormat="1" ht="13" hidden="1" outlineLevel="1" spans="1:15">
      <c r="A485" s="343">
        <v>512</v>
      </c>
      <c r="B485" s="296" t="s">
        <v>62</v>
      </c>
      <c r="C485" s="21" t="s">
        <v>645</v>
      </c>
      <c r="D485" s="22" t="s">
        <v>632</v>
      </c>
      <c r="E485" s="438">
        <f>+SUMIFS('nabati '!B:B,'nabati '!$E:$E,Daily!$A485,'nabati '!$C:$C,Daily!$C$1)/6</f>
        <v>0</v>
      </c>
      <c r="F485" s="438">
        <f>+SUMIFS('nabati '!I:I,'nabati '!$L:$L,Daily!$A485,'nabati '!$J:$J,Daily!$C$1)/6</f>
        <v>0</v>
      </c>
      <c r="G485" s="438">
        <f>+SUMIFS('nabati '!P:P,'nabati '!$S:$S,Daily!$A485,'nabati '!$Q:$Q,Daily!$C$1)/60</f>
        <v>0</v>
      </c>
      <c r="H485" s="438">
        <f>+SUMIFS('nabati '!W:W,'nabati '!$Z:$Z,Daily!$A485,'nabati '!$X:$X,Daily!$C$1)/6</f>
        <v>0</v>
      </c>
      <c r="I485" s="438">
        <f>+SUMIFS('nabati '!AD:AD,'nabati '!$AG:$AG,Daily!$A485,'nabati '!$AE:$AE,Daily!$C$1)/60</f>
        <v>0</v>
      </c>
      <c r="J485" s="438">
        <f>+SUMIFS('nabati '!AK:AK,'nabati '!$AN:$AN,Daily!$A485,'nabati '!$AL:$AL,Daily!$C$1)/60</f>
        <v>0</v>
      </c>
      <c r="K485" s="438">
        <f>+SUMIFS('nabati '!AR:AR,'nabati '!$AU:$AU,Daily!$A485,'nabati '!$AS:$AS,Daily!$C$1)/60</f>
        <v>0</v>
      </c>
      <c r="L485" s="438">
        <f>+SUMIFS('nabati '!AY:AY,'nabati '!$BB:$BB,Daily!$A485,'nabati '!$AZ:$AZ,Daily!$C$1)/20</f>
        <v>0</v>
      </c>
      <c r="M485" s="352">
        <f>+SUMIFS('nabati '!BF:BF,'nabati '!$BI:$BI,Daily!$A485,'nabati '!$BG:$BG,Daily!$C$1)/6</f>
        <v>0</v>
      </c>
      <c r="N485" s="353">
        <f>+SUMIFS('nabati '!BM:BM,'nabati '!BP:BP,Daily!$A485,'nabati '!BN:BN,Daily!$C$1)/6</f>
        <v>0</v>
      </c>
      <c r="O485" s="448">
        <f t="shared" si="40"/>
        <v>0</v>
      </c>
    </row>
    <row r="486" s="254" customFormat="1" ht="13" hidden="1" outlineLevel="1" spans="1:15">
      <c r="A486" s="343">
        <v>521</v>
      </c>
      <c r="B486" s="296" t="s">
        <v>62</v>
      </c>
      <c r="C486" s="21" t="s">
        <v>646</v>
      </c>
      <c r="D486" s="22" t="s">
        <v>632</v>
      </c>
      <c r="E486" s="438">
        <f>+SUMIFS('nabati '!B:B,'nabati '!$E:$E,Daily!$A486,'nabati '!$C:$C,Daily!$C$1)/6</f>
        <v>0</v>
      </c>
      <c r="F486" s="438">
        <f>+SUMIFS('nabati '!I:I,'nabati '!$L:$L,Daily!$A486,'nabati '!$J:$J,Daily!$C$1)/6</f>
        <v>0</v>
      </c>
      <c r="G486" s="438">
        <f>+SUMIFS('nabati '!P:P,'nabati '!$S:$S,Daily!$A486,'nabati '!$Q:$Q,Daily!$C$1)/60</f>
        <v>0</v>
      </c>
      <c r="H486" s="438">
        <f>+SUMIFS('nabati '!W:W,'nabati '!$Z:$Z,Daily!$A486,'nabati '!$X:$X,Daily!$C$1)/6</f>
        <v>0</v>
      </c>
      <c r="I486" s="438">
        <f>+SUMIFS('nabati '!AD:AD,'nabati '!$AG:$AG,Daily!$A486,'nabati '!$AE:$AE,Daily!$C$1)/60</f>
        <v>0</v>
      </c>
      <c r="J486" s="438">
        <f>+SUMIFS('nabati '!AK:AK,'nabati '!$AN:$AN,Daily!$A486,'nabati '!$AL:$AL,Daily!$C$1)/60</f>
        <v>0</v>
      </c>
      <c r="K486" s="438">
        <f>+SUMIFS('nabati '!AR:AR,'nabati '!$AU:$AU,Daily!$A486,'nabati '!$AS:$AS,Daily!$C$1)/60</f>
        <v>0</v>
      </c>
      <c r="L486" s="438">
        <f>+SUMIFS('nabati '!AY:AY,'nabati '!$BB:$BB,Daily!$A486,'nabati '!$AZ:$AZ,Daily!$C$1)/20</f>
        <v>0</v>
      </c>
      <c r="M486" s="352">
        <f>+SUMIFS('nabati '!BF:BF,'nabati '!$BI:$BI,Daily!$A486,'nabati '!$BG:$BG,Daily!$C$1)/6</f>
        <v>0</v>
      </c>
      <c r="N486" s="353">
        <f>+SUMIFS('nabati '!BM:BM,'nabati '!BP:BP,Daily!$A486,'nabati '!BN:BN,Daily!$C$1)/6</f>
        <v>0</v>
      </c>
      <c r="O486" s="448">
        <f t="shared" si="40"/>
        <v>0</v>
      </c>
    </row>
    <row r="487" s="254" customFormat="1" ht="13" hidden="1" outlineLevel="1" spans="1:15">
      <c r="A487" s="343">
        <v>525</v>
      </c>
      <c r="B487" s="296" t="s">
        <v>62</v>
      </c>
      <c r="C487" s="21" t="s">
        <v>647</v>
      </c>
      <c r="D487" s="22" t="s">
        <v>632</v>
      </c>
      <c r="E487" s="438">
        <f>+SUMIFS('nabati '!B:B,'nabati '!$E:$E,Daily!$A487,'nabati '!$C:$C,Daily!$C$1)/6</f>
        <v>0</v>
      </c>
      <c r="F487" s="438">
        <f>+SUMIFS('nabati '!I:I,'nabati '!$L:$L,Daily!$A487,'nabati '!$J:$J,Daily!$C$1)/6</f>
        <v>0</v>
      </c>
      <c r="G487" s="438">
        <f>+SUMIFS('nabati '!P:P,'nabati '!$S:$S,Daily!$A487,'nabati '!$Q:$Q,Daily!$C$1)/60</f>
        <v>0</v>
      </c>
      <c r="H487" s="438">
        <f>+SUMIFS('nabati '!W:W,'nabati '!$Z:$Z,Daily!$A487,'nabati '!$X:$X,Daily!$C$1)/6</f>
        <v>0</v>
      </c>
      <c r="I487" s="438">
        <f>+SUMIFS('nabati '!AD:AD,'nabati '!$AG:$AG,Daily!$A487,'nabati '!$AE:$AE,Daily!$C$1)/60</f>
        <v>0</v>
      </c>
      <c r="J487" s="438">
        <f>+SUMIFS('nabati '!AK:AK,'nabati '!$AN:$AN,Daily!$A487,'nabati '!$AL:$AL,Daily!$C$1)/60</f>
        <v>0</v>
      </c>
      <c r="K487" s="438">
        <f>+SUMIFS('nabati '!AR:AR,'nabati '!$AU:$AU,Daily!$A487,'nabati '!$AS:$AS,Daily!$C$1)/60</f>
        <v>0</v>
      </c>
      <c r="L487" s="438">
        <f>+SUMIFS('nabati '!AY:AY,'nabati '!$BB:$BB,Daily!$A487,'nabati '!$AZ:$AZ,Daily!$C$1)/20</f>
        <v>0</v>
      </c>
      <c r="M487" s="352">
        <f>+SUMIFS('nabati '!BF:BF,'nabati '!$BI:$BI,Daily!$A487,'nabati '!$BG:$BG,Daily!$C$1)/6</f>
        <v>0</v>
      </c>
      <c r="N487" s="353">
        <f>+SUMIFS('nabati '!BM:BM,'nabati '!BP:BP,Daily!$A487,'nabati '!BN:BN,Daily!$C$1)/6</f>
        <v>0</v>
      </c>
      <c r="O487" s="448">
        <f t="shared" si="40"/>
        <v>0</v>
      </c>
    </row>
    <row r="488" s="254" customFormat="1" ht="13" hidden="1" outlineLevel="1" spans="1:15">
      <c r="A488" s="343">
        <v>537</v>
      </c>
      <c r="B488" s="296" t="s">
        <v>62</v>
      </c>
      <c r="C488" s="21" t="s">
        <v>648</v>
      </c>
      <c r="D488" s="22" t="s">
        <v>632</v>
      </c>
      <c r="E488" s="438">
        <f>+SUMIFS('nabati '!B:B,'nabati '!$E:$E,Daily!$A488,'nabati '!$C:$C,Daily!$C$1)/6</f>
        <v>0</v>
      </c>
      <c r="F488" s="438">
        <f>+SUMIFS('nabati '!I:I,'nabati '!$L:$L,Daily!$A488,'nabati '!$J:$J,Daily!$C$1)/6</f>
        <v>0</v>
      </c>
      <c r="G488" s="438">
        <f>+SUMIFS('nabati '!P:P,'nabati '!$S:$S,Daily!$A488,'nabati '!$Q:$Q,Daily!$C$1)/60</f>
        <v>0</v>
      </c>
      <c r="H488" s="438">
        <f>+SUMIFS('nabati '!W:W,'nabati '!$Z:$Z,Daily!$A488,'nabati '!$X:$X,Daily!$C$1)/6</f>
        <v>0</v>
      </c>
      <c r="I488" s="438">
        <f>+SUMIFS('nabati '!AD:AD,'nabati '!$AG:$AG,Daily!$A488,'nabati '!$AE:$AE,Daily!$C$1)/60</f>
        <v>0</v>
      </c>
      <c r="J488" s="438">
        <f>+SUMIFS('nabati '!AK:AK,'nabati '!$AN:$AN,Daily!$A488,'nabati '!$AL:$AL,Daily!$C$1)/60</f>
        <v>0</v>
      </c>
      <c r="K488" s="438">
        <f>+SUMIFS('nabati '!AR:AR,'nabati '!$AU:$AU,Daily!$A488,'nabati '!$AS:$AS,Daily!$C$1)/60</f>
        <v>0</v>
      </c>
      <c r="L488" s="438">
        <f>+SUMIFS('nabati '!AY:AY,'nabati '!$BB:$BB,Daily!$A488,'nabati '!$AZ:$AZ,Daily!$C$1)/20</f>
        <v>0</v>
      </c>
      <c r="M488" s="352">
        <f>+SUMIFS('nabati '!BF:BF,'nabati '!$BI:$BI,Daily!$A488,'nabati '!$BG:$BG,Daily!$C$1)/6</f>
        <v>0</v>
      </c>
      <c r="N488" s="353">
        <f>+SUMIFS('nabati '!BM:BM,'nabati '!BP:BP,Daily!$A488,'nabati '!BN:BN,Daily!$C$1)/6</f>
        <v>0</v>
      </c>
      <c r="O488" s="448">
        <f t="shared" si="40"/>
        <v>0</v>
      </c>
    </row>
    <row r="489" s="254" customFormat="1" ht="13" hidden="1" outlineLevel="1" spans="1:15">
      <c r="A489" s="343">
        <v>547</v>
      </c>
      <c r="B489" s="296" t="s">
        <v>62</v>
      </c>
      <c r="C489" s="21" t="s">
        <v>649</v>
      </c>
      <c r="D489" s="22" t="s">
        <v>632</v>
      </c>
      <c r="E489" s="438">
        <f>+SUMIFS('nabati '!B:B,'nabati '!$E:$E,Daily!$A489,'nabati '!$C:$C,Daily!$C$1)/6</f>
        <v>5</v>
      </c>
      <c r="F489" s="438">
        <f>+SUMIFS('nabati '!I:I,'nabati '!$L:$L,Daily!$A489,'nabati '!$J:$J,Daily!$C$1)/6</f>
        <v>6</v>
      </c>
      <c r="G489" s="438">
        <f>+SUMIFS('nabati '!P:P,'nabati '!$S:$S,Daily!$A489,'nabati '!$Q:$Q,Daily!$C$1)/60</f>
        <v>0</v>
      </c>
      <c r="H489" s="438">
        <f>+SUMIFS('nabati '!W:W,'nabati '!$Z:$Z,Daily!$A489,'nabati '!$X:$X,Daily!$C$1)/6</f>
        <v>0</v>
      </c>
      <c r="I489" s="438">
        <f>+SUMIFS('nabati '!AD:AD,'nabati '!$AG:$AG,Daily!$A489,'nabati '!$AE:$AE,Daily!$C$1)/60</f>
        <v>2</v>
      </c>
      <c r="J489" s="438">
        <f>+SUMIFS('nabati '!AK:AK,'nabati '!$AN:$AN,Daily!$A489,'nabati '!$AL:$AL,Daily!$C$1)/60</f>
        <v>0</v>
      </c>
      <c r="K489" s="438">
        <f>+SUMIFS('nabati '!AR:AR,'nabati '!$AU:$AU,Daily!$A489,'nabati '!$AS:$AS,Daily!$C$1)/60</f>
        <v>0</v>
      </c>
      <c r="L489" s="438">
        <f>+SUMIFS('nabati '!AY:AY,'nabati '!$BB:$BB,Daily!$A489,'nabati '!$AZ:$AZ,Daily!$C$1)/20</f>
        <v>0</v>
      </c>
      <c r="M489" s="352">
        <f>+SUMIFS('nabati '!BF:BF,'nabati '!$BI:$BI,Daily!$A489,'nabati '!$BG:$BG,Daily!$C$1)/6</f>
        <v>0</v>
      </c>
      <c r="N489" s="353">
        <f>+SUMIFS('nabati '!BM:BM,'nabati '!BP:BP,Daily!$A489,'nabati '!BN:BN,Daily!$C$1)/6</f>
        <v>0</v>
      </c>
      <c r="O489" s="448">
        <f t="shared" si="40"/>
        <v>2433.7</v>
      </c>
    </row>
    <row r="490" s="254" customFormat="1" ht="13" hidden="1" outlineLevel="1" spans="1:15">
      <c r="A490" s="343">
        <v>552</v>
      </c>
      <c r="B490" s="296" t="s">
        <v>62</v>
      </c>
      <c r="C490" s="21" t="s">
        <v>650</v>
      </c>
      <c r="D490" s="22" t="s">
        <v>632</v>
      </c>
      <c r="E490" s="438">
        <f>+SUMIFS('nabati '!B:B,'nabati '!$E:$E,Daily!$A490,'nabati '!$C:$C,Daily!$C$1)/6</f>
        <v>0</v>
      </c>
      <c r="F490" s="438">
        <f>+SUMIFS('nabati '!I:I,'nabati '!$L:$L,Daily!$A490,'nabati '!$J:$J,Daily!$C$1)/6</f>
        <v>0</v>
      </c>
      <c r="G490" s="438">
        <f>+SUMIFS('nabati '!P:P,'nabati '!$S:$S,Daily!$A490,'nabati '!$Q:$Q,Daily!$C$1)/60</f>
        <v>0</v>
      </c>
      <c r="H490" s="438">
        <f>+SUMIFS('nabati '!W:W,'nabati '!$Z:$Z,Daily!$A490,'nabati '!$X:$X,Daily!$C$1)/6</f>
        <v>0</v>
      </c>
      <c r="I490" s="438">
        <f>+SUMIFS('nabati '!AD:AD,'nabati '!$AG:$AG,Daily!$A490,'nabati '!$AE:$AE,Daily!$C$1)/60</f>
        <v>0</v>
      </c>
      <c r="J490" s="438">
        <f>+SUMIFS('nabati '!AK:AK,'nabati '!$AN:$AN,Daily!$A490,'nabati '!$AL:$AL,Daily!$C$1)/60</f>
        <v>0</v>
      </c>
      <c r="K490" s="438">
        <f>+SUMIFS('nabati '!AR:AR,'nabati '!$AU:$AU,Daily!$A490,'nabati '!$AS:$AS,Daily!$C$1)/60</f>
        <v>0</v>
      </c>
      <c r="L490" s="438">
        <f>+SUMIFS('nabati '!AY:AY,'nabati '!$BB:$BB,Daily!$A490,'nabati '!$AZ:$AZ,Daily!$C$1)/20</f>
        <v>0</v>
      </c>
      <c r="M490" s="352">
        <f>+SUMIFS('nabati '!BF:BF,'nabati '!$BI:$BI,Daily!$A490,'nabati '!$BG:$BG,Daily!$C$1)/6</f>
        <v>0</v>
      </c>
      <c r="N490" s="353">
        <f>+SUMIFS('nabati '!BM:BM,'nabati '!BP:BP,Daily!$A490,'nabati '!BN:BN,Daily!$C$1)/6</f>
        <v>0</v>
      </c>
      <c r="O490" s="448">
        <f t="shared" si="40"/>
        <v>0</v>
      </c>
    </row>
    <row r="491" s="254" customFormat="1" ht="13" hidden="1" outlineLevel="1" spans="1:15">
      <c r="A491" s="343">
        <v>553</v>
      </c>
      <c r="B491" s="296" t="s">
        <v>62</v>
      </c>
      <c r="C491" s="21" t="s">
        <v>651</v>
      </c>
      <c r="D491" s="22" t="s">
        <v>632</v>
      </c>
      <c r="E491" s="438">
        <f>+SUMIFS('nabati '!B:B,'nabati '!$E:$E,Daily!$A491,'nabati '!$C:$C,Daily!$C$1)/6</f>
        <v>0</v>
      </c>
      <c r="F491" s="438">
        <f>+SUMIFS('nabati '!I:I,'nabati '!$L:$L,Daily!$A491,'nabati '!$J:$J,Daily!$C$1)/6</f>
        <v>0</v>
      </c>
      <c r="G491" s="438">
        <f>+SUMIFS('nabati '!P:P,'nabati '!$S:$S,Daily!$A491,'nabati '!$Q:$Q,Daily!$C$1)/60</f>
        <v>0</v>
      </c>
      <c r="H491" s="438">
        <f>+SUMIFS('nabati '!W:W,'nabati '!$Z:$Z,Daily!$A491,'nabati '!$X:$X,Daily!$C$1)/6</f>
        <v>0</v>
      </c>
      <c r="I491" s="438">
        <f>+SUMIFS('nabati '!AD:AD,'nabati '!$AG:$AG,Daily!$A491,'nabati '!$AE:$AE,Daily!$C$1)/60</f>
        <v>0</v>
      </c>
      <c r="J491" s="438">
        <f>+SUMIFS('nabati '!AK:AK,'nabati '!$AN:$AN,Daily!$A491,'nabati '!$AL:$AL,Daily!$C$1)/60</f>
        <v>0</v>
      </c>
      <c r="K491" s="438">
        <f>+SUMIFS('nabati '!AR:AR,'nabati '!$AU:$AU,Daily!$A491,'nabati '!$AS:$AS,Daily!$C$1)/60</f>
        <v>0</v>
      </c>
      <c r="L491" s="438">
        <f>+SUMIFS('nabati '!AY:AY,'nabati '!$BB:$BB,Daily!$A491,'nabati '!$AZ:$AZ,Daily!$C$1)/20</f>
        <v>0</v>
      </c>
      <c r="M491" s="352">
        <f>+SUMIFS('nabati '!BF:BF,'nabati '!$BI:$BI,Daily!$A491,'nabati '!$BG:$BG,Daily!$C$1)/6</f>
        <v>0</v>
      </c>
      <c r="N491" s="353">
        <f>+SUMIFS('nabati '!BM:BM,'nabati '!BP:BP,Daily!$A491,'nabati '!BN:BN,Daily!$C$1)/6</f>
        <v>0</v>
      </c>
      <c r="O491" s="448">
        <f t="shared" si="40"/>
        <v>0</v>
      </c>
    </row>
    <row r="492" s="254" customFormat="1" ht="13" hidden="1" outlineLevel="1" spans="1:15">
      <c r="A492" s="343">
        <v>554</v>
      </c>
      <c r="B492" s="296" t="s">
        <v>62</v>
      </c>
      <c r="C492" s="21" t="s">
        <v>652</v>
      </c>
      <c r="D492" s="22" t="s">
        <v>632</v>
      </c>
      <c r="E492" s="438">
        <f>+SUMIFS('nabati '!B:B,'nabati '!$E:$E,Daily!$A492,'nabati '!$C:$C,Daily!$C$1)/6</f>
        <v>0</v>
      </c>
      <c r="F492" s="438">
        <f>+SUMIFS('nabati '!I:I,'nabati '!$L:$L,Daily!$A492,'nabati '!$J:$J,Daily!$C$1)/6</f>
        <v>0</v>
      </c>
      <c r="G492" s="438">
        <f>+SUMIFS('nabati '!P:P,'nabati '!$S:$S,Daily!$A492,'nabati '!$Q:$Q,Daily!$C$1)/60</f>
        <v>0</v>
      </c>
      <c r="H492" s="438">
        <f>+SUMIFS('nabati '!W:W,'nabati '!$Z:$Z,Daily!$A492,'nabati '!$X:$X,Daily!$C$1)/6</f>
        <v>0</v>
      </c>
      <c r="I492" s="438">
        <f>+SUMIFS('nabati '!AD:AD,'nabati '!$AG:$AG,Daily!$A492,'nabati '!$AE:$AE,Daily!$C$1)/60</f>
        <v>0</v>
      </c>
      <c r="J492" s="438">
        <f>+SUMIFS('nabati '!AK:AK,'nabati '!$AN:$AN,Daily!$A492,'nabati '!$AL:$AL,Daily!$C$1)/60</f>
        <v>0</v>
      </c>
      <c r="K492" s="438">
        <f>+SUMIFS('nabati '!AR:AR,'nabati '!$AU:$AU,Daily!$A492,'nabati '!$AS:$AS,Daily!$C$1)/60</f>
        <v>0</v>
      </c>
      <c r="L492" s="438">
        <f>+SUMIFS('nabati '!AY:AY,'nabati '!$BB:$BB,Daily!$A492,'nabati '!$AZ:$AZ,Daily!$C$1)/20</f>
        <v>0</v>
      </c>
      <c r="M492" s="352">
        <f>+SUMIFS('nabati '!BF:BF,'nabati '!$BI:$BI,Daily!$A492,'nabati '!$BG:$BG,Daily!$C$1)/6</f>
        <v>0</v>
      </c>
      <c r="N492" s="353">
        <f>+SUMIFS('nabati '!BM:BM,'nabati '!BP:BP,Daily!$A492,'nabati '!BN:BN,Daily!$C$1)/6</f>
        <v>0</v>
      </c>
      <c r="O492" s="448">
        <f t="shared" si="40"/>
        <v>0</v>
      </c>
    </row>
    <row r="493" s="254" customFormat="1" ht="13" hidden="1" outlineLevel="1" spans="1:15">
      <c r="A493" s="343">
        <v>555</v>
      </c>
      <c r="B493" s="296" t="s">
        <v>62</v>
      </c>
      <c r="C493" s="21" t="s">
        <v>653</v>
      </c>
      <c r="D493" s="22" t="s">
        <v>632</v>
      </c>
      <c r="E493" s="438">
        <f>+SUMIFS('nabati '!B:B,'nabati '!$E:$E,Daily!$A493,'nabati '!$C:$C,Daily!$C$1)/6</f>
        <v>0</v>
      </c>
      <c r="F493" s="438">
        <f>+SUMIFS('nabati '!I:I,'nabati '!$L:$L,Daily!$A493,'nabati '!$J:$J,Daily!$C$1)/6</f>
        <v>0</v>
      </c>
      <c r="G493" s="438">
        <f>+SUMIFS('nabati '!P:P,'nabati '!$S:$S,Daily!$A493,'nabati '!$Q:$Q,Daily!$C$1)/60</f>
        <v>0</v>
      </c>
      <c r="H493" s="438">
        <f>+SUMIFS('nabati '!W:W,'nabati '!$Z:$Z,Daily!$A493,'nabati '!$X:$X,Daily!$C$1)/6</f>
        <v>0</v>
      </c>
      <c r="I493" s="438">
        <f>+SUMIFS('nabati '!AD:AD,'nabati '!$AG:$AG,Daily!$A493,'nabati '!$AE:$AE,Daily!$C$1)/60</f>
        <v>0</v>
      </c>
      <c r="J493" s="438">
        <f>+SUMIFS('nabati '!AK:AK,'nabati '!$AN:$AN,Daily!$A493,'nabati '!$AL:$AL,Daily!$C$1)/60</f>
        <v>0</v>
      </c>
      <c r="K493" s="438">
        <f>+SUMIFS('nabati '!AR:AR,'nabati '!$AU:$AU,Daily!$A493,'nabati '!$AS:$AS,Daily!$C$1)/60</f>
        <v>0</v>
      </c>
      <c r="L493" s="438">
        <f>+SUMIFS('nabati '!AY:AY,'nabati '!$BB:$BB,Daily!$A493,'nabati '!$AZ:$AZ,Daily!$C$1)/20</f>
        <v>0</v>
      </c>
      <c r="M493" s="352">
        <f>+SUMIFS('nabati '!BF:BF,'nabati '!$BI:$BI,Daily!$A493,'nabati '!$BG:$BG,Daily!$C$1)/6</f>
        <v>0</v>
      </c>
      <c r="N493" s="353">
        <f>+SUMIFS('nabati '!BM:BM,'nabati '!BP:BP,Daily!$A493,'nabati '!BN:BN,Daily!$C$1)/6</f>
        <v>0</v>
      </c>
      <c r="O493" s="448">
        <f t="shared" si="40"/>
        <v>0</v>
      </c>
    </row>
    <row r="494" s="254" customFormat="1" ht="13" hidden="1" outlineLevel="1" spans="1:15">
      <c r="A494" s="343">
        <v>567</v>
      </c>
      <c r="B494" s="296" t="s">
        <v>62</v>
      </c>
      <c r="C494" s="21" t="s">
        <v>654</v>
      </c>
      <c r="D494" s="22" t="s">
        <v>632</v>
      </c>
      <c r="E494" s="438">
        <f>+SUMIFS('nabati '!B:B,'nabati '!$E:$E,Daily!$A494,'nabati '!$C:$C,Daily!$C$1)/6</f>
        <v>0</v>
      </c>
      <c r="F494" s="438">
        <f>+SUMIFS('nabati '!I:I,'nabati '!$L:$L,Daily!$A494,'nabati '!$J:$J,Daily!$C$1)/6</f>
        <v>0</v>
      </c>
      <c r="G494" s="438">
        <f>+SUMIFS('nabati '!P:P,'nabati '!$S:$S,Daily!$A494,'nabati '!$Q:$Q,Daily!$C$1)/60</f>
        <v>0</v>
      </c>
      <c r="H494" s="438">
        <f>+SUMIFS('nabati '!W:W,'nabati '!$Z:$Z,Daily!$A494,'nabati '!$X:$X,Daily!$C$1)/6</f>
        <v>0</v>
      </c>
      <c r="I494" s="438">
        <f>+SUMIFS('nabati '!AD:AD,'nabati '!$AG:$AG,Daily!$A494,'nabati '!$AE:$AE,Daily!$C$1)/60</f>
        <v>0</v>
      </c>
      <c r="J494" s="438">
        <f>+SUMIFS('nabati '!AK:AK,'nabati '!$AN:$AN,Daily!$A494,'nabati '!$AL:$AL,Daily!$C$1)/60</f>
        <v>0</v>
      </c>
      <c r="K494" s="438">
        <f>+SUMIFS('nabati '!AR:AR,'nabati '!$AU:$AU,Daily!$A494,'nabati '!$AS:$AS,Daily!$C$1)/60</f>
        <v>0</v>
      </c>
      <c r="L494" s="438">
        <f>+SUMIFS('nabati '!AY:AY,'nabati '!$BB:$BB,Daily!$A494,'nabati '!$AZ:$AZ,Daily!$C$1)/20</f>
        <v>0</v>
      </c>
      <c r="M494" s="352">
        <f>+SUMIFS('nabati '!BF:BF,'nabati '!$BI:$BI,Daily!$A494,'nabati '!$BG:$BG,Daily!$C$1)/6</f>
        <v>0</v>
      </c>
      <c r="N494" s="353">
        <f>+SUMIFS('nabati '!BM:BM,'nabati '!BP:BP,Daily!$A494,'nabati '!BN:BN,Daily!$C$1)/6</f>
        <v>0</v>
      </c>
      <c r="O494" s="448">
        <f t="shared" si="40"/>
        <v>0</v>
      </c>
    </row>
    <row r="495" s="254" customFormat="1" ht="13" hidden="1" outlineLevel="1" spans="1:15">
      <c r="A495" s="343">
        <v>9102</v>
      </c>
      <c r="B495" s="296" t="s">
        <v>84</v>
      </c>
      <c r="C495" s="22" t="s">
        <v>655</v>
      </c>
      <c r="D495" s="22" t="s">
        <v>632</v>
      </c>
      <c r="E495" s="438">
        <f>+SUMIFS('nabati '!B:B,'nabati '!$E:$E,Daily!$A495,'nabati '!$C:$C,Daily!$C$1)/6</f>
        <v>0</v>
      </c>
      <c r="F495" s="438">
        <f>+SUMIFS('nabati '!I:I,'nabati '!$L:$L,Daily!$A495,'nabati '!$J:$J,Daily!$C$1)/6</f>
        <v>0</v>
      </c>
      <c r="G495" s="438">
        <f>+SUMIFS('nabati '!P:P,'nabati '!$S:$S,Daily!$A495,'nabati '!$Q:$Q,Daily!$C$1)/60</f>
        <v>0</v>
      </c>
      <c r="H495" s="438">
        <f>+SUMIFS('nabati '!W:W,'nabati '!$Z:$Z,Daily!$A495,'nabati '!$X:$X,Daily!$C$1)/6</f>
        <v>0</v>
      </c>
      <c r="I495" s="438">
        <f>+SUMIFS('nabati '!AD:AD,'nabati '!$AG:$AG,Daily!$A495,'nabati '!$AE:$AE,Daily!$C$1)/60</f>
        <v>0</v>
      </c>
      <c r="J495" s="438">
        <f>+SUMIFS('nabati '!AK:AK,'nabati '!$AN:$AN,Daily!$A495,'nabati '!$AL:$AL,Daily!$C$1)/60</f>
        <v>0</v>
      </c>
      <c r="K495" s="438">
        <f>+SUMIFS('nabati '!AR:AR,'nabati '!$AU:$AU,Daily!$A495,'nabati '!$AS:$AS,Daily!$C$1)/60</f>
        <v>0</v>
      </c>
      <c r="L495" s="438">
        <f>+SUMIFS('nabati '!AY:AY,'nabati '!$BB:$BB,Daily!$A495,'nabati '!$AZ:$AZ,Daily!$C$1)/20</f>
        <v>0</v>
      </c>
      <c r="M495" s="352">
        <f>+SUMIFS('nabati '!BF:BF,'nabati '!$BI:$BI,Daily!$A495,'nabati '!$BG:$BG,Daily!$C$1)/6</f>
        <v>0</v>
      </c>
      <c r="N495" s="353">
        <f>+SUMIFS('nabati '!BM:BM,'nabati '!BP:BP,Daily!$A495,'nabati '!BN:BN,Daily!$C$1)/6</f>
        <v>0</v>
      </c>
      <c r="O495" s="448">
        <f t="shared" ref="O495:O503" si="41">+SUMPRODUCT($E$1:$M$1,E495:M495)</f>
        <v>0</v>
      </c>
    </row>
    <row r="496" s="254" customFormat="1" ht="13" hidden="1" outlineLevel="1" spans="1:15">
      <c r="A496" s="343">
        <v>9103</v>
      </c>
      <c r="B496" s="296" t="s">
        <v>84</v>
      </c>
      <c r="C496" s="22" t="s">
        <v>656</v>
      </c>
      <c r="D496" s="22" t="s">
        <v>632</v>
      </c>
      <c r="E496" s="438">
        <f>+SUMIFS('nabati '!B:B,'nabati '!$E:$E,Daily!$A496,'nabati '!$C:$C,Daily!$C$1)/6</f>
        <v>0</v>
      </c>
      <c r="F496" s="438">
        <f>+SUMIFS('nabati '!I:I,'nabati '!$L:$L,Daily!$A496,'nabati '!$J:$J,Daily!$C$1)/6</f>
        <v>0</v>
      </c>
      <c r="G496" s="438">
        <f>+SUMIFS('nabati '!P:P,'nabati '!$S:$S,Daily!$A496,'nabati '!$Q:$Q,Daily!$C$1)/60</f>
        <v>0</v>
      </c>
      <c r="H496" s="438">
        <f>+SUMIFS('nabati '!W:W,'nabati '!$Z:$Z,Daily!$A496,'nabati '!$X:$X,Daily!$C$1)/6</f>
        <v>0</v>
      </c>
      <c r="I496" s="438">
        <f>+SUMIFS('nabati '!AD:AD,'nabati '!$AG:$AG,Daily!$A496,'nabati '!$AE:$AE,Daily!$C$1)/60</f>
        <v>0</v>
      </c>
      <c r="J496" s="438">
        <f>+SUMIFS('nabati '!AK:AK,'nabati '!$AN:$AN,Daily!$A496,'nabati '!$AL:$AL,Daily!$C$1)/60</f>
        <v>0</v>
      </c>
      <c r="K496" s="438">
        <f>+SUMIFS('nabati '!AR:AR,'nabati '!$AU:$AU,Daily!$A496,'nabati '!$AS:$AS,Daily!$C$1)/60</f>
        <v>0</v>
      </c>
      <c r="L496" s="438">
        <f>+SUMIFS('nabati '!AY:AY,'nabati '!$BB:$BB,Daily!$A496,'nabati '!$AZ:$AZ,Daily!$C$1)/20</f>
        <v>0</v>
      </c>
      <c r="M496" s="352">
        <f>+SUMIFS('nabati '!BF:BF,'nabati '!$BI:$BI,Daily!$A496,'nabati '!$BG:$BG,Daily!$C$1)/6</f>
        <v>0</v>
      </c>
      <c r="N496" s="353">
        <f>+SUMIFS('nabati '!BM:BM,'nabati '!BP:BP,Daily!$A496,'nabati '!BN:BN,Daily!$C$1)/6</f>
        <v>0</v>
      </c>
      <c r="O496" s="448">
        <f t="shared" si="41"/>
        <v>0</v>
      </c>
    </row>
    <row r="497" s="254" customFormat="1" ht="13" hidden="1" outlineLevel="1" spans="1:15">
      <c r="A497" s="343">
        <v>9104</v>
      </c>
      <c r="B497" s="296" t="s">
        <v>84</v>
      </c>
      <c r="C497" s="22" t="s">
        <v>657</v>
      </c>
      <c r="D497" s="22" t="s">
        <v>632</v>
      </c>
      <c r="E497" s="438">
        <f>+SUMIFS('nabati '!B:B,'nabati '!$E:$E,Daily!$A497,'nabati '!$C:$C,Daily!$C$1)/6</f>
        <v>0</v>
      </c>
      <c r="F497" s="438">
        <f>+SUMIFS('nabati '!I:I,'nabati '!$L:$L,Daily!$A497,'nabati '!$J:$J,Daily!$C$1)/6</f>
        <v>0</v>
      </c>
      <c r="G497" s="438">
        <f>+SUMIFS('nabati '!P:P,'nabati '!$S:$S,Daily!$A497,'nabati '!$Q:$Q,Daily!$C$1)/60</f>
        <v>1</v>
      </c>
      <c r="H497" s="438">
        <f>+SUMIFS('nabati '!W:W,'nabati '!$Z:$Z,Daily!$A497,'nabati '!$X:$X,Daily!$C$1)/6</f>
        <v>1</v>
      </c>
      <c r="I497" s="438">
        <f>+SUMIFS('nabati '!AD:AD,'nabati '!$AG:$AG,Daily!$A497,'nabati '!$AE:$AE,Daily!$C$1)/60</f>
        <v>1</v>
      </c>
      <c r="J497" s="438">
        <f>+SUMIFS('nabati '!AK:AK,'nabati '!$AN:$AN,Daily!$A497,'nabati '!$AL:$AL,Daily!$C$1)/60</f>
        <v>0</v>
      </c>
      <c r="K497" s="438">
        <f>+SUMIFS('nabati '!AR:AR,'nabati '!$AU:$AU,Daily!$A497,'nabati '!$AS:$AS,Daily!$C$1)/60</f>
        <v>0</v>
      </c>
      <c r="L497" s="438">
        <f>+SUMIFS('nabati '!AY:AY,'nabati '!$BB:$BB,Daily!$A497,'nabati '!$AZ:$AZ,Daily!$C$1)/20</f>
        <v>0</v>
      </c>
      <c r="M497" s="352">
        <f>+SUMIFS('nabati '!BF:BF,'nabati '!$BI:$BI,Daily!$A497,'nabati '!$BG:$BG,Daily!$C$1)/6</f>
        <v>0</v>
      </c>
      <c r="N497" s="353">
        <f>+SUMIFS('nabati '!BM:BM,'nabati '!BP:BP,Daily!$A497,'nabati '!BN:BN,Daily!$C$1)/6</f>
        <v>0</v>
      </c>
      <c r="O497" s="448">
        <f t="shared" si="41"/>
        <v>884</v>
      </c>
    </row>
    <row r="498" s="254" customFormat="1" ht="13" hidden="1" outlineLevel="1" spans="1:15">
      <c r="A498" s="343">
        <v>9105</v>
      </c>
      <c r="B498" s="296" t="s">
        <v>84</v>
      </c>
      <c r="C498" s="22" t="s">
        <v>658</v>
      </c>
      <c r="D498" s="22" t="s">
        <v>632</v>
      </c>
      <c r="E498" s="438">
        <f>+SUMIFS('nabati '!B:B,'nabati '!$E:$E,Daily!$A498,'nabati '!$C:$C,Daily!$C$1)/6</f>
        <v>0</v>
      </c>
      <c r="F498" s="438">
        <f>+SUMIFS('nabati '!I:I,'nabati '!$L:$L,Daily!$A498,'nabati '!$J:$J,Daily!$C$1)/6</f>
        <v>0</v>
      </c>
      <c r="G498" s="438">
        <f>+SUMIFS('nabati '!P:P,'nabati '!$S:$S,Daily!$A498,'nabati '!$Q:$Q,Daily!$C$1)/60</f>
        <v>0</v>
      </c>
      <c r="H498" s="438">
        <f>+SUMIFS('nabati '!W:W,'nabati '!$Z:$Z,Daily!$A498,'nabati '!$X:$X,Daily!$C$1)/6</f>
        <v>0</v>
      </c>
      <c r="I498" s="438">
        <f>+SUMIFS('nabati '!AD:AD,'nabati '!$AG:$AG,Daily!$A498,'nabati '!$AE:$AE,Daily!$C$1)/60</f>
        <v>0</v>
      </c>
      <c r="J498" s="438">
        <f>+SUMIFS('nabati '!AK:AK,'nabati '!$AN:$AN,Daily!$A498,'nabati '!$AL:$AL,Daily!$C$1)/60</f>
        <v>0</v>
      </c>
      <c r="K498" s="438">
        <f>+SUMIFS('nabati '!AR:AR,'nabati '!$AU:$AU,Daily!$A498,'nabati '!$AS:$AS,Daily!$C$1)/60</f>
        <v>0</v>
      </c>
      <c r="L498" s="438">
        <f>+SUMIFS('nabati '!AY:AY,'nabati '!$BB:$BB,Daily!$A498,'nabati '!$AZ:$AZ,Daily!$C$1)/20</f>
        <v>0</v>
      </c>
      <c r="M498" s="352">
        <f>+SUMIFS('nabati '!BF:BF,'nabati '!$BI:$BI,Daily!$A498,'nabati '!$BG:$BG,Daily!$C$1)/6</f>
        <v>0</v>
      </c>
      <c r="N498" s="353">
        <f>+SUMIFS('nabati '!BM:BM,'nabati '!BP:BP,Daily!$A498,'nabati '!BN:BN,Daily!$C$1)/6</f>
        <v>0</v>
      </c>
      <c r="O498" s="448">
        <f t="shared" si="41"/>
        <v>0</v>
      </c>
    </row>
    <row r="499" s="254" customFormat="1" ht="13" hidden="1" outlineLevel="1" spans="1:15">
      <c r="A499" s="343">
        <v>9106</v>
      </c>
      <c r="B499" s="296" t="s">
        <v>84</v>
      </c>
      <c r="C499" s="22" t="s">
        <v>659</v>
      </c>
      <c r="D499" s="22" t="s">
        <v>632</v>
      </c>
      <c r="E499" s="438">
        <f>+SUMIFS('nabati '!B:B,'nabati '!$E:$E,Daily!$A499,'nabati '!$C:$C,Daily!$C$1)/6</f>
        <v>0</v>
      </c>
      <c r="F499" s="438">
        <f>+SUMIFS('nabati '!I:I,'nabati '!$L:$L,Daily!$A499,'nabati '!$J:$J,Daily!$C$1)/6</f>
        <v>0</v>
      </c>
      <c r="G499" s="438">
        <f>+SUMIFS('nabati '!P:P,'nabati '!$S:$S,Daily!$A499,'nabati '!$Q:$Q,Daily!$C$1)/60</f>
        <v>0</v>
      </c>
      <c r="H499" s="438">
        <f>+SUMIFS('nabati '!W:W,'nabati '!$Z:$Z,Daily!$A499,'nabati '!$X:$X,Daily!$C$1)/6</f>
        <v>0</v>
      </c>
      <c r="I499" s="438">
        <f>+SUMIFS('nabati '!AD:AD,'nabati '!$AG:$AG,Daily!$A499,'nabati '!$AE:$AE,Daily!$C$1)/60</f>
        <v>0</v>
      </c>
      <c r="J499" s="438">
        <f>+SUMIFS('nabati '!AK:AK,'nabati '!$AN:$AN,Daily!$A499,'nabati '!$AL:$AL,Daily!$C$1)/60</f>
        <v>0</v>
      </c>
      <c r="K499" s="438">
        <f>+SUMIFS('nabati '!AR:AR,'nabati '!$AU:$AU,Daily!$A499,'nabati '!$AS:$AS,Daily!$C$1)/60</f>
        <v>0</v>
      </c>
      <c r="L499" s="438">
        <f>+SUMIFS('nabati '!AY:AY,'nabati '!$BB:$BB,Daily!$A499,'nabati '!$AZ:$AZ,Daily!$C$1)/20</f>
        <v>0</v>
      </c>
      <c r="M499" s="352">
        <f>+SUMIFS('nabati '!BF:BF,'nabati '!$BI:$BI,Daily!$A499,'nabati '!$BG:$BG,Daily!$C$1)/6</f>
        <v>0</v>
      </c>
      <c r="N499" s="353">
        <f>+SUMIFS('nabati '!BM:BM,'nabati '!BP:BP,Daily!$A499,'nabati '!BN:BN,Daily!$C$1)/6</f>
        <v>0</v>
      </c>
      <c r="O499" s="448">
        <f t="shared" si="41"/>
        <v>0</v>
      </c>
    </row>
    <row r="500" s="254" customFormat="1" ht="13" hidden="1" outlineLevel="1" spans="1:15">
      <c r="A500" s="343">
        <v>9107</v>
      </c>
      <c r="B500" s="296" t="s">
        <v>84</v>
      </c>
      <c r="C500" s="22" t="s">
        <v>660</v>
      </c>
      <c r="D500" s="22" t="s">
        <v>632</v>
      </c>
      <c r="E500" s="438">
        <f>+SUMIFS('nabati '!B:B,'nabati '!$E:$E,Daily!$A500,'nabati '!$C:$C,Daily!$C$1)/6</f>
        <v>1</v>
      </c>
      <c r="F500" s="438">
        <f>+SUMIFS('nabati '!I:I,'nabati '!$L:$L,Daily!$A500,'nabati '!$J:$J,Daily!$C$1)/6</f>
        <v>0</v>
      </c>
      <c r="G500" s="438">
        <f>+SUMIFS('nabati '!P:P,'nabati '!$S:$S,Daily!$A500,'nabati '!$Q:$Q,Daily!$C$1)/60</f>
        <v>0</v>
      </c>
      <c r="H500" s="438">
        <f>+SUMIFS('nabati '!W:W,'nabati '!$Z:$Z,Daily!$A500,'nabati '!$X:$X,Daily!$C$1)/6</f>
        <v>0</v>
      </c>
      <c r="I500" s="438">
        <f>+SUMIFS('nabati '!AD:AD,'nabati '!$AG:$AG,Daily!$A500,'nabati '!$AE:$AE,Daily!$C$1)/60</f>
        <v>1</v>
      </c>
      <c r="J500" s="438">
        <f>+SUMIFS('nabati '!AK:AK,'nabati '!$AN:$AN,Daily!$A500,'nabati '!$AL:$AL,Daily!$C$1)/60</f>
        <v>0</v>
      </c>
      <c r="K500" s="438">
        <f>+SUMIFS('nabati '!AR:AR,'nabati '!$AU:$AU,Daily!$A500,'nabati '!$AS:$AS,Daily!$C$1)/60</f>
        <v>0</v>
      </c>
      <c r="L500" s="438">
        <f>+SUMIFS('nabati '!AY:AY,'nabati '!$BB:$BB,Daily!$A500,'nabati '!$AZ:$AZ,Daily!$C$1)/20</f>
        <v>0</v>
      </c>
      <c r="M500" s="352">
        <f>+SUMIFS('nabati '!BF:BF,'nabati '!$BI:$BI,Daily!$A500,'nabati '!$BG:$BG,Daily!$C$1)/6</f>
        <v>0</v>
      </c>
      <c r="N500" s="353">
        <f>+SUMIFS('nabati '!BM:BM,'nabati '!BP:BP,Daily!$A500,'nabati '!BN:BN,Daily!$C$1)/6</f>
        <v>0</v>
      </c>
      <c r="O500" s="448">
        <f t="shared" si="41"/>
        <v>455.9</v>
      </c>
    </row>
    <row r="501" s="254" customFormat="1" ht="13" hidden="1" outlineLevel="1" spans="1:15">
      <c r="A501" s="343">
        <v>9108</v>
      </c>
      <c r="B501" s="296" t="s">
        <v>84</v>
      </c>
      <c r="C501" s="22" t="s">
        <v>661</v>
      </c>
      <c r="D501" s="22" t="s">
        <v>632</v>
      </c>
      <c r="E501" s="438">
        <f>+SUMIFS('nabati '!B:B,'nabati '!$E:$E,Daily!$A501,'nabati '!$C:$C,Daily!$C$1)/6</f>
        <v>0</v>
      </c>
      <c r="F501" s="438">
        <f>+SUMIFS('nabati '!I:I,'nabati '!$L:$L,Daily!$A501,'nabati '!$J:$J,Daily!$C$1)/6</f>
        <v>0</v>
      </c>
      <c r="G501" s="438">
        <f>+SUMIFS('nabati '!P:P,'nabati '!$S:$S,Daily!$A501,'nabati '!$Q:$Q,Daily!$C$1)/60</f>
        <v>0</v>
      </c>
      <c r="H501" s="438">
        <f>+SUMIFS('nabati '!W:W,'nabati '!$Z:$Z,Daily!$A501,'nabati '!$X:$X,Daily!$C$1)/6</f>
        <v>0</v>
      </c>
      <c r="I501" s="438">
        <f>+SUMIFS('nabati '!AD:AD,'nabati '!$AG:$AG,Daily!$A501,'nabati '!$AE:$AE,Daily!$C$1)/60</f>
        <v>0</v>
      </c>
      <c r="J501" s="438">
        <f>+SUMIFS('nabati '!AK:AK,'nabati '!$AN:$AN,Daily!$A501,'nabati '!$AL:$AL,Daily!$C$1)/60</f>
        <v>0</v>
      </c>
      <c r="K501" s="438">
        <f>+SUMIFS('nabati '!AR:AR,'nabati '!$AU:$AU,Daily!$A501,'nabati '!$AS:$AS,Daily!$C$1)/60</f>
        <v>0</v>
      </c>
      <c r="L501" s="438">
        <f>+SUMIFS('nabati '!AY:AY,'nabati '!$BB:$BB,Daily!$A501,'nabati '!$AZ:$AZ,Daily!$C$1)/20</f>
        <v>0</v>
      </c>
      <c r="M501" s="352">
        <f>+SUMIFS('nabati '!BF:BF,'nabati '!$BI:$BI,Daily!$A501,'nabati '!$BG:$BG,Daily!$C$1)/6</f>
        <v>0</v>
      </c>
      <c r="N501" s="353">
        <f>+SUMIFS('nabati '!BM:BM,'nabati '!BP:BP,Daily!$A501,'nabati '!BN:BN,Daily!$C$1)/6</f>
        <v>0</v>
      </c>
      <c r="O501" s="448">
        <f t="shared" si="41"/>
        <v>0</v>
      </c>
    </row>
    <row r="502" s="254" customFormat="1" ht="13" hidden="1" outlineLevel="1" spans="1:15">
      <c r="A502" s="343">
        <v>9109</v>
      </c>
      <c r="B502" s="296" t="s">
        <v>84</v>
      </c>
      <c r="C502" s="22" t="s">
        <v>662</v>
      </c>
      <c r="D502" s="22" t="s">
        <v>632</v>
      </c>
      <c r="E502" s="438">
        <f>+SUMIFS('nabati '!B:B,'nabati '!$E:$E,Daily!$A502,'nabati '!$C:$C,Daily!$C$1)/6</f>
        <v>0</v>
      </c>
      <c r="F502" s="438">
        <f>+SUMIFS('nabati '!I:I,'nabati '!$L:$L,Daily!$A502,'nabati '!$J:$J,Daily!$C$1)/6</f>
        <v>0</v>
      </c>
      <c r="G502" s="438">
        <f>+SUMIFS('nabati '!P:P,'nabati '!$S:$S,Daily!$A502,'nabati '!$Q:$Q,Daily!$C$1)/60</f>
        <v>0</v>
      </c>
      <c r="H502" s="438">
        <f>+SUMIFS('nabati '!W:W,'nabati '!$Z:$Z,Daily!$A502,'nabati '!$X:$X,Daily!$C$1)/6</f>
        <v>0</v>
      </c>
      <c r="I502" s="438">
        <f>+SUMIFS('nabati '!AD:AD,'nabati '!$AG:$AG,Daily!$A502,'nabati '!$AE:$AE,Daily!$C$1)/60</f>
        <v>0</v>
      </c>
      <c r="J502" s="438">
        <f>+SUMIFS('nabati '!AK:AK,'nabati '!$AN:$AN,Daily!$A502,'nabati '!$AL:$AL,Daily!$C$1)/60</f>
        <v>0</v>
      </c>
      <c r="K502" s="438">
        <f>+SUMIFS('nabati '!AR:AR,'nabati '!$AU:$AU,Daily!$A502,'nabati '!$AS:$AS,Daily!$C$1)/60</f>
        <v>0</v>
      </c>
      <c r="L502" s="438">
        <f>+SUMIFS('nabati '!AY:AY,'nabati '!$BB:$BB,Daily!$A502,'nabati '!$AZ:$AZ,Daily!$C$1)/20</f>
        <v>0</v>
      </c>
      <c r="M502" s="352">
        <f>+SUMIFS('nabati '!BF:BF,'nabati '!$BI:$BI,Daily!$A502,'nabati '!$BG:$BG,Daily!$C$1)/6</f>
        <v>0</v>
      </c>
      <c r="N502" s="353">
        <f>+SUMIFS('nabati '!BM:BM,'nabati '!BP:BP,Daily!$A502,'nabati '!BN:BN,Daily!$C$1)/6</f>
        <v>0</v>
      </c>
      <c r="O502" s="448">
        <f t="shared" si="41"/>
        <v>0</v>
      </c>
    </row>
    <row r="503" s="254" customFormat="1" ht="13" hidden="1" outlineLevel="1" spans="1:15">
      <c r="A503" s="343">
        <v>9110</v>
      </c>
      <c r="B503" s="296" t="s">
        <v>84</v>
      </c>
      <c r="C503" s="22" t="s">
        <v>663</v>
      </c>
      <c r="D503" s="22" t="s">
        <v>632</v>
      </c>
      <c r="E503" s="438">
        <f>+SUMIFS('nabati '!B:B,'nabati '!$E:$E,Daily!$A503,'nabati '!$C:$C,Daily!$C$1)/6</f>
        <v>0</v>
      </c>
      <c r="F503" s="438">
        <f>+SUMIFS('nabati '!I:I,'nabati '!$L:$L,Daily!$A503,'nabati '!$J:$J,Daily!$C$1)/6</f>
        <v>1</v>
      </c>
      <c r="G503" s="438">
        <f>+SUMIFS('nabati '!P:P,'nabati '!$S:$S,Daily!$A503,'nabati '!$Q:$Q,Daily!$C$1)/60</f>
        <v>0</v>
      </c>
      <c r="H503" s="438">
        <f>+SUMIFS('nabati '!W:W,'nabati '!$Z:$Z,Daily!$A503,'nabati '!$X:$X,Daily!$C$1)/6</f>
        <v>0</v>
      </c>
      <c r="I503" s="438">
        <f>+SUMIFS('nabati '!AD:AD,'nabati '!$AG:$AG,Daily!$A503,'nabati '!$AE:$AE,Daily!$C$1)/60</f>
        <v>0</v>
      </c>
      <c r="J503" s="438">
        <f>+SUMIFS('nabati '!AK:AK,'nabati '!$AN:$AN,Daily!$A503,'nabati '!$AL:$AL,Daily!$C$1)/60</f>
        <v>0</v>
      </c>
      <c r="K503" s="438">
        <f>+SUMIFS('nabati '!AR:AR,'nabati '!$AU:$AU,Daily!$A503,'nabati '!$AS:$AS,Daily!$C$1)/60</f>
        <v>0</v>
      </c>
      <c r="L503" s="438">
        <f>+SUMIFS('nabati '!AY:AY,'nabati '!$BB:$BB,Daily!$A503,'nabati '!$AZ:$AZ,Daily!$C$1)/20</f>
        <v>0</v>
      </c>
      <c r="M503" s="352">
        <f>+SUMIFS('nabati '!BF:BF,'nabati '!$BI:$BI,Daily!$A503,'nabati '!$BG:$BG,Daily!$C$1)/6</f>
        <v>0</v>
      </c>
      <c r="N503" s="353">
        <f>+SUMIFS('nabati '!BM:BM,'nabati '!BP:BP,Daily!$A503,'nabati '!BN:BN,Daily!$C$1)/6</f>
        <v>0</v>
      </c>
      <c r="O503" s="448">
        <f t="shared" si="41"/>
        <v>190.7</v>
      </c>
    </row>
    <row r="504" s="254" customFormat="1" ht="13" hidden="1" outlineLevel="1" spans="1:15">
      <c r="A504" s="343">
        <v>9112</v>
      </c>
      <c r="B504" s="296" t="s">
        <v>84</v>
      </c>
      <c r="C504" s="22" t="s">
        <v>664</v>
      </c>
      <c r="D504" s="22" t="s">
        <v>632</v>
      </c>
      <c r="E504" s="438">
        <f>+SUMIFS('nabati '!B:B,'nabati '!$E:$E,Daily!$A504,'nabati '!$C:$C,Daily!$C$1)/6</f>
        <v>0</v>
      </c>
      <c r="F504" s="438">
        <f>+SUMIFS('nabati '!I:I,'nabati '!$L:$L,Daily!$A504,'nabati '!$J:$J,Daily!$C$1)/6</f>
        <v>0</v>
      </c>
      <c r="G504" s="438">
        <f>+SUMIFS('nabati '!P:P,'nabati '!$S:$S,Daily!$A504,'nabati '!$Q:$Q,Daily!$C$1)/60</f>
        <v>0</v>
      </c>
      <c r="H504" s="438">
        <f>+SUMIFS('nabati '!W:W,'nabati '!$Z:$Z,Daily!$A504,'nabati '!$X:$X,Daily!$C$1)/6</f>
        <v>0</v>
      </c>
      <c r="I504" s="438">
        <f>+SUMIFS('nabati '!AD:AD,'nabati '!$AG:$AG,Daily!$A504,'nabati '!$AE:$AE,Daily!$C$1)/60</f>
        <v>0</v>
      </c>
      <c r="J504" s="438">
        <f>+SUMIFS('nabati '!AK:AK,'nabati '!$AN:$AN,Daily!$A504,'nabati '!$AL:$AL,Daily!$C$1)/60</f>
        <v>0</v>
      </c>
      <c r="K504" s="438">
        <f>+SUMIFS('nabati '!AR:AR,'nabati '!$AU:$AU,Daily!$A504,'nabati '!$AS:$AS,Daily!$C$1)/60</f>
        <v>0</v>
      </c>
      <c r="L504" s="438">
        <f>+SUMIFS('nabati '!AY:AY,'nabati '!$BB:$BB,Daily!$A504,'nabati '!$AZ:$AZ,Daily!$C$1)/20</f>
        <v>0</v>
      </c>
      <c r="M504" s="352">
        <f>+SUMIFS('nabati '!BF:BF,'nabati '!$BI:$BI,Daily!$A504,'nabati '!$BG:$BG,Daily!$C$1)/6</f>
        <v>0</v>
      </c>
      <c r="N504" s="353">
        <f>+SUMIFS('nabati '!BM:BM,'nabati '!BP:BP,Daily!$A504,'nabati '!BN:BN,Daily!$C$1)/6</f>
        <v>0</v>
      </c>
      <c r="O504" s="448">
        <f t="shared" ref="O504:O535" si="42">+SUMPRODUCT($E$1:$M$1,E504:M504)</f>
        <v>0</v>
      </c>
    </row>
    <row r="505" s="254" customFormat="1" ht="13" hidden="1" outlineLevel="1" spans="1:15">
      <c r="A505" s="343">
        <v>9116</v>
      </c>
      <c r="B505" s="296" t="s">
        <v>84</v>
      </c>
      <c r="C505" s="22" t="s">
        <v>665</v>
      </c>
      <c r="D505" s="22" t="s">
        <v>632</v>
      </c>
      <c r="E505" s="438">
        <f>+SUMIFS('nabati '!B:B,'nabati '!$E:$E,Daily!$A505,'nabati '!$C:$C,Daily!$C$1)/6</f>
        <v>0</v>
      </c>
      <c r="F505" s="438">
        <f>+SUMIFS('nabati '!I:I,'nabati '!$L:$L,Daily!$A505,'nabati '!$J:$J,Daily!$C$1)/6</f>
        <v>0</v>
      </c>
      <c r="G505" s="438">
        <f>+SUMIFS('nabati '!P:P,'nabati '!$S:$S,Daily!$A505,'nabati '!$Q:$Q,Daily!$C$1)/60</f>
        <v>0</v>
      </c>
      <c r="H505" s="438">
        <f>+SUMIFS('nabati '!W:W,'nabati '!$Z:$Z,Daily!$A505,'nabati '!$X:$X,Daily!$C$1)/6</f>
        <v>0</v>
      </c>
      <c r="I505" s="438">
        <f>+SUMIFS('nabati '!AD:AD,'nabati '!$AG:$AG,Daily!$A505,'nabati '!$AE:$AE,Daily!$C$1)/60</f>
        <v>0</v>
      </c>
      <c r="J505" s="438">
        <f>+SUMIFS('nabati '!AK:AK,'nabati '!$AN:$AN,Daily!$A505,'nabati '!$AL:$AL,Daily!$C$1)/60</f>
        <v>0</v>
      </c>
      <c r="K505" s="438">
        <f>+SUMIFS('nabati '!AR:AR,'nabati '!$AU:$AU,Daily!$A505,'nabati '!$AS:$AS,Daily!$C$1)/60</f>
        <v>0</v>
      </c>
      <c r="L505" s="438">
        <f>+SUMIFS('nabati '!AY:AY,'nabati '!$BB:$BB,Daily!$A505,'nabati '!$AZ:$AZ,Daily!$C$1)/20</f>
        <v>0</v>
      </c>
      <c r="M505" s="352">
        <f>+SUMIFS('nabati '!BF:BF,'nabati '!$BI:$BI,Daily!$A505,'nabati '!$BG:$BG,Daily!$C$1)/6</f>
        <v>0</v>
      </c>
      <c r="N505" s="353">
        <f>+SUMIFS('nabati '!BM:BM,'nabati '!BP:BP,Daily!$A505,'nabati '!BN:BN,Daily!$C$1)/6</f>
        <v>0</v>
      </c>
      <c r="O505" s="448">
        <f t="shared" si="42"/>
        <v>0</v>
      </c>
    </row>
    <row r="506" s="254" customFormat="1" ht="13" hidden="1" outlineLevel="1" spans="1:15">
      <c r="A506" s="343">
        <v>9115</v>
      </c>
      <c r="B506" s="296" t="s">
        <v>84</v>
      </c>
      <c r="C506" s="22" t="s">
        <v>666</v>
      </c>
      <c r="D506" s="22" t="s">
        <v>632</v>
      </c>
      <c r="E506" s="438">
        <f>+SUMIFS('nabati '!B:B,'nabati '!$E:$E,Daily!$A506,'nabati '!$C:$C,Daily!$C$1)/6</f>
        <v>0</v>
      </c>
      <c r="F506" s="438">
        <f>+SUMIFS('nabati '!I:I,'nabati '!$L:$L,Daily!$A506,'nabati '!$J:$J,Daily!$C$1)/6</f>
        <v>0</v>
      </c>
      <c r="G506" s="438">
        <f>+SUMIFS('nabati '!P:P,'nabati '!$S:$S,Daily!$A506,'nabati '!$Q:$Q,Daily!$C$1)/60</f>
        <v>0</v>
      </c>
      <c r="H506" s="438">
        <f>+SUMIFS('nabati '!W:W,'nabati '!$Z:$Z,Daily!$A506,'nabati '!$X:$X,Daily!$C$1)/6</f>
        <v>1</v>
      </c>
      <c r="I506" s="438">
        <f>+SUMIFS('nabati '!AD:AD,'nabati '!$AG:$AG,Daily!$A506,'nabati '!$AE:$AE,Daily!$C$1)/60</f>
        <v>0</v>
      </c>
      <c r="J506" s="438">
        <f>+SUMIFS('nabati '!AK:AK,'nabati '!$AN:$AN,Daily!$A506,'nabati '!$AL:$AL,Daily!$C$1)/60</f>
        <v>0</v>
      </c>
      <c r="K506" s="438">
        <f>+SUMIFS('nabati '!AR:AR,'nabati '!$AU:$AU,Daily!$A506,'nabati '!$AS:$AS,Daily!$C$1)/60</f>
        <v>0</v>
      </c>
      <c r="L506" s="438">
        <f>+SUMIFS('nabati '!AY:AY,'nabati '!$BB:$BB,Daily!$A506,'nabati '!$AZ:$AZ,Daily!$C$1)/20</f>
        <v>0</v>
      </c>
      <c r="M506" s="352">
        <f>+SUMIFS('nabati '!BF:BF,'nabati '!$BI:$BI,Daily!$A506,'nabati '!$BG:$BG,Daily!$C$1)/6</f>
        <v>0</v>
      </c>
      <c r="N506" s="353">
        <f>+SUMIFS('nabati '!BM:BM,'nabati '!BP:BP,Daily!$A506,'nabati '!BN:BN,Daily!$C$1)/6</f>
        <v>0</v>
      </c>
      <c r="O506" s="448">
        <f t="shared" si="42"/>
        <v>224</v>
      </c>
    </row>
    <row r="507" s="254" customFormat="1" ht="13" hidden="1" outlineLevel="1" spans="1:15">
      <c r="A507" s="343">
        <v>9114</v>
      </c>
      <c r="B507" s="296" t="s">
        <v>84</v>
      </c>
      <c r="C507" s="22" t="s">
        <v>667</v>
      </c>
      <c r="D507" s="22" t="s">
        <v>632</v>
      </c>
      <c r="E507" s="438">
        <f>+SUMIFS('nabati '!B:B,'nabati '!$E:$E,Daily!$A507,'nabati '!$C:$C,Daily!$C$1)/6</f>
        <v>0</v>
      </c>
      <c r="F507" s="438">
        <f>+SUMIFS('nabati '!I:I,'nabati '!$L:$L,Daily!$A507,'nabati '!$J:$J,Daily!$C$1)/6</f>
        <v>0</v>
      </c>
      <c r="G507" s="438">
        <f>+SUMIFS('nabati '!P:P,'nabati '!$S:$S,Daily!$A507,'nabati '!$Q:$Q,Daily!$C$1)/60</f>
        <v>0</v>
      </c>
      <c r="H507" s="438">
        <f>+SUMIFS('nabati '!W:W,'nabati '!$Z:$Z,Daily!$A507,'nabati '!$X:$X,Daily!$C$1)/6</f>
        <v>0</v>
      </c>
      <c r="I507" s="438">
        <f>+SUMIFS('nabati '!AD:AD,'nabati '!$AG:$AG,Daily!$A507,'nabati '!$AE:$AE,Daily!$C$1)/60</f>
        <v>0</v>
      </c>
      <c r="J507" s="438">
        <f>+SUMIFS('nabati '!AK:AK,'nabati '!$AN:$AN,Daily!$A507,'nabati '!$AL:$AL,Daily!$C$1)/60</f>
        <v>0</v>
      </c>
      <c r="K507" s="438">
        <f>+SUMIFS('nabati '!AR:AR,'nabati '!$AU:$AU,Daily!$A507,'nabati '!$AS:$AS,Daily!$C$1)/60</f>
        <v>0</v>
      </c>
      <c r="L507" s="438">
        <f>+SUMIFS('nabati '!AY:AY,'nabati '!$BB:$BB,Daily!$A507,'nabati '!$AZ:$AZ,Daily!$C$1)/20</f>
        <v>0</v>
      </c>
      <c r="M507" s="352">
        <f>+SUMIFS('nabati '!BF:BF,'nabati '!$BI:$BI,Daily!$A507,'nabati '!$BG:$BG,Daily!$C$1)/6</f>
        <v>0</v>
      </c>
      <c r="N507" s="353">
        <f>+SUMIFS('nabati '!BM:BM,'nabati '!BP:BP,Daily!$A507,'nabati '!BN:BN,Daily!$C$1)/6</f>
        <v>0</v>
      </c>
      <c r="O507" s="448">
        <f t="shared" si="42"/>
        <v>0</v>
      </c>
    </row>
    <row r="508" s="254" customFormat="1" ht="13" hidden="1" outlineLevel="1" spans="1:15">
      <c r="A508" s="343">
        <v>9113</v>
      </c>
      <c r="B508" s="296" t="s">
        <v>84</v>
      </c>
      <c r="C508" s="22" t="s">
        <v>668</v>
      </c>
      <c r="D508" s="22" t="s">
        <v>632</v>
      </c>
      <c r="E508" s="438">
        <f>+SUMIFS('nabati '!B:B,'nabati '!$E:$E,Daily!$A508,'nabati '!$C:$C,Daily!$C$1)/6</f>
        <v>0</v>
      </c>
      <c r="F508" s="438">
        <f>+SUMIFS('nabati '!I:I,'nabati '!$L:$L,Daily!$A508,'nabati '!$J:$J,Daily!$C$1)/6</f>
        <v>0</v>
      </c>
      <c r="G508" s="438">
        <f>+SUMIFS('nabati '!P:P,'nabati '!$S:$S,Daily!$A508,'nabati '!$Q:$Q,Daily!$C$1)/60</f>
        <v>0</v>
      </c>
      <c r="H508" s="438">
        <f>+SUMIFS('nabati '!W:W,'nabati '!$Z:$Z,Daily!$A508,'nabati '!$X:$X,Daily!$C$1)/6</f>
        <v>0</v>
      </c>
      <c r="I508" s="438">
        <f>+SUMIFS('nabati '!AD:AD,'nabati '!$AG:$AG,Daily!$A508,'nabati '!$AE:$AE,Daily!$C$1)/60</f>
        <v>0</v>
      </c>
      <c r="J508" s="438">
        <f>+SUMIFS('nabati '!AK:AK,'nabati '!$AN:$AN,Daily!$A508,'nabati '!$AL:$AL,Daily!$C$1)/60</f>
        <v>0</v>
      </c>
      <c r="K508" s="438">
        <f>+SUMIFS('nabati '!AR:AR,'nabati '!$AU:$AU,Daily!$A508,'nabati '!$AS:$AS,Daily!$C$1)/60</f>
        <v>0</v>
      </c>
      <c r="L508" s="438">
        <f>+SUMIFS('nabati '!AY:AY,'nabati '!$BB:$BB,Daily!$A508,'nabati '!$AZ:$AZ,Daily!$C$1)/20</f>
        <v>0</v>
      </c>
      <c r="M508" s="352">
        <f>+SUMIFS('nabati '!BF:BF,'nabati '!$BI:$BI,Daily!$A508,'nabati '!$BG:$BG,Daily!$C$1)/6</f>
        <v>0</v>
      </c>
      <c r="N508" s="353">
        <f>+SUMIFS('nabati '!BM:BM,'nabati '!BP:BP,Daily!$A508,'nabati '!BN:BN,Daily!$C$1)/6</f>
        <v>0</v>
      </c>
      <c r="O508" s="448">
        <f t="shared" si="42"/>
        <v>0</v>
      </c>
    </row>
    <row r="509" s="254" customFormat="1" ht="13" hidden="1" outlineLevel="1" spans="1:15">
      <c r="A509" s="343">
        <v>9118</v>
      </c>
      <c r="B509" s="296" t="s">
        <v>84</v>
      </c>
      <c r="C509" s="22" t="s">
        <v>669</v>
      </c>
      <c r="D509" s="22" t="s">
        <v>632</v>
      </c>
      <c r="E509" s="438">
        <f>+SUMIFS('nabati '!B:B,'nabati '!$E:$E,Daily!$A509,'nabati '!$C:$C,Daily!$C$1)/6</f>
        <v>0</v>
      </c>
      <c r="F509" s="438">
        <f>+SUMIFS('nabati '!I:I,'nabati '!$L:$L,Daily!$A509,'nabati '!$J:$J,Daily!$C$1)/6</f>
        <v>0</v>
      </c>
      <c r="G509" s="438">
        <f>+SUMIFS('nabati '!P:P,'nabati '!$S:$S,Daily!$A509,'nabati '!$Q:$Q,Daily!$C$1)/60</f>
        <v>0</v>
      </c>
      <c r="H509" s="438">
        <f>+SUMIFS('nabati '!W:W,'nabati '!$Z:$Z,Daily!$A509,'nabati '!$X:$X,Daily!$C$1)/6</f>
        <v>0</v>
      </c>
      <c r="I509" s="438">
        <f>+SUMIFS('nabati '!AD:AD,'nabati '!$AG:$AG,Daily!$A509,'nabati '!$AE:$AE,Daily!$C$1)/60</f>
        <v>0</v>
      </c>
      <c r="J509" s="438">
        <f>+SUMIFS('nabati '!AK:AK,'nabati '!$AN:$AN,Daily!$A509,'nabati '!$AL:$AL,Daily!$C$1)/60</f>
        <v>0</v>
      </c>
      <c r="K509" s="438">
        <f>+SUMIFS('nabati '!AR:AR,'nabati '!$AU:$AU,Daily!$A509,'nabati '!$AS:$AS,Daily!$C$1)/60</f>
        <v>0</v>
      </c>
      <c r="L509" s="438">
        <f>+SUMIFS('nabati '!AY:AY,'nabati '!$BB:$BB,Daily!$A509,'nabati '!$AZ:$AZ,Daily!$C$1)/20</f>
        <v>0</v>
      </c>
      <c r="M509" s="352">
        <f>+SUMIFS('nabati '!BF:BF,'nabati '!$BI:$BI,Daily!$A509,'nabati '!$BG:$BG,Daily!$C$1)/6</f>
        <v>0</v>
      </c>
      <c r="N509" s="353">
        <f>+SUMIFS('nabati '!BM:BM,'nabati '!BP:BP,Daily!$A509,'nabati '!BN:BN,Daily!$C$1)/6</f>
        <v>0</v>
      </c>
      <c r="O509" s="448">
        <f t="shared" si="42"/>
        <v>0</v>
      </c>
    </row>
    <row r="510" s="254" customFormat="1" ht="13" hidden="1" outlineLevel="1" spans="1:15">
      <c r="A510" s="343">
        <v>9120</v>
      </c>
      <c r="B510" s="296" t="s">
        <v>84</v>
      </c>
      <c r="C510" s="22" t="s">
        <v>670</v>
      </c>
      <c r="D510" s="22" t="s">
        <v>632</v>
      </c>
      <c r="E510" s="438">
        <f>+SUMIFS('nabati '!B:B,'nabati '!$E:$E,Daily!$A510,'nabati '!$C:$C,Daily!$C$1)/6</f>
        <v>0</v>
      </c>
      <c r="F510" s="438">
        <f>+SUMIFS('nabati '!I:I,'nabati '!$L:$L,Daily!$A510,'nabati '!$J:$J,Daily!$C$1)/6</f>
        <v>0</v>
      </c>
      <c r="G510" s="438">
        <f>+SUMIFS('nabati '!P:P,'nabati '!$S:$S,Daily!$A510,'nabati '!$Q:$Q,Daily!$C$1)/60</f>
        <v>0</v>
      </c>
      <c r="H510" s="438">
        <f>+SUMIFS('nabati '!W:W,'nabati '!$Z:$Z,Daily!$A510,'nabati '!$X:$X,Daily!$C$1)/6</f>
        <v>0</v>
      </c>
      <c r="I510" s="438">
        <f>+SUMIFS('nabati '!AD:AD,'nabati '!$AG:$AG,Daily!$A510,'nabati '!$AE:$AE,Daily!$C$1)/60</f>
        <v>0</v>
      </c>
      <c r="J510" s="438">
        <f>+SUMIFS('nabati '!AK:AK,'nabati '!$AN:$AN,Daily!$A510,'nabati '!$AL:$AL,Daily!$C$1)/60</f>
        <v>0</v>
      </c>
      <c r="K510" s="438">
        <f>+SUMIFS('nabati '!AR:AR,'nabati '!$AU:$AU,Daily!$A510,'nabati '!$AS:$AS,Daily!$C$1)/60</f>
        <v>0</v>
      </c>
      <c r="L510" s="438">
        <f>+SUMIFS('nabati '!AY:AY,'nabati '!$BB:$BB,Daily!$A510,'nabati '!$AZ:$AZ,Daily!$C$1)/20</f>
        <v>0</v>
      </c>
      <c r="M510" s="352">
        <f>+SUMIFS('nabati '!BF:BF,'nabati '!$BI:$BI,Daily!$A510,'nabati '!$BG:$BG,Daily!$C$1)/6</f>
        <v>0</v>
      </c>
      <c r="N510" s="353">
        <f>+SUMIFS('nabati '!BM:BM,'nabati '!BP:BP,Daily!$A510,'nabati '!BN:BN,Daily!$C$1)/6</f>
        <v>0</v>
      </c>
      <c r="O510" s="448">
        <f t="shared" si="42"/>
        <v>0</v>
      </c>
    </row>
    <row r="511" s="254" customFormat="1" ht="13" hidden="1" outlineLevel="1" spans="1:15">
      <c r="A511" s="343">
        <v>9124</v>
      </c>
      <c r="B511" s="296" t="s">
        <v>84</v>
      </c>
      <c r="C511" s="22" t="s">
        <v>671</v>
      </c>
      <c r="D511" s="22" t="s">
        <v>632</v>
      </c>
      <c r="E511" s="438">
        <f>+SUMIFS('nabati '!B:B,'nabati '!$E:$E,Daily!$A511,'nabati '!$C:$C,Daily!$C$1)/6</f>
        <v>0</v>
      </c>
      <c r="F511" s="438">
        <f>+SUMIFS('nabati '!I:I,'nabati '!$L:$L,Daily!$A511,'nabati '!$J:$J,Daily!$C$1)/6</f>
        <v>0</v>
      </c>
      <c r="G511" s="438">
        <f>+SUMIFS('nabati '!P:P,'nabati '!$S:$S,Daily!$A511,'nabati '!$Q:$Q,Daily!$C$1)/60</f>
        <v>0</v>
      </c>
      <c r="H511" s="438">
        <f>+SUMIFS('nabati '!W:W,'nabati '!$Z:$Z,Daily!$A511,'nabati '!$X:$X,Daily!$C$1)/6</f>
        <v>0</v>
      </c>
      <c r="I511" s="438">
        <f>+SUMIFS('nabati '!AD:AD,'nabati '!$AG:$AG,Daily!$A511,'nabati '!$AE:$AE,Daily!$C$1)/60</f>
        <v>0</v>
      </c>
      <c r="J511" s="438">
        <f>+SUMIFS('nabati '!AK:AK,'nabati '!$AN:$AN,Daily!$A511,'nabati '!$AL:$AL,Daily!$C$1)/60</f>
        <v>0</v>
      </c>
      <c r="K511" s="438">
        <f>+SUMIFS('nabati '!AR:AR,'nabati '!$AU:$AU,Daily!$A511,'nabati '!$AS:$AS,Daily!$C$1)/60</f>
        <v>0</v>
      </c>
      <c r="L511" s="438">
        <f>+SUMIFS('nabati '!AY:AY,'nabati '!$BB:$BB,Daily!$A511,'nabati '!$AZ:$AZ,Daily!$C$1)/20</f>
        <v>0</v>
      </c>
      <c r="M511" s="352">
        <f>+SUMIFS('nabati '!BF:BF,'nabati '!$BI:$BI,Daily!$A511,'nabati '!$BG:$BG,Daily!$C$1)/6</f>
        <v>0</v>
      </c>
      <c r="N511" s="353">
        <f>+SUMIFS('nabati '!BM:BM,'nabati '!BP:BP,Daily!$A511,'nabati '!BN:BN,Daily!$C$1)/6</f>
        <v>0</v>
      </c>
      <c r="O511" s="448">
        <f t="shared" si="42"/>
        <v>0</v>
      </c>
    </row>
    <row r="512" s="254" customFormat="1" ht="13" hidden="1" outlineLevel="1" spans="1:15">
      <c r="A512" s="343">
        <v>9126</v>
      </c>
      <c r="B512" s="296" t="s">
        <v>84</v>
      </c>
      <c r="C512" s="22" t="s">
        <v>672</v>
      </c>
      <c r="D512" s="22" t="s">
        <v>632</v>
      </c>
      <c r="E512" s="438">
        <f>+SUMIFS('nabati '!B:B,'nabati '!$E:$E,Daily!$A512,'nabati '!$C:$C,Daily!$C$1)/6</f>
        <v>0</v>
      </c>
      <c r="F512" s="438">
        <f>+SUMIFS('nabati '!I:I,'nabati '!$L:$L,Daily!$A512,'nabati '!$J:$J,Daily!$C$1)/6</f>
        <v>0</v>
      </c>
      <c r="G512" s="438">
        <f>+SUMIFS('nabati '!P:P,'nabati '!$S:$S,Daily!$A512,'nabati '!$Q:$Q,Daily!$C$1)/60</f>
        <v>0</v>
      </c>
      <c r="H512" s="438">
        <f>+SUMIFS('nabati '!W:W,'nabati '!$Z:$Z,Daily!$A512,'nabati '!$X:$X,Daily!$C$1)/6</f>
        <v>0</v>
      </c>
      <c r="I512" s="438">
        <f>+SUMIFS('nabati '!AD:AD,'nabati '!$AG:$AG,Daily!$A512,'nabati '!$AE:$AE,Daily!$C$1)/60</f>
        <v>0</v>
      </c>
      <c r="J512" s="438">
        <f>+SUMIFS('nabati '!AK:AK,'nabati '!$AN:$AN,Daily!$A512,'nabati '!$AL:$AL,Daily!$C$1)/60</f>
        <v>0</v>
      </c>
      <c r="K512" s="438">
        <f>+SUMIFS('nabati '!AR:AR,'nabati '!$AU:$AU,Daily!$A512,'nabati '!$AS:$AS,Daily!$C$1)/60</f>
        <v>0</v>
      </c>
      <c r="L512" s="438">
        <f>+SUMIFS('nabati '!AY:AY,'nabati '!$BB:$BB,Daily!$A512,'nabati '!$AZ:$AZ,Daily!$C$1)/20</f>
        <v>0</v>
      </c>
      <c r="M512" s="352">
        <f>+SUMIFS('nabati '!BF:BF,'nabati '!$BI:$BI,Daily!$A512,'nabati '!$BG:$BG,Daily!$C$1)/6</f>
        <v>0</v>
      </c>
      <c r="N512" s="353">
        <f>+SUMIFS('nabati '!BM:BM,'nabati '!BP:BP,Daily!$A512,'nabati '!BN:BN,Daily!$C$1)/6</f>
        <v>0</v>
      </c>
      <c r="O512" s="448">
        <f t="shared" si="42"/>
        <v>0</v>
      </c>
    </row>
    <row r="513" s="254" customFormat="1" ht="13" hidden="1" outlineLevel="1" spans="1:15">
      <c r="A513" s="343">
        <v>9127</v>
      </c>
      <c r="B513" s="296" t="s">
        <v>84</v>
      </c>
      <c r="C513" s="22" t="s">
        <v>673</v>
      </c>
      <c r="D513" s="22" t="s">
        <v>632</v>
      </c>
      <c r="E513" s="438">
        <f>+SUMIFS('nabati '!B:B,'nabati '!$E:$E,Daily!$A513,'nabati '!$C:$C,Daily!$C$1)/6</f>
        <v>0</v>
      </c>
      <c r="F513" s="438">
        <f>+SUMIFS('nabati '!I:I,'nabati '!$L:$L,Daily!$A513,'nabati '!$J:$J,Daily!$C$1)/6</f>
        <v>0</v>
      </c>
      <c r="G513" s="438">
        <f>+SUMIFS('nabati '!P:P,'nabati '!$S:$S,Daily!$A513,'nabati '!$Q:$Q,Daily!$C$1)/60</f>
        <v>0</v>
      </c>
      <c r="H513" s="438">
        <f>+SUMIFS('nabati '!W:W,'nabati '!$Z:$Z,Daily!$A513,'nabati '!$X:$X,Daily!$C$1)/6</f>
        <v>0</v>
      </c>
      <c r="I513" s="438">
        <f>+SUMIFS('nabati '!AD:AD,'nabati '!$AG:$AG,Daily!$A513,'nabati '!$AE:$AE,Daily!$C$1)/60</f>
        <v>0</v>
      </c>
      <c r="J513" s="438">
        <f>+SUMIFS('nabati '!AK:AK,'nabati '!$AN:$AN,Daily!$A513,'nabati '!$AL:$AL,Daily!$C$1)/60</f>
        <v>0</v>
      </c>
      <c r="K513" s="438">
        <f>+SUMIFS('nabati '!AR:AR,'nabati '!$AU:$AU,Daily!$A513,'nabati '!$AS:$AS,Daily!$C$1)/60</f>
        <v>0</v>
      </c>
      <c r="L513" s="438">
        <f>+SUMIFS('nabati '!AY:AY,'nabati '!$BB:$BB,Daily!$A513,'nabati '!$AZ:$AZ,Daily!$C$1)/20</f>
        <v>0</v>
      </c>
      <c r="M513" s="352">
        <f>+SUMIFS('nabati '!BF:BF,'nabati '!$BI:$BI,Daily!$A513,'nabati '!$BG:$BG,Daily!$C$1)/6</f>
        <v>0</v>
      </c>
      <c r="N513" s="353">
        <f>+SUMIFS('nabati '!BM:BM,'nabati '!BP:BP,Daily!$A513,'nabati '!BN:BN,Daily!$C$1)/6</f>
        <v>0</v>
      </c>
      <c r="O513" s="448">
        <f t="shared" si="42"/>
        <v>0</v>
      </c>
    </row>
    <row r="514" s="254" customFormat="1" ht="13" hidden="1" outlineLevel="1" spans="1:15">
      <c r="A514" s="343">
        <v>9129</v>
      </c>
      <c r="B514" s="296" t="s">
        <v>84</v>
      </c>
      <c r="C514" s="22" t="s">
        <v>674</v>
      </c>
      <c r="D514" s="22" t="s">
        <v>632</v>
      </c>
      <c r="E514" s="438">
        <f>+SUMIFS('nabati '!B:B,'nabati '!$E:$E,Daily!$A514,'nabati '!$C:$C,Daily!$C$1)/6</f>
        <v>0</v>
      </c>
      <c r="F514" s="438">
        <f>+SUMIFS('nabati '!I:I,'nabati '!$L:$L,Daily!$A514,'nabati '!$J:$J,Daily!$C$1)/6</f>
        <v>0</v>
      </c>
      <c r="G514" s="438">
        <f>+SUMIFS('nabati '!P:P,'nabati '!$S:$S,Daily!$A514,'nabati '!$Q:$Q,Daily!$C$1)/60</f>
        <v>0</v>
      </c>
      <c r="H514" s="438">
        <f>+SUMIFS('nabati '!W:W,'nabati '!$Z:$Z,Daily!$A514,'nabati '!$X:$X,Daily!$C$1)/6</f>
        <v>0</v>
      </c>
      <c r="I514" s="438">
        <f>+SUMIFS('nabati '!AD:AD,'nabati '!$AG:$AG,Daily!$A514,'nabati '!$AE:$AE,Daily!$C$1)/60</f>
        <v>0</v>
      </c>
      <c r="J514" s="438">
        <f>+SUMIFS('nabati '!AK:AK,'nabati '!$AN:$AN,Daily!$A514,'nabati '!$AL:$AL,Daily!$C$1)/60</f>
        <v>0</v>
      </c>
      <c r="K514" s="438">
        <f>+SUMIFS('nabati '!AR:AR,'nabati '!$AU:$AU,Daily!$A514,'nabati '!$AS:$AS,Daily!$C$1)/60</f>
        <v>0</v>
      </c>
      <c r="L514" s="438">
        <f>+SUMIFS('nabati '!AY:AY,'nabati '!$BB:$BB,Daily!$A514,'nabati '!$AZ:$AZ,Daily!$C$1)/20</f>
        <v>0</v>
      </c>
      <c r="M514" s="352">
        <f>+SUMIFS('nabati '!BF:BF,'nabati '!$BI:$BI,Daily!$A514,'nabati '!$BG:$BG,Daily!$C$1)/6</f>
        <v>0</v>
      </c>
      <c r="N514" s="353">
        <f>+SUMIFS('nabati '!BM:BM,'nabati '!BP:BP,Daily!$A514,'nabati '!BN:BN,Daily!$C$1)/6</f>
        <v>0</v>
      </c>
      <c r="O514" s="448">
        <f t="shared" si="42"/>
        <v>0</v>
      </c>
    </row>
    <row r="515" s="254" customFormat="1" ht="13" hidden="1" outlineLevel="1" spans="1:15">
      <c r="A515" s="343">
        <v>9130</v>
      </c>
      <c r="B515" s="296" t="s">
        <v>84</v>
      </c>
      <c r="C515" s="22" t="s">
        <v>675</v>
      </c>
      <c r="D515" s="22" t="s">
        <v>632</v>
      </c>
      <c r="E515" s="438">
        <f>+SUMIFS('nabati '!B:B,'nabati '!$E:$E,Daily!$A515,'nabati '!$C:$C,Daily!$C$1)/6</f>
        <v>0</v>
      </c>
      <c r="F515" s="438">
        <f>+SUMIFS('nabati '!I:I,'nabati '!$L:$L,Daily!$A515,'nabati '!$J:$J,Daily!$C$1)/6</f>
        <v>0</v>
      </c>
      <c r="G515" s="438">
        <f>+SUMIFS('nabati '!P:P,'nabati '!$S:$S,Daily!$A515,'nabati '!$Q:$Q,Daily!$C$1)/60</f>
        <v>0</v>
      </c>
      <c r="H515" s="438">
        <f>+SUMIFS('nabati '!W:W,'nabati '!$Z:$Z,Daily!$A515,'nabati '!$X:$X,Daily!$C$1)/6</f>
        <v>0</v>
      </c>
      <c r="I515" s="438">
        <f>+SUMIFS('nabati '!AD:AD,'nabati '!$AG:$AG,Daily!$A515,'nabati '!$AE:$AE,Daily!$C$1)/60</f>
        <v>0</v>
      </c>
      <c r="J515" s="438">
        <f>+SUMIFS('nabati '!AK:AK,'nabati '!$AN:$AN,Daily!$A515,'nabati '!$AL:$AL,Daily!$C$1)/60</f>
        <v>0</v>
      </c>
      <c r="K515" s="438">
        <f>+SUMIFS('nabati '!AR:AR,'nabati '!$AU:$AU,Daily!$A515,'nabati '!$AS:$AS,Daily!$C$1)/60</f>
        <v>0</v>
      </c>
      <c r="L515" s="438">
        <f>+SUMIFS('nabati '!AY:AY,'nabati '!$BB:$BB,Daily!$A515,'nabati '!$AZ:$AZ,Daily!$C$1)/20</f>
        <v>0</v>
      </c>
      <c r="M515" s="352">
        <f>+SUMIFS('nabati '!BF:BF,'nabati '!$BI:$BI,Daily!$A515,'nabati '!$BG:$BG,Daily!$C$1)/6</f>
        <v>0</v>
      </c>
      <c r="N515" s="353">
        <f>+SUMIFS('nabati '!BM:BM,'nabati '!BP:BP,Daily!$A515,'nabati '!BN:BN,Daily!$C$1)/6</f>
        <v>0</v>
      </c>
      <c r="O515" s="448">
        <f t="shared" si="42"/>
        <v>0</v>
      </c>
    </row>
    <row r="516" s="254" customFormat="1" ht="13" hidden="1" outlineLevel="1" spans="1:15">
      <c r="A516" s="343">
        <v>9131</v>
      </c>
      <c r="B516" s="296" t="s">
        <v>84</v>
      </c>
      <c r="C516" s="22" t="s">
        <v>676</v>
      </c>
      <c r="D516" s="22" t="s">
        <v>632</v>
      </c>
      <c r="E516" s="438">
        <f>+SUMIFS('nabati '!B:B,'nabati '!$E:$E,Daily!$A516,'nabati '!$C:$C,Daily!$C$1)/6</f>
        <v>0</v>
      </c>
      <c r="F516" s="438">
        <f>+SUMIFS('nabati '!I:I,'nabati '!$L:$L,Daily!$A516,'nabati '!$J:$J,Daily!$C$1)/6</f>
        <v>0</v>
      </c>
      <c r="G516" s="438">
        <f>+SUMIFS('nabati '!P:P,'nabati '!$S:$S,Daily!$A516,'nabati '!$Q:$Q,Daily!$C$1)/60</f>
        <v>0</v>
      </c>
      <c r="H516" s="438">
        <f>+SUMIFS('nabati '!W:W,'nabati '!$Z:$Z,Daily!$A516,'nabati '!$X:$X,Daily!$C$1)/6</f>
        <v>0</v>
      </c>
      <c r="I516" s="438">
        <f>+SUMIFS('nabati '!AD:AD,'nabati '!$AG:$AG,Daily!$A516,'nabati '!$AE:$AE,Daily!$C$1)/60</f>
        <v>0</v>
      </c>
      <c r="J516" s="438">
        <f>+SUMIFS('nabati '!AK:AK,'nabati '!$AN:$AN,Daily!$A516,'nabati '!$AL:$AL,Daily!$C$1)/60</f>
        <v>0</v>
      </c>
      <c r="K516" s="438">
        <f>+SUMIFS('nabati '!AR:AR,'nabati '!$AU:$AU,Daily!$A516,'nabati '!$AS:$AS,Daily!$C$1)/60</f>
        <v>0</v>
      </c>
      <c r="L516" s="438">
        <f>+SUMIFS('nabati '!AY:AY,'nabati '!$BB:$BB,Daily!$A516,'nabati '!$AZ:$AZ,Daily!$C$1)/20</f>
        <v>0</v>
      </c>
      <c r="M516" s="352">
        <f>+SUMIFS('nabati '!BF:BF,'nabati '!$BI:$BI,Daily!$A516,'nabati '!$BG:$BG,Daily!$C$1)/6</f>
        <v>0</v>
      </c>
      <c r="N516" s="353">
        <f>+SUMIFS('nabati '!BM:BM,'nabati '!BP:BP,Daily!$A516,'nabati '!BN:BN,Daily!$C$1)/6</f>
        <v>0</v>
      </c>
      <c r="O516" s="448">
        <f t="shared" si="42"/>
        <v>0</v>
      </c>
    </row>
    <row r="517" s="254" customFormat="1" ht="13" hidden="1" outlineLevel="1" spans="1:15">
      <c r="A517" s="343">
        <v>9134</v>
      </c>
      <c r="B517" s="296" t="s">
        <v>84</v>
      </c>
      <c r="C517" s="22" t="s">
        <v>677</v>
      </c>
      <c r="D517" s="22" t="s">
        <v>632</v>
      </c>
      <c r="E517" s="438">
        <f>+SUMIFS('nabati '!B:B,'nabati '!$E:$E,Daily!$A517,'nabati '!$C:$C,Daily!$C$1)/6</f>
        <v>0</v>
      </c>
      <c r="F517" s="438">
        <f>+SUMIFS('nabati '!I:I,'nabati '!$L:$L,Daily!$A517,'nabati '!$J:$J,Daily!$C$1)/6</f>
        <v>0</v>
      </c>
      <c r="G517" s="438">
        <f>+SUMIFS('nabati '!P:P,'nabati '!$S:$S,Daily!$A517,'nabati '!$Q:$Q,Daily!$C$1)/60</f>
        <v>0</v>
      </c>
      <c r="H517" s="438">
        <f>+SUMIFS('nabati '!W:W,'nabati '!$Z:$Z,Daily!$A517,'nabati '!$X:$X,Daily!$C$1)/6</f>
        <v>0</v>
      </c>
      <c r="I517" s="438">
        <f>+SUMIFS('nabati '!AD:AD,'nabati '!$AG:$AG,Daily!$A517,'nabati '!$AE:$AE,Daily!$C$1)/60</f>
        <v>0</v>
      </c>
      <c r="J517" s="438">
        <f>+SUMIFS('nabati '!AK:AK,'nabati '!$AN:$AN,Daily!$A517,'nabati '!$AL:$AL,Daily!$C$1)/60</f>
        <v>0</v>
      </c>
      <c r="K517" s="438">
        <f>+SUMIFS('nabati '!AR:AR,'nabati '!$AU:$AU,Daily!$A517,'nabati '!$AS:$AS,Daily!$C$1)/60</f>
        <v>0</v>
      </c>
      <c r="L517" s="438">
        <f>+SUMIFS('nabati '!AY:AY,'nabati '!$BB:$BB,Daily!$A517,'nabati '!$AZ:$AZ,Daily!$C$1)/20</f>
        <v>0</v>
      </c>
      <c r="M517" s="352">
        <f>+SUMIFS('nabati '!BF:BF,'nabati '!$BI:$BI,Daily!$A517,'nabati '!$BG:$BG,Daily!$C$1)/6</f>
        <v>0</v>
      </c>
      <c r="N517" s="353">
        <f>+SUMIFS('nabati '!BM:BM,'nabati '!BP:BP,Daily!$A517,'nabati '!BN:BN,Daily!$C$1)/6</f>
        <v>0</v>
      </c>
      <c r="O517" s="448">
        <f t="shared" si="42"/>
        <v>0</v>
      </c>
    </row>
    <row r="518" s="254" customFormat="1" ht="13" hidden="1" outlineLevel="1" spans="1:15">
      <c r="A518" s="343">
        <v>9136</v>
      </c>
      <c r="B518" s="296" t="s">
        <v>84</v>
      </c>
      <c r="C518" s="22" t="s">
        <v>678</v>
      </c>
      <c r="D518" s="22" t="s">
        <v>632</v>
      </c>
      <c r="E518" s="438">
        <f>+SUMIFS('nabati '!B:B,'nabati '!$E:$E,Daily!$A518,'nabati '!$C:$C,Daily!$C$1)/6</f>
        <v>0</v>
      </c>
      <c r="F518" s="438">
        <f>+SUMIFS('nabati '!I:I,'nabati '!$L:$L,Daily!$A518,'nabati '!$J:$J,Daily!$C$1)/6</f>
        <v>0</v>
      </c>
      <c r="G518" s="438">
        <f>+SUMIFS('nabati '!P:P,'nabati '!$S:$S,Daily!$A518,'nabati '!$Q:$Q,Daily!$C$1)/60</f>
        <v>0</v>
      </c>
      <c r="H518" s="438">
        <f>+SUMIFS('nabati '!W:W,'nabati '!$Z:$Z,Daily!$A518,'nabati '!$X:$X,Daily!$C$1)/6</f>
        <v>0</v>
      </c>
      <c r="I518" s="438">
        <f>+SUMIFS('nabati '!AD:AD,'nabati '!$AG:$AG,Daily!$A518,'nabati '!$AE:$AE,Daily!$C$1)/60</f>
        <v>0</v>
      </c>
      <c r="J518" s="438">
        <f>+SUMIFS('nabati '!AK:AK,'nabati '!$AN:$AN,Daily!$A518,'nabati '!$AL:$AL,Daily!$C$1)/60</f>
        <v>0</v>
      </c>
      <c r="K518" s="438">
        <f>+SUMIFS('nabati '!AR:AR,'nabati '!$AU:$AU,Daily!$A518,'nabati '!$AS:$AS,Daily!$C$1)/60</f>
        <v>0</v>
      </c>
      <c r="L518" s="438">
        <f>+SUMIFS('nabati '!AY:AY,'nabati '!$BB:$BB,Daily!$A518,'nabati '!$AZ:$AZ,Daily!$C$1)/20</f>
        <v>0</v>
      </c>
      <c r="M518" s="352">
        <f>+SUMIFS('nabati '!BF:BF,'nabati '!$BI:$BI,Daily!$A518,'nabati '!$BG:$BG,Daily!$C$1)/6</f>
        <v>0</v>
      </c>
      <c r="N518" s="353">
        <f>+SUMIFS('nabati '!BM:BM,'nabati '!BP:BP,Daily!$A518,'nabati '!BN:BN,Daily!$C$1)/6</f>
        <v>0</v>
      </c>
      <c r="O518" s="448">
        <f t="shared" si="42"/>
        <v>0</v>
      </c>
    </row>
    <row r="519" s="254" customFormat="1" ht="13" hidden="1" outlineLevel="1" spans="1:15">
      <c r="A519" s="343">
        <v>9137</v>
      </c>
      <c r="B519" s="296" t="s">
        <v>84</v>
      </c>
      <c r="C519" s="22" t="s">
        <v>679</v>
      </c>
      <c r="D519" s="22" t="s">
        <v>632</v>
      </c>
      <c r="E519" s="438">
        <f>+SUMIFS('nabati '!B:B,'nabati '!$E:$E,Daily!$A519,'nabati '!$C:$C,Daily!$C$1)/6</f>
        <v>0</v>
      </c>
      <c r="F519" s="438">
        <f>+SUMIFS('nabati '!I:I,'nabati '!$L:$L,Daily!$A519,'nabati '!$J:$J,Daily!$C$1)/6</f>
        <v>2</v>
      </c>
      <c r="G519" s="438">
        <f>+SUMIFS('nabati '!P:P,'nabati '!$S:$S,Daily!$A519,'nabati '!$Q:$Q,Daily!$C$1)/60</f>
        <v>1</v>
      </c>
      <c r="H519" s="438">
        <f>+SUMIFS('nabati '!W:W,'nabati '!$Z:$Z,Daily!$A519,'nabati '!$X:$X,Daily!$C$1)/6</f>
        <v>0</v>
      </c>
      <c r="I519" s="438">
        <f>+SUMIFS('nabati '!AD:AD,'nabati '!$AG:$AG,Daily!$A519,'nabati '!$AE:$AE,Daily!$C$1)/60</f>
        <v>1</v>
      </c>
      <c r="J519" s="438">
        <f>+SUMIFS('nabati '!AK:AK,'nabati '!$AN:$AN,Daily!$A519,'nabati '!$AL:$AL,Daily!$C$1)/60</f>
        <v>0</v>
      </c>
      <c r="K519" s="438">
        <f>+SUMIFS('nabati '!AR:AR,'nabati '!$AU:$AU,Daily!$A519,'nabati '!$AS:$AS,Daily!$C$1)/60</f>
        <v>0</v>
      </c>
      <c r="L519" s="438">
        <f>+SUMIFS('nabati '!AY:AY,'nabati '!$BB:$BB,Daily!$A519,'nabati '!$AZ:$AZ,Daily!$C$1)/20</f>
        <v>0</v>
      </c>
      <c r="M519" s="352">
        <f>+SUMIFS('nabati '!BF:BF,'nabati '!$BI:$BI,Daily!$A519,'nabati '!$BG:$BG,Daily!$C$1)/6</f>
        <v>0</v>
      </c>
      <c r="N519" s="353">
        <f>+SUMIFS('nabati '!BM:BM,'nabati '!BP:BP,Daily!$A519,'nabati '!BN:BN,Daily!$C$1)/6</f>
        <v>0</v>
      </c>
      <c r="O519" s="448">
        <f t="shared" si="42"/>
        <v>1041.4</v>
      </c>
    </row>
    <row r="520" s="254" customFormat="1" ht="13" hidden="1" outlineLevel="1" spans="1:15">
      <c r="A520" s="343">
        <v>9138</v>
      </c>
      <c r="B520" s="296" t="s">
        <v>84</v>
      </c>
      <c r="C520" s="22" t="s">
        <v>680</v>
      </c>
      <c r="D520" s="22" t="s">
        <v>632</v>
      </c>
      <c r="E520" s="438">
        <f>+SUMIFS('nabati '!B:B,'nabati '!$E:$E,Daily!$A520,'nabati '!$C:$C,Daily!$C$1)/6</f>
        <v>0</v>
      </c>
      <c r="F520" s="438">
        <f>+SUMIFS('nabati '!I:I,'nabati '!$L:$L,Daily!$A520,'nabati '!$J:$J,Daily!$C$1)/6</f>
        <v>0</v>
      </c>
      <c r="G520" s="438">
        <f>+SUMIFS('nabati '!P:P,'nabati '!$S:$S,Daily!$A520,'nabati '!$Q:$Q,Daily!$C$1)/60</f>
        <v>0</v>
      </c>
      <c r="H520" s="438">
        <f>+SUMIFS('nabati '!W:W,'nabati '!$Z:$Z,Daily!$A520,'nabati '!$X:$X,Daily!$C$1)/6</f>
        <v>0</v>
      </c>
      <c r="I520" s="438">
        <f>+SUMIFS('nabati '!AD:AD,'nabati '!$AG:$AG,Daily!$A520,'nabati '!$AE:$AE,Daily!$C$1)/60</f>
        <v>0</v>
      </c>
      <c r="J520" s="438">
        <f>+SUMIFS('nabati '!AK:AK,'nabati '!$AN:$AN,Daily!$A520,'nabati '!$AL:$AL,Daily!$C$1)/60</f>
        <v>0</v>
      </c>
      <c r="K520" s="438">
        <f>+SUMIFS('nabati '!AR:AR,'nabati '!$AU:$AU,Daily!$A520,'nabati '!$AS:$AS,Daily!$C$1)/60</f>
        <v>0</v>
      </c>
      <c r="L520" s="438">
        <f>+SUMIFS('nabati '!AY:AY,'nabati '!$BB:$BB,Daily!$A520,'nabati '!$AZ:$AZ,Daily!$C$1)/20</f>
        <v>0</v>
      </c>
      <c r="M520" s="352">
        <f>+SUMIFS('nabati '!BF:BF,'nabati '!$BI:$BI,Daily!$A520,'nabati '!$BG:$BG,Daily!$C$1)/6</f>
        <v>0</v>
      </c>
      <c r="N520" s="353">
        <f>+SUMIFS('nabati '!BM:BM,'nabati '!BP:BP,Daily!$A520,'nabati '!BN:BN,Daily!$C$1)/6</f>
        <v>0</v>
      </c>
      <c r="O520" s="448">
        <f t="shared" si="42"/>
        <v>0</v>
      </c>
    </row>
    <row r="521" s="254" customFormat="1" ht="13" hidden="1" outlineLevel="1" spans="1:15">
      <c r="A521" s="343">
        <v>9139</v>
      </c>
      <c r="B521" s="296" t="s">
        <v>84</v>
      </c>
      <c r="C521" s="22" t="s">
        <v>681</v>
      </c>
      <c r="D521" s="22" t="s">
        <v>632</v>
      </c>
      <c r="E521" s="438">
        <f>+SUMIFS('nabati '!B:B,'nabati '!$E:$E,Daily!$A521,'nabati '!$C:$C,Daily!$C$1)/6</f>
        <v>0</v>
      </c>
      <c r="F521" s="438">
        <f>+SUMIFS('nabati '!I:I,'nabati '!$L:$L,Daily!$A521,'nabati '!$J:$J,Daily!$C$1)/6</f>
        <v>0</v>
      </c>
      <c r="G521" s="438">
        <f>+SUMIFS('nabati '!P:P,'nabati '!$S:$S,Daily!$A521,'nabati '!$Q:$Q,Daily!$C$1)/60</f>
        <v>0</v>
      </c>
      <c r="H521" s="438">
        <f>+SUMIFS('nabati '!W:W,'nabati '!$Z:$Z,Daily!$A521,'nabati '!$X:$X,Daily!$C$1)/6</f>
        <v>0</v>
      </c>
      <c r="I521" s="438">
        <f>+SUMIFS('nabati '!AD:AD,'nabati '!$AG:$AG,Daily!$A521,'nabati '!$AE:$AE,Daily!$C$1)/60</f>
        <v>0</v>
      </c>
      <c r="J521" s="438">
        <f>+SUMIFS('nabati '!AK:AK,'nabati '!$AN:$AN,Daily!$A521,'nabati '!$AL:$AL,Daily!$C$1)/60</f>
        <v>0</v>
      </c>
      <c r="K521" s="438">
        <f>+SUMIFS('nabati '!AR:AR,'nabati '!$AU:$AU,Daily!$A521,'nabati '!$AS:$AS,Daily!$C$1)/60</f>
        <v>0</v>
      </c>
      <c r="L521" s="438">
        <f>+SUMIFS('nabati '!AY:AY,'nabati '!$BB:$BB,Daily!$A521,'nabati '!$AZ:$AZ,Daily!$C$1)/20</f>
        <v>0</v>
      </c>
      <c r="M521" s="352">
        <f>+SUMIFS('nabati '!BF:BF,'nabati '!$BI:$BI,Daily!$A521,'nabati '!$BG:$BG,Daily!$C$1)/6</f>
        <v>0</v>
      </c>
      <c r="N521" s="353">
        <f>+SUMIFS('nabati '!BM:BM,'nabati '!BP:BP,Daily!$A521,'nabati '!BN:BN,Daily!$C$1)/6</f>
        <v>0</v>
      </c>
      <c r="O521" s="448">
        <f t="shared" si="42"/>
        <v>0</v>
      </c>
    </row>
    <row r="522" s="254" customFormat="1" ht="13" hidden="1" outlineLevel="1" spans="1:15">
      <c r="A522" s="343">
        <v>9141</v>
      </c>
      <c r="B522" s="296" t="s">
        <v>84</v>
      </c>
      <c r="C522" s="22" t="s">
        <v>682</v>
      </c>
      <c r="D522" s="22" t="s">
        <v>632</v>
      </c>
      <c r="E522" s="438">
        <f>+SUMIFS('nabati '!B:B,'nabati '!$E:$E,Daily!$A522,'nabati '!$C:$C,Daily!$C$1)/6</f>
        <v>0</v>
      </c>
      <c r="F522" s="438">
        <f>+SUMIFS('nabati '!I:I,'nabati '!$L:$L,Daily!$A522,'nabati '!$J:$J,Daily!$C$1)/6</f>
        <v>0</v>
      </c>
      <c r="G522" s="438">
        <f>+SUMIFS('nabati '!P:P,'nabati '!$S:$S,Daily!$A522,'nabati '!$Q:$Q,Daily!$C$1)/60</f>
        <v>0</v>
      </c>
      <c r="H522" s="438">
        <f>+SUMIFS('nabati '!W:W,'nabati '!$Z:$Z,Daily!$A522,'nabati '!$X:$X,Daily!$C$1)/6</f>
        <v>0</v>
      </c>
      <c r="I522" s="438">
        <f>+SUMIFS('nabati '!AD:AD,'nabati '!$AG:$AG,Daily!$A522,'nabati '!$AE:$AE,Daily!$C$1)/60</f>
        <v>0</v>
      </c>
      <c r="J522" s="438">
        <f>+SUMIFS('nabati '!AK:AK,'nabati '!$AN:$AN,Daily!$A522,'nabati '!$AL:$AL,Daily!$C$1)/60</f>
        <v>0</v>
      </c>
      <c r="K522" s="438">
        <f>+SUMIFS('nabati '!AR:AR,'nabati '!$AU:$AU,Daily!$A522,'nabati '!$AS:$AS,Daily!$C$1)/60</f>
        <v>0</v>
      </c>
      <c r="L522" s="438">
        <f>+SUMIFS('nabati '!AY:AY,'nabati '!$BB:$BB,Daily!$A522,'nabati '!$AZ:$AZ,Daily!$C$1)/20</f>
        <v>0</v>
      </c>
      <c r="M522" s="352">
        <f>+SUMIFS('nabati '!BF:BF,'nabati '!$BI:$BI,Daily!$A522,'nabati '!$BG:$BG,Daily!$C$1)/6</f>
        <v>0</v>
      </c>
      <c r="N522" s="353">
        <f>+SUMIFS('nabati '!BM:BM,'nabati '!BP:BP,Daily!$A522,'nabati '!BN:BN,Daily!$C$1)/6</f>
        <v>0</v>
      </c>
      <c r="O522" s="448">
        <f t="shared" si="42"/>
        <v>0</v>
      </c>
    </row>
    <row r="523" s="254" customFormat="1" ht="13" hidden="1" outlineLevel="1" spans="1:15">
      <c r="A523" s="343">
        <v>9143</v>
      </c>
      <c r="B523" s="296" t="s">
        <v>84</v>
      </c>
      <c r="C523" s="22" t="s">
        <v>683</v>
      </c>
      <c r="D523" s="22" t="s">
        <v>632</v>
      </c>
      <c r="E523" s="438">
        <f>+SUMIFS('nabati '!B:B,'nabati '!$E:$E,Daily!$A523,'nabati '!$C:$C,Daily!$C$1)/6</f>
        <v>0</v>
      </c>
      <c r="F523" s="438">
        <f>+SUMIFS('nabati '!I:I,'nabati '!$L:$L,Daily!$A523,'nabati '!$J:$J,Daily!$C$1)/6</f>
        <v>0</v>
      </c>
      <c r="G523" s="438">
        <f>+SUMIFS('nabati '!P:P,'nabati '!$S:$S,Daily!$A523,'nabati '!$Q:$Q,Daily!$C$1)/60</f>
        <v>0</v>
      </c>
      <c r="H523" s="438">
        <f>+SUMIFS('nabati '!W:W,'nabati '!$Z:$Z,Daily!$A523,'nabati '!$X:$X,Daily!$C$1)/6</f>
        <v>0</v>
      </c>
      <c r="I523" s="438">
        <f>+SUMIFS('nabati '!AD:AD,'nabati '!$AG:$AG,Daily!$A523,'nabati '!$AE:$AE,Daily!$C$1)/60</f>
        <v>0</v>
      </c>
      <c r="J523" s="438">
        <f>+SUMIFS('nabati '!AK:AK,'nabati '!$AN:$AN,Daily!$A523,'nabati '!$AL:$AL,Daily!$C$1)/60</f>
        <v>0</v>
      </c>
      <c r="K523" s="438">
        <f>+SUMIFS('nabati '!AR:AR,'nabati '!$AU:$AU,Daily!$A523,'nabati '!$AS:$AS,Daily!$C$1)/60</f>
        <v>0</v>
      </c>
      <c r="L523" s="438">
        <f>+SUMIFS('nabati '!AY:AY,'nabati '!$BB:$BB,Daily!$A523,'nabati '!$AZ:$AZ,Daily!$C$1)/20</f>
        <v>0</v>
      </c>
      <c r="M523" s="352">
        <f>+SUMIFS('nabati '!BF:BF,'nabati '!$BI:$BI,Daily!$A523,'nabati '!$BG:$BG,Daily!$C$1)/6</f>
        <v>0</v>
      </c>
      <c r="N523" s="353">
        <f>+SUMIFS('nabati '!BM:BM,'nabati '!BP:BP,Daily!$A523,'nabati '!BN:BN,Daily!$C$1)/6</f>
        <v>0</v>
      </c>
      <c r="O523" s="448">
        <f t="shared" si="42"/>
        <v>0</v>
      </c>
    </row>
    <row r="524" s="254" customFormat="1" ht="13" hidden="1" outlineLevel="1" spans="1:15">
      <c r="A524" s="343">
        <v>9144</v>
      </c>
      <c r="B524" s="296" t="s">
        <v>84</v>
      </c>
      <c r="C524" s="22" t="s">
        <v>684</v>
      </c>
      <c r="D524" s="22" t="s">
        <v>632</v>
      </c>
      <c r="E524" s="438">
        <f>+SUMIFS('nabati '!B:B,'nabati '!$E:$E,Daily!$A524,'nabati '!$C:$C,Daily!$C$1)/6</f>
        <v>0</v>
      </c>
      <c r="F524" s="438">
        <f>+SUMIFS('nabati '!I:I,'nabati '!$L:$L,Daily!$A524,'nabati '!$J:$J,Daily!$C$1)/6</f>
        <v>0</v>
      </c>
      <c r="G524" s="438">
        <f>+SUMIFS('nabati '!P:P,'nabati '!$S:$S,Daily!$A524,'nabati '!$Q:$Q,Daily!$C$1)/60</f>
        <v>0</v>
      </c>
      <c r="H524" s="438">
        <f>+SUMIFS('nabati '!W:W,'nabati '!$Z:$Z,Daily!$A524,'nabati '!$X:$X,Daily!$C$1)/6</f>
        <v>0</v>
      </c>
      <c r="I524" s="438">
        <f>+SUMIFS('nabati '!AD:AD,'nabati '!$AG:$AG,Daily!$A524,'nabati '!$AE:$AE,Daily!$C$1)/60</f>
        <v>0</v>
      </c>
      <c r="J524" s="438">
        <f>+SUMIFS('nabati '!AK:AK,'nabati '!$AN:$AN,Daily!$A524,'nabati '!$AL:$AL,Daily!$C$1)/60</f>
        <v>0</v>
      </c>
      <c r="K524" s="438">
        <f>+SUMIFS('nabati '!AR:AR,'nabati '!$AU:$AU,Daily!$A524,'nabati '!$AS:$AS,Daily!$C$1)/60</f>
        <v>0</v>
      </c>
      <c r="L524" s="438">
        <f>+SUMIFS('nabati '!AY:AY,'nabati '!$BB:$BB,Daily!$A524,'nabati '!$AZ:$AZ,Daily!$C$1)/20</f>
        <v>0</v>
      </c>
      <c r="M524" s="352">
        <f>+SUMIFS('nabati '!BF:BF,'nabati '!$BI:$BI,Daily!$A524,'nabati '!$BG:$BG,Daily!$C$1)/6</f>
        <v>0</v>
      </c>
      <c r="N524" s="353">
        <f>+SUMIFS('nabati '!BM:BM,'nabati '!BP:BP,Daily!$A524,'nabati '!BN:BN,Daily!$C$1)/6</f>
        <v>0</v>
      </c>
      <c r="O524" s="448">
        <f t="shared" si="42"/>
        <v>0</v>
      </c>
    </row>
    <row r="525" s="254" customFormat="1" ht="13" hidden="1" outlineLevel="1" spans="1:15">
      <c r="A525" s="343">
        <v>9146</v>
      </c>
      <c r="B525" s="296" t="s">
        <v>84</v>
      </c>
      <c r="C525" s="22" t="s">
        <v>685</v>
      </c>
      <c r="D525" s="22" t="s">
        <v>632</v>
      </c>
      <c r="E525" s="438">
        <f>+SUMIFS('nabati '!B:B,'nabati '!$E:$E,Daily!$A525,'nabati '!$C:$C,Daily!$C$1)/6</f>
        <v>0</v>
      </c>
      <c r="F525" s="438">
        <f>+SUMIFS('nabati '!I:I,'nabati '!$L:$L,Daily!$A525,'nabati '!$J:$J,Daily!$C$1)/6</f>
        <v>0</v>
      </c>
      <c r="G525" s="438">
        <f>+SUMIFS('nabati '!P:P,'nabati '!$S:$S,Daily!$A525,'nabati '!$Q:$Q,Daily!$C$1)/60</f>
        <v>0</v>
      </c>
      <c r="H525" s="438">
        <f>+SUMIFS('nabati '!W:W,'nabati '!$Z:$Z,Daily!$A525,'nabati '!$X:$X,Daily!$C$1)/6</f>
        <v>0</v>
      </c>
      <c r="I525" s="438">
        <f>+SUMIFS('nabati '!AD:AD,'nabati '!$AG:$AG,Daily!$A525,'nabati '!$AE:$AE,Daily!$C$1)/60</f>
        <v>0</v>
      </c>
      <c r="J525" s="438">
        <f>+SUMIFS('nabati '!AK:AK,'nabati '!$AN:$AN,Daily!$A525,'nabati '!$AL:$AL,Daily!$C$1)/60</f>
        <v>0</v>
      </c>
      <c r="K525" s="438">
        <f>+SUMIFS('nabati '!AR:AR,'nabati '!$AU:$AU,Daily!$A525,'nabati '!$AS:$AS,Daily!$C$1)/60</f>
        <v>0</v>
      </c>
      <c r="L525" s="438">
        <f>+SUMIFS('nabati '!AY:AY,'nabati '!$BB:$BB,Daily!$A525,'nabati '!$AZ:$AZ,Daily!$C$1)/20</f>
        <v>0</v>
      </c>
      <c r="M525" s="352">
        <f>+SUMIFS('nabati '!BF:BF,'nabati '!$BI:$BI,Daily!$A525,'nabati '!$BG:$BG,Daily!$C$1)/6</f>
        <v>0</v>
      </c>
      <c r="N525" s="353">
        <f>+SUMIFS('nabati '!BM:BM,'nabati '!BP:BP,Daily!$A525,'nabati '!BN:BN,Daily!$C$1)/6</f>
        <v>0</v>
      </c>
      <c r="O525" s="448">
        <f t="shared" si="42"/>
        <v>0</v>
      </c>
    </row>
    <row r="526" s="254" customFormat="1" ht="13" hidden="1" outlineLevel="1" spans="1:15">
      <c r="A526" s="470">
        <v>9149</v>
      </c>
      <c r="B526" s="296" t="s">
        <v>84</v>
      </c>
      <c r="C526" s="22" t="s">
        <v>686</v>
      </c>
      <c r="D526" s="22" t="s">
        <v>632</v>
      </c>
      <c r="E526" s="438">
        <f>+SUMIFS('nabati '!B:B,'nabati '!$E:$E,Daily!$A526,'nabati '!$C:$C,Daily!$C$1)/6</f>
        <v>0</v>
      </c>
      <c r="F526" s="438">
        <f>+SUMIFS('nabati '!I:I,'nabati '!$L:$L,Daily!$A526,'nabati '!$J:$J,Daily!$C$1)/6</f>
        <v>0</v>
      </c>
      <c r="G526" s="438">
        <f>+SUMIFS('nabati '!P:P,'nabati '!$S:$S,Daily!$A526,'nabati '!$Q:$Q,Daily!$C$1)/60</f>
        <v>0</v>
      </c>
      <c r="H526" s="438">
        <f>+SUMIFS('nabati '!W:W,'nabati '!$Z:$Z,Daily!$A526,'nabati '!$X:$X,Daily!$C$1)/6</f>
        <v>0</v>
      </c>
      <c r="I526" s="438">
        <f>+SUMIFS('nabati '!AD:AD,'nabati '!$AG:$AG,Daily!$A526,'nabati '!$AE:$AE,Daily!$C$1)/60</f>
        <v>0</v>
      </c>
      <c r="J526" s="438">
        <f>+SUMIFS('nabati '!AK:AK,'nabati '!$AN:$AN,Daily!$A526,'nabati '!$AL:$AL,Daily!$C$1)/60</f>
        <v>0</v>
      </c>
      <c r="K526" s="438">
        <f>+SUMIFS('nabati '!AR:AR,'nabati '!$AU:$AU,Daily!$A526,'nabati '!$AS:$AS,Daily!$C$1)/60</f>
        <v>0</v>
      </c>
      <c r="L526" s="438">
        <f>+SUMIFS('nabati '!AY:AY,'nabati '!$BB:$BB,Daily!$A526,'nabati '!$AZ:$AZ,Daily!$C$1)/20</f>
        <v>0</v>
      </c>
      <c r="M526" s="352">
        <f>+SUMIFS('nabati '!BF:BF,'nabati '!$BI:$BI,Daily!$A526,'nabati '!$BG:$BG,Daily!$C$1)/6</f>
        <v>0</v>
      </c>
      <c r="N526" s="353">
        <f>+SUMIFS('nabati '!BM:BM,'nabati '!BP:BP,Daily!$A526,'nabati '!BN:BN,Daily!$C$1)/6</f>
        <v>0</v>
      </c>
      <c r="O526" s="448">
        <f t="shared" si="42"/>
        <v>0</v>
      </c>
    </row>
    <row r="527" s="254" customFormat="1" ht="13" hidden="1" outlineLevel="1" spans="1:15">
      <c r="A527" s="470">
        <v>9150</v>
      </c>
      <c r="B527" s="296" t="s">
        <v>84</v>
      </c>
      <c r="C527" s="22" t="s">
        <v>687</v>
      </c>
      <c r="D527" s="22" t="s">
        <v>632</v>
      </c>
      <c r="E527" s="438">
        <f>+SUMIFS('nabati '!B:B,'nabati '!$E:$E,Daily!$A527,'nabati '!$C:$C,Daily!$C$1)/6</f>
        <v>0</v>
      </c>
      <c r="F527" s="438">
        <f>+SUMIFS('nabati '!I:I,'nabati '!$L:$L,Daily!$A527,'nabati '!$J:$J,Daily!$C$1)/6</f>
        <v>0</v>
      </c>
      <c r="G527" s="438">
        <f>+SUMIFS('nabati '!P:P,'nabati '!$S:$S,Daily!$A527,'nabati '!$Q:$Q,Daily!$C$1)/60</f>
        <v>0</v>
      </c>
      <c r="H527" s="438">
        <f>+SUMIFS('nabati '!W:W,'nabati '!$Z:$Z,Daily!$A527,'nabati '!$X:$X,Daily!$C$1)/6</f>
        <v>0</v>
      </c>
      <c r="I527" s="438">
        <f>+SUMIFS('nabati '!AD:AD,'nabati '!$AG:$AG,Daily!$A527,'nabati '!$AE:$AE,Daily!$C$1)/60</f>
        <v>0</v>
      </c>
      <c r="J527" s="438">
        <f>+SUMIFS('nabati '!AK:AK,'nabati '!$AN:$AN,Daily!$A527,'nabati '!$AL:$AL,Daily!$C$1)/60</f>
        <v>0</v>
      </c>
      <c r="K527" s="438">
        <f>+SUMIFS('nabati '!AR:AR,'nabati '!$AU:$AU,Daily!$A527,'nabati '!$AS:$AS,Daily!$C$1)/60</f>
        <v>0</v>
      </c>
      <c r="L527" s="438">
        <f>+SUMIFS('nabati '!AY:AY,'nabati '!$BB:$BB,Daily!$A527,'nabati '!$AZ:$AZ,Daily!$C$1)/20</f>
        <v>0</v>
      </c>
      <c r="M527" s="352">
        <f>+SUMIFS('nabati '!BF:BF,'nabati '!$BI:$BI,Daily!$A527,'nabati '!$BG:$BG,Daily!$C$1)/6</f>
        <v>0</v>
      </c>
      <c r="N527" s="353">
        <f>+SUMIFS('nabati '!BM:BM,'nabati '!BP:BP,Daily!$A527,'nabati '!BN:BN,Daily!$C$1)/6</f>
        <v>0</v>
      </c>
      <c r="O527" s="448">
        <f t="shared" si="42"/>
        <v>0</v>
      </c>
    </row>
    <row r="528" s="254" customFormat="1" ht="13" hidden="1" outlineLevel="1" spans="1:15">
      <c r="A528" s="470">
        <v>9151</v>
      </c>
      <c r="B528" s="296" t="s">
        <v>84</v>
      </c>
      <c r="C528" s="22" t="s">
        <v>688</v>
      </c>
      <c r="D528" s="22" t="s">
        <v>632</v>
      </c>
      <c r="E528" s="438">
        <f>+SUMIFS('nabati '!B:B,'nabati '!$E:$E,Daily!$A528,'nabati '!$C:$C,Daily!$C$1)/6</f>
        <v>0</v>
      </c>
      <c r="F528" s="438">
        <f>+SUMIFS('nabati '!I:I,'nabati '!$L:$L,Daily!$A528,'nabati '!$J:$J,Daily!$C$1)/6</f>
        <v>0</v>
      </c>
      <c r="G528" s="438">
        <f>+SUMIFS('nabati '!P:P,'nabati '!$S:$S,Daily!$A528,'nabati '!$Q:$Q,Daily!$C$1)/60</f>
        <v>0</v>
      </c>
      <c r="H528" s="438">
        <f>+SUMIFS('nabati '!W:W,'nabati '!$Z:$Z,Daily!$A528,'nabati '!$X:$X,Daily!$C$1)/6</f>
        <v>0</v>
      </c>
      <c r="I528" s="438">
        <f>+SUMIFS('nabati '!AD:AD,'nabati '!$AG:$AG,Daily!$A528,'nabati '!$AE:$AE,Daily!$C$1)/60</f>
        <v>0</v>
      </c>
      <c r="J528" s="438">
        <f>+SUMIFS('nabati '!AK:AK,'nabati '!$AN:$AN,Daily!$A528,'nabati '!$AL:$AL,Daily!$C$1)/60</f>
        <v>0</v>
      </c>
      <c r="K528" s="438">
        <f>+SUMIFS('nabati '!AR:AR,'nabati '!$AU:$AU,Daily!$A528,'nabati '!$AS:$AS,Daily!$C$1)/60</f>
        <v>0</v>
      </c>
      <c r="L528" s="438">
        <f>+SUMIFS('nabati '!AY:AY,'nabati '!$BB:$BB,Daily!$A528,'nabati '!$AZ:$AZ,Daily!$C$1)/20</f>
        <v>0</v>
      </c>
      <c r="M528" s="352">
        <f>+SUMIFS('nabati '!BF:BF,'nabati '!$BI:$BI,Daily!$A528,'nabati '!$BG:$BG,Daily!$C$1)/6</f>
        <v>0</v>
      </c>
      <c r="N528" s="353">
        <f>+SUMIFS('nabati '!BM:BM,'nabati '!BP:BP,Daily!$A528,'nabati '!BN:BN,Daily!$C$1)/6</f>
        <v>0</v>
      </c>
      <c r="O528" s="448">
        <f t="shared" si="42"/>
        <v>0</v>
      </c>
    </row>
    <row r="529" s="254" customFormat="1" ht="13" hidden="1" outlineLevel="1" spans="1:15">
      <c r="A529" s="470">
        <v>9152</v>
      </c>
      <c r="B529" s="296" t="s">
        <v>84</v>
      </c>
      <c r="C529" s="22" t="s">
        <v>689</v>
      </c>
      <c r="D529" s="22" t="s">
        <v>632</v>
      </c>
      <c r="E529" s="438">
        <f>+SUMIFS('nabati '!B:B,'nabati '!$E:$E,Daily!$A529,'nabati '!$C:$C,Daily!$C$1)/6</f>
        <v>0</v>
      </c>
      <c r="F529" s="438">
        <f>+SUMIFS('nabati '!I:I,'nabati '!$L:$L,Daily!$A529,'nabati '!$J:$J,Daily!$C$1)/6</f>
        <v>0</v>
      </c>
      <c r="G529" s="438">
        <f>+SUMIFS('nabati '!P:P,'nabati '!$S:$S,Daily!$A529,'nabati '!$Q:$Q,Daily!$C$1)/60</f>
        <v>1</v>
      </c>
      <c r="H529" s="438">
        <f>+SUMIFS('nabati '!W:W,'nabati '!$Z:$Z,Daily!$A529,'nabati '!$X:$X,Daily!$C$1)/6</f>
        <v>1</v>
      </c>
      <c r="I529" s="438">
        <f>+SUMIFS('nabati '!AD:AD,'nabati '!$AG:$AG,Daily!$A529,'nabati '!$AE:$AE,Daily!$C$1)/60</f>
        <v>1</v>
      </c>
      <c r="J529" s="438">
        <f>+SUMIFS('nabati '!AK:AK,'nabati '!$AN:$AN,Daily!$A529,'nabati '!$AL:$AL,Daily!$C$1)/60</f>
        <v>0</v>
      </c>
      <c r="K529" s="438">
        <f>+SUMIFS('nabati '!AR:AR,'nabati '!$AU:$AU,Daily!$A529,'nabati '!$AS:$AS,Daily!$C$1)/60</f>
        <v>0</v>
      </c>
      <c r="L529" s="438">
        <f>+SUMIFS('nabati '!AY:AY,'nabati '!$BB:$BB,Daily!$A529,'nabati '!$AZ:$AZ,Daily!$C$1)/20</f>
        <v>0</v>
      </c>
      <c r="M529" s="352">
        <f>+SUMIFS('nabati '!BF:BF,'nabati '!$BI:$BI,Daily!$A529,'nabati '!$BG:$BG,Daily!$C$1)/6</f>
        <v>0</v>
      </c>
      <c r="N529" s="353">
        <f>+SUMIFS('nabati '!BM:BM,'nabati '!BP:BP,Daily!$A529,'nabati '!BN:BN,Daily!$C$1)/6</f>
        <v>0</v>
      </c>
      <c r="O529" s="448">
        <f t="shared" si="42"/>
        <v>884</v>
      </c>
    </row>
    <row r="530" s="254" customFormat="1" ht="13" hidden="1" outlineLevel="1" spans="1:15">
      <c r="A530" s="470">
        <v>9153</v>
      </c>
      <c r="B530" s="296" t="s">
        <v>84</v>
      </c>
      <c r="C530" s="22" t="s">
        <v>690</v>
      </c>
      <c r="D530" s="22" t="s">
        <v>632</v>
      </c>
      <c r="E530" s="438">
        <f>+SUMIFS('nabati '!B:B,'nabati '!$E:$E,Daily!$A530,'nabati '!$C:$C,Daily!$C$1)/6</f>
        <v>1</v>
      </c>
      <c r="F530" s="438">
        <f>+SUMIFS('nabati '!I:I,'nabati '!$L:$L,Daily!$A530,'nabati '!$J:$J,Daily!$C$1)/6</f>
        <v>1</v>
      </c>
      <c r="G530" s="438">
        <f>+SUMIFS('nabati '!P:P,'nabati '!$S:$S,Daily!$A530,'nabati '!$Q:$Q,Daily!$C$1)/60</f>
        <v>1</v>
      </c>
      <c r="H530" s="438">
        <f>+SUMIFS('nabati '!W:W,'nabati '!$Z:$Z,Daily!$A530,'nabati '!$X:$X,Daily!$C$1)/6</f>
        <v>1</v>
      </c>
      <c r="I530" s="438">
        <f>+SUMIFS('nabati '!AD:AD,'nabati '!$AG:$AG,Daily!$A530,'nabati '!$AE:$AE,Daily!$C$1)/60</f>
        <v>0</v>
      </c>
      <c r="J530" s="438">
        <f>+SUMIFS('nabati '!AK:AK,'nabati '!$AN:$AN,Daily!$A530,'nabati '!$AL:$AL,Daily!$C$1)/60</f>
        <v>0</v>
      </c>
      <c r="K530" s="438">
        <f>+SUMIFS('nabati '!AR:AR,'nabati '!$AU:$AU,Daily!$A530,'nabati '!$AS:$AS,Daily!$C$1)/60</f>
        <v>0</v>
      </c>
      <c r="L530" s="438">
        <f>+SUMIFS('nabati '!AY:AY,'nabati '!$BB:$BB,Daily!$A530,'nabati '!$AZ:$AZ,Daily!$C$1)/20</f>
        <v>0</v>
      </c>
      <c r="M530" s="352">
        <f>+SUMIFS('nabati '!BF:BF,'nabati '!$BI:$BI,Daily!$A530,'nabati '!$BG:$BG,Daily!$C$1)/6</f>
        <v>0</v>
      </c>
      <c r="N530" s="353">
        <f>+SUMIFS('nabati '!BM:BM,'nabati '!BP:BP,Daily!$A530,'nabati '!BN:BN,Daily!$C$1)/6</f>
        <v>0</v>
      </c>
      <c r="O530" s="448">
        <f t="shared" si="42"/>
        <v>870.6</v>
      </c>
    </row>
    <row r="531" s="254" customFormat="1" ht="13" hidden="1" outlineLevel="1" spans="1:15">
      <c r="A531" s="470">
        <v>9154</v>
      </c>
      <c r="B531" s="296" t="s">
        <v>84</v>
      </c>
      <c r="C531" s="22" t="s">
        <v>691</v>
      </c>
      <c r="D531" s="22" t="s">
        <v>632</v>
      </c>
      <c r="E531" s="438">
        <f>+SUMIFS('nabati '!B:B,'nabati '!$E:$E,Daily!$A531,'nabati '!$C:$C,Daily!$C$1)/6</f>
        <v>0</v>
      </c>
      <c r="F531" s="438">
        <f>+SUMIFS('nabati '!I:I,'nabati '!$L:$L,Daily!$A531,'nabati '!$J:$J,Daily!$C$1)/6</f>
        <v>0</v>
      </c>
      <c r="G531" s="438">
        <f>+SUMIFS('nabati '!P:P,'nabati '!$S:$S,Daily!$A531,'nabati '!$Q:$Q,Daily!$C$1)/60</f>
        <v>0</v>
      </c>
      <c r="H531" s="438">
        <f>+SUMIFS('nabati '!W:W,'nabati '!$Z:$Z,Daily!$A531,'nabati '!$X:$X,Daily!$C$1)/6</f>
        <v>0</v>
      </c>
      <c r="I531" s="438">
        <f>+SUMIFS('nabati '!AD:AD,'nabati '!$AG:$AG,Daily!$A531,'nabati '!$AE:$AE,Daily!$C$1)/60</f>
        <v>0</v>
      </c>
      <c r="J531" s="438">
        <f>+SUMIFS('nabati '!AK:AK,'nabati '!$AN:$AN,Daily!$A531,'nabati '!$AL:$AL,Daily!$C$1)/60</f>
        <v>0</v>
      </c>
      <c r="K531" s="438">
        <f>+SUMIFS('nabati '!AR:AR,'nabati '!$AU:$AU,Daily!$A531,'nabati '!$AS:$AS,Daily!$C$1)/60</f>
        <v>0</v>
      </c>
      <c r="L531" s="438">
        <f>+SUMIFS('nabati '!AY:AY,'nabati '!$BB:$BB,Daily!$A531,'nabati '!$AZ:$AZ,Daily!$C$1)/20</f>
        <v>0</v>
      </c>
      <c r="M531" s="352">
        <f>+SUMIFS('nabati '!BF:BF,'nabati '!$BI:$BI,Daily!$A531,'nabati '!$BG:$BG,Daily!$C$1)/6</f>
        <v>0</v>
      </c>
      <c r="N531" s="353">
        <f>+SUMIFS('nabati '!BM:BM,'nabati '!BP:BP,Daily!$A531,'nabati '!BN:BN,Daily!$C$1)/6</f>
        <v>0</v>
      </c>
      <c r="O531" s="448">
        <f t="shared" si="42"/>
        <v>0</v>
      </c>
    </row>
    <row r="532" s="254" customFormat="1" ht="13" hidden="1" outlineLevel="1" spans="1:15">
      <c r="A532" s="470">
        <v>9158</v>
      </c>
      <c r="B532" s="296" t="s">
        <v>84</v>
      </c>
      <c r="C532" s="22" t="s">
        <v>692</v>
      </c>
      <c r="D532" s="22" t="s">
        <v>632</v>
      </c>
      <c r="E532" s="438">
        <f>+SUMIFS('nabati '!B:B,'nabati '!$E:$E,Daily!$A532,'nabati '!$C:$C,Daily!$C$1)/6</f>
        <v>0</v>
      </c>
      <c r="F532" s="438">
        <f>+SUMIFS('nabati '!I:I,'nabati '!$L:$L,Daily!$A532,'nabati '!$J:$J,Daily!$C$1)/6</f>
        <v>1</v>
      </c>
      <c r="G532" s="438">
        <f>+SUMIFS('nabati '!P:P,'nabati '!$S:$S,Daily!$A532,'nabati '!$Q:$Q,Daily!$C$1)/60</f>
        <v>1</v>
      </c>
      <c r="H532" s="438">
        <f>+SUMIFS('nabati '!W:W,'nabati '!$Z:$Z,Daily!$A532,'nabati '!$X:$X,Daily!$C$1)/6</f>
        <v>0</v>
      </c>
      <c r="I532" s="438">
        <f>+SUMIFS('nabati '!AD:AD,'nabati '!$AG:$AG,Daily!$A532,'nabati '!$AE:$AE,Daily!$C$1)/60</f>
        <v>0</v>
      </c>
      <c r="J532" s="438">
        <f>+SUMIFS('nabati '!AK:AK,'nabati '!$AN:$AN,Daily!$A532,'nabati '!$AL:$AL,Daily!$C$1)/60</f>
        <v>0</v>
      </c>
      <c r="K532" s="438">
        <f>+SUMIFS('nabati '!AR:AR,'nabati '!$AU:$AU,Daily!$A532,'nabati '!$AS:$AS,Daily!$C$1)/60</f>
        <v>0</v>
      </c>
      <c r="L532" s="438">
        <f>+SUMIFS('nabati '!AY:AY,'nabati '!$BB:$BB,Daily!$A532,'nabati '!$AZ:$AZ,Daily!$C$1)/20</f>
        <v>0</v>
      </c>
      <c r="M532" s="352">
        <f>+SUMIFS('nabati '!BF:BF,'nabati '!$BI:$BI,Daily!$A532,'nabati '!$BG:$BG,Daily!$C$1)/6</f>
        <v>0</v>
      </c>
      <c r="N532" s="353">
        <f>+SUMIFS('nabati '!BM:BM,'nabati '!BP:BP,Daily!$A532,'nabati '!BN:BN,Daily!$C$1)/6</f>
        <v>0</v>
      </c>
      <c r="O532" s="448">
        <f t="shared" si="42"/>
        <v>520.7</v>
      </c>
    </row>
    <row r="533" s="254" customFormat="1" ht="13" hidden="1" outlineLevel="1" spans="1:15">
      <c r="A533" s="470">
        <v>9159</v>
      </c>
      <c r="B533" s="296" t="s">
        <v>84</v>
      </c>
      <c r="C533" s="22" t="s">
        <v>693</v>
      </c>
      <c r="D533" s="22" t="s">
        <v>632</v>
      </c>
      <c r="E533" s="438">
        <f>+SUMIFS('nabati '!B:B,'nabati '!$E:$E,Daily!$A533,'nabati '!$C:$C,Daily!$C$1)/6</f>
        <v>0</v>
      </c>
      <c r="F533" s="438">
        <f>+SUMIFS('nabati '!I:I,'nabati '!$L:$L,Daily!$A533,'nabati '!$J:$J,Daily!$C$1)/6</f>
        <v>2</v>
      </c>
      <c r="G533" s="438">
        <f>+SUMIFS('nabati '!P:P,'nabati '!$S:$S,Daily!$A533,'nabati '!$Q:$Q,Daily!$C$1)/60</f>
        <v>0</v>
      </c>
      <c r="H533" s="438">
        <f>+SUMIFS('nabati '!W:W,'nabati '!$Z:$Z,Daily!$A533,'nabati '!$X:$X,Daily!$C$1)/6</f>
        <v>0</v>
      </c>
      <c r="I533" s="438">
        <f>+SUMIFS('nabati '!AD:AD,'nabati '!$AG:$AG,Daily!$A533,'nabati '!$AE:$AE,Daily!$C$1)/60</f>
        <v>0</v>
      </c>
      <c r="J533" s="438">
        <f>+SUMIFS('nabati '!AK:AK,'nabati '!$AN:$AN,Daily!$A533,'nabati '!$AL:$AL,Daily!$C$1)/60</f>
        <v>0</v>
      </c>
      <c r="K533" s="438">
        <f>+SUMIFS('nabati '!AR:AR,'nabati '!$AU:$AU,Daily!$A533,'nabati '!$AS:$AS,Daily!$C$1)/60</f>
        <v>0</v>
      </c>
      <c r="L533" s="438">
        <f>+SUMIFS('nabati '!AY:AY,'nabati '!$BB:$BB,Daily!$A533,'nabati '!$AZ:$AZ,Daily!$C$1)/20</f>
        <v>0</v>
      </c>
      <c r="M533" s="352">
        <f>+SUMIFS('nabati '!BF:BF,'nabati '!$BI:$BI,Daily!$A533,'nabati '!$BG:$BG,Daily!$C$1)/6</f>
        <v>0</v>
      </c>
      <c r="N533" s="353">
        <f>+SUMIFS('nabati '!BM:BM,'nabati '!BP:BP,Daily!$A533,'nabati '!BN:BN,Daily!$C$1)/6</f>
        <v>0</v>
      </c>
      <c r="O533" s="448">
        <f t="shared" si="42"/>
        <v>381.4</v>
      </c>
    </row>
    <row r="534" s="254" customFormat="1" ht="13" hidden="1" outlineLevel="1" spans="1:15">
      <c r="A534" s="470">
        <v>9160</v>
      </c>
      <c r="B534" s="296" t="s">
        <v>84</v>
      </c>
      <c r="C534" s="22" t="s">
        <v>694</v>
      </c>
      <c r="D534" s="22" t="s">
        <v>632</v>
      </c>
      <c r="E534" s="438">
        <f>+SUMIFS('nabati '!B:B,'nabati '!$E:$E,Daily!$A534,'nabati '!$C:$C,Daily!$C$1)/6</f>
        <v>0</v>
      </c>
      <c r="F534" s="438">
        <f>+SUMIFS('nabati '!I:I,'nabati '!$L:$L,Daily!$A534,'nabati '!$J:$J,Daily!$C$1)/6</f>
        <v>0</v>
      </c>
      <c r="G534" s="438">
        <f>+SUMIFS('nabati '!P:P,'nabati '!$S:$S,Daily!$A534,'nabati '!$Q:$Q,Daily!$C$1)/60</f>
        <v>0</v>
      </c>
      <c r="H534" s="438">
        <f>+SUMIFS('nabati '!W:W,'nabati '!$Z:$Z,Daily!$A534,'nabati '!$X:$X,Daily!$C$1)/6</f>
        <v>0</v>
      </c>
      <c r="I534" s="438">
        <f>+SUMIFS('nabati '!AD:AD,'nabati '!$AG:$AG,Daily!$A534,'nabati '!$AE:$AE,Daily!$C$1)/60</f>
        <v>0</v>
      </c>
      <c r="J534" s="438">
        <f>+SUMIFS('nabati '!AK:AK,'nabati '!$AN:$AN,Daily!$A534,'nabati '!$AL:$AL,Daily!$C$1)/60</f>
        <v>0</v>
      </c>
      <c r="K534" s="438">
        <f>+SUMIFS('nabati '!AR:AR,'nabati '!$AU:$AU,Daily!$A534,'nabati '!$AS:$AS,Daily!$C$1)/60</f>
        <v>0</v>
      </c>
      <c r="L534" s="438">
        <f>+SUMIFS('nabati '!AY:AY,'nabati '!$BB:$BB,Daily!$A534,'nabati '!$AZ:$AZ,Daily!$C$1)/20</f>
        <v>0</v>
      </c>
      <c r="M534" s="352">
        <f>+SUMIFS('nabati '!BF:BF,'nabati '!$BI:$BI,Daily!$A534,'nabati '!$BG:$BG,Daily!$C$1)/6</f>
        <v>0</v>
      </c>
      <c r="N534" s="353">
        <f>+SUMIFS('nabati '!BM:BM,'nabati '!BP:BP,Daily!$A534,'nabati '!BN:BN,Daily!$C$1)/6</f>
        <v>0</v>
      </c>
      <c r="O534" s="448">
        <f t="shared" si="42"/>
        <v>0</v>
      </c>
    </row>
    <row r="535" s="254" customFormat="1" ht="13" hidden="1" outlineLevel="1" spans="1:15">
      <c r="A535" s="470">
        <v>9161</v>
      </c>
      <c r="B535" s="296" t="s">
        <v>84</v>
      </c>
      <c r="C535" s="22" t="s">
        <v>695</v>
      </c>
      <c r="D535" s="22" t="s">
        <v>632</v>
      </c>
      <c r="E535" s="438">
        <f>+SUMIFS('nabati '!B:B,'nabati '!$E:$E,Daily!$A535,'nabati '!$C:$C,Daily!$C$1)/6</f>
        <v>0</v>
      </c>
      <c r="F535" s="438">
        <f>+SUMIFS('nabati '!I:I,'nabati '!$L:$L,Daily!$A535,'nabati '!$J:$J,Daily!$C$1)/6</f>
        <v>0</v>
      </c>
      <c r="G535" s="438">
        <f>+SUMIFS('nabati '!P:P,'nabati '!$S:$S,Daily!$A535,'nabati '!$Q:$Q,Daily!$C$1)/60</f>
        <v>0</v>
      </c>
      <c r="H535" s="438">
        <f>+SUMIFS('nabati '!W:W,'nabati '!$Z:$Z,Daily!$A535,'nabati '!$X:$X,Daily!$C$1)/6</f>
        <v>0</v>
      </c>
      <c r="I535" s="438">
        <f>+SUMIFS('nabati '!AD:AD,'nabati '!$AG:$AG,Daily!$A535,'nabati '!$AE:$AE,Daily!$C$1)/60</f>
        <v>0</v>
      </c>
      <c r="J535" s="438">
        <f>+SUMIFS('nabati '!AK:AK,'nabati '!$AN:$AN,Daily!$A535,'nabati '!$AL:$AL,Daily!$C$1)/60</f>
        <v>0</v>
      </c>
      <c r="K535" s="438">
        <f>+SUMIFS('nabati '!AR:AR,'nabati '!$AU:$AU,Daily!$A535,'nabati '!$AS:$AS,Daily!$C$1)/60</f>
        <v>0</v>
      </c>
      <c r="L535" s="438">
        <f>+SUMIFS('nabati '!AY:AY,'nabati '!$BB:$BB,Daily!$A535,'nabati '!$AZ:$AZ,Daily!$C$1)/20</f>
        <v>0</v>
      </c>
      <c r="M535" s="352">
        <f>+SUMIFS('nabati '!BF:BF,'nabati '!$BI:$BI,Daily!$A535,'nabati '!$BG:$BG,Daily!$C$1)/6</f>
        <v>0</v>
      </c>
      <c r="N535" s="353">
        <f>+SUMIFS('nabati '!BM:BM,'nabati '!BP:BP,Daily!$A535,'nabati '!BN:BN,Daily!$C$1)/6</f>
        <v>0</v>
      </c>
      <c r="O535" s="448">
        <f t="shared" si="42"/>
        <v>0</v>
      </c>
    </row>
    <row r="536" s="254" customFormat="1" ht="13" hidden="1" outlineLevel="1" spans="1:15">
      <c r="A536" s="470">
        <v>9162</v>
      </c>
      <c r="B536" s="296" t="s">
        <v>84</v>
      </c>
      <c r="C536" s="22" t="s">
        <v>696</v>
      </c>
      <c r="D536" s="22" t="s">
        <v>632</v>
      </c>
      <c r="E536" s="438">
        <f>+SUMIFS('nabati '!B:B,'nabati '!$E:$E,Daily!$A536,'nabati '!$C:$C,Daily!$C$1)/6</f>
        <v>0</v>
      </c>
      <c r="F536" s="438">
        <f>+SUMIFS('nabati '!I:I,'nabati '!$L:$L,Daily!$A536,'nabati '!$J:$J,Daily!$C$1)/6</f>
        <v>0</v>
      </c>
      <c r="G536" s="438">
        <f>+SUMIFS('nabati '!P:P,'nabati '!$S:$S,Daily!$A536,'nabati '!$Q:$Q,Daily!$C$1)/60</f>
        <v>0</v>
      </c>
      <c r="H536" s="438">
        <f>+SUMIFS('nabati '!W:W,'nabati '!$Z:$Z,Daily!$A536,'nabati '!$X:$X,Daily!$C$1)/6</f>
        <v>0</v>
      </c>
      <c r="I536" s="438">
        <f>+SUMIFS('nabati '!AD:AD,'nabati '!$AG:$AG,Daily!$A536,'nabati '!$AE:$AE,Daily!$C$1)/60</f>
        <v>0</v>
      </c>
      <c r="J536" s="438">
        <f>+SUMIFS('nabati '!AK:AK,'nabati '!$AN:$AN,Daily!$A536,'nabati '!$AL:$AL,Daily!$C$1)/60</f>
        <v>0</v>
      </c>
      <c r="K536" s="438">
        <f>+SUMIFS('nabati '!AR:AR,'nabati '!$AU:$AU,Daily!$A536,'nabati '!$AS:$AS,Daily!$C$1)/60</f>
        <v>0</v>
      </c>
      <c r="L536" s="438">
        <f>+SUMIFS('nabati '!AY:AY,'nabati '!$BB:$BB,Daily!$A536,'nabati '!$AZ:$AZ,Daily!$C$1)/20</f>
        <v>0</v>
      </c>
      <c r="M536" s="352">
        <f>+SUMIFS('nabati '!BF:BF,'nabati '!$BI:$BI,Daily!$A536,'nabati '!$BG:$BG,Daily!$C$1)/6</f>
        <v>0</v>
      </c>
      <c r="N536" s="353">
        <f>+SUMIFS('nabati '!BM:BM,'nabati '!BP:BP,Daily!$A536,'nabati '!BN:BN,Daily!$C$1)/6</f>
        <v>0</v>
      </c>
      <c r="O536" s="448">
        <f t="shared" ref="O536:O543" si="43">+SUMPRODUCT($E$1:$M$1,E536:M536)</f>
        <v>0</v>
      </c>
    </row>
    <row r="537" s="254" customFormat="1" ht="13" hidden="1" outlineLevel="1" spans="1:15">
      <c r="A537" s="471">
        <v>9163</v>
      </c>
      <c r="B537" s="296"/>
      <c r="C537" s="22" t="s">
        <v>697</v>
      </c>
      <c r="D537" s="22" t="s">
        <v>632</v>
      </c>
      <c r="E537" s="438">
        <f>+SUMIFS('nabati '!B:B,'nabati '!$E:$E,Daily!$A537,'nabati '!$C:$C,Daily!$C$1)/6</f>
        <v>0</v>
      </c>
      <c r="F537" s="438">
        <f>+SUMIFS('nabati '!I:I,'nabati '!$L:$L,Daily!$A537,'nabati '!$J:$J,Daily!$C$1)/6</f>
        <v>0</v>
      </c>
      <c r="G537" s="438">
        <f>+SUMIFS('nabati '!P:P,'nabati '!$S:$S,Daily!$A537,'nabati '!$Q:$Q,Daily!$C$1)/60</f>
        <v>0</v>
      </c>
      <c r="H537" s="438">
        <f>+SUMIFS('nabati '!W:W,'nabati '!$Z:$Z,Daily!$A537,'nabati '!$X:$X,Daily!$C$1)/6</f>
        <v>0</v>
      </c>
      <c r="I537" s="438">
        <f>+SUMIFS('nabati '!AD:AD,'nabati '!$AG:$AG,Daily!$A537,'nabati '!$AE:$AE,Daily!$C$1)/60</f>
        <v>1</v>
      </c>
      <c r="J537" s="438">
        <f>+SUMIFS('nabati '!AK:AK,'nabati '!$AN:$AN,Daily!$A537,'nabati '!$AL:$AL,Daily!$C$1)/60</f>
        <v>0</v>
      </c>
      <c r="K537" s="438">
        <f>+SUMIFS('nabati '!AR:AR,'nabati '!$AU:$AU,Daily!$A537,'nabati '!$AS:$AS,Daily!$C$1)/60</f>
        <v>0</v>
      </c>
      <c r="L537" s="438">
        <f>+SUMIFS('nabati '!AY:AY,'nabati '!$BB:$BB,Daily!$A537,'nabati '!$AZ:$AZ,Daily!$C$1)/20</f>
        <v>0</v>
      </c>
      <c r="M537" s="352">
        <f>+SUMIFS('nabati '!BF:BF,'nabati '!$BI:$BI,Daily!$A537,'nabati '!$BG:$BG,Daily!$C$1)/6</f>
        <v>0</v>
      </c>
      <c r="N537" s="353">
        <f>+SUMIFS('nabati '!BM:BM,'nabati '!BP:BP,Daily!$A537,'nabati '!BN:BN,Daily!$C$1)/6</f>
        <v>0</v>
      </c>
      <c r="O537" s="448">
        <f t="shared" si="43"/>
        <v>330</v>
      </c>
    </row>
    <row r="538" s="254" customFormat="1" ht="13" hidden="1" outlineLevel="1" spans="1:15">
      <c r="A538" s="471">
        <v>9165</v>
      </c>
      <c r="B538" s="296"/>
      <c r="C538" s="22" t="s">
        <v>698</v>
      </c>
      <c r="D538" s="411" t="s">
        <v>632</v>
      </c>
      <c r="E538" s="438">
        <f>+SUMIFS('nabati '!B:B,'nabati '!$E:$E,Daily!$A538,'nabati '!$C:$C,Daily!$C$1)/6</f>
        <v>0</v>
      </c>
      <c r="F538" s="438">
        <f>+SUMIFS('nabati '!I:I,'nabati '!$L:$L,Daily!$A538,'nabati '!$J:$J,Daily!$C$1)/6</f>
        <v>0</v>
      </c>
      <c r="G538" s="438">
        <f>+SUMIFS('nabati '!P:P,'nabati '!$S:$S,Daily!$A538,'nabati '!$Q:$Q,Daily!$C$1)/60</f>
        <v>1</v>
      </c>
      <c r="H538" s="438">
        <f>+SUMIFS('nabati '!W:W,'nabati '!$Z:$Z,Daily!$A538,'nabati '!$X:$X,Daily!$C$1)/6</f>
        <v>0</v>
      </c>
      <c r="I538" s="438">
        <f>+SUMIFS('nabati '!AD:AD,'nabati '!$AG:$AG,Daily!$A538,'nabati '!$AE:$AE,Daily!$C$1)/60</f>
        <v>1</v>
      </c>
      <c r="J538" s="438">
        <f>+SUMIFS('nabati '!AK:AK,'nabati '!$AN:$AN,Daily!$A538,'nabati '!$AL:$AL,Daily!$C$1)/60</f>
        <v>0</v>
      </c>
      <c r="K538" s="438">
        <f>+SUMIFS('nabati '!AR:AR,'nabati '!$AU:$AU,Daily!$A538,'nabati '!$AS:$AS,Daily!$C$1)/60</f>
        <v>0</v>
      </c>
      <c r="L538" s="438">
        <f>+SUMIFS('nabati '!AY:AY,'nabati '!$BB:$BB,Daily!$A538,'nabati '!$AZ:$AZ,Daily!$C$1)/20</f>
        <v>0</v>
      </c>
      <c r="M538" s="352">
        <f>+SUMIFS('nabati '!BF:BF,'nabati '!$BI:$BI,Daily!$A538,'nabati '!$BG:$BG,Daily!$C$1)/6</f>
        <v>0</v>
      </c>
      <c r="N538" s="353">
        <f>+SUMIFS('nabati '!BM:BM,'nabati '!BP:BP,Daily!$A538,'nabati '!BN:BN,Daily!$C$1)/6</f>
        <v>0</v>
      </c>
      <c r="O538" s="448">
        <f t="shared" si="43"/>
        <v>660</v>
      </c>
    </row>
    <row r="539" s="254" customFormat="1" ht="13" hidden="1" outlineLevel="1" spans="1:15">
      <c r="A539" s="472">
        <v>1501</v>
      </c>
      <c r="B539" s="296"/>
      <c r="C539" s="22" t="s">
        <v>699</v>
      </c>
      <c r="D539" s="411" t="s">
        <v>632</v>
      </c>
      <c r="E539" s="438">
        <f>+SUMIFS('nabati '!B:B,'nabati '!$E:$E,Daily!$A539,'nabati '!$C:$C,Daily!$C$1)/6</f>
        <v>0</v>
      </c>
      <c r="F539" s="438">
        <f>+SUMIFS('nabati '!I:I,'nabati '!$L:$L,Daily!$A539,'nabati '!$J:$J,Daily!$C$1)/6</f>
        <v>0</v>
      </c>
      <c r="G539" s="438">
        <f>+SUMIFS('nabati '!P:P,'nabati '!$S:$S,Daily!$A539,'nabati '!$Q:$Q,Daily!$C$1)/60</f>
        <v>0</v>
      </c>
      <c r="H539" s="438">
        <f>+SUMIFS('nabati '!W:W,'nabati '!$Z:$Z,Daily!$A539,'nabati '!$X:$X,Daily!$C$1)/6</f>
        <v>0</v>
      </c>
      <c r="I539" s="438">
        <f>+SUMIFS('nabati '!AD:AD,'nabati '!$AG:$AG,Daily!$A539,'nabati '!$AE:$AE,Daily!$C$1)/60</f>
        <v>0</v>
      </c>
      <c r="J539" s="438">
        <f>+SUMIFS('nabati '!AK:AK,'nabati '!$AN:$AN,Daily!$A539,'nabati '!$AL:$AL,Daily!$C$1)/60</f>
        <v>0</v>
      </c>
      <c r="K539" s="438">
        <f>+SUMIFS('nabati '!AR:AR,'nabati '!$AU:$AU,Daily!$A539,'nabati '!$AS:$AS,Daily!$C$1)/60</f>
        <v>0</v>
      </c>
      <c r="L539" s="438">
        <f>+SUMIFS('nabati '!AY:AY,'nabati '!$BB:$BB,Daily!$A539,'nabati '!$AZ:$AZ,Daily!$C$1)/20</f>
        <v>0</v>
      </c>
      <c r="M539" s="352">
        <f>+SUMIFS('nabati '!BF:BF,'nabati '!$BI:$BI,Daily!$A539,'nabati '!$BG:$BG,Daily!$C$1)/6</f>
        <v>0</v>
      </c>
      <c r="N539" s="353">
        <f>+SUMIFS('nabati '!BM:BM,'nabati '!BP:BP,Daily!$A539,'nabati '!BN:BN,Daily!$C$1)/6</f>
        <v>0</v>
      </c>
      <c r="O539" s="448">
        <f t="shared" si="43"/>
        <v>0</v>
      </c>
    </row>
    <row r="540" s="254" customFormat="1" ht="13" hidden="1" outlineLevel="1" spans="1:15">
      <c r="A540" s="470">
        <v>69020</v>
      </c>
      <c r="B540" s="296" t="s">
        <v>84</v>
      </c>
      <c r="C540" s="22" t="s">
        <v>700</v>
      </c>
      <c r="D540" s="22" t="s">
        <v>632</v>
      </c>
      <c r="E540" s="438">
        <f>+SUMIFS('nabati '!B:B,'nabati '!$E:$E,Daily!$A540,'nabati '!$C:$C,Daily!$C$1)/6</f>
        <v>0</v>
      </c>
      <c r="F540" s="438">
        <f>+SUMIFS('nabati '!I:I,'nabati '!$L:$L,Daily!$A540,'nabati '!$J:$J,Daily!$C$1)/6</f>
        <v>0</v>
      </c>
      <c r="G540" s="438">
        <f>+SUMIFS('nabati '!P:P,'nabati '!$S:$S,Daily!$A540,'nabati '!$Q:$Q,Daily!$C$1)/60</f>
        <v>0</v>
      </c>
      <c r="H540" s="438">
        <f>+SUMIFS('nabati '!W:W,'nabati '!$Z:$Z,Daily!$A540,'nabati '!$X:$X,Daily!$C$1)/6</f>
        <v>0</v>
      </c>
      <c r="I540" s="438">
        <f>+SUMIFS('nabati '!AD:AD,'nabati '!$AG:$AG,Daily!$A540,'nabati '!$AE:$AE,Daily!$C$1)/60</f>
        <v>0</v>
      </c>
      <c r="J540" s="438">
        <f>+SUMIFS('nabati '!AK:AK,'nabati '!$AN:$AN,Daily!$A540,'nabati '!$AL:$AL,Daily!$C$1)/60</f>
        <v>0</v>
      </c>
      <c r="K540" s="438">
        <f>+SUMIFS('nabati '!AR:AR,'nabati '!$AU:$AU,Daily!$A540,'nabati '!$AS:$AS,Daily!$C$1)/60</f>
        <v>0</v>
      </c>
      <c r="L540" s="438">
        <f>+SUMIFS('nabati '!AY:AY,'nabati '!$BB:$BB,Daily!$A540,'nabati '!$AZ:$AZ,Daily!$C$1)/20</f>
        <v>0</v>
      </c>
      <c r="M540" s="352">
        <f>+SUMIFS('nabati '!BF:BF,'nabati '!$BI:$BI,Daily!$A540,'nabati '!$BG:$BG,Daily!$C$1)/6</f>
        <v>0</v>
      </c>
      <c r="N540" s="353">
        <f>+SUMIFS('nabati '!BM:BM,'nabati '!BP:BP,Daily!$A540,'nabati '!BN:BN,Daily!$C$1)/6</f>
        <v>0</v>
      </c>
      <c r="O540" s="448">
        <f t="shared" si="43"/>
        <v>0</v>
      </c>
    </row>
    <row r="541" s="254" customFormat="1" ht="13" hidden="1" outlineLevel="1" spans="1:15">
      <c r="A541" s="343">
        <v>54701</v>
      </c>
      <c r="B541" s="296" t="s">
        <v>84</v>
      </c>
      <c r="C541" s="21" t="s">
        <v>701</v>
      </c>
      <c r="D541" s="22" t="s">
        <v>632</v>
      </c>
      <c r="E541" s="438">
        <f>+SUMIFS('nabati '!B:B,'nabati '!$E:$E,Daily!$A541,'nabati '!$C:$C,Daily!$C$1)/6</f>
        <v>0</v>
      </c>
      <c r="F541" s="438">
        <f>+SUMIFS('nabati '!I:I,'nabati '!$L:$L,Daily!$A541,'nabati '!$J:$J,Daily!$C$1)/6</f>
        <v>0</v>
      </c>
      <c r="G541" s="438">
        <f>+SUMIFS('nabati '!P:P,'nabati '!$S:$S,Daily!$A541,'nabati '!$Q:$Q,Daily!$C$1)/60</f>
        <v>0</v>
      </c>
      <c r="H541" s="438">
        <f>+SUMIFS('nabati '!W:W,'nabati '!$Z:$Z,Daily!$A541,'nabati '!$X:$X,Daily!$C$1)/6</f>
        <v>0</v>
      </c>
      <c r="I541" s="438">
        <f>+SUMIFS('nabati '!AD:AD,'nabati '!$AG:$AG,Daily!$A541,'nabati '!$AE:$AE,Daily!$C$1)/60</f>
        <v>0</v>
      </c>
      <c r="J541" s="438">
        <f>+SUMIFS('nabati '!AK:AK,'nabati '!$AN:$AN,Daily!$A541,'nabati '!$AL:$AL,Daily!$C$1)/60</f>
        <v>0</v>
      </c>
      <c r="K541" s="438">
        <f>+SUMIFS('nabati '!AR:AR,'nabati '!$AU:$AU,Daily!$A541,'nabati '!$AS:$AS,Daily!$C$1)/60</f>
        <v>0</v>
      </c>
      <c r="L541" s="438">
        <f>+SUMIFS('nabati '!AY:AY,'nabati '!$BB:$BB,Daily!$A541,'nabati '!$AZ:$AZ,Daily!$C$1)/20</f>
        <v>0</v>
      </c>
      <c r="M541" s="352">
        <f>+SUMIFS('nabati '!BF:BF,'nabati '!$BI:$BI,Daily!$A541,'nabati '!$BG:$BG,Daily!$C$1)/6</f>
        <v>0</v>
      </c>
      <c r="N541" s="353">
        <f>+SUMIFS('nabati '!BM:BM,'nabati '!BP:BP,Daily!$A541,'nabati '!BN:BN,Daily!$C$1)/6</f>
        <v>0</v>
      </c>
      <c r="O541" s="448">
        <f t="shared" si="43"/>
        <v>0</v>
      </c>
    </row>
    <row r="542" s="254" customFormat="1" ht="13" hidden="1" outlineLevel="1" spans="1:15">
      <c r="A542" s="343">
        <v>18301</v>
      </c>
      <c r="B542" s="296" t="s">
        <v>84</v>
      </c>
      <c r="C542" s="21" t="s">
        <v>702</v>
      </c>
      <c r="D542" s="22" t="s">
        <v>632</v>
      </c>
      <c r="E542" s="438">
        <f>+SUMIFS('nabati '!B:B,'nabati '!$E:$E,Daily!$A542,'nabati '!$C:$C,Daily!$C$1)/6</f>
        <v>0</v>
      </c>
      <c r="F542" s="438">
        <f>+SUMIFS('nabati '!I:I,'nabati '!$L:$L,Daily!$A542,'nabati '!$J:$J,Daily!$C$1)/6</f>
        <v>0</v>
      </c>
      <c r="G542" s="438">
        <f>+SUMIFS('nabati '!P:P,'nabati '!$S:$S,Daily!$A542,'nabati '!$Q:$Q,Daily!$C$1)/60</f>
        <v>0</v>
      </c>
      <c r="H542" s="438">
        <f>+SUMIFS('nabati '!W:W,'nabati '!$Z:$Z,Daily!$A542,'nabati '!$X:$X,Daily!$C$1)/6</f>
        <v>0</v>
      </c>
      <c r="I542" s="438">
        <f>+SUMIFS('nabati '!AD:AD,'nabati '!$AG:$AG,Daily!$A542,'nabati '!$AE:$AE,Daily!$C$1)/60</f>
        <v>0</v>
      </c>
      <c r="J542" s="438">
        <f>+SUMIFS('nabati '!AK:AK,'nabati '!$AN:$AN,Daily!$A542,'nabati '!$AL:$AL,Daily!$C$1)/60</f>
        <v>0</v>
      </c>
      <c r="K542" s="438">
        <f>+SUMIFS('nabati '!AR:AR,'nabati '!$AU:$AU,Daily!$A542,'nabati '!$AS:$AS,Daily!$C$1)/60</f>
        <v>0</v>
      </c>
      <c r="L542" s="438">
        <f>+SUMIFS('nabati '!AY:AY,'nabati '!$BB:$BB,Daily!$A542,'nabati '!$AZ:$AZ,Daily!$C$1)/20</f>
        <v>0</v>
      </c>
      <c r="M542" s="352">
        <f>+SUMIFS('nabati '!BF:BF,'nabati '!$BI:$BI,Daily!$A542,'nabati '!$BG:$BG,Daily!$C$1)/6</f>
        <v>0</v>
      </c>
      <c r="N542" s="353">
        <f>+SUMIFS('nabati '!BM:BM,'nabati '!BP:BP,Daily!$A542,'nabati '!BN:BN,Daily!$C$1)/6</f>
        <v>0</v>
      </c>
      <c r="O542" s="448">
        <f t="shared" si="43"/>
        <v>0</v>
      </c>
    </row>
    <row r="543" s="254" customFormat="1" ht="13" hidden="1" outlineLevel="1" spans="1:15">
      <c r="A543" s="343">
        <v>18501</v>
      </c>
      <c r="B543" s="296" t="s">
        <v>84</v>
      </c>
      <c r="C543" s="22" t="s">
        <v>703</v>
      </c>
      <c r="D543" s="22" t="s">
        <v>632</v>
      </c>
      <c r="E543" s="438">
        <f>+SUMIFS('nabati '!B:B,'nabati '!$E:$E,Daily!$A543,'nabati '!$C:$C,Daily!$C$1)/6</f>
        <v>0</v>
      </c>
      <c r="F543" s="438">
        <f>+SUMIFS('nabati '!I:I,'nabati '!$L:$L,Daily!$A543,'nabati '!$J:$J,Daily!$C$1)/6</f>
        <v>0</v>
      </c>
      <c r="G543" s="438">
        <f>+SUMIFS('nabati '!P:P,'nabati '!$S:$S,Daily!$A543,'nabati '!$Q:$Q,Daily!$C$1)/60</f>
        <v>0</v>
      </c>
      <c r="H543" s="438">
        <f>+SUMIFS('nabati '!W:W,'nabati '!$Z:$Z,Daily!$A543,'nabati '!$X:$X,Daily!$C$1)/6</f>
        <v>0</v>
      </c>
      <c r="I543" s="438">
        <f>+SUMIFS('nabati '!AD:AD,'nabati '!$AG:$AG,Daily!$A543,'nabati '!$AE:$AE,Daily!$C$1)/60</f>
        <v>0</v>
      </c>
      <c r="J543" s="438">
        <f>+SUMIFS('nabati '!AK:AK,'nabati '!$AN:$AN,Daily!$A543,'nabati '!$AL:$AL,Daily!$C$1)/60</f>
        <v>0</v>
      </c>
      <c r="K543" s="438">
        <f>+SUMIFS('nabati '!AR:AR,'nabati '!$AU:$AU,Daily!$A543,'nabati '!$AS:$AS,Daily!$C$1)/60</f>
        <v>0</v>
      </c>
      <c r="L543" s="438">
        <f>+SUMIFS('nabati '!AY:AY,'nabati '!$BB:$BB,Daily!$A543,'nabati '!$AZ:$AZ,Daily!$C$1)/20</f>
        <v>0</v>
      </c>
      <c r="M543" s="352">
        <f>+SUMIFS('nabati '!BF:BF,'nabati '!$BI:$BI,Daily!$A543,'nabati '!$BG:$BG,Daily!$C$1)/6</f>
        <v>0</v>
      </c>
      <c r="N543" s="353">
        <f>+SUMIFS('nabati '!BM:BM,'nabati '!BP:BP,Daily!$A543,'nabati '!BN:BN,Daily!$C$1)/6</f>
        <v>0</v>
      </c>
      <c r="O543" s="448">
        <f t="shared" si="43"/>
        <v>0</v>
      </c>
    </row>
    <row r="544" s="254" customFormat="1" collapsed="1" spans="1:15">
      <c r="A544" s="473" t="s">
        <v>37</v>
      </c>
      <c r="B544" s="342" t="s">
        <v>84</v>
      </c>
      <c r="C544" s="474" t="s">
        <v>37</v>
      </c>
      <c r="D544" s="474" t="s">
        <v>37</v>
      </c>
      <c r="E544" s="475" t="s">
        <v>37</v>
      </c>
      <c r="F544" s="476" t="s">
        <v>37</v>
      </c>
      <c r="G544" s="476" t="s">
        <v>37</v>
      </c>
      <c r="H544" s="476" t="s">
        <v>37</v>
      </c>
      <c r="I544" s="476" t="s">
        <v>37</v>
      </c>
      <c r="J544" s="476" t="s">
        <v>37</v>
      </c>
      <c r="K544" s="477" t="s">
        <v>37</v>
      </c>
      <c r="L544" s="477" t="s">
        <v>37</v>
      </c>
      <c r="M544" s="478"/>
      <c r="N544" s="479"/>
      <c r="O544" s="480" t="s">
        <v>37</v>
      </c>
    </row>
  </sheetData>
  <mergeCells count="6">
    <mergeCell ref="A3:A4"/>
    <mergeCell ref="C3:C4"/>
    <mergeCell ref="D3:D4"/>
    <mergeCell ref="O2:O4"/>
    <mergeCell ref="P2:P4"/>
    <mergeCell ref="Q2:Q3"/>
  </mergeCells>
  <conditionalFormatting sqref="A24">
    <cfRule type="duplicateValues" dxfId="0" priority="25"/>
  </conditionalFormatting>
  <conditionalFormatting sqref="A59">
    <cfRule type="duplicateValues" dxfId="0" priority="24"/>
  </conditionalFormatting>
  <conditionalFormatting sqref="A67">
    <cfRule type="duplicateValues" dxfId="0" priority="23"/>
  </conditionalFormatting>
  <conditionalFormatting sqref="A96">
    <cfRule type="duplicateValues" dxfId="0" priority="67"/>
  </conditionalFormatting>
  <conditionalFormatting sqref="A97">
    <cfRule type="duplicateValues" dxfId="0" priority="68"/>
  </conditionalFormatting>
  <conditionalFormatting sqref="A98">
    <cfRule type="duplicateValues" dxfId="0" priority="66"/>
  </conditionalFormatting>
  <conditionalFormatting sqref="A102">
    <cfRule type="duplicateValues" dxfId="0" priority="65"/>
  </conditionalFormatting>
  <conditionalFormatting sqref="A103">
    <cfRule type="duplicateValues" dxfId="0" priority="74"/>
  </conditionalFormatting>
  <conditionalFormatting sqref="A121">
    <cfRule type="duplicateValues" dxfId="0" priority="70"/>
  </conditionalFormatting>
  <conditionalFormatting sqref="A122">
    <cfRule type="duplicateValues" dxfId="0" priority="71"/>
  </conditionalFormatting>
  <conditionalFormatting sqref="A160">
    <cfRule type="duplicateValues" dxfId="0" priority="56"/>
  </conditionalFormatting>
  <conditionalFormatting sqref="A189">
    <cfRule type="duplicateValues" dxfId="0" priority="54"/>
  </conditionalFormatting>
  <conditionalFormatting sqref="A190">
    <cfRule type="duplicateValues" dxfId="0" priority="51"/>
  </conditionalFormatting>
  <conditionalFormatting sqref="A193">
    <cfRule type="duplicateValues" dxfId="0" priority="48"/>
  </conditionalFormatting>
  <conditionalFormatting sqref="A194">
    <cfRule type="duplicateValues" dxfId="0" priority="49"/>
  </conditionalFormatting>
  <conditionalFormatting sqref="A195">
    <cfRule type="duplicateValues" dxfId="0" priority="50"/>
  </conditionalFormatting>
  <conditionalFormatting sqref="A202">
    <cfRule type="duplicateValues" dxfId="0" priority="57"/>
  </conditionalFormatting>
  <conditionalFormatting sqref="A259">
    <cfRule type="duplicateValues" dxfId="0" priority="87"/>
  </conditionalFormatting>
  <conditionalFormatting sqref="A260">
    <cfRule type="duplicateValues" dxfId="0" priority="86"/>
  </conditionalFormatting>
  <conditionalFormatting sqref="A268">
    <cfRule type="duplicateValues" dxfId="0" priority="84"/>
  </conditionalFormatting>
  <conditionalFormatting sqref="A283">
    <cfRule type="duplicateValues" dxfId="0" priority="88"/>
  </conditionalFormatting>
  <conditionalFormatting sqref="A334">
    <cfRule type="duplicateValues" dxfId="0" priority="123"/>
  </conditionalFormatting>
  <conditionalFormatting sqref="A335">
    <cfRule type="duplicateValues" dxfId="0" priority="122"/>
  </conditionalFormatting>
  <conditionalFormatting sqref="A338">
    <cfRule type="duplicateValues" dxfId="0" priority="117"/>
  </conditionalFormatting>
  <conditionalFormatting sqref="A339">
    <cfRule type="duplicateValues" dxfId="0" priority="127"/>
  </conditionalFormatting>
  <conditionalFormatting sqref="A344">
    <cfRule type="duplicateValues" dxfId="0" priority="120"/>
  </conditionalFormatting>
  <conditionalFormatting sqref="A348">
    <cfRule type="duplicateValues" dxfId="0" priority="124"/>
  </conditionalFormatting>
  <conditionalFormatting sqref="A349">
    <cfRule type="duplicateValues" dxfId="0" priority="121"/>
  </conditionalFormatting>
  <conditionalFormatting sqref="A350">
    <cfRule type="duplicateValues" dxfId="0" priority="119"/>
  </conditionalFormatting>
  <conditionalFormatting sqref="A351">
    <cfRule type="duplicateValues" dxfId="0" priority="118"/>
  </conditionalFormatting>
  <conditionalFormatting sqref="B355">
    <cfRule type="duplicateValues" dxfId="0" priority="29"/>
  </conditionalFormatting>
  <conditionalFormatting sqref="A372">
    <cfRule type="duplicateValues" dxfId="0" priority="1"/>
  </conditionalFormatting>
  <conditionalFormatting sqref="A373">
    <cfRule type="duplicateValues" dxfId="0" priority="12"/>
  </conditionalFormatting>
  <conditionalFormatting sqref="A374">
    <cfRule type="duplicateValues" dxfId="0" priority="13"/>
  </conditionalFormatting>
  <conditionalFormatting sqref="A375">
    <cfRule type="duplicateValues" dxfId="0" priority="9"/>
  </conditionalFormatting>
  <conditionalFormatting sqref="B375">
    <cfRule type="duplicateValues" dxfId="0" priority="4"/>
  </conditionalFormatting>
  <conditionalFormatting sqref="A382">
    <cfRule type="duplicateValues" dxfId="0" priority="8"/>
  </conditionalFormatting>
  <conditionalFormatting sqref="A383">
    <cfRule type="duplicateValues" dxfId="0" priority="7"/>
  </conditionalFormatting>
  <conditionalFormatting sqref="A387">
    <cfRule type="duplicateValues" dxfId="0" priority="3"/>
  </conditionalFormatting>
  <conditionalFormatting sqref="B387">
    <cfRule type="duplicateValues" dxfId="0" priority="2"/>
  </conditionalFormatting>
  <conditionalFormatting sqref="A388">
    <cfRule type="duplicateValues" dxfId="0" priority="11"/>
  </conditionalFormatting>
  <conditionalFormatting sqref="A427">
    <cfRule type="duplicateValues" dxfId="0" priority="37"/>
  </conditionalFormatting>
  <conditionalFormatting sqref="A428">
    <cfRule type="duplicateValues" dxfId="0" priority="36"/>
  </conditionalFormatting>
  <conditionalFormatting sqref="B435">
    <cfRule type="duplicateValues" dxfId="0" priority="28"/>
  </conditionalFormatting>
  <conditionalFormatting sqref="A99:A101">
    <cfRule type="duplicateValues" dxfId="0" priority="72"/>
  </conditionalFormatting>
  <conditionalFormatting sqref="A104:A112">
    <cfRule type="duplicateValues" dxfId="0" priority="64"/>
  </conditionalFormatting>
  <conditionalFormatting sqref="A123:A124">
    <cfRule type="duplicateValues" dxfId="0" priority="63"/>
  </conditionalFormatting>
  <conditionalFormatting sqref="A181:A184">
    <cfRule type="duplicateValues" dxfId="0" priority="58"/>
  </conditionalFormatting>
  <conditionalFormatting sqref="A185:A188">
    <cfRule type="duplicateValues" dxfId="0" priority="60"/>
  </conditionalFormatting>
  <conditionalFormatting sqref="A191:A192">
    <cfRule type="duplicateValues" dxfId="0" priority="62"/>
  </conditionalFormatting>
  <conditionalFormatting sqref="A196:A198">
    <cfRule type="duplicateValues" dxfId="0" priority="47"/>
  </conditionalFormatting>
  <conditionalFormatting sqref="A207:A208">
    <cfRule type="duplicateValues" dxfId="0" priority="59"/>
  </conditionalFormatting>
  <conditionalFormatting sqref="A209:A210">
    <cfRule type="duplicateValues" dxfId="0" priority="53"/>
  </conditionalFormatting>
  <conditionalFormatting sqref="A211:A212">
    <cfRule type="duplicateValues" dxfId="0" priority="52"/>
  </conditionalFormatting>
  <conditionalFormatting sqref="A213:A214">
    <cfRule type="duplicateValues" dxfId="1" priority="46"/>
  </conditionalFormatting>
  <conditionalFormatting sqref="A225:A256">
    <cfRule type="duplicateValues" dxfId="0" priority="92"/>
  </conditionalFormatting>
  <conditionalFormatting sqref="A261:A262">
    <cfRule type="duplicateValues" dxfId="0" priority="85"/>
  </conditionalFormatting>
  <conditionalFormatting sqref="A263:A267">
    <cfRule type="duplicateValues" dxfId="0" priority="89"/>
  </conditionalFormatting>
  <conditionalFormatting sqref="A270:A272">
    <cfRule type="duplicateValues" dxfId="0" priority="83"/>
  </conditionalFormatting>
  <conditionalFormatting sqref="A295:A297">
    <cfRule type="duplicateValues" dxfId="0" priority="129"/>
  </conditionalFormatting>
  <conditionalFormatting sqref="A298:A333">
    <cfRule type="duplicateValues" dxfId="0" priority="128"/>
  </conditionalFormatting>
  <conditionalFormatting sqref="A336:A337">
    <cfRule type="duplicateValues" dxfId="0" priority="125"/>
  </conditionalFormatting>
  <conditionalFormatting sqref="A340:A343">
    <cfRule type="duplicateValues" dxfId="0" priority="116"/>
  </conditionalFormatting>
  <conditionalFormatting sqref="A345:A347">
    <cfRule type="duplicateValues" dxfId="0" priority="126"/>
  </conditionalFormatting>
  <conditionalFormatting sqref="A352:A353">
    <cfRule type="duplicateValues" dxfId="0" priority="146"/>
  </conditionalFormatting>
  <conditionalFormatting sqref="A376:A381">
    <cfRule type="duplicateValues" dxfId="0" priority="10"/>
  </conditionalFormatting>
  <conditionalFormatting sqref="A384:A386">
    <cfRule type="duplicateValues" dxfId="0" priority="6"/>
  </conditionalFormatting>
  <conditionalFormatting sqref="A429:A434">
    <cfRule type="duplicateValues" dxfId="0" priority="31"/>
  </conditionalFormatting>
  <conditionalFormatting sqref="B376:B386">
    <cfRule type="duplicateValues" dxfId="0" priority="5"/>
  </conditionalFormatting>
  <conditionalFormatting sqref="B427:B434">
    <cfRule type="duplicateValues" dxfId="0" priority="27"/>
  </conditionalFormatting>
  <conditionalFormatting sqref="C213:C214">
    <cfRule type="containsText" dxfId="2" priority="44" operator="between" text="NQ">
      <formula>NOT(ISERROR(SEARCH("NQ",C213)))</formula>
    </cfRule>
    <cfRule type="containsText" priority="45" operator="between" text="NQ">
      <formula>NOT(ISERROR(SEARCH("NQ",C213)))</formula>
    </cfRule>
  </conditionalFormatting>
  <conditionalFormatting sqref="A78:A95 A113:A120">
    <cfRule type="duplicateValues" dxfId="0" priority="73"/>
  </conditionalFormatting>
  <conditionalFormatting sqref="A132:A159 A199:A201 A203:A206 A161:A180">
    <cfRule type="duplicateValues" dxfId="0" priority="61"/>
  </conditionalFormatting>
  <conditionalFormatting sqref="A257:A258 A282">
    <cfRule type="duplicateValues" dxfId="0" priority="90"/>
  </conditionalFormatting>
  <conditionalFormatting sqref="A269 A273">
    <cfRule type="duplicateValues" dxfId="0" priority="91"/>
  </conditionalFormatting>
  <conditionalFormatting sqref="A274 A276:A281">
    <cfRule type="duplicateValues" dxfId="0" priority="82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S544"/>
  <sheetViews>
    <sheetView showGridLines="0" zoomScale="69" zoomScaleNormal="69" workbookViewId="0">
      <pane xSplit="4" ySplit="10" topLeftCell="E11" activePane="bottomRight" state="frozen"/>
      <selection/>
      <selection pane="topRight"/>
      <selection pane="bottomLeft"/>
      <selection pane="bottomRight" activeCell="I354" sqref="I354"/>
    </sheetView>
  </sheetViews>
  <sheetFormatPr defaultColWidth="9.13636363636364" defaultRowHeight="12"/>
  <cols>
    <col min="1" max="1" width="11.3272727272727" style="257" customWidth="1"/>
    <col min="2" max="2" width="4.18181818181818" style="257" hidden="1" customWidth="1"/>
    <col min="3" max="3" width="28.5818181818182" style="258" customWidth="1"/>
    <col min="4" max="4" width="24.1090909090909" style="258" customWidth="1"/>
    <col min="5" max="5" width="9.57272727272727" style="250" customWidth="1"/>
    <col min="6" max="6" width="10.2818181818182" style="250" customWidth="1"/>
    <col min="7" max="7" width="8.42727272727273" style="250" customWidth="1"/>
    <col min="8" max="9" width="9.57272727272727" style="250" customWidth="1"/>
    <col min="10" max="10" width="9.70909090909091" style="250" customWidth="1"/>
    <col min="11" max="11" width="10.1363636363636" style="257" customWidth="1"/>
    <col min="12" max="12" width="8.13636363636364" style="257" customWidth="1"/>
    <col min="13" max="13" width="7.57272727272727" style="257" hidden="1" customWidth="1"/>
    <col min="14" max="14" width="7.42727272727273" style="259" hidden="1" customWidth="1"/>
    <col min="15" max="15" width="11.2818181818182" style="260" customWidth="1"/>
    <col min="16" max="16" width="13.7090909090909" style="261" customWidth="1"/>
    <col min="17" max="17" width="11.5727272727273" style="261" customWidth="1"/>
    <col min="18" max="16384" width="9.13636363636364" style="261"/>
  </cols>
  <sheetData>
    <row r="1" s="249" customFormat="1" ht="24.25" spans="1:15">
      <c r="A1" s="262" t="s">
        <v>704</v>
      </c>
      <c r="B1" s="262"/>
      <c r="C1" s="263">
        <v>4</v>
      </c>
      <c r="D1" s="264" t="s">
        <v>39</v>
      </c>
      <c r="E1" s="3">
        <v>125.9</v>
      </c>
      <c r="F1" s="3">
        <v>190.7</v>
      </c>
      <c r="G1" s="4">
        <v>330</v>
      </c>
      <c r="H1" s="4">
        <v>224</v>
      </c>
      <c r="I1" s="4">
        <v>330</v>
      </c>
      <c r="J1" s="4">
        <v>330</v>
      </c>
      <c r="K1" s="24">
        <v>264</v>
      </c>
      <c r="L1" s="24">
        <v>374</v>
      </c>
      <c r="M1" s="25">
        <v>290400</v>
      </c>
      <c r="N1" s="301"/>
      <c r="O1" s="302"/>
    </row>
    <row r="2" s="249" customFormat="1" ht="19.5" customHeight="1" spans="1:17">
      <c r="A2" s="265"/>
      <c r="B2" s="266"/>
      <c r="C2" s="267"/>
      <c r="D2" s="268" t="s">
        <v>40</v>
      </c>
      <c r="E2" s="269">
        <v>3284683</v>
      </c>
      <c r="F2" s="270">
        <v>3352387</v>
      </c>
      <c r="G2" s="271">
        <v>3373113</v>
      </c>
      <c r="H2" s="269">
        <v>3384346</v>
      </c>
      <c r="I2" s="270">
        <v>3384347</v>
      </c>
      <c r="J2" s="271">
        <v>3479885</v>
      </c>
      <c r="K2" s="269">
        <v>3495074</v>
      </c>
      <c r="L2" s="269">
        <v>3408152</v>
      </c>
      <c r="M2" s="303">
        <v>3360436</v>
      </c>
      <c r="N2" s="304"/>
      <c r="O2" s="305" t="s">
        <v>41</v>
      </c>
      <c r="P2" s="306" t="s">
        <v>42</v>
      </c>
      <c r="Q2" s="331" t="s">
        <v>43</v>
      </c>
    </row>
    <row r="3" s="250" customFormat="1" ht="36.75" customHeight="1" spans="1:17">
      <c r="A3" s="272" t="s">
        <v>44</v>
      </c>
      <c r="B3" s="273"/>
      <c r="C3" s="274" t="s">
        <v>45</v>
      </c>
      <c r="D3" s="274" t="s">
        <v>46</v>
      </c>
      <c r="E3" s="275" t="s">
        <v>47</v>
      </c>
      <c r="F3" s="276" t="s">
        <v>48</v>
      </c>
      <c r="G3" s="277" t="s">
        <v>49</v>
      </c>
      <c r="H3" s="275" t="s">
        <v>50</v>
      </c>
      <c r="I3" s="276" t="s">
        <v>51</v>
      </c>
      <c r="J3" s="277" t="s">
        <v>52</v>
      </c>
      <c r="K3" s="275" t="s">
        <v>53</v>
      </c>
      <c r="L3" s="275" t="s">
        <v>54</v>
      </c>
      <c r="M3" s="307" t="s">
        <v>55</v>
      </c>
      <c r="N3" s="308"/>
      <c r="O3" s="309"/>
      <c r="P3" s="306"/>
      <c r="Q3" s="306"/>
    </row>
    <row r="4" s="250" customFormat="1" ht="18" customHeight="1" spans="1:17">
      <c r="A4" s="272"/>
      <c r="B4" s="278"/>
      <c r="C4" s="274"/>
      <c r="D4" s="274"/>
      <c r="E4" s="279" t="s">
        <v>1</v>
      </c>
      <c r="F4" s="280" t="s">
        <v>1</v>
      </c>
      <c r="G4" s="281" t="s">
        <v>1</v>
      </c>
      <c r="H4" s="279" t="s">
        <v>1</v>
      </c>
      <c r="I4" s="280" t="s">
        <v>1</v>
      </c>
      <c r="J4" s="281" t="s">
        <v>1</v>
      </c>
      <c r="K4" s="279" t="s">
        <v>1</v>
      </c>
      <c r="L4" s="279" t="s">
        <v>1</v>
      </c>
      <c r="M4" s="310" t="s">
        <v>1</v>
      </c>
      <c r="N4" s="311"/>
      <c r="O4" s="309"/>
      <c r="P4" s="306"/>
      <c r="Q4" s="332"/>
    </row>
    <row r="5" s="251" customFormat="1" ht="13" spans="1:15">
      <c r="A5" s="282"/>
      <c r="B5" s="283"/>
      <c r="C5" s="284"/>
      <c r="D5" s="284" t="s">
        <v>45</v>
      </c>
      <c r="E5" s="285">
        <f t="shared" ref="E5:N5" si="0">+SUM(E6:E9)</f>
        <v>334</v>
      </c>
      <c r="F5" s="285">
        <f t="shared" si="0"/>
        <v>1002</v>
      </c>
      <c r="G5" s="285">
        <f t="shared" si="0"/>
        <v>187</v>
      </c>
      <c r="H5" s="285">
        <f t="shared" si="0"/>
        <v>158</v>
      </c>
      <c r="I5" s="285">
        <f t="shared" si="0"/>
        <v>85</v>
      </c>
      <c r="J5" s="285">
        <f t="shared" si="0"/>
        <v>7</v>
      </c>
      <c r="K5" s="285">
        <f t="shared" si="0"/>
        <v>17</v>
      </c>
      <c r="L5" s="285">
        <f t="shared" si="0"/>
        <v>122</v>
      </c>
      <c r="M5" s="285">
        <f t="shared" si="0"/>
        <v>0</v>
      </c>
      <c r="N5" s="285">
        <f t="shared" si="0"/>
        <v>0</v>
      </c>
      <c r="O5" s="312">
        <f>+SUMPRODUCT($E$1:$M$1,E5:M5)</f>
        <v>410710</v>
      </c>
    </row>
    <row r="6" s="251" customFormat="1" ht="13" spans="1:15">
      <c r="A6" s="286"/>
      <c r="B6" s="287"/>
      <c r="C6" s="288"/>
      <c r="D6" s="288" t="s">
        <v>56</v>
      </c>
      <c r="E6" s="289">
        <f>+SUM(E10,E69,E125,E215,E284)</f>
        <v>155</v>
      </c>
      <c r="F6" s="289">
        <f t="shared" ref="E6:N6" si="1">+SUM(F10,F69,F125,F215,F284)</f>
        <v>665</v>
      </c>
      <c r="G6" s="289">
        <f t="shared" si="1"/>
        <v>82</v>
      </c>
      <c r="H6" s="289">
        <f t="shared" si="1"/>
        <v>90</v>
      </c>
      <c r="I6" s="289">
        <f t="shared" si="1"/>
        <v>54</v>
      </c>
      <c r="J6" s="289">
        <f t="shared" si="1"/>
        <v>0</v>
      </c>
      <c r="K6" s="289">
        <f t="shared" si="1"/>
        <v>13</v>
      </c>
      <c r="L6" s="289">
        <f t="shared" si="1"/>
        <v>68</v>
      </c>
      <c r="M6" s="313">
        <f t="shared" si="1"/>
        <v>0</v>
      </c>
      <c r="N6" s="313">
        <f t="shared" si="1"/>
        <v>0</v>
      </c>
      <c r="O6" s="314">
        <f>+SUMPRODUCT($E$1:$M$1,E6:M6)</f>
        <v>240234</v>
      </c>
    </row>
    <row r="7" s="251" customFormat="1" ht="13" spans="1:15">
      <c r="A7" s="286"/>
      <c r="B7" s="287"/>
      <c r="C7" s="288"/>
      <c r="D7" s="288" t="s">
        <v>57</v>
      </c>
      <c r="E7" s="289">
        <f t="shared" ref="E7:L7" si="2">+SUM(E390,E414,E435,E355)</f>
        <v>159</v>
      </c>
      <c r="F7" s="289">
        <f t="shared" si="2"/>
        <v>286</v>
      </c>
      <c r="G7" s="289">
        <f t="shared" si="2"/>
        <v>94</v>
      </c>
      <c r="H7" s="289">
        <f t="shared" si="2"/>
        <v>60</v>
      </c>
      <c r="I7" s="289">
        <f t="shared" si="2"/>
        <v>25</v>
      </c>
      <c r="J7" s="289">
        <f t="shared" si="2"/>
        <v>7</v>
      </c>
      <c r="K7" s="289">
        <f t="shared" si="2"/>
        <v>4</v>
      </c>
      <c r="L7" s="289">
        <f t="shared" si="2"/>
        <v>49</v>
      </c>
      <c r="M7" s="313">
        <f>+SUM(M355,M390,M414,M435)</f>
        <v>0</v>
      </c>
      <c r="N7" s="313">
        <f>+SUM(N355,N390,N414,N435)</f>
        <v>0</v>
      </c>
      <c r="O7" s="314">
        <f>+SUMPRODUCT($E$1:$M$1,E7:M7)</f>
        <v>148960.3</v>
      </c>
    </row>
    <row r="8" s="251" customFormat="1" ht="13" spans="1:15">
      <c r="A8" s="286"/>
      <c r="B8" s="287"/>
      <c r="C8" s="288"/>
      <c r="D8" s="288" t="s">
        <v>58</v>
      </c>
      <c r="E8" s="289">
        <f t="shared" ref="E8:L8" si="3">+E471</f>
        <v>15</v>
      </c>
      <c r="F8" s="289">
        <f t="shared" si="3"/>
        <v>47</v>
      </c>
      <c r="G8" s="289">
        <f t="shared" si="3"/>
        <v>10</v>
      </c>
      <c r="H8" s="289">
        <f t="shared" si="3"/>
        <v>7</v>
      </c>
      <c r="I8" s="289">
        <f t="shared" si="3"/>
        <v>5</v>
      </c>
      <c r="J8" s="289">
        <f t="shared" si="3"/>
        <v>0</v>
      </c>
      <c r="K8" s="289">
        <f t="shared" si="3"/>
        <v>0</v>
      </c>
      <c r="L8" s="289">
        <f t="shared" si="3"/>
        <v>2</v>
      </c>
      <c r="M8" s="313">
        <f>M471</f>
        <v>0</v>
      </c>
      <c r="N8" s="313">
        <f>N471</f>
        <v>0</v>
      </c>
      <c r="O8" s="314">
        <f>+SUMPRODUCT($E$1:$M$1,E8:M8)</f>
        <v>18117.4</v>
      </c>
    </row>
    <row r="9" s="252" customFormat="1" ht="13" spans="1:16">
      <c r="A9" s="286">
        <v>807</v>
      </c>
      <c r="B9" s="287"/>
      <c r="C9" s="288" t="s">
        <v>59</v>
      </c>
      <c r="D9" s="288" t="s">
        <v>59</v>
      </c>
      <c r="E9" s="289">
        <f>(SUMIFS('nabati '!B$3:B$8647,'nabati '!$F3:$F8647,Weekly!$C$1)/6)-E6-E7-E8</f>
        <v>5</v>
      </c>
      <c r="F9" s="289">
        <f>+(SUMIFS('nabati '!I$3:I$8647,'nabati '!$M$3:$M$8647,Weekly!$C$1)/6)-F6-F7-F8</f>
        <v>4</v>
      </c>
      <c r="G9" s="289">
        <f>+(SUMIFS('nabati '!P$3:P$8647,'nabati '!$T$3:$T$8647,Weekly!$C$1)/60)-G6-G7-G8</f>
        <v>1</v>
      </c>
      <c r="H9" s="289">
        <f>+(SUMIFS('nabati '!W$3:W$8647,'nabati '!$AA$3:$AA$8647,Weekly!$C$1)/6)-H6-H7-H8</f>
        <v>1</v>
      </c>
      <c r="I9" s="289">
        <f>+(SUMIFS('nabati '!AD$3:AD$8647,'nabati '!$AH$3:$AH$8647,Weekly!$C$1)/60)-I6-I7-I8</f>
        <v>1</v>
      </c>
      <c r="J9" s="289">
        <f>+(SUMIFS('nabati '!AK$3:AK$8647,'nabati '!$AO$3:$AO$8647,Weekly!$C$1)/60)-J6-J7-J8</f>
        <v>0</v>
      </c>
      <c r="K9" s="289">
        <f>+(SUMIFS('nabati '!AR$3:AR$8647,'nabati '!$AV$3:$AV$8647,Weekly!$C$1)/60)-K6-K7-K8</f>
        <v>0</v>
      </c>
      <c r="L9" s="289">
        <f>+(SUMIFS('nabati '!AY$3:AY$8647,'nabati '!$BC$3:$BC$8647,Weekly!$C$1)/20)-L6-L7-L8</f>
        <v>3</v>
      </c>
      <c r="M9" s="313">
        <f>+SUM(M13,M72,M128,M218,M287)</f>
        <v>0</v>
      </c>
      <c r="N9" s="313">
        <f>+SUM(N13,N72,N128,N218,N287)</f>
        <v>0</v>
      </c>
      <c r="O9" s="314">
        <f>+SUMPRODUCT($E$1:$M$1,E9:M9)</f>
        <v>3398.3</v>
      </c>
      <c r="P9" s="315"/>
    </row>
    <row r="10" s="252" customFormat="1" ht="13" spans="1:17">
      <c r="A10" s="290"/>
      <c r="B10" s="291"/>
      <c r="C10" s="292"/>
      <c r="D10" s="293" t="s">
        <v>705</v>
      </c>
      <c r="E10" s="294">
        <f t="shared" ref="E10:N10" si="4">+SUM(E11:E68)</f>
        <v>24</v>
      </c>
      <c r="F10" s="294">
        <f t="shared" si="4"/>
        <v>151</v>
      </c>
      <c r="G10" s="294">
        <f t="shared" si="4"/>
        <v>24</v>
      </c>
      <c r="H10" s="294">
        <f t="shared" si="4"/>
        <v>28</v>
      </c>
      <c r="I10" s="294">
        <f t="shared" si="4"/>
        <v>15</v>
      </c>
      <c r="J10" s="294">
        <f t="shared" si="4"/>
        <v>0</v>
      </c>
      <c r="K10" s="294">
        <f t="shared" si="4"/>
        <v>7</v>
      </c>
      <c r="L10" s="294">
        <f t="shared" si="4"/>
        <v>9</v>
      </c>
      <c r="M10" s="294">
        <f t="shared" si="4"/>
        <v>0</v>
      </c>
      <c r="N10" s="316">
        <f t="shared" si="4"/>
        <v>0</v>
      </c>
      <c r="O10" s="317">
        <f t="shared" ref="O10:O73" si="5">+SUMPRODUCT($E$1:$N$1,E10:N10)</f>
        <v>56173.3</v>
      </c>
      <c r="P10" s="318">
        <v>10831.3461538462</v>
      </c>
      <c r="Q10" s="333">
        <f>O10/P10*100</f>
        <v>518.617900324909</v>
      </c>
    </row>
    <row r="11" s="253" customFormat="1" ht="14.5" spans="1:16">
      <c r="A11" s="295" t="s">
        <v>61</v>
      </c>
      <c r="B11" s="296" t="s">
        <v>62</v>
      </c>
      <c r="C11" s="297" t="s">
        <v>63</v>
      </c>
      <c r="D11" s="21" t="s">
        <v>706</v>
      </c>
      <c r="E11" s="23">
        <f>+SUMIFS('nabati '!B:B,'nabati '!$E:$E,Weekly!$A11,'nabati '!$F:$F,Weekly!$C$1)/6</f>
        <v>5</v>
      </c>
      <c r="F11" s="23">
        <f>+SUMIFS('nabati '!I:I,'nabati '!$L:$L,Weekly!$A11,'nabati '!$M:$M,Weekly!$C$1)/6</f>
        <v>5</v>
      </c>
      <c r="G11" s="23">
        <f>+SUMIFS('nabati '!P:P,'nabati '!$S:$S,Weekly!$A11,'nabati '!$T:$T,Weekly!$C$1)/60</f>
        <v>1</v>
      </c>
      <c r="H11" s="23">
        <f>+SUMIFS('nabati '!W:W,'nabati '!$Z:$Z,Weekly!$A11,'nabati '!$AA:$AA,Weekly!$C$1)/6</f>
        <v>2</v>
      </c>
      <c r="I11" s="23">
        <f>+SUMIFS('nabati '!AD:AD,'nabati '!$AG:$AG,Weekly!$A11,'nabati '!$AH:$AH,Weekly!$C$1)/60</f>
        <v>0</v>
      </c>
      <c r="J11" s="23">
        <f>+SUMIFS('nabati '!AK:AK,'nabati '!$AN:$AN,Weekly!$A11,'nabati '!$AO:$AO,Weekly!$C$1)/60</f>
        <v>0</v>
      </c>
      <c r="K11" s="23">
        <f>+SUMIFS('nabati '!AR:AR,'nabati '!$AU:$AU,Weekly!$A11,'nabati '!$AV:$AV,Weekly!$C$1)/60</f>
        <v>1</v>
      </c>
      <c r="L11" s="23">
        <f>+SUMIFS('nabati '!AY:AY,'nabati '!$BB:$BB,Weekly!$A11,'nabati '!$BC:$BC,Weekly!$C$1)/20</f>
        <v>0</v>
      </c>
      <c r="M11" s="319">
        <f>+SUMIFS('nabati '!BF:BF,'nabati '!$BI:$BI,Weekly!$A11,'nabati '!$BG:$BG,Weekly!$C$1)/6</f>
        <v>0</v>
      </c>
      <c r="N11" s="320">
        <f>+SUMIFS('nabati '!BM:BM,'nabati '!BP:BP,Weekly!$A11,'nabati '!BN:BN,Weekly!$C$1)/6</f>
        <v>0</v>
      </c>
      <c r="O11" s="321">
        <f t="shared" si="5"/>
        <v>2625</v>
      </c>
      <c r="P11" s="322"/>
    </row>
    <row r="12" s="253" customFormat="1" ht="14.5" hidden="1" outlineLevel="1" spans="1:16">
      <c r="A12" s="295" t="s">
        <v>65</v>
      </c>
      <c r="B12" s="296" t="s">
        <v>62</v>
      </c>
      <c r="C12" s="297" t="s">
        <v>66</v>
      </c>
      <c r="D12" s="21" t="s">
        <v>706</v>
      </c>
      <c r="E12" s="23">
        <f>+SUMIFS('nabati '!B:B,'nabati '!$E:$E,Weekly!$A12,'nabati '!$F:$F,Weekly!$C$1)/6</f>
        <v>0</v>
      </c>
      <c r="F12" s="23">
        <f>+SUMIFS('nabati '!I:I,'nabati '!$L:$L,Weekly!$A12,'nabati '!$M:$M,Weekly!$C$1)/6</f>
        <v>40</v>
      </c>
      <c r="G12" s="23">
        <f>+SUMIFS('nabati '!P:P,'nabati '!$S:$S,Weekly!$A12,'nabati '!$T:$T,Weekly!$C$1)/60</f>
        <v>0</v>
      </c>
      <c r="H12" s="23">
        <f>+SUMIFS('nabati '!W:W,'nabati '!$Z:$Z,Weekly!$A12,'nabati '!$AA:$AA,Weekly!$C$1)/6</f>
        <v>10</v>
      </c>
      <c r="I12" s="23">
        <f>+SUMIFS('nabati '!AD:AD,'nabati '!$AG:$AG,Weekly!$A12,'nabati '!$AH:$AH,Weekly!$C$1)/60</f>
        <v>0</v>
      </c>
      <c r="J12" s="23">
        <f>+SUMIFS('nabati '!AK:AK,'nabati '!$AN:$AN,Weekly!$A12,'nabati '!$AO:$AO,Weekly!$C$1)/60</f>
        <v>0</v>
      </c>
      <c r="K12" s="23">
        <f>+SUMIFS('nabati '!AR:AR,'nabati '!$AU:$AU,Weekly!$A12,'nabati '!$AV:$AV,Weekly!$C$1)/60</f>
        <v>2</v>
      </c>
      <c r="L12" s="23">
        <f>+SUMIFS('nabati '!AY:AY,'nabati '!$BB:$BB,Weekly!$A12,'nabati '!$BC:$BC,Weekly!$C$1)/20</f>
        <v>3</v>
      </c>
      <c r="M12" s="319">
        <f>+SUMIFS('nabati '!BF:BF,'nabati '!$BI:$BI,Weekly!$A12,'nabati '!$BG:$BG,Weekly!$C$1)/6</f>
        <v>0</v>
      </c>
      <c r="N12" s="320">
        <f>+SUMIFS('nabati '!BM:BM,'nabati '!BP:BP,Weekly!$A12,'nabati '!BN:BN,Weekly!$C$1)/6</f>
        <v>0</v>
      </c>
      <c r="O12" s="321">
        <f t="shared" si="5"/>
        <v>11518</v>
      </c>
      <c r="P12" s="322"/>
    </row>
    <row r="13" s="253" customFormat="1" ht="14.5" hidden="1" outlineLevel="1" spans="1:16">
      <c r="A13" s="295" t="s">
        <v>67</v>
      </c>
      <c r="B13" s="296" t="s">
        <v>62</v>
      </c>
      <c r="C13" s="297" t="s">
        <v>68</v>
      </c>
      <c r="D13" s="21" t="s">
        <v>706</v>
      </c>
      <c r="E13" s="23">
        <f>+SUMIFS('nabati '!B:B,'nabati '!$E:$E,Weekly!$A13,'nabati '!$F:$F,Weekly!$C$1)/6</f>
        <v>8</v>
      </c>
      <c r="F13" s="23">
        <f>+SUMIFS('nabati '!I:I,'nabati '!$L:$L,Weekly!$A13,'nabati '!$M:$M,Weekly!$C$1)/6</f>
        <v>14</v>
      </c>
      <c r="G13" s="23">
        <f>+SUMIFS('nabati '!P:P,'nabati '!$S:$S,Weekly!$A13,'nabati '!$T:$T,Weekly!$C$1)/60</f>
        <v>2</v>
      </c>
      <c r="H13" s="23">
        <f>+SUMIFS('nabati '!W:W,'nabati '!$Z:$Z,Weekly!$A13,'nabati '!$AA:$AA,Weekly!$C$1)/6</f>
        <v>5</v>
      </c>
      <c r="I13" s="23">
        <f>+SUMIFS('nabati '!AD:AD,'nabati '!$AG:$AG,Weekly!$A13,'nabati '!$AH:$AH,Weekly!$C$1)/60</f>
        <v>0</v>
      </c>
      <c r="J13" s="23">
        <f>+SUMIFS('nabati '!AK:AK,'nabati '!$AN:$AN,Weekly!$A13,'nabati '!$AO:$AO,Weekly!$C$1)/60</f>
        <v>0</v>
      </c>
      <c r="K13" s="23">
        <f>+SUMIFS('nabati '!AR:AR,'nabati '!$AU:$AU,Weekly!$A13,'nabati '!$AV:$AV,Weekly!$C$1)/60</f>
        <v>0</v>
      </c>
      <c r="L13" s="23">
        <f>+SUMIFS('nabati '!AY:AY,'nabati '!$BB:$BB,Weekly!$A13,'nabati '!$BC:$BC,Weekly!$C$1)/20</f>
        <v>2</v>
      </c>
      <c r="M13" s="319">
        <f>+SUMIFS('nabati '!BF:BF,'nabati '!$BI:$BI,Weekly!$A13,'nabati '!$BG:$BG,Weekly!$C$1)/6</f>
        <v>0</v>
      </c>
      <c r="N13" s="320">
        <f>+SUMIFS('nabati '!BM:BM,'nabati '!BP:BP,Weekly!$A13,'nabati '!BN:BN,Weekly!$C$1)/6</f>
        <v>0</v>
      </c>
      <c r="O13" s="321">
        <f t="shared" si="5"/>
        <v>6205</v>
      </c>
      <c r="P13" s="322"/>
    </row>
    <row r="14" s="253" customFormat="1" ht="14.5" hidden="1" outlineLevel="1" spans="1:16">
      <c r="A14" s="295" t="s">
        <v>69</v>
      </c>
      <c r="B14" s="296" t="s">
        <v>62</v>
      </c>
      <c r="C14" s="297" t="s">
        <v>70</v>
      </c>
      <c r="D14" s="21" t="s">
        <v>706</v>
      </c>
      <c r="E14" s="23">
        <f>+SUMIFS('nabati '!B:B,'nabati '!$E:$E,Weekly!$A14,'nabati '!$F:$F,Weekly!$C$1)/6</f>
        <v>0</v>
      </c>
      <c r="F14" s="23">
        <f>+SUMIFS('nabati '!I:I,'nabati '!$L:$L,Weekly!$A14,'nabati '!$M:$M,Weekly!$C$1)/6</f>
        <v>0</v>
      </c>
      <c r="G14" s="23">
        <f>+SUMIFS('nabati '!P:P,'nabati '!$S:$S,Weekly!$A14,'nabati '!$T:$T,Weekly!$C$1)/60</f>
        <v>0</v>
      </c>
      <c r="H14" s="23">
        <f>+SUMIFS('nabati '!W:W,'nabati '!$Z:$Z,Weekly!$A14,'nabati '!$AA:$AA,Weekly!$C$1)/6</f>
        <v>0</v>
      </c>
      <c r="I14" s="23">
        <f>+SUMIFS('nabati '!AD:AD,'nabati '!$AG:$AG,Weekly!$A14,'nabati '!$AH:$AH,Weekly!$C$1)/60</f>
        <v>1</v>
      </c>
      <c r="J14" s="23">
        <f>+SUMIFS('nabati '!AK:AK,'nabati '!$AN:$AN,Weekly!$A14,'nabati '!$AO:$AO,Weekly!$C$1)/60</f>
        <v>0</v>
      </c>
      <c r="K14" s="23">
        <f>+SUMIFS('nabati '!AR:AR,'nabati '!$AU:$AU,Weekly!$A14,'nabati '!$AV:$AV,Weekly!$C$1)/60</f>
        <v>0</v>
      </c>
      <c r="L14" s="23">
        <f>+SUMIFS('nabati '!AY:AY,'nabati '!$BB:$BB,Weekly!$A14,'nabati '!$BC:$BC,Weekly!$C$1)/20</f>
        <v>0</v>
      </c>
      <c r="M14" s="319">
        <f>+SUMIFS('nabati '!BF:BF,'nabati '!$BI:$BI,Weekly!$A14,'nabati '!$BG:$BG,Weekly!$C$1)/6</f>
        <v>0</v>
      </c>
      <c r="N14" s="320">
        <f>+SUMIFS('nabati '!BM:BM,'nabati '!BP:BP,Weekly!$A14,'nabati '!BN:BN,Weekly!$C$1)/6</f>
        <v>0</v>
      </c>
      <c r="O14" s="321">
        <f t="shared" si="5"/>
        <v>330</v>
      </c>
      <c r="P14" s="322"/>
    </row>
    <row r="15" s="253" customFormat="1" ht="14.5" hidden="1" outlineLevel="1" spans="1:16">
      <c r="A15" s="295" t="s">
        <v>71</v>
      </c>
      <c r="B15" s="296" t="s">
        <v>62</v>
      </c>
      <c r="C15" s="297" t="s">
        <v>72</v>
      </c>
      <c r="D15" s="21" t="s">
        <v>706</v>
      </c>
      <c r="E15" s="23">
        <f>+SUMIFS('nabati '!B:B,'nabati '!$E:$E,Weekly!$A15,'nabati '!$F:$F,Weekly!$C$1)/6</f>
        <v>0</v>
      </c>
      <c r="F15" s="23">
        <f>+SUMIFS('nabati '!I:I,'nabati '!$L:$L,Weekly!$A15,'nabati '!$M:$M,Weekly!$C$1)/6</f>
        <v>0</v>
      </c>
      <c r="G15" s="23">
        <f>+SUMIFS('nabati '!P:P,'nabati '!$S:$S,Weekly!$A15,'nabati '!$T:$T,Weekly!$C$1)/60</f>
        <v>2</v>
      </c>
      <c r="H15" s="23">
        <f>+SUMIFS('nabati '!W:W,'nabati '!$Z:$Z,Weekly!$A15,'nabati '!$AA:$AA,Weekly!$C$1)/6</f>
        <v>0</v>
      </c>
      <c r="I15" s="23">
        <f>+SUMIFS('nabati '!AD:AD,'nabati '!$AG:$AG,Weekly!$A15,'nabati '!$AH:$AH,Weekly!$C$1)/60</f>
        <v>2</v>
      </c>
      <c r="J15" s="23">
        <f>+SUMIFS('nabati '!AK:AK,'nabati '!$AN:$AN,Weekly!$A15,'nabati '!$AO:$AO,Weekly!$C$1)/60</f>
        <v>0</v>
      </c>
      <c r="K15" s="23">
        <f>+SUMIFS('nabati '!AR:AR,'nabati '!$AU:$AU,Weekly!$A15,'nabati '!$AV:$AV,Weekly!$C$1)/60</f>
        <v>1</v>
      </c>
      <c r="L15" s="23">
        <f>+SUMIFS('nabati '!AY:AY,'nabati '!$BB:$BB,Weekly!$A15,'nabati '!$BC:$BC,Weekly!$C$1)/20</f>
        <v>0</v>
      </c>
      <c r="M15" s="319">
        <f>+SUMIFS('nabati '!BF:BF,'nabati '!$BI:$BI,Weekly!$A15,'nabati '!$BG:$BG,Weekly!$C$1)/6</f>
        <v>0</v>
      </c>
      <c r="N15" s="320">
        <f>+SUMIFS('nabati '!BM:BM,'nabati '!BP:BP,Weekly!$A15,'nabati '!BN:BN,Weekly!$C$1)/6</f>
        <v>0</v>
      </c>
      <c r="O15" s="321">
        <f t="shared" si="5"/>
        <v>1584</v>
      </c>
      <c r="P15" s="322"/>
    </row>
    <row r="16" s="253" customFormat="1" ht="14.5" hidden="1" outlineLevel="1" spans="1:16">
      <c r="A16" s="295" t="s">
        <v>73</v>
      </c>
      <c r="B16" s="296" t="s">
        <v>62</v>
      </c>
      <c r="C16" s="297" t="s">
        <v>74</v>
      </c>
      <c r="D16" s="21" t="s">
        <v>706</v>
      </c>
      <c r="E16" s="23">
        <f>+SUMIFS('nabati '!B:B,'nabati '!$E:$E,Weekly!$A16,'nabati '!$F:$F,Weekly!$C$1)/6</f>
        <v>0</v>
      </c>
      <c r="F16" s="23">
        <f>+SUMIFS('nabati '!I:I,'nabati '!$L:$L,Weekly!$A16,'nabati '!$M:$M,Weekly!$C$1)/6</f>
        <v>80</v>
      </c>
      <c r="G16" s="23">
        <f>+SUMIFS('nabati '!P:P,'nabati '!$S:$S,Weekly!$A16,'nabati '!$T:$T,Weekly!$C$1)/60</f>
        <v>10</v>
      </c>
      <c r="H16" s="23">
        <f>+SUMIFS('nabati '!W:W,'nabati '!$Z:$Z,Weekly!$A16,'nabati '!$AA:$AA,Weekly!$C$1)/6</f>
        <v>5</v>
      </c>
      <c r="I16" s="23">
        <f>+SUMIFS('nabati '!AD:AD,'nabati '!$AG:$AG,Weekly!$A16,'nabati '!$AH:$AH,Weekly!$C$1)/60</f>
        <v>5</v>
      </c>
      <c r="J16" s="23">
        <f>+SUMIFS('nabati '!AK:AK,'nabati '!$AN:$AN,Weekly!$A16,'nabati '!$AO:$AO,Weekly!$C$1)/60</f>
        <v>0</v>
      </c>
      <c r="K16" s="23">
        <f>+SUMIFS('nabati '!AR:AR,'nabati '!$AU:$AU,Weekly!$A16,'nabati '!$AV:$AV,Weekly!$C$1)/60</f>
        <v>2</v>
      </c>
      <c r="L16" s="23">
        <f>+SUMIFS('nabati '!AY:AY,'nabati '!$BB:$BB,Weekly!$A16,'nabati '!$BC:$BC,Weekly!$C$1)/20</f>
        <v>2</v>
      </c>
      <c r="M16" s="319">
        <f>+SUMIFS('nabati '!BF:BF,'nabati '!$BI:$BI,Weekly!$A16,'nabati '!$BG:$BG,Weekly!$C$1)/6</f>
        <v>0</v>
      </c>
      <c r="N16" s="320">
        <f>+SUMIFS('nabati '!BM:BM,'nabati '!BP:BP,Weekly!$A16,'nabati '!BN:BN,Weekly!$C$1)/6</f>
        <v>0</v>
      </c>
      <c r="O16" s="321">
        <f t="shared" si="5"/>
        <v>22602</v>
      </c>
      <c r="P16" s="322"/>
    </row>
    <row r="17" s="253" customFormat="1" ht="14.5" hidden="1" outlineLevel="1" spans="1:16">
      <c r="A17" s="295" t="s">
        <v>75</v>
      </c>
      <c r="B17" s="296" t="s">
        <v>62</v>
      </c>
      <c r="C17" s="297" t="s">
        <v>76</v>
      </c>
      <c r="D17" s="21" t="s">
        <v>706</v>
      </c>
      <c r="E17" s="23">
        <f>+SUMIFS('nabati '!B:B,'nabati '!$E:$E,Weekly!$A17,'nabati '!$F:$F,Weekly!$C$1)/6</f>
        <v>0</v>
      </c>
      <c r="F17" s="23">
        <f>+SUMIFS('nabati '!I:I,'nabati '!$L:$L,Weekly!$A17,'nabati '!$M:$M,Weekly!$C$1)/6</f>
        <v>0</v>
      </c>
      <c r="G17" s="23">
        <f>+SUMIFS('nabati '!P:P,'nabati '!$S:$S,Weekly!$A17,'nabati '!$T:$T,Weekly!$C$1)/60</f>
        <v>0</v>
      </c>
      <c r="H17" s="23">
        <f>+SUMIFS('nabati '!W:W,'nabati '!$Z:$Z,Weekly!$A17,'nabati '!$AA:$AA,Weekly!$C$1)/6</f>
        <v>1</v>
      </c>
      <c r="I17" s="23">
        <f>+SUMIFS('nabati '!AD:AD,'nabati '!$AG:$AG,Weekly!$A17,'nabati '!$AH:$AH,Weekly!$C$1)/60</f>
        <v>0</v>
      </c>
      <c r="J17" s="23">
        <f>+SUMIFS('nabati '!AK:AK,'nabati '!$AN:$AN,Weekly!$A17,'nabati '!$AO:$AO,Weekly!$C$1)/60</f>
        <v>0</v>
      </c>
      <c r="K17" s="23">
        <f>+SUMIFS('nabati '!AR:AR,'nabati '!$AU:$AU,Weekly!$A17,'nabati '!$AV:$AV,Weekly!$C$1)/60</f>
        <v>0</v>
      </c>
      <c r="L17" s="23">
        <f>+SUMIFS('nabati '!AY:AY,'nabati '!$BB:$BB,Weekly!$A17,'nabati '!$BC:$BC,Weekly!$C$1)/20</f>
        <v>0</v>
      </c>
      <c r="M17" s="319">
        <f>+SUMIFS('nabati '!BF:BF,'nabati '!$BI:$BI,Weekly!$A17,'nabati '!$BG:$BG,Weekly!$C$1)/6</f>
        <v>0</v>
      </c>
      <c r="N17" s="320">
        <f>+SUMIFS('nabati '!BM:BM,'nabati '!BP:BP,Weekly!$A17,'nabati '!BN:BN,Weekly!$C$1)/6</f>
        <v>0</v>
      </c>
      <c r="O17" s="321">
        <f t="shared" si="5"/>
        <v>224</v>
      </c>
      <c r="P17" s="322"/>
    </row>
    <row r="18" s="253" customFormat="1" ht="14.5" hidden="1" outlineLevel="1" spans="1:16">
      <c r="A18" s="295" t="s">
        <v>77</v>
      </c>
      <c r="B18" s="296" t="s">
        <v>62</v>
      </c>
      <c r="C18" s="297" t="s">
        <v>78</v>
      </c>
      <c r="D18" s="21" t="s">
        <v>706</v>
      </c>
      <c r="E18" s="23">
        <f>+SUMIFS('nabati '!B:B,'nabati '!$E:$E,Weekly!$A18,'nabati '!$F:$F,Weekly!$C$1)/6</f>
        <v>0</v>
      </c>
      <c r="F18" s="23">
        <f>+SUMIFS('nabati '!I:I,'nabati '!$L:$L,Weekly!$A18,'nabati '!$M:$M,Weekly!$C$1)/6</f>
        <v>0</v>
      </c>
      <c r="G18" s="23">
        <f>+SUMIFS('nabati '!P:P,'nabati '!$S:$S,Weekly!$A18,'nabati '!$T:$T,Weekly!$C$1)/60</f>
        <v>0</v>
      </c>
      <c r="H18" s="23">
        <f>+SUMIFS('nabati '!W:W,'nabati '!$Z:$Z,Weekly!$A18,'nabati '!$AA:$AA,Weekly!$C$1)/6</f>
        <v>0</v>
      </c>
      <c r="I18" s="23">
        <f>+SUMIFS('nabati '!AD:AD,'nabati '!$AG:$AG,Weekly!$A18,'nabati '!$AH:$AH,Weekly!$C$1)/60</f>
        <v>0</v>
      </c>
      <c r="J18" s="23">
        <f>+SUMIFS('nabati '!AK:AK,'nabati '!$AN:$AN,Weekly!$A18,'nabati '!$AO:$AO,Weekly!$C$1)/60</f>
        <v>0</v>
      </c>
      <c r="K18" s="23">
        <f>+SUMIFS('nabati '!AR:AR,'nabati '!$AU:$AU,Weekly!$A18,'nabati '!$AV:$AV,Weekly!$C$1)/60</f>
        <v>0</v>
      </c>
      <c r="L18" s="23">
        <f>+SUMIFS('nabati '!AY:AY,'nabati '!$BB:$BB,Weekly!$A18,'nabati '!$BC:$BC,Weekly!$C$1)/20</f>
        <v>0</v>
      </c>
      <c r="M18" s="319">
        <f>+SUMIFS('nabati '!BF:BF,'nabati '!$BI:$BI,Weekly!$A18,'nabati '!$BG:$BG,Weekly!$C$1)/6</f>
        <v>0</v>
      </c>
      <c r="N18" s="320">
        <f>+SUMIFS('nabati '!BM:BM,'nabati '!BP:BP,Weekly!$A18,'nabati '!BN:BN,Weekly!$C$1)/6</f>
        <v>0</v>
      </c>
      <c r="O18" s="321">
        <f t="shared" si="5"/>
        <v>0</v>
      </c>
      <c r="P18" s="322"/>
    </row>
    <row r="19" s="253" customFormat="1" ht="14.5" hidden="1" outlineLevel="1" spans="1:16">
      <c r="A19" s="295" t="s">
        <v>79</v>
      </c>
      <c r="B19" s="296" t="s">
        <v>62</v>
      </c>
      <c r="C19" s="297" t="s">
        <v>80</v>
      </c>
      <c r="D19" s="21" t="s">
        <v>706</v>
      </c>
      <c r="E19" s="23">
        <f>+SUMIFS('nabati '!B:B,'nabati '!$E:$E,Weekly!$A19,'nabati '!$F:$F,Weekly!$C$1)/6</f>
        <v>0</v>
      </c>
      <c r="F19" s="23">
        <f>+SUMIFS('nabati '!I:I,'nabati '!$L:$L,Weekly!$A19,'nabati '!$M:$M,Weekly!$C$1)/6</f>
        <v>0</v>
      </c>
      <c r="G19" s="23">
        <f>+SUMIFS('nabati '!P:P,'nabati '!$S:$S,Weekly!$A19,'nabati '!$T:$T,Weekly!$C$1)/60</f>
        <v>0</v>
      </c>
      <c r="H19" s="23">
        <f>+SUMIFS('nabati '!W:W,'nabati '!$Z:$Z,Weekly!$A19,'nabati '!$AA:$AA,Weekly!$C$1)/6</f>
        <v>0</v>
      </c>
      <c r="I19" s="23">
        <f>+SUMIFS('nabati '!AD:AD,'nabati '!$AG:$AG,Weekly!$A19,'nabati '!$AH:$AH,Weekly!$C$1)/60</f>
        <v>0</v>
      </c>
      <c r="J19" s="23">
        <f>+SUMIFS('nabati '!AK:AK,'nabati '!$AN:$AN,Weekly!$A19,'nabati '!$AO:$AO,Weekly!$C$1)/60</f>
        <v>0</v>
      </c>
      <c r="K19" s="23">
        <f>+SUMIFS('nabati '!AR:AR,'nabati '!$AU:$AU,Weekly!$A19,'nabati '!$AV:$AV,Weekly!$C$1)/60</f>
        <v>0</v>
      </c>
      <c r="L19" s="23">
        <f>+SUMIFS('nabati '!AY:AY,'nabati '!$BB:$BB,Weekly!$A19,'nabati '!$BC:$BC,Weekly!$C$1)/20</f>
        <v>0</v>
      </c>
      <c r="M19" s="319">
        <f>+SUMIFS('nabati '!BF:BF,'nabati '!$BI:$BI,Weekly!$A19,'nabati '!$BG:$BG,Weekly!$C$1)/6</f>
        <v>0</v>
      </c>
      <c r="N19" s="320">
        <f>+SUMIFS('nabati '!BM:BM,'nabati '!BP:BP,Weekly!$A19,'nabati '!BN:BN,Weekly!$C$1)/6</f>
        <v>0</v>
      </c>
      <c r="O19" s="321">
        <f t="shared" si="5"/>
        <v>0</v>
      </c>
      <c r="P19" s="322"/>
    </row>
    <row r="20" s="253" customFormat="1" ht="14.5" hidden="1" outlineLevel="1" spans="1:16">
      <c r="A20" s="295" t="s">
        <v>81</v>
      </c>
      <c r="B20" s="296" t="s">
        <v>62</v>
      </c>
      <c r="C20" s="297" t="s">
        <v>82</v>
      </c>
      <c r="D20" s="21" t="s">
        <v>706</v>
      </c>
      <c r="E20" s="23">
        <f>+SUMIFS('nabati '!B:B,'nabati '!$E:$E,Weekly!$A20,'nabati '!$F:$F,Weekly!$C$1)/6</f>
        <v>2</v>
      </c>
      <c r="F20" s="23">
        <f>+SUMIFS('nabati '!I:I,'nabati '!$L:$L,Weekly!$A20,'nabati '!$M:$M,Weekly!$C$1)/6</f>
        <v>2</v>
      </c>
      <c r="G20" s="23">
        <f>+SUMIFS('nabati '!P:P,'nabati '!$S:$S,Weekly!$A20,'nabati '!$T:$T,Weekly!$C$1)/60</f>
        <v>1</v>
      </c>
      <c r="H20" s="23">
        <f>+SUMIFS('nabati '!W:W,'nabati '!$Z:$Z,Weekly!$A20,'nabati '!$AA:$AA,Weekly!$C$1)/6</f>
        <v>0</v>
      </c>
      <c r="I20" s="23">
        <f>+SUMIFS('nabati '!AD:AD,'nabati '!$AG:$AG,Weekly!$A20,'nabati '!$AH:$AH,Weekly!$C$1)/60</f>
        <v>1</v>
      </c>
      <c r="J20" s="23">
        <f>+SUMIFS('nabati '!AK:AK,'nabati '!$AN:$AN,Weekly!$A20,'nabati '!$AO:$AO,Weekly!$C$1)/60</f>
        <v>0</v>
      </c>
      <c r="K20" s="23">
        <f>+SUMIFS('nabati '!AR:AR,'nabati '!$AU:$AU,Weekly!$A20,'nabati '!$AV:$AV,Weekly!$C$1)/60</f>
        <v>0</v>
      </c>
      <c r="L20" s="23">
        <f>+SUMIFS('nabati '!AY:AY,'nabati '!$BB:$BB,Weekly!$A20,'nabati '!$BC:$BC,Weekly!$C$1)/20</f>
        <v>0</v>
      </c>
      <c r="M20" s="319">
        <f>+SUMIFS('nabati '!BF:BF,'nabati '!$BI:$BI,Weekly!$A20,'nabati '!$BG:$BG,Weekly!$C$1)/6</f>
        <v>0</v>
      </c>
      <c r="N20" s="320">
        <f>+SUMIFS('nabati '!BM:BM,'nabati '!BP:BP,Weekly!$A20,'nabati '!BN:BN,Weekly!$C$1)/6</f>
        <v>0</v>
      </c>
      <c r="O20" s="321">
        <f t="shared" si="5"/>
        <v>1293.2</v>
      </c>
      <c r="P20" s="322"/>
    </row>
    <row r="21" s="254" customFormat="1" ht="14.5" hidden="1" outlineLevel="1" spans="1:16">
      <c r="A21" s="295">
        <v>4201</v>
      </c>
      <c r="B21" s="296" t="s">
        <v>62</v>
      </c>
      <c r="C21" s="297" t="s">
        <v>83</v>
      </c>
      <c r="D21" s="21" t="s">
        <v>706</v>
      </c>
      <c r="E21" s="23">
        <f>+SUMIFS('nabati '!B:B,'nabati '!$E:$E,Weekly!$A21,'nabati '!$F:$F,Weekly!$C$1)/6</f>
        <v>0</v>
      </c>
      <c r="F21" s="23">
        <f>+SUMIFS('nabati '!I:I,'nabati '!$L:$L,Weekly!$A21,'nabati '!$M:$M,Weekly!$C$1)/6</f>
        <v>0</v>
      </c>
      <c r="G21" s="23">
        <f>+SUMIFS('nabati '!P:P,'nabati '!$S:$S,Weekly!$A21,'nabati '!$T:$T,Weekly!$C$1)/60</f>
        <v>0</v>
      </c>
      <c r="H21" s="23">
        <f>+SUMIFS('nabati '!W:W,'nabati '!$Z:$Z,Weekly!$A21,'nabati '!$AA:$AA,Weekly!$C$1)/6</f>
        <v>0</v>
      </c>
      <c r="I21" s="23">
        <f>+SUMIFS('nabati '!AD:AD,'nabati '!$AG:$AG,Weekly!$A21,'nabati '!$AH:$AH,Weekly!$C$1)/60</f>
        <v>0</v>
      </c>
      <c r="J21" s="23">
        <f>+SUMIFS('nabati '!AK:AK,'nabati '!$AN:$AN,Weekly!$A21,'nabati '!$AO:$AO,Weekly!$C$1)/60</f>
        <v>0</v>
      </c>
      <c r="K21" s="23">
        <f>+SUMIFS('nabati '!AR:AR,'nabati '!$AU:$AU,Weekly!$A21,'nabati '!$AV:$AV,Weekly!$C$1)/60</f>
        <v>0</v>
      </c>
      <c r="L21" s="23">
        <f>+SUMIFS('nabati '!AY:AY,'nabati '!$BB:$BB,Weekly!$A21,'nabati '!$BC:$BC,Weekly!$C$1)/20</f>
        <v>0</v>
      </c>
      <c r="M21" s="323">
        <f>+SUMIFS('nabati '!BF:BF,'nabati '!$BI:$BI,Weekly!$A21,'nabati '!$BG:$BG,Weekly!$C$1)/6</f>
        <v>0</v>
      </c>
      <c r="N21" s="324">
        <f>+SUMIFS('nabati '!BM:BM,'nabati '!BP:BP,Weekly!$A21,'nabati '!BN:BN,Weekly!$C$1)/6</f>
        <v>0</v>
      </c>
      <c r="O21" s="325">
        <f t="shared" si="5"/>
        <v>0</v>
      </c>
      <c r="P21" s="326"/>
    </row>
    <row r="22" s="254" customFormat="1" ht="14.5" hidden="1" outlineLevel="1" spans="1:16">
      <c r="A22" s="295">
        <v>220</v>
      </c>
      <c r="B22" s="296" t="s">
        <v>84</v>
      </c>
      <c r="C22" s="298" t="s">
        <v>85</v>
      </c>
      <c r="D22" s="21" t="s">
        <v>706</v>
      </c>
      <c r="E22" s="23">
        <f>+SUMIFS('nabati '!B:B,'nabati '!$E:$E,Weekly!$A22,'nabati '!$F:$F,Weekly!$C$1)/6</f>
        <v>2</v>
      </c>
      <c r="F22" s="23">
        <f>+SUMIFS('nabati '!I:I,'nabati '!$L:$L,Weekly!$A22,'nabati '!$M:$M,Weekly!$C$1)/6</f>
        <v>0</v>
      </c>
      <c r="G22" s="23">
        <f>+SUMIFS('nabati '!P:P,'nabati '!$S:$S,Weekly!$A22,'nabati '!$T:$T,Weekly!$C$1)/60</f>
        <v>0</v>
      </c>
      <c r="H22" s="23">
        <f>+SUMIFS('nabati '!W:W,'nabati '!$Z:$Z,Weekly!$A22,'nabati '!$AA:$AA,Weekly!$C$1)/6</f>
        <v>0</v>
      </c>
      <c r="I22" s="23">
        <f>+SUMIFS('nabati '!AD:AD,'nabati '!$AG:$AG,Weekly!$A22,'nabati '!$AH:$AH,Weekly!$C$1)/60</f>
        <v>1</v>
      </c>
      <c r="J22" s="23">
        <f>+SUMIFS('nabati '!AK:AK,'nabati '!$AN:$AN,Weekly!$A22,'nabati '!$AO:$AO,Weekly!$C$1)/60</f>
        <v>0</v>
      </c>
      <c r="K22" s="23">
        <f>+SUMIFS('nabati '!AR:AR,'nabati '!$AU:$AU,Weekly!$A22,'nabati '!$AV:$AV,Weekly!$C$1)/60</f>
        <v>0</v>
      </c>
      <c r="L22" s="23">
        <f>+SUMIFS('nabati '!AY:AY,'nabati '!$BB:$BB,Weekly!$A22,'nabati '!$BC:$BC,Weekly!$C$1)/20</f>
        <v>0</v>
      </c>
      <c r="M22" s="323">
        <f>+SUMIFS('nabati '!BF:BF,'nabati '!$BI:$BI,Weekly!$A22,'nabati '!$BG:$BG,Weekly!$C$1)/6</f>
        <v>0</v>
      </c>
      <c r="N22" s="324">
        <f>+SUMIFS('nabati '!BM:BM,'nabati '!BP:BP,Weekly!$A22,'nabati '!BN:BN,Weekly!$C$1)/6</f>
        <v>0</v>
      </c>
      <c r="O22" s="325">
        <f t="shared" si="5"/>
        <v>581.8</v>
      </c>
      <c r="P22" s="326"/>
    </row>
    <row r="23" s="254" customFormat="1" ht="14.5" hidden="1" outlineLevel="1" spans="1:16">
      <c r="A23" s="295">
        <v>222</v>
      </c>
      <c r="B23" s="296" t="s">
        <v>84</v>
      </c>
      <c r="C23" s="298" t="s">
        <v>86</v>
      </c>
      <c r="D23" s="21" t="s">
        <v>706</v>
      </c>
      <c r="E23" s="23">
        <f>+SUMIFS('nabati '!B:B,'nabati '!$E:$E,Weekly!$A23,'nabati '!$F:$F,Weekly!$C$1)/6</f>
        <v>0</v>
      </c>
      <c r="F23" s="23">
        <f>+SUMIFS('nabati '!I:I,'nabati '!$L:$L,Weekly!$A23,'nabati '!$M:$M,Weekly!$C$1)/6</f>
        <v>0</v>
      </c>
      <c r="G23" s="23">
        <f>+SUMIFS('nabati '!P:P,'nabati '!$S:$S,Weekly!$A23,'nabati '!$T:$T,Weekly!$C$1)/60</f>
        <v>0</v>
      </c>
      <c r="H23" s="23">
        <f>+SUMIFS('nabati '!W:W,'nabati '!$Z:$Z,Weekly!$A23,'nabati '!$AA:$AA,Weekly!$C$1)/6</f>
        <v>0</v>
      </c>
      <c r="I23" s="23">
        <f>+SUMIFS('nabati '!AD:AD,'nabati '!$AG:$AG,Weekly!$A23,'nabati '!$AH:$AH,Weekly!$C$1)/60</f>
        <v>0</v>
      </c>
      <c r="J23" s="23">
        <f>+SUMIFS('nabati '!AK:AK,'nabati '!$AN:$AN,Weekly!$A23,'nabati '!$AO:$AO,Weekly!$C$1)/60</f>
        <v>0</v>
      </c>
      <c r="K23" s="23">
        <f>+SUMIFS('nabati '!AR:AR,'nabati '!$AU:$AU,Weekly!$A23,'nabati '!$AV:$AV,Weekly!$C$1)/60</f>
        <v>0</v>
      </c>
      <c r="L23" s="23">
        <f>+SUMIFS('nabati '!AY:AY,'nabati '!$BB:$BB,Weekly!$A23,'nabati '!$BC:$BC,Weekly!$C$1)/20</f>
        <v>0</v>
      </c>
      <c r="M23" s="323">
        <f>+SUMIFS('nabati '!BF:BF,'nabati '!$BI:$BI,Weekly!$A23,'nabati '!$BG:$BG,Weekly!$C$1)/6</f>
        <v>0</v>
      </c>
      <c r="N23" s="324">
        <f>+SUMIFS('nabati '!BM:BM,'nabati '!BP:BP,Weekly!$A23,'nabati '!BN:BN,Weekly!$C$1)/6</f>
        <v>0</v>
      </c>
      <c r="O23" s="325">
        <f t="shared" si="5"/>
        <v>0</v>
      </c>
      <c r="P23" s="326"/>
    </row>
    <row r="24" s="254" customFormat="1" ht="14.5" hidden="1" outlineLevel="1" spans="1:16">
      <c r="A24" s="299">
        <v>2035</v>
      </c>
      <c r="B24" s="296" t="s">
        <v>84</v>
      </c>
      <c r="C24" s="298" t="s">
        <v>87</v>
      </c>
      <c r="D24" s="21" t="s">
        <v>706</v>
      </c>
      <c r="E24" s="23">
        <f>+SUMIFS('nabati '!B:B,'nabati '!$E:$E,Weekly!$A24,'nabati '!$F:$F,Weekly!$C$1)/6</f>
        <v>1</v>
      </c>
      <c r="F24" s="23">
        <f>+SUMIFS('nabati '!I:I,'nabati '!$L:$L,Weekly!$A24,'nabati '!$M:$M,Weekly!$C$1)/6</f>
        <v>0</v>
      </c>
      <c r="G24" s="23">
        <f>+SUMIFS('nabati '!P:P,'nabati '!$S:$S,Weekly!$A24,'nabati '!$T:$T,Weekly!$C$1)/60</f>
        <v>0</v>
      </c>
      <c r="H24" s="23">
        <f>+SUMIFS('nabati '!W:W,'nabati '!$Z:$Z,Weekly!$A24,'nabati '!$AA:$AA,Weekly!$C$1)/6</f>
        <v>0</v>
      </c>
      <c r="I24" s="23">
        <f>+SUMIFS('nabati '!AD:AD,'nabati '!$AG:$AG,Weekly!$A24,'nabati '!$AH:$AH,Weekly!$C$1)/60</f>
        <v>0</v>
      </c>
      <c r="J24" s="23">
        <f>+SUMIFS('nabati '!AK:AK,'nabati '!$AN:$AN,Weekly!$A24,'nabati '!$AO:$AO,Weekly!$C$1)/60</f>
        <v>0</v>
      </c>
      <c r="K24" s="23">
        <f>+SUMIFS('nabati '!AR:AR,'nabati '!$AU:$AU,Weekly!$A24,'nabati '!$AV:$AV,Weekly!$C$1)/60</f>
        <v>0</v>
      </c>
      <c r="L24" s="23">
        <f>+SUMIFS('nabati '!AY:AY,'nabati '!$BB:$BB,Weekly!$A24,'nabati '!$BC:$BC,Weekly!$C$1)/20</f>
        <v>1</v>
      </c>
      <c r="M24" s="323">
        <f>+SUMIFS('nabati '!BF:BF,'nabati '!$BI:$BI,Weekly!$A24,'nabati '!$BG:$BG,Weekly!$C$1)/6</f>
        <v>0</v>
      </c>
      <c r="N24" s="324">
        <f>+SUMIFS('nabati '!BM:BM,'nabati '!BP:BP,Weekly!$A24,'nabati '!BN:BN,Weekly!$C$1)/6</f>
        <v>0</v>
      </c>
      <c r="O24" s="325">
        <f t="shared" si="5"/>
        <v>499.9</v>
      </c>
      <c r="P24" s="326"/>
    </row>
    <row r="25" s="254" customFormat="1" ht="14.5" hidden="1" outlineLevel="1" spans="1:16">
      <c r="A25" s="295">
        <v>259</v>
      </c>
      <c r="B25" s="296" t="s">
        <v>84</v>
      </c>
      <c r="C25" s="298" t="s">
        <v>88</v>
      </c>
      <c r="D25" s="21" t="s">
        <v>706</v>
      </c>
      <c r="E25" s="23">
        <f>+SUMIFS('nabati '!B:B,'nabati '!$E:$E,Weekly!$A25,'nabati '!$F:$F,Weekly!$C$1)/6</f>
        <v>1</v>
      </c>
      <c r="F25" s="23">
        <f>+SUMIFS('nabati '!I:I,'nabati '!$L:$L,Weekly!$A25,'nabati '!$M:$M,Weekly!$C$1)/6</f>
        <v>0</v>
      </c>
      <c r="G25" s="23">
        <f>+SUMIFS('nabati '!P:P,'nabati '!$S:$S,Weekly!$A25,'nabati '!$T:$T,Weekly!$C$1)/60</f>
        <v>0</v>
      </c>
      <c r="H25" s="23">
        <f>+SUMIFS('nabati '!W:W,'nabati '!$Z:$Z,Weekly!$A25,'nabati '!$AA:$AA,Weekly!$C$1)/6</f>
        <v>0</v>
      </c>
      <c r="I25" s="23">
        <f>+SUMIFS('nabati '!AD:AD,'nabati '!$AG:$AG,Weekly!$A25,'nabati '!$AH:$AH,Weekly!$C$1)/60</f>
        <v>0</v>
      </c>
      <c r="J25" s="23">
        <f>+SUMIFS('nabati '!AK:AK,'nabati '!$AN:$AN,Weekly!$A25,'nabati '!$AO:$AO,Weekly!$C$1)/60</f>
        <v>0</v>
      </c>
      <c r="K25" s="23">
        <f>+SUMIFS('nabati '!AR:AR,'nabati '!$AU:$AU,Weekly!$A25,'nabati '!$AV:$AV,Weekly!$C$1)/60</f>
        <v>0</v>
      </c>
      <c r="L25" s="23">
        <f>+SUMIFS('nabati '!AY:AY,'nabati '!$BB:$BB,Weekly!$A25,'nabati '!$BC:$BC,Weekly!$C$1)/20</f>
        <v>0</v>
      </c>
      <c r="M25" s="323">
        <f>+SUMIFS('nabati '!BF:BF,'nabati '!$BI:$BI,Weekly!$A25,'nabati '!$BG:$BG,Weekly!$C$1)/6</f>
        <v>0</v>
      </c>
      <c r="N25" s="324">
        <f>+SUMIFS('nabati '!BM:BM,'nabati '!BP:BP,Weekly!$A25,'nabati '!BN:BN,Weekly!$C$1)/6</f>
        <v>0</v>
      </c>
      <c r="O25" s="325">
        <f t="shared" si="5"/>
        <v>125.9</v>
      </c>
      <c r="P25" s="326"/>
    </row>
    <row r="26" s="254" customFormat="1" ht="14.5" hidden="1" outlineLevel="1" spans="1:16">
      <c r="A26" s="295">
        <v>275</v>
      </c>
      <c r="B26" s="296" t="s">
        <v>84</v>
      </c>
      <c r="C26" s="298" t="s">
        <v>89</v>
      </c>
      <c r="D26" s="21" t="s">
        <v>706</v>
      </c>
      <c r="E26" s="23">
        <f>+SUMIFS('nabati '!B:B,'nabati '!$E:$E,Weekly!$A26,'nabati '!$F:$F,Weekly!$C$1)/6</f>
        <v>0</v>
      </c>
      <c r="F26" s="23">
        <f>+SUMIFS('nabati '!I:I,'nabati '!$L:$L,Weekly!$A26,'nabati '!$M:$M,Weekly!$C$1)/6</f>
        <v>1</v>
      </c>
      <c r="G26" s="23">
        <f>+SUMIFS('nabati '!P:P,'nabati '!$S:$S,Weekly!$A26,'nabati '!$T:$T,Weekly!$C$1)/60</f>
        <v>0</v>
      </c>
      <c r="H26" s="23">
        <f>+SUMIFS('nabati '!W:W,'nabati '!$Z:$Z,Weekly!$A26,'nabati '!$AA:$AA,Weekly!$C$1)/6</f>
        <v>0</v>
      </c>
      <c r="I26" s="23">
        <f>+SUMIFS('nabati '!AD:AD,'nabati '!$AG:$AG,Weekly!$A26,'nabati '!$AH:$AH,Weekly!$C$1)/60</f>
        <v>0</v>
      </c>
      <c r="J26" s="23">
        <f>+SUMIFS('nabati '!AK:AK,'nabati '!$AN:$AN,Weekly!$A26,'nabati '!$AO:$AO,Weekly!$C$1)/60</f>
        <v>0</v>
      </c>
      <c r="K26" s="23">
        <f>+SUMIFS('nabati '!AR:AR,'nabati '!$AU:$AU,Weekly!$A26,'nabati '!$AV:$AV,Weekly!$C$1)/60</f>
        <v>0</v>
      </c>
      <c r="L26" s="23">
        <f>+SUMIFS('nabati '!AY:AY,'nabati '!$BB:$BB,Weekly!$A26,'nabati '!$BC:$BC,Weekly!$C$1)/20</f>
        <v>0</v>
      </c>
      <c r="M26" s="323">
        <f>+SUMIFS('nabati '!BF:BF,'nabati '!$BI:$BI,Weekly!$A26,'nabati '!$BG:$BG,Weekly!$C$1)/6</f>
        <v>0</v>
      </c>
      <c r="N26" s="324">
        <f>+SUMIFS('nabati '!BM:BM,'nabati '!BP:BP,Weekly!$A26,'nabati '!BN:BN,Weekly!$C$1)/6</f>
        <v>0</v>
      </c>
      <c r="O26" s="325">
        <f t="shared" si="5"/>
        <v>190.7</v>
      </c>
      <c r="P26" s="326"/>
    </row>
    <row r="27" s="254" customFormat="1" ht="14.5" hidden="1" outlineLevel="1" spans="1:16">
      <c r="A27" s="295">
        <v>280</v>
      </c>
      <c r="B27" s="296" t="s">
        <v>84</v>
      </c>
      <c r="C27" s="298" t="s">
        <v>90</v>
      </c>
      <c r="D27" s="21" t="s">
        <v>706</v>
      </c>
      <c r="E27" s="23">
        <f>+SUMIFS('nabati '!B:B,'nabati '!$E:$E,Weekly!$A27,'nabati '!$F:$F,Weekly!$C$1)/6</f>
        <v>1</v>
      </c>
      <c r="F27" s="23">
        <f>+SUMIFS('nabati '!I:I,'nabati '!$L:$L,Weekly!$A27,'nabati '!$M:$M,Weekly!$C$1)/6</f>
        <v>1</v>
      </c>
      <c r="G27" s="23">
        <f>+SUMIFS('nabati '!P:P,'nabati '!$S:$S,Weekly!$A27,'nabati '!$T:$T,Weekly!$C$1)/60</f>
        <v>0</v>
      </c>
      <c r="H27" s="23">
        <f>+SUMIFS('nabati '!W:W,'nabati '!$Z:$Z,Weekly!$A27,'nabati '!$AA:$AA,Weekly!$C$1)/6</f>
        <v>0</v>
      </c>
      <c r="I27" s="23">
        <f>+SUMIFS('nabati '!AD:AD,'nabati '!$AG:$AG,Weekly!$A27,'nabati '!$AH:$AH,Weekly!$C$1)/60</f>
        <v>1</v>
      </c>
      <c r="J27" s="23">
        <f>+SUMIFS('nabati '!AK:AK,'nabati '!$AN:$AN,Weekly!$A27,'nabati '!$AO:$AO,Weekly!$C$1)/60</f>
        <v>0</v>
      </c>
      <c r="K27" s="23">
        <f>+SUMIFS('nabati '!AR:AR,'nabati '!$AU:$AU,Weekly!$A27,'nabati '!$AV:$AV,Weekly!$C$1)/60</f>
        <v>0</v>
      </c>
      <c r="L27" s="23">
        <f>+SUMIFS('nabati '!AY:AY,'nabati '!$BB:$BB,Weekly!$A27,'nabati '!$BC:$BC,Weekly!$C$1)/20</f>
        <v>0</v>
      </c>
      <c r="M27" s="323">
        <f>+SUMIFS('nabati '!BF:BF,'nabati '!$BI:$BI,Weekly!$A27,'nabati '!$BG:$BG,Weekly!$C$1)/6</f>
        <v>0</v>
      </c>
      <c r="N27" s="324">
        <f>+SUMIFS('nabati '!BM:BM,'nabati '!BP:BP,Weekly!$A27,'nabati '!BN:BN,Weekly!$C$1)/6</f>
        <v>0</v>
      </c>
      <c r="O27" s="325">
        <f t="shared" si="5"/>
        <v>646.6</v>
      </c>
      <c r="P27" s="326"/>
    </row>
    <row r="28" s="254" customFormat="1" ht="14.5" hidden="1" outlineLevel="1" spans="1:16">
      <c r="A28" s="295">
        <v>285</v>
      </c>
      <c r="B28" s="296" t="s">
        <v>84</v>
      </c>
      <c r="C28" s="298" t="s">
        <v>91</v>
      </c>
      <c r="D28" s="21" t="s">
        <v>706</v>
      </c>
      <c r="E28" s="23">
        <f>+SUMIFS('nabati '!B:B,'nabati '!$E:$E,Weekly!$A28,'nabati '!$F:$F,Weekly!$C$1)/6</f>
        <v>0</v>
      </c>
      <c r="F28" s="23">
        <f>+SUMIFS('nabati '!I:I,'nabati '!$L:$L,Weekly!$A28,'nabati '!$M:$M,Weekly!$C$1)/6</f>
        <v>0</v>
      </c>
      <c r="G28" s="23">
        <f>+SUMIFS('nabati '!P:P,'nabati '!$S:$S,Weekly!$A28,'nabati '!$T:$T,Weekly!$C$1)/60</f>
        <v>0</v>
      </c>
      <c r="H28" s="23">
        <f>+SUMIFS('nabati '!W:W,'nabati '!$Z:$Z,Weekly!$A28,'nabati '!$AA:$AA,Weekly!$C$1)/6</f>
        <v>0</v>
      </c>
      <c r="I28" s="23">
        <f>+SUMIFS('nabati '!AD:AD,'nabati '!$AG:$AG,Weekly!$A28,'nabati '!$AH:$AH,Weekly!$C$1)/60</f>
        <v>0</v>
      </c>
      <c r="J28" s="23">
        <f>+SUMIFS('nabati '!AK:AK,'nabati '!$AN:$AN,Weekly!$A28,'nabati '!$AO:$AO,Weekly!$C$1)/60</f>
        <v>0</v>
      </c>
      <c r="K28" s="23">
        <f>+SUMIFS('nabati '!AR:AR,'nabati '!$AU:$AU,Weekly!$A28,'nabati '!$AV:$AV,Weekly!$C$1)/60</f>
        <v>0</v>
      </c>
      <c r="L28" s="23">
        <f>+SUMIFS('nabati '!AY:AY,'nabati '!$BB:$BB,Weekly!$A28,'nabati '!$BC:$BC,Weekly!$C$1)/20</f>
        <v>0</v>
      </c>
      <c r="M28" s="323">
        <f>+SUMIFS('nabati '!BF:BF,'nabati '!$BI:$BI,Weekly!$A28,'nabati '!$BG:$BG,Weekly!$C$1)/6</f>
        <v>0</v>
      </c>
      <c r="N28" s="324">
        <f>+SUMIFS('nabati '!BM:BM,'nabati '!BP:BP,Weekly!$A28,'nabati '!BN:BN,Weekly!$C$1)/6</f>
        <v>0</v>
      </c>
      <c r="O28" s="325">
        <f t="shared" si="5"/>
        <v>0</v>
      </c>
      <c r="P28" s="326"/>
    </row>
    <row r="29" s="254" customFormat="1" ht="14.5" hidden="1" outlineLevel="1" spans="1:16">
      <c r="A29" s="295">
        <v>287</v>
      </c>
      <c r="B29" s="296" t="s">
        <v>84</v>
      </c>
      <c r="C29" s="298" t="s">
        <v>92</v>
      </c>
      <c r="D29" s="21" t="s">
        <v>706</v>
      </c>
      <c r="E29" s="23">
        <f>+SUMIFS('nabati '!B:B,'nabati '!$E:$E,Weekly!$A29,'nabati '!$F:$F,Weekly!$C$1)/6</f>
        <v>0</v>
      </c>
      <c r="F29" s="23">
        <f>+SUMIFS('nabati '!I:I,'nabati '!$L:$L,Weekly!$A29,'nabati '!$M:$M,Weekly!$C$1)/6</f>
        <v>0</v>
      </c>
      <c r="G29" s="23">
        <f>+SUMIFS('nabati '!P:P,'nabati '!$S:$S,Weekly!$A29,'nabati '!$T:$T,Weekly!$C$1)/60</f>
        <v>0</v>
      </c>
      <c r="H29" s="23">
        <f>+SUMIFS('nabati '!W:W,'nabati '!$Z:$Z,Weekly!$A29,'nabati '!$AA:$AA,Weekly!$C$1)/6</f>
        <v>0</v>
      </c>
      <c r="I29" s="23">
        <f>+SUMIFS('nabati '!AD:AD,'nabati '!$AG:$AG,Weekly!$A29,'nabati '!$AH:$AH,Weekly!$C$1)/60</f>
        <v>0</v>
      </c>
      <c r="J29" s="23">
        <f>+SUMIFS('nabati '!AK:AK,'nabati '!$AN:$AN,Weekly!$A29,'nabati '!$AO:$AO,Weekly!$C$1)/60</f>
        <v>0</v>
      </c>
      <c r="K29" s="23">
        <f>+SUMIFS('nabati '!AR:AR,'nabati '!$AU:$AU,Weekly!$A29,'nabati '!$AV:$AV,Weekly!$C$1)/60</f>
        <v>0</v>
      </c>
      <c r="L29" s="23">
        <f>+SUMIFS('nabati '!AY:AY,'nabati '!$BB:$BB,Weekly!$A29,'nabati '!$BC:$BC,Weekly!$C$1)/20</f>
        <v>0</v>
      </c>
      <c r="M29" s="323">
        <f>+SUMIFS('nabati '!BF:BF,'nabati '!$BI:$BI,Weekly!$A29,'nabati '!$BG:$BG,Weekly!$C$1)/6</f>
        <v>0</v>
      </c>
      <c r="N29" s="324">
        <f>+SUMIFS('nabati '!BM:BM,'nabati '!BP:BP,Weekly!$A29,'nabati '!BN:BN,Weekly!$C$1)/6</f>
        <v>0</v>
      </c>
      <c r="O29" s="325">
        <f t="shared" si="5"/>
        <v>0</v>
      </c>
      <c r="P29" s="326"/>
    </row>
    <row r="30" s="254" customFormat="1" ht="14.5" hidden="1" outlineLevel="1" spans="1:16">
      <c r="A30" s="295">
        <v>401</v>
      </c>
      <c r="B30" s="296" t="s">
        <v>84</v>
      </c>
      <c r="C30" s="298" t="s">
        <v>93</v>
      </c>
      <c r="D30" s="21" t="s">
        <v>706</v>
      </c>
      <c r="E30" s="23">
        <f>+SUMIFS('nabati '!B:B,'nabati '!$E:$E,Weekly!$A30,'nabati '!$F:$F,Weekly!$C$1)/6</f>
        <v>0</v>
      </c>
      <c r="F30" s="23">
        <f>+SUMIFS('nabati '!I:I,'nabati '!$L:$L,Weekly!$A30,'nabati '!$M:$M,Weekly!$C$1)/6</f>
        <v>2</v>
      </c>
      <c r="G30" s="23">
        <f>+SUMIFS('nabati '!P:P,'nabati '!$S:$S,Weekly!$A30,'nabati '!$T:$T,Weekly!$C$1)/60</f>
        <v>1</v>
      </c>
      <c r="H30" s="23">
        <f>+SUMIFS('nabati '!W:W,'nabati '!$Z:$Z,Weekly!$A30,'nabati '!$AA:$AA,Weekly!$C$1)/6</f>
        <v>0</v>
      </c>
      <c r="I30" s="23">
        <f>+SUMIFS('nabati '!AD:AD,'nabati '!$AG:$AG,Weekly!$A30,'nabati '!$AH:$AH,Weekly!$C$1)/60</f>
        <v>0</v>
      </c>
      <c r="J30" s="23">
        <f>+SUMIFS('nabati '!AK:AK,'nabati '!$AN:$AN,Weekly!$A30,'nabati '!$AO:$AO,Weekly!$C$1)/60</f>
        <v>0</v>
      </c>
      <c r="K30" s="23">
        <f>+SUMIFS('nabati '!AR:AR,'nabati '!$AU:$AU,Weekly!$A30,'nabati '!$AV:$AV,Weekly!$C$1)/60</f>
        <v>0</v>
      </c>
      <c r="L30" s="23">
        <f>+SUMIFS('nabati '!AY:AY,'nabati '!$BB:$BB,Weekly!$A30,'nabati '!$BC:$BC,Weekly!$C$1)/20</f>
        <v>0</v>
      </c>
      <c r="M30" s="323">
        <f>+SUMIFS('nabati '!BF:BF,'nabati '!$BI:$BI,Weekly!$A30,'nabati '!$BG:$BG,Weekly!$C$1)/6</f>
        <v>0</v>
      </c>
      <c r="N30" s="324">
        <f>+SUMIFS('nabati '!BM:BM,'nabati '!BP:BP,Weekly!$A30,'nabati '!BN:BN,Weekly!$C$1)/6</f>
        <v>0</v>
      </c>
      <c r="O30" s="325">
        <f t="shared" si="5"/>
        <v>711.4</v>
      </c>
      <c r="P30" s="326"/>
    </row>
    <row r="31" s="254" customFormat="1" ht="14.5" hidden="1" outlineLevel="1" spans="1:16">
      <c r="A31" s="295">
        <v>403</v>
      </c>
      <c r="B31" s="296" t="s">
        <v>84</v>
      </c>
      <c r="C31" s="298" t="s">
        <v>94</v>
      </c>
      <c r="D31" s="21" t="s">
        <v>706</v>
      </c>
      <c r="E31" s="23">
        <f>+SUMIFS('nabati '!B:B,'nabati '!$E:$E,Weekly!$A31,'nabati '!$F:$F,Weekly!$C$1)/6</f>
        <v>0</v>
      </c>
      <c r="F31" s="23">
        <f>+SUMIFS('nabati '!I:I,'nabati '!$L:$L,Weekly!$A31,'nabati '!$M:$M,Weekly!$C$1)/6</f>
        <v>0</v>
      </c>
      <c r="G31" s="23">
        <f>+SUMIFS('nabati '!P:P,'nabati '!$S:$S,Weekly!$A31,'nabati '!$T:$T,Weekly!$C$1)/60</f>
        <v>0</v>
      </c>
      <c r="H31" s="23">
        <f>+SUMIFS('nabati '!W:W,'nabati '!$Z:$Z,Weekly!$A31,'nabati '!$AA:$AA,Weekly!$C$1)/6</f>
        <v>0</v>
      </c>
      <c r="I31" s="23">
        <f>+SUMIFS('nabati '!AD:AD,'nabati '!$AG:$AG,Weekly!$A31,'nabati '!$AH:$AH,Weekly!$C$1)/60</f>
        <v>0</v>
      </c>
      <c r="J31" s="23">
        <f>+SUMIFS('nabati '!AK:AK,'nabati '!$AN:$AN,Weekly!$A31,'nabati '!$AO:$AO,Weekly!$C$1)/60</f>
        <v>0</v>
      </c>
      <c r="K31" s="23">
        <f>+SUMIFS('nabati '!AR:AR,'nabati '!$AU:$AU,Weekly!$A31,'nabati '!$AV:$AV,Weekly!$C$1)/60</f>
        <v>0</v>
      </c>
      <c r="L31" s="23">
        <f>+SUMIFS('nabati '!AY:AY,'nabati '!$BB:$BB,Weekly!$A31,'nabati '!$BC:$BC,Weekly!$C$1)/20</f>
        <v>0</v>
      </c>
      <c r="M31" s="323">
        <f>+SUMIFS('nabati '!BF:BF,'nabati '!$BI:$BI,Weekly!$A31,'nabati '!$BG:$BG,Weekly!$C$1)/6</f>
        <v>0</v>
      </c>
      <c r="N31" s="324">
        <f>+SUMIFS('nabati '!BM:BM,'nabati '!BP:BP,Weekly!$A31,'nabati '!BN:BN,Weekly!$C$1)/6</f>
        <v>0</v>
      </c>
      <c r="O31" s="325">
        <f t="shared" si="5"/>
        <v>0</v>
      </c>
      <c r="P31" s="326"/>
    </row>
    <row r="32" s="253" customFormat="1" ht="14.5" hidden="1" outlineLevel="1" spans="1:16">
      <c r="A32" s="295">
        <v>405</v>
      </c>
      <c r="B32" s="296" t="s">
        <v>84</v>
      </c>
      <c r="C32" s="298" t="s">
        <v>95</v>
      </c>
      <c r="D32" s="21" t="s">
        <v>706</v>
      </c>
      <c r="E32" s="23">
        <f>+SUMIFS('nabati '!B:B,'nabati '!$E:$E,Weekly!$A32,'nabati '!$F:$F,Weekly!$C$1)/6</f>
        <v>1</v>
      </c>
      <c r="F32" s="23">
        <f>+SUMIFS('nabati '!I:I,'nabati '!$L:$L,Weekly!$A32,'nabati '!$M:$M,Weekly!$C$1)/6</f>
        <v>0</v>
      </c>
      <c r="G32" s="23">
        <f>+SUMIFS('nabati '!P:P,'nabati '!$S:$S,Weekly!$A32,'nabati '!$T:$T,Weekly!$C$1)/60</f>
        <v>0</v>
      </c>
      <c r="H32" s="23">
        <f>+SUMIFS('nabati '!W:W,'nabati '!$Z:$Z,Weekly!$A32,'nabati '!$AA:$AA,Weekly!$C$1)/6</f>
        <v>0</v>
      </c>
      <c r="I32" s="23">
        <f>+SUMIFS('nabati '!AD:AD,'nabati '!$AG:$AG,Weekly!$A32,'nabati '!$AH:$AH,Weekly!$C$1)/60</f>
        <v>0</v>
      </c>
      <c r="J32" s="23">
        <f>+SUMIFS('nabati '!AK:AK,'nabati '!$AN:$AN,Weekly!$A32,'nabati '!$AO:$AO,Weekly!$C$1)/60</f>
        <v>0</v>
      </c>
      <c r="K32" s="23">
        <f>+SUMIFS('nabati '!AR:AR,'nabati '!$AU:$AU,Weekly!$A32,'nabati '!$AV:$AV,Weekly!$C$1)/60</f>
        <v>0</v>
      </c>
      <c r="L32" s="23">
        <f>+SUMIFS('nabati '!AY:AY,'nabati '!$BB:$BB,Weekly!$A32,'nabati '!$BC:$BC,Weekly!$C$1)/20</f>
        <v>0</v>
      </c>
      <c r="M32" s="319">
        <f>+SUMIFS('nabati '!BF:BF,'nabati '!$BI:$BI,Weekly!$A32,'nabati '!$BG:$BG,Weekly!$C$1)/6</f>
        <v>0</v>
      </c>
      <c r="N32" s="320">
        <f>+SUMIFS('nabati '!BM:BM,'nabati '!BP:BP,Weekly!$A32,'nabati '!BN:BN,Weekly!$C$1)/6</f>
        <v>0</v>
      </c>
      <c r="O32" s="321">
        <f t="shared" si="5"/>
        <v>125.9</v>
      </c>
      <c r="P32" s="322"/>
    </row>
    <row r="33" s="254" customFormat="1" ht="14.5" hidden="1" outlineLevel="1" spans="1:16">
      <c r="A33" s="295">
        <v>406</v>
      </c>
      <c r="B33" s="296" t="s">
        <v>84</v>
      </c>
      <c r="C33" s="298" t="s">
        <v>96</v>
      </c>
      <c r="D33" s="21" t="s">
        <v>706</v>
      </c>
      <c r="E33" s="23">
        <f>+SUMIFS('nabati '!B:B,'nabati '!$E:$E,Weekly!$A33,'nabati '!$F:$F,Weekly!$C$1)/6</f>
        <v>0</v>
      </c>
      <c r="F33" s="23">
        <f>+SUMIFS('nabati '!I:I,'nabati '!$L:$L,Weekly!$A33,'nabati '!$M:$M,Weekly!$C$1)/6</f>
        <v>0</v>
      </c>
      <c r="G33" s="23">
        <f>+SUMIFS('nabati '!P:P,'nabati '!$S:$S,Weekly!$A33,'nabati '!$T:$T,Weekly!$C$1)/60</f>
        <v>0</v>
      </c>
      <c r="H33" s="23">
        <f>+SUMIFS('nabati '!W:W,'nabati '!$Z:$Z,Weekly!$A33,'nabati '!$AA:$AA,Weekly!$C$1)/6</f>
        <v>0</v>
      </c>
      <c r="I33" s="23">
        <f>+SUMIFS('nabati '!AD:AD,'nabati '!$AG:$AG,Weekly!$A33,'nabati '!$AH:$AH,Weekly!$C$1)/60</f>
        <v>0</v>
      </c>
      <c r="J33" s="23">
        <f>+SUMIFS('nabati '!AK:AK,'nabati '!$AN:$AN,Weekly!$A33,'nabati '!$AO:$AO,Weekly!$C$1)/60</f>
        <v>0</v>
      </c>
      <c r="K33" s="23">
        <f>+SUMIFS('nabati '!AR:AR,'nabati '!$AU:$AU,Weekly!$A33,'nabati '!$AV:$AV,Weekly!$C$1)/60</f>
        <v>0</v>
      </c>
      <c r="L33" s="23">
        <f>+SUMIFS('nabati '!AY:AY,'nabati '!$BB:$BB,Weekly!$A33,'nabati '!$BC:$BC,Weekly!$C$1)/20</f>
        <v>0</v>
      </c>
      <c r="M33" s="323">
        <f>+SUMIFS('nabati '!BF:BF,'nabati '!$BI:$BI,Weekly!$A33,'nabati '!$BG:$BG,Weekly!$C$1)/6</f>
        <v>0</v>
      </c>
      <c r="N33" s="324">
        <f>+SUMIFS('nabati '!BM:BM,'nabati '!BP:BP,Weekly!$A33,'nabati '!BN:BN,Weekly!$C$1)/6</f>
        <v>0</v>
      </c>
      <c r="O33" s="325">
        <f t="shared" si="5"/>
        <v>0</v>
      </c>
      <c r="P33" s="326"/>
    </row>
    <row r="34" s="254" customFormat="1" ht="14.5" hidden="1" outlineLevel="1" spans="1:16">
      <c r="A34" s="295">
        <v>639</v>
      </c>
      <c r="B34" s="296" t="s">
        <v>84</v>
      </c>
      <c r="C34" s="298" t="s">
        <v>97</v>
      </c>
      <c r="D34" s="21" t="s">
        <v>706</v>
      </c>
      <c r="E34" s="23">
        <f>+SUMIFS('nabati '!B:B,'nabati '!$E:$E,Weekly!$A34,'nabati '!$F:$F,Weekly!$C$1)/6</f>
        <v>0</v>
      </c>
      <c r="F34" s="23">
        <f>+SUMIFS('nabati '!I:I,'nabati '!$L:$L,Weekly!$A34,'nabati '!$M:$M,Weekly!$C$1)/6</f>
        <v>0</v>
      </c>
      <c r="G34" s="23">
        <f>+SUMIFS('nabati '!P:P,'nabati '!$S:$S,Weekly!$A34,'nabati '!$T:$T,Weekly!$C$1)/60</f>
        <v>0</v>
      </c>
      <c r="H34" s="23">
        <f>+SUMIFS('nabati '!W:W,'nabati '!$Z:$Z,Weekly!$A34,'nabati '!$AA:$AA,Weekly!$C$1)/6</f>
        <v>0</v>
      </c>
      <c r="I34" s="23">
        <f>+SUMIFS('nabati '!AD:AD,'nabati '!$AG:$AG,Weekly!$A34,'nabati '!$AH:$AH,Weekly!$C$1)/60</f>
        <v>0</v>
      </c>
      <c r="J34" s="23">
        <f>+SUMIFS('nabati '!AK:AK,'nabati '!$AN:$AN,Weekly!$A34,'nabati '!$AO:$AO,Weekly!$C$1)/60</f>
        <v>0</v>
      </c>
      <c r="K34" s="23">
        <f>+SUMIFS('nabati '!AR:AR,'nabati '!$AU:$AU,Weekly!$A34,'nabati '!$AV:$AV,Weekly!$C$1)/60</f>
        <v>0</v>
      </c>
      <c r="L34" s="23">
        <f>+SUMIFS('nabati '!AY:AY,'nabati '!$BB:$BB,Weekly!$A34,'nabati '!$BC:$BC,Weekly!$C$1)/20</f>
        <v>0</v>
      </c>
      <c r="M34" s="323">
        <f>+SUMIFS('nabati '!BF:BF,'nabati '!$BI:$BI,Weekly!$A34,'nabati '!$BG:$BG,Weekly!$C$1)/6</f>
        <v>0</v>
      </c>
      <c r="N34" s="324">
        <f>+SUMIFS('nabati '!BM:BM,'nabati '!BP:BP,Weekly!$A34,'nabati '!BN:BN,Weekly!$C$1)/6</f>
        <v>0</v>
      </c>
      <c r="O34" s="325">
        <f t="shared" si="5"/>
        <v>0</v>
      </c>
      <c r="P34" s="326"/>
    </row>
    <row r="35" s="254" customFormat="1" ht="14.5" hidden="1" outlineLevel="1" spans="1:16">
      <c r="A35" s="295">
        <v>641</v>
      </c>
      <c r="B35" s="296" t="s">
        <v>84</v>
      </c>
      <c r="C35" s="298" t="s">
        <v>98</v>
      </c>
      <c r="D35" s="21" t="s">
        <v>706</v>
      </c>
      <c r="E35" s="23">
        <f>+SUMIFS('nabati '!B:B,'nabati '!$E:$E,Weekly!$A35,'nabati '!$F:$F,Weekly!$C$1)/6</f>
        <v>0</v>
      </c>
      <c r="F35" s="23">
        <f>+SUMIFS('nabati '!I:I,'nabati '!$L:$L,Weekly!$A35,'nabati '!$M:$M,Weekly!$C$1)/6</f>
        <v>0</v>
      </c>
      <c r="G35" s="23">
        <f>+SUMIFS('nabati '!P:P,'nabati '!$S:$S,Weekly!$A35,'nabati '!$T:$T,Weekly!$C$1)/60</f>
        <v>0</v>
      </c>
      <c r="H35" s="23">
        <f>+SUMIFS('nabati '!W:W,'nabati '!$Z:$Z,Weekly!$A35,'nabati '!$AA:$AA,Weekly!$C$1)/6</f>
        <v>0</v>
      </c>
      <c r="I35" s="23">
        <f>+SUMIFS('nabati '!AD:AD,'nabati '!$AG:$AG,Weekly!$A35,'nabati '!$AH:$AH,Weekly!$C$1)/60</f>
        <v>0</v>
      </c>
      <c r="J35" s="23">
        <f>+SUMIFS('nabati '!AK:AK,'nabati '!$AN:$AN,Weekly!$A35,'nabati '!$AO:$AO,Weekly!$C$1)/60</f>
        <v>0</v>
      </c>
      <c r="K35" s="23">
        <f>+SUMIFS('nabati '!AR:AR,'nabati '!$AU:$AU,Weekly!$A35,'nabati '!$AV:$AV,Weekly!$C$1)/60</f>
        <v>0</v>
      </c>
      <c r="L35" s="23">
        <f>+SUMIFS('nabati '!AY:AY,'nabati '!$BB:$BB,Weekly!$A35,'nabati '!$BC:$BC,Weekly!$C$1)/20</f>
        <v>0</v>
      </c>
      <c r="M35" s="323">
        <f>+SUMIFS('nabati '!BF:BF,'nabati '!$BI:$BI,Weekly!$A35,'nabati '!$BG:$BG,Weekly!$C$1)/6</f>
        <v>0</v>
      </c>
      <c r="N35" s="324">
        <f>+SUMIFS('nabati '!BM:BM,'nabati '!BP:BP,Weekly!$A35,'nabati '!BN:BN,Weekly!$C$1)/6</f>
        <v>0</v>
      </c>
      <c r="O35" s="325">
        <f t="shared" si="5"/>
        <v>0</v>
      </c>
      <c r="P35" s="326"/>
    </row>
    <row r="36" s="254" customFormat="1" ht="14.5" hidden="1" outlineLevel="1" spans="1:16">
      <c r="A36" s="295">
        <v>643</v>
      </c>
      <c r="B36" s="296" t="s">
        <v>84</v>
      </c>
      <c r="C36" s="298" t="s">
        <v>99</v>
      </c>
      <c r="D36" s="21" t="s">
        <v>706</v>
      </c>
      <c r="E36" s="23">
        <f>+SUMIFS('nabati '!B:B,'nabati '!$E:$E,Weekly!$A36,'nabati '!$F:$F,Weekly!$C$1)/6</f>
        <v>0</v>
      </c>
      <c r="F36" s="23">
        <f>+SUMIFS('nabati '!I:I,'nabati '!$L:$L,Weekly!$A36,'nabati '!$M:$M,Weekly!$C$1)/6</f>
        <v>0</v>
      </c>
      <c r="G36" s="23">
        <f>+SUMIFS('nabati '!P:P,'nabati '!$S:$S,Weekly!$A36,'nabati '!$T:$T,Weekly!$C$1)/60</f>
        <v>1</v>
      </c>
      <c r="H36" s="23">
        <f>+SUMIFS('nabati '!W:W,'nabati '!$Z:$Z,Weekly!$A36,'nabati '!$AA:$AA,Weekly!$C$1)/6</f>
        <v>0</v>
      </c>
      <c r="I36" s="23">
        <f>+SUMIFS('nabati '!AD:AD,'nabati '!$AG:$AG,Weekly!$A36,'nabati '!$AH:$AH,Weekly!$C$1)/60</f>
        <v>1</v>
      </c>
      <c r="J36" s="23">
        <f>+SUMIFS('nabati '!AK:AK,'nabati '!$AN:$AN,Weekly!$A36,'nabati '!$AO:$AO,Weekly!$C$1)/60</f>
        <v>0</v>
      </c>
      <c r="K36" s="23">
        <f>+SUMIFS('nabati '!AR:AR,'nabati '!$AU:$AU,Weekly!$A36,'nabati '!$AV:$AV,Weekly!$C$1)/60</f>
        <v>0</v>
      </c>
      <c r="L36" s="23">
        <f>+SUMIFS('nabati '!AY:AY,'nabati '!$BB:$BB,Weekly!$A36,'nabati '!$BC:$BC,Weekly!$C$1)/20</f>
        <v>0</v>
      </c>
      <c r="M36" s="323">
        <f>+SUMIFS('nabati '!BF:BF,'nabati '!$BI:$BI,Weekly!$A36,'nabati '!$BG:$BG,Weekly!$C$1)/6</f>
        <v>0</v>
      </c>
      <c r="N36" s="324">
        <f>+SUMIFS('nabati '!BM:BM,'nabati '!BP:BP,Weekly!$A36,'nabati '!BN:BN,Weekly!$C$1)/6</f>
        <v>0</v>
      </c>
      <c r="O36" s="325">
        <f t="shared" si="5"/>
        <v>660</v>
      </c>
      <c r="P36" s="326"/>
    </row>
    <row r="37" s="254" customFormat="1" ht="14.5" hidden="1" outlineLevel="1" spans="1:16">
      <c r="A37" s="295">
        <v>653</v>
      </c>
      <c r="B37" s="296" t="s">
        <v>84</v>
      </c>
      <c r="C37" s="298" t="s">
        <v>100</v>
      </c>
      <c r="D37" s="21" t="s">
        <v>706</v>
      </c>
      <c r="E37" s="23">
        <f>+SUMIFS('nabati '!B:B,'nabati '!$E:$E,Weekly!$A37,'nabati '!$F:$F,Weekly!$C$1)/6</f>
        <v>1</v>
      </c>
      <c r="F37" s="23">
        <f>+SUMIFS('nabati '!I:I,'nabati '!$L:$L,Weekly!$A37,'nabati '!$M:$M,Weekly!$C$1)/6</f>
        <v>0</v>
      </c>
      <c r="G37" s="23">
        <f>+SUMIFS('nabati '!P:P,'nabati '!$S:$S,Weekly!$A37,'nabati '!$T:$T,Weekly!$C$1)/60</f>
        <v>0</v>
      </c>
      <c r="H37" s="23">
        <f>+SUMIFS('nabati '!W:W,'nabati '!$Z:$Z,Weekly!$A37,'nabati '!$AA:$AA,Weekly!$C$1)/6</f>
        <v>0</v>
      </c>
      <c r="I37" s="23">
        <f>+SUMIFS('nabati '!AD:AD,'nabati '!$AG:$AG,Weekly!$A37,'nabati '!$AH:$AH,Weekly!$C$1)/60</f>
        <v>0</v>
      </c>
      <c r="J37" s="23">
        <f>+SUMIFS('nabati '!AK:AK,'nabati '!$AN:$AN,Weekly!$A37,'nabati '!$AO:$AO,Weekly!$C$1)/60</f>
        <v>0</v>
      </c>
      <c r="K37" s="23">
        <f>+SUMIFS('nabati '!AR:AR,'nabati '!$AU:$AU,Weekly!$A37,'nabati '!$AV:$AV,Weekly!$C$1)/60</f>
        <v>0</v>
      </c>
      <c r="L37" s="23">
        <f>+SUMIFS('nabati '!AY:AY,'nabati '!$BB:$BB,Weekly!$A37,'nabati '!$BC:$BC,Weekly!$C$1)/20</f>
        <v>1</v>
      </c>
      <c r="M37" s="323">
        <f>+SUMIFS('nabati '!BF:BF,'nabati '!$BI:$BI,Weekly!$A37,'nabati '!$BG:$BG,Weekly!$C$1)/6</f>
        <v>0</v>
      </c>
      <c r="N37" s="324">
        <f>+SUMIFS('nabati '!BM:BM,'nabati '!BP:BP,Weekly!$A37,'nabati '!BN:BN,Weekly!$C$1)/6</f>
        <v>0</v>
      </c>
      <c r="O37" s="325">
        <f t="shared" si="5"/>
        <v>499.9</v>
      </c>
      <c r="P37" s="326"/>
    </row>
    <row r="38" s="254" customFormat="1" ht="14.5" hidden="1" outlineLevel="1" spans="1:16">
      <c r="A38" s="295">
        <v>656</v>
      </c>
      <c r="B38" s="296" t="s">
        <v>84</v>
      </c>
      <c r="C38" s="298" t="s">
        <v>101</v>
      </c>
      <c r="D38" s="21" t="s">
        <v>706</v>
      </c>
      <c r="E38" s="23">
        <f>+SUMIFS('nabati '!B:B,'nabati '!$E:$E,Weekly!$A38,'nabati '!$F:$F,Weekly!$C$1)/6</f>
        <v>0</v>
      </c>
      <c r="F38" s="23">
        <f>+SUMIFS('nabati '!I:I,'nabati '!$L:$L,Weekly!$A38,'nabati '!$M:$M,Weekly!$C$1)/6</f>
        <v>0</v>
      </c>
      <c r="G38" s="23">
        <f>+SUMIFS('nabati '!P:P,'nabati '!$S:$S,Weekly!$A38,'nabati '!$T:$T,Weekly!$C$1)/60</f>
        <v>0</v>
      </c>
      <c r="H38" s="23">
        <f>+SUMIFS('nabati '!W:W,'nabati '!$Z:$Z,Weekly!$A38,'nabati '!$AA:$AA,Weekly!$C$1)/6</f>
        <v>0</v>
      </c>
      <c r="I38" s="23">
        <f>+SUMIFS('nabati '!AD:AD,'nabati '!$AG:$AG,Weekly!$A38,'nabati '!$AH:$AH,Weekly!$C$1)/60</f>
        <v>0</v>
      </c>
      <c r="J38" s="23">
        <f>+SUMIFS('nabati '!AK:AK,'nabati '!$AN:$AN,Weekly!$A38,'nabati '!$AO:$AO,Weekly!$C$1)/60</f>
        <v>0</v>
      </c>
      <c r="K38" s="23">
        <f>+SUMIFS('nabati '!AR:AR,'nabati '!$AU:$AU,Weekly!$A38,'nabati '!$AV:$AV,Weekly!$C$1)/60</f>
        <v>0</v>
      </c>
      <c r="L38" s="23">
        <f>+SUMIFS('nabati '!AY:AY,'nabati '!$BB:$BB,Weekly!$A38,'nabati '!$BC:$BC,Weekly!$C$1)/20</f>
        <v>0</v>
      </c>
      <c r="M38" s="323">
        <f>+SUMIFS('nabati '!BF:BF,'nabati '!$BI:$BI,Weekly!$A38,'nabati '!$BG:$BG,Weekly!$C$1)/6</f>
        <v>0</v>
      </c>
      <c r="N38" s="324">
        <f>+SUMIFS('nabati '!BM:BM,'nabati '!BP:BP,Weekly!$A38,'nabati '!BN:BN,Weekly!$C$1)/6</f>
        <v>0</v>
      </c>
      <c r="O38" s="325">
        <f t="shared" si="5"/>
        <v>0</v>
      </c>
      <c r="P38" s="326"/>
    </row>
    <row r="39" s="254" customFormat="1" ht="14.5" hidden="1" outlineLevel="1" spans="1:16">
      <c r="A39" s="295">
        <v>663</v>
      </c>
      <c r="B39" s="296" t="s">
        <v>84</v>
      </c>
      <c r="C39" s="298" t="s">
        <v>102</v>
      </c>
      <c r="D39" s="21" t="s">
        <v>706</v>
      </c>
      <c r="E39" s="23">
        <f>+SUMIFS('nabati '!B:B,'nabati '!$E:$E,Weekly!$A39,'nabati '!$F:$F,Weekly!$C$1)/6</f>
        <v>0</v>
      </c>
      <c r="F39" s="23">
        <f>+SUMIFS('nabati '!I:I,'nabati '!$L:$L,Weekly!$A39,'nabati '!$M:$M,Weekly!$C$1)/6</f>
        <v>0</v>
      </c>
      <c r="G39" s="23">
        <f>+SUMIFS('nabati '!P:P,'nabati '!$S:$S,Weekly!$A39,'nabati '!$T:$T,Weekly!$C$1)/60</f>
        <v>0</v>
      </c>
      <c r="H39" s="23">
        <f>+SUMIFS('nabati '!W:W,'nabati '!$Z:$Z,Weekly!$A39,'nabati '!$AA:$AA,Weekly!$C$1)/6</f>
        <v>0</v>
      </c>
      <c r="I39" s="23">
        <f>+SUMIFS('nabati '!AD:AD,'nabati '!$AG:$AG,Weekly!$A39,'nabati '!$AH:$AH,Weekly!$C$1)/60</f>
        <v>0</v>
      </c>
      <c r="J39" s="23">
        <f>+SUMIFS('nabati '!AK:AK,'nabati '!$AN:$AN,Weekly!$A39,'nabati '!$AO:$AO,Weekly!$C$1)/60</f>
        <v>0</v>
      </c>
      <c r="K39" s="23">
        <f>+SUMIFS('nabati '!AR:AR,'nabati '!$AU:$AU,Weekly!$A39,'nabati '!$AV:$AV,Weekly!$C$1)/60</f>
        <v>0</v>
      </c>
      <c r="L39" s="23">
        <f>+SUMIFS('nabati '!AY:AY,'nabati '!$BB:$BB,Weekly!$A39,'nabati '!$BC:$BC,Weekly!$C$1)/20</f>
        <v>0</v>
      </c>
      <c r="M39" s="323">
        <f>+SUMIFS('nabati '!BF:BF,'nabati '!$BI:$BI,Weekly!$A39,'nabati '!$BG:$BG,Weekly!$C$1)/6</f>
        <v>0</v>
      </c>
      <c r="N39" s="324">
        <f>+SUMIFS('nabati '!BM:BM,'nabati '!BP:BP,Weekly!$A39,'nabati '!BN:BN,Weekly!$C$1)/6</f>
        <v>0</v>
      </c>
      <c r="O39" s="325">
        <f t="shared" si="5"/>
        <v>0</v>
      </c>
      <c r="P39" s="326"/>
    </row>
    <row r="40" s="254" customFormat="1" ht="14.5" hidden="1" outlineLevel="1" spans="1:16">
      <c r="A40" s="295">
        <v>680</v>
      </c>
      <c r="B40" s="296" t="s">
        <v>84</v>
      </c>
      <c r="C40" s="298" t="s">
        <v>103</v>
      </c>
      <c r="D40" s="21" t="s">
        <v>706</v>
      </c>
      <c r="E40" s="23">
        <f>+SUMIFS('nabati '!B:B,'nabati '!$E:$E,Weekly!$A40,'nabati '!$F:$F,Weekly!$C$1)/6</f>
        <v>0</v>
      </c>
      <c r="F40" s="23">
        <f>+SUMIFS('nabati '!I:I,'nabati '!$L:$L,Weekly!$A40,'nabati '!$M:$M,Weekly!$C$1)/6</f>
        <v>0</v>
      </c>
      <c r="G40" s="23">
        <f>+SUMIFS('nabati '!P:P,'nabati '!$S:$S,Weekly!$A40,'nabati '!$T:$T,Weekly!$C$1)/60</f>
        <v>0</v>
      </c>
      <c r="H40" s="23">
        <f>+SUMIFS('nabati '!W:W,'nabati '!$Z:$Z,Weekly!$A40,'nabati '!$AA:$AA,Weekly!$C$1)/6</f>
        <v>0</v>
      </c>
      <c r="I40" s="23">
        <f>+SUMIFS('nabati '!AD:AD,'nabati '!$AG:$AG,Weekly!$A40,'nabati '!$AH:$AH,Weekly!$C$1)/60</f>
        <v>0</v>
      </c>
      <c r="J40" s="23">
        <f>+SUMIFS('nabati '!AK:AK,'nabati '!$AN:$AN,Weekly!$A40,'nabati '!$AO:$AO,Weekly!$C$1)/60</f>
        <v>0</v>
      </c>
      <c r="K40" s="23">
        <f>+SUMIFS('nabati '!AR:AR,'nabati '!$AU:$AU,Weekly!$A40,'nabati '!$AV:$AV,Weekly!$C$1)/60</f>
        <v>0</v>
      </c>
      <c r="L40" s="23">
        <f>+SUMIFS('nabati '!AY:AY,'nabati '!$BB:$BB,Weekly!$A40,'nabati '!$BC:$BC,Weekly!$C$1)/20</f>
        <v>0</v>
      </c>
      <c r="M40" s="323">
        <f>+SUMIFS('nabati '!BF:BF,'nabati '!$BI:$BI,Weekly!$A40,'nabati '!$BG:$BG,Weekly!$C$1)/6</f>
        <v>0</v>
      </c>
      <c r="N40" s="324">
        <f>+SUMIFS('nabati '!BM:BM,'nabati '!BP:BP,Weekly!$A40,'nabati '!BN:BN,Weekly!$C$1)/6</f>
        <v>0</v>
      </c>
      <c r="O40" s="325">
        <f t="shared" si="5"/>
        <v>0</v>
      </c>
      <c r="P40" s="326"/>
    </row>
    <row r="41" s="254" customFormat="1" ht="14.5" hidden="1" outlineLevel="1" spans="1:16">
      <c r="A41" s="295">
        <v>684</v>
      </c>
      <c r="B41" s="296" t="s">
        <v>84</v>
      </c>
      <c r="C41" s="298" t="s">
        <v>104</v>
      </c>
      <c r="D41" s="21" t="s">
        <v>706</v>
      </c>
      <c r="E41" s="23">
        <f>+SUMIFS('nabati '!B:B,'nabati '!$E:$E,Weekly!$A41,'nabati '!$F:$F,Weekly!$C$1)/6</f>
        <v>0</v>
      </c>
      <c r="F41" s="23">
        <f>+SUMIFS('nabati '!I:I,'nabati '!$L:$L,Weekly!$A41,'nabati '!$M:$M,Weekly!$C$1)/6</f>
        <v>0</v>
      </c>
      <c r="G41" s="23">
        <f>+SUMIFS('nabati '!P:P,'nabati '!$S:$S,Weekly!$A41,'nabati '!$T:$T,Weekly!$C$1)/60</f>
        <v>0</v>
      </c>
      <c r="H41" s="23">
        <f>+SUMIFS('nabati '!W:W,'nabati '!$Z:$Z,Weekly!$A41,'nabati '!$AA:$AA,Weekly!$C$1)/6</f>
        <v>0</v>
      </c>
      <c r="I41" s="23">
        <f>+SUMIFS('nabati '!AD:AD,'nabati '!$AG:$AG,Weekly!$A41,'nabati '!$AH:$AH,Weekly!$C$1)/60</f>
        <v>0</v>
      </c>
      <c r="J41" s="23">
        <f>+SUMIFS('nabati '!AK:AK,'nabati '!$AN:$AN,Weekly!$A41,'nabati '!$AO:$AO,Weekly!$C$1)/60</f>
        <v>0</v>
      </c>
      <c r="K41" s="23">
        <f>+SUMIFS('nabati '!AR:AR,'nabati '!$AU:$AU,Weekly!$A41,'nabati '!$AV:$AV,Weekly!$C$1)/60</f>
        <v>0</v>
      </c>
      <c r="L41" s="23">
        <f>+SUMIFS('nabati '!AY:AY,'nabati '!$BB:$BB,Weekly!$A41,'nabati '!$BC:$BC,Weekly!$C$1)/20</f>
        <v>0</v>
      </c>
      <c r="M41" s="323">
        <f>+SUMIFS('nabati '!BF:BF,'nabati '!$BI:$BI,Weekly!$A41,'nabati '!$BG:$BG,Weekly!$C$1)/6</f>
        <v>0</v>
      </c>
      <c r="N41" s="324">
        <f>+SUMIFS('nabati '!BM:BM,'nabati '!BP:BP,Weekly!$A41,'nabati '!BN:BN,Weekly!$C$1)/6</f>
        <v>0</v>
      </c>
      <c r="O41" s="325">
        <f t="shared" si="5"/>
        <v>0</v>
      </c>
      <c r="P41" s="326"/>
    </row>
    <row r="42" s="254" customFormat="1" ht="14.5" hidden="1" outlineLevel="1" spans="1:16">
      <c r="A42" s="295">
        <v>685</v>
      </c>
      <c r="B42" s="296" t="s">
        <v>84</v>
      </c>
      <c r="C42" s="298" t="s">
        <v>105</v>
      </c>
      <c r="D42" s="21" t="s">
        <v>706</v>
      </c>
      <c r="E42" s="23">
        <f>+SUMIFS('nabati '!B:B,'nabati '!$E:$E,Weekly!$A42,'nabati '!$F:$F,Weekly!$C$1)/6</f>
        <v>0</v>
      </c>
      <c r="F42" s="23">
        <f>+SUMIFS('nabati '!I:I,'nabati '!$L:$L,Weekly!$A42,'nabati '!$M:$M,Weekly!$C$1)/6</f>
        <v>0</v>
      </c>
      <c r="G42" s="23">
        <f>+SUMIFS('nabati '!P:P,'nabati '!$S:$S,Weekly!$A42,'nabati '!$T:$T,Weekly!$C$1)/60</f>
        <v>0</v>
      </c>
      <c r="H42" s="23">
        <f>+SUMIFS('nabati '!W:W,'nabati '!$Z:$Z,Weekly!$A42,'nabati '!$AA:$AA,Weekly!$C$1)/6</f>
        <v>0</v>
      </c>
      <c r="I42" s="23">
        <f>+SUMIFS('nabati '!AD:AD,'nabati '!$AG:$AG,Weekly!$A42,'nabati '!$AH:$AH,Weekly!$C$1)/60</f>
        <v>0</v>
      </c>
      <c r="J42" s="23">
        <f>+SUMIFS('nabati '!AK:AK,'nabati '!$AN:$AN,Weekly!$A42,'nabati '!$AO:$AO,Weekly!$C$1)/60</f>
        <v>0</v>
      </c>
      <c r="K42" s="23">
        <f>+SUMIFS('nabati '!AR:AR,'nabati '!$AU:$AU,Weekly!$A42,'nabati '!$AV:$AV,Weekly!$C$1)/60</f>
        <v>0</v>
      </c>
      <c r="L42" s="23">
        <f>+SUMIFS('nabati '!AY:AY,'nabati '!$BB:$BB,Weekly!$A42,'nabati '!$BC:$BC,Weekly!$C$1)/20</f>
        <v>0</v>
      </c>
      <c r="M42" s="323">
        <f>+SUMIFS('nabati '!BF:BF,'nabati '!$BI:$BI,Weekly!$A42,'nabati '!$BG:$BG,Weekly!$C$1)/6</f>
        <v>0</v>
      </c>
      <c r="N42" s="324">
        <f>+SUMIFS('nabati '!BM:BM,'nabati '!BP:BP,Weekly!$A42,'nabati '!BN:BN,Weekly!$C$1)/6</f>
        <v>0</v>
      </c>
      <c r="O42" s="325">
        <f t="shared" si="5"/>
        <v>0</v>
      </c>
      <c r="P42" s="326"/>
    </row>
    <row r="43" s="254" customFormat="1" ht="14.5" hidden="1" outlineLevel="1" spans="1:16">
      <c r="A43" s="295">
        <v>687</v>
      </c>
      <c r="B43" s="296" t="s">
        <v>84</v>
      </c>
      <c r="C43" s="298" t="s">
        <v>106</v>
      </c>
      <c r="D43" s="21" t="s">
        <v>706</v>
      </c>
      <c r="E43" s="23">
        <f>+SUMIFS('nabati '!B:B,'nabati '!$E:$E,Weekly!$A43,'nabati '!$F:$F,Weekly!$C$1)/6</f>
        <v>0</v>
      </c>
      <c r="F43" s="23">
        <f>+SUMIFS('nabati '!I:I,'nabati '!$L:$L,Weekly!$A43,'nabati '!$M:$M,Weekly!$C$1)/6</f>
        <v>0</v>
      </c>
      <c r="G43" s="23">
        <f>+SUMIFS('nabati '!P:P,'nabati '!$S:$S,Weekly!$A43,'nabati '!$T:$T,Weekly!$C$1)/60</f>
        <v>0</v>
      </c>
      <c r="H43" s="23">
        <f>+SUMIFS('nabati '!W:W,'nabati '!$Z:$Z,Weekly!$A43,'nabati '!$AA:$AA,Weekly!$C$1)/6</f>
        <v>0</v>
      </c>
      <c r="I43" s="23">
        <f>+SUMIFS('nabati '!AD:AD,'nabati '!$AG:$AG,Weekly!$A43,'nabati '!$AH:$AH,Weekly!$C$1)/60</f>
        <v>0</v>
      </c>
      <c r="J43" s="23">
        <f>+SUMIFS('nabati '!AK:AK,'nabati '!$AN:$AN,Weekly!$A43,'nabati '!$AO:$AO,Weekly!$C$1)/60</f>
        <v>0</v>
      </c>
      <c r="K43" s="23">
        <f>+SUMIFS('nabati '!AR:AR,'nabati '!$AU:$AU,Weekly!$A43,'nabati '!$AV:$AV,Weekly!$C$1)/60</f>
        <v>0</v>
      </c>
      <c r="L43" s="23">
        <f>+SUMIFS('nabati '!AY:AY,'nabati '!$BB:$BB,Weekly!$A43,'nabati '!$BC:$BC,Weekly!$C$1)/20</f>
        <v>0</v>
      </c>
      <c r="M43" s="323">
        <f>+SUMIFS('nabati '!BF:BF,'nabati '!$BI:$BI,Weekly!$A43,'nabati '!$BG:$BG,Weekly!$C$1)/6</f>
        <v>0</v>
      </c>
      <c r="N43" s="324">
        <f>+SUMIFS('nabati '!BM:BM,'nabati '!BP:BP,Weekly!$A43,'nabati '!BN:BN,Weekly!$C$1)/6</f>
        <v>0</v>
      </c>
      <c r="O43" s="325">
        <f t="shared" si="5"/>
        <v>0</v>
      </c>
      <c r="P43" s="326"/>
    </row>
    <row r="44" s="254" customFormat="1" ht="14.5" hidden="1" outlineLevel="1" spans="1:16">
      <c r="A44" s="295">
        <v>692</v>
      </c>
      <c r="B44" s="296" t="s">
        <v>84</v>
      </c>
      <c r="C44" s="298" t="s">
        <v>107</v>
      </c>
      <c r="D44" s="21" t="s">
        <v>706</v>
      </c>
      <c r="E44" s="23">
        <f>+SUMIFS('nabati '!B:B,'nabati '!$E:$E,Weekly!$A44,'nabati '!$F:$F,Weekly!$C$1)/6</f>
        <v>0</v>
      </c>
      <c r="F44" s="23">
        <f>+SUMIFS('nabati '!I:I,'nabati '!$L:$L,Weekly!$A44,'nabati '!$M:$M,Weekly!$C$1)/6</f>
        <v>0</v>
      </c>
      <c r="G44" s="23">
        <f>+SUMIFS('nabati '!P:P,'nabati '!$S:$S,Weekly!$A44,'nabati '!$T:$T,Weekly!$C$1)/60</f>
        <v>0</v>
      </c>
      <c r="H44" s="23">
        <f>+SUMIFS('nabati '!W:W,'nabati '!$Z:$Z,Weekly!$A44,'nabati '!$AA:$AA,Weekly!$C$1)/6</f>
        <v>0</v>
      </c>
      <c r="I44" s="23">
        <f>+SUMIFS('nabati '!AD:AD,'nabati '!$AG:$AG,Weekly!$A44,'nabati '!$AH:$AH,Weekly!$C$1)/60</f>
        <v>0</v>
      </c>
      <c r="J44" s="23">
        <f>+SUMIFS('nabati '!AK:AK,'nabati '!$AN:$AN,Weekly!$A44,'nabati '!$AO:$AO,Weekly!$C$1)/60</f>
        <v>0</v>
      </c>
      <c r="K44" s="23">
        <f>+SUMIFS('nabati '!AR:AR,'nabati '!$AU:$AU,Weekly!$A44,'nabati '!$AV:$AV,Weekly!$C$1)/60</f>
        <v>0</v>
      </c>
      <c r="L44" s="23">
        <f>+SUMIFS('nabati '!AY:AY,'nabati '!$BB:$BB,Weekly!$A44,'nabati '!$BC:$BC,Weekly!$C$1)/20</f>
        <v>0</v>
      </c>
      <c r="M44" s="323">
        <f>+SUMIFS('nabati '!BF:BF,'nabati '!$BI:$BI,Weekly!$A44,'nabati '!$BG:$BG,Weekly!$C$1)/6</f>
        <v>0</v>
      </c>
      <c r="N44" s="327">
        <f>+SUMIFS('nabati '!BM:BM,'nabati '!BP:BP,Weekly!$A44,'nabati '!BN:BN,Weekly!$C$1)/6</f>
        <v>0</v>
      </c>
      <c r="O44" s="325">
        <f t="shared" si="5"/>
        <v>0</v>
      </c>
      <c r="P44" s="326"/>
    </row>
    <row r="45" s="254" customFormat="1" ht="14.5" hidden="1" outlineLevel="1" spans="1:16">
      <c r="A45" s="295">
        <v>697</v>
      </c>
      <c r="B45" s="296" t="s">
        <v>84</v>
      </c>
      <c r="C45" s="298" t="s">
        <v>108</v>
      </c>
      <c r="D45" s="21" t="s">
        <v>706</v>
      </c>
      <c r="E45" s="23">
        <f>+SUMIFS('nabati '!B:B,'nabati '!$E:$E,Weekly!$A45,'nabati '!$F:$F,Weekly!$C$1)/6</f>
        <v>0</v>
      </c>
      <c r="F45" s="23">
        <f>+SUMIFS('nabati '!I:I,'nabati '!$L:$L,Weekly!$A45,'nabati '!$M:$M,Weekly!$C$1)/6</f>
        <v>0</v>
      </c>
      <c r="G45" s="23">
        <f>+SUMIFS('nabati '!P:P,'nabati '!$S:$S,Weekly!$A45,'nabati '!$T:$T,Weekly!$C$1)/60</f>
        <v>0</v>
      </c>
      <c r="H45" s="23">
        <f>+SUMIFS('nabati '!W:W,'nabati '!$Z:$Z,Weekly!$A45,'nabati '!$AA:$AA,Weekly!$C$1)/6</f>
        <v>0</v>
      </c>
      <c r="I45" s="23">
        <f>+SUMIFS('nabati '!AD:AD,'nabati '!$AG:$AG,Weekly!$A45,'nabati '!$AH:$AH,Weekly!$C$1)/60</f>
        <v>0</v>
      </c>
      <c r="J45" s="23">
        <f>+SUMIFS('nabati '!AK:AK,'nabati '!$AN:$AN,Weekly!$A45,'nabati '!$AO:$AO,Weekly!$C$1)/60</f>
        <v>0</v>
      </c>
      <c r="K45" s="23">
        <f>+SUMIFS('nabati '!AR:AR,'nabati '!$AU:$AU,Weekly!$A45,'nabati '!$AV:$AV,Weekly!$C$1)/60</f>
        <v>0</v>
      </c>
      <c r="L45" s="23">
        <f>+SUMIFS('nabati '!AY:AY,'nabati '!$BB:$BB,Weekly!$A45,'nabati '!$BC:$BC,Weekly!$C$1)/20</f>
        <v>0</v>
      </c>
      <c r="M45" s="323">
        <f>+SUMIFS('nabati '!BF:BF,'nabati '!$BI:$BI,Weekly!$A45,'nabati '!$BG:$BG,Weekly!$C$1)/6</f>
        <v>0</v>
      </c>
      <c r="N45" s="324">
        <f>+SUMIFS('nabati '!BM:BM,'nabati '!BP:BP,Weekly!$A45,'nabati '!BN:BN,Weekly!$C$1)/6</f>
        <v>0</v>
      </c>
      <c r="O45" s="325">
        <f t="shared" si="5"/>
        <v>0</v>
      </c>
      <c r="P45" s="326"/>
    </row>
    <row r="46" s="254" customFormat="1" ht="14.5" hidden="1" outlineLevel="1" spans="1:16">
      <c r="A46" s="295">
        <v>2005</v>
      </c>
      <c r="B46" s="296" t="s">
        <v>84</v>
      </c>
      <c r="C46" s="298" t="s">
        <v>109</v>
      </c>
      <c r="D46" s="21" t="s">
        <v>706</v>
      </c>
      <c r="E46" s="23">
        <f>+SUMIFS('nabati '!B:B,'nabati '!$E:$E,Weekly!$A46,'nabati '!$F:$F,Weekly!$C$1)/6</f>
        <v>0</v>
      </c>
      <c r="F46" s="23">
        <f>+SUMIFS('nabati '!I:I,'nabati '!$L:$L,Weekly!$A46,'nabati '!$M:$M,Weekly!$C$1)/6</f>
        <v>0</v>
      </c>
      <c r="G46" s="23">
        <f>+SUMIFS('nabati '!P:P,'nabati '!$S:$S,Weekly!$A46,'nabati '!$T:$T,Weekly!$C$1)/60</f>
        <v>0</v>
      </c>
      <c r="H46" s="23">
        <f>+SUMIFS('nabati '!W:W,'nabati '!$Z:$Z,Weekly!$A46,'nabati '!$AA:$AA,Weekly!$C$1)/6</f>
        <v>0</v>
      </c>
      <c r="I46" s="23">
        <f>+SUMIFS('nabati '!AD:AD,'nabati '!$AG:$AG,Weekly!$A46,'nabati '!$AH:$AH,Weekly!$C$1)/60</f>
        <v>0</v>
      </c>
      <c r="J46" s="23">
        <f>+SUMIFS('nabati '!AK:AK,'nabati '!$AN:$AN,Weekly!$A46,'nabati '!$AO:$AO,Weekly!$C$1)/60</f>
        <v>0</v>
      </c>
      <c r="K46" s="23">
        <f>+SUMIFS('nabati '!AR:AR,'nabati '!$AU:$AU,Weekly!$A46,'nabati '!$AV:$AV,Weekly!$C$1)/60</f>
        <v>0</v>
      </c>
      <c r="L46" s="23">
        <f>+SUMIFS('nabati '!AY:AY,'nabati '!$BB:$BB,Weekly!$A46,'nabati '!$BC:$BC,Weekly!$C$1)/20</f>
        <v>0</v>
      </c>
      <c r="M46" s="323">
        <f>+SUMIFS('nabati '!BF:BF,'nabati '!$BI:$BI,Weekly!$A46,'nabati '!$BG:$BG,Weekly!$C$1)/6</f>
        <v>0</v>
      </c>
      <c r="N46" s="324">
        <f>+SUMIFS('nabati '!BM:BM,'nabati '!BP:BP,Weekly!$A46,'nabati '!BN:BN,Weekly!$C$1)/6</f>
        <v>0</v>
      </c>
      <c r="O46" s="325">
        <f t="shared" si="5"/>
        <v>0</v>
      </c>
      <c r="P46" s="326"/>
    </row>
    <row r="47" s="254" customFormat="1" ht="14.5" hidden="1" outlineLevel="1" spans="1:16">
      <c r="A47" s="295">
        <v>2010</v>
      </c>
      <c r="B47" s="296" t="s">
        <v>84</v>
      </c>
      <c r="C47" s="298" t="s">
        <v>110</v>
      </c>
      <c r="D47" s="21" t="s">
        <v>706</v>
      </c>
      <c r="E47" s="23">
        <f>+SUMIFS('nabati '!B:B,'nabati '!$E:$E,Weekly!$A47,'nabati '!$F:$F,Weekly!$C$1)/6</f>
        <v>0</v>
      </c>
      <c r="F47" s="23">
        <f>+SUMIFS('nabati '!I:I,'nabati '!$L:$L,Weekly!$A47,'nabati '!$M:$M,Weekly!$C$1)/6</f>
        <v>0</v>
      </c>
      <c r="G47" s="23">
        <f>+SUMIFS('nabati '!P:P,'nabati '!$S:$S,Weekly!$A47,'nabati '!$T:$T,Weekly!$C$1)/60</f>
        <v>0</v>
      </c>
      <c r="H47" s="23">
        <f>+SUMIFS('nabati '!W:W,'nabati '!$Z:$Z,Weekly!$A47,'nabati '!$AA:$AA,Weekly!$C$1)/6</f>
        <v>0</v>
      </c>
      <c r="I47" s="23">
        <f>+SUMIFS('nabati '!AD:AD,'nabati '!$AG:$AG,Weekly!$A47,'nabati '!$AH:$AH,Weekly!$C$1)/60</f>
        <v>0</v>
      </c>
      <c r="J47" s="23">
        <f>+SUMIFS('nabati '!AK:AK,'nabati '!$AN:$AN,Weekly!$A47,'nabati '!$AO:$AO,Weekly!$C$1)/60</f>
        <v>0</v>
      </c>
      <c r="K47" s="23">
        <f>+SUMIFS('nabati '!AR:AR,'nabati '!$AU:$AU,Weekly!$A47,'nabati '!$AV:$AV,Weekly!$C$1)/60</f>
        <v>0</v>
      </c>
      <c r="L47" s="23">
        <f>+SUMIFS('nabati '!AY:AY,'nabati '!$BB:$BB,Weekly!$A47,'nabati '!$BC:$BC,Weekly!$C$1)/20</f>
        <v>0</v>
      </c>
      <c r="M47" s="323">
        <f>+SUMIFS('nabati '!BF:BF,'nabati '!$BI:$BI,Weekly!$A47,'nabati '!$BG:$BG,Weekly!$C$1)/6</f>
        <v>0</v>
      </c>
      <c r="N47" s="324">
        <f>+SUMIFS('nabati '!BM:BM,'nabati '!BP:BP,Weekly!$A47,'nabati '!BN:BN,Weekly!$C$1)/6</f>
        <v>0</v>
      </c>
      <c r="O47" s="325">
        <f t="shared" si="5"/>
        <v>0</v>
      </c>
      <c r="P47" s="326"/>
    </row>
    <row r="48" s="254" customFormat="1" ht="14.5" hidden="1" outlineLevel="1" spans="1:16">
      <c r="A48" s="295">
        <v>2015</v>
      </c>
      <c r="B48" s="296" t="s">
        <v>84</v>
      </c>
      <c r="C48" s="298" t="s">
        <v>111</v>
      </c>
      <c r="D48" s="21" t="s">
        <v>706</v>
      </c>
      <c r="E48" s="23">
        <f>+SUMIFS('nabati '!B:B,'nabati '!$E:$E,Weekly!$A48,'nabati '!$F:$F,Weekly!$C$1)/6</f>
        <v>0</v>
      </c>
      <c r="F48" s="23">
        <f>+SUMIFS('nabati '!I:I,'nabati '!$L:$L,Weekly!$A48,'nabati '!$M:$M,Weekly!$C$1)/6</f>
        <v>0</v>
      </c>
      <c r="G48" s="23">
        <f>+SUMIFS('nabati '!P:P,'nabati '!$S:$S,Weekly!$A48,'nabati '!$T:$T,Weekly!$C$1)/60</f>
        <v>0</v>
      </c>
      <c r="H48" s="23">
        <f>+SUMIFS('nabati '!W:W,'nabati '!$Z:$Z,Weekly!$A48,'nabati '!$AA:$AA,Weekly!$C$1)/6</f>
        <v>0</v>
      </c>
      <c r="I48" s="23">
        <f>+SUMIFS('nabati '!AD:AD,'nabati '!$AG:$AG,Weekly!$A48,'nabati '!$AH:$AH,Weekly!$C$1)/60</f>
        <v>0</v>
      </c>
      <c r="J48" s="23">
        <f>+SUMIFS('nabati '!AK:AK,'nabati '!$AN:$AN,Weekly!$A48,'nabati '!$AO:$AO,Weekly!$C$1)/60</f>
        <v>0</v>
      </c>
      <c r="K48" s="23">
        <f>+SUMIFS('nabati '!AR:AR,'nabati '!$AU:$AU,Weekly!$A48,'nabati '!$AV:$AV,Weekly!$C$1)/60</f>
        <v>0</v>
      </c>
      <c r="L48" s="23">
        <f>+SUMIFS('nabati '!AY:AY,'nabati '!$BB:$BB,Weekly!$A48,'nabati '!$BC:$BC,Weekly!$C$1)/20</f>
        <v>0</v>
      </c>
      <c r="M48" s="323">
        <f>+SUMIFS('nabati '!BF:BF,'nabati '!$BI:$BI,Weekly!$A48,'nabati '!$BG:$BG,Weekly!$C$1)/6</f>
        <v>0</v>
      </c>
      <c r="N48" s="324">
        <f>+SUMIFS('nabati '!BM:BM,'nabati '!BP:BP,Weekly!$A48,'nabati '!BN:BN,Weekly!$C$1)/6</f>
        <v>0</v>
      </c>
      <c r="O48" s="325">
        <f t="shared" si="5"/>
        <v>0</v>
      </c>
      <c r="P48" s="326"/>
    </row>
    <row r="49" s="254" customFormat="1" ht="14.5" hidden="1" outlineLevel="1" spans="1:16">
      <c r="A49" s="295">
        <v>2014</v>
      </c>
      <c r="B49" s="296" t="s">
        <v>84</v>
      </c>
      <c r="C49" s="298" t="s">
        <v>112</v>
      </c>
      <c r="D49" s="21" t="s">
        <v>706</v>
      </c>
      <c r="E49" s="23">
        <f>+SUMIFS('nabati '!B:B,'nabati '!$E:$E,Weekly!$A49,'nabati '!$F:$F,Weekly!$C$1)/6</f>
        <v>0</v>
      </c>
      <c r="F49" s="23">
        <f>+SUMIFS('nabati '!I:I,'nabati '!$L:$L,Weekly!$A49,'nabati '!$M:$M,Weekly!$C$1)/6</f>
        <v>2</v>
      </c>
      <c r="G49" s="23">
        <f>+SUMIFS('nabati '!P:P,'nabati '!$S:$S,Weekly!$A49,'nabati '!$T:$T,Weekly!$C$1)/60</f>
        <v>2</v>
      </c>
      <c r="H49" s="23">
        <f>+SUMIFS('nabati '!W:W,'nabati '!$Z:$Z,Weekly!$A49,'nabati '!$AA:$AA,Weekly!$C$1)/6</f>
        <v>0</v>
      </c>
      <c r="I49" s="23">
        <f>+SUMIFS('nabati '!AD:AD,'nabati '!$AG:$AG,Weekly!$A49,'nabati '!$AH:$AH,Weekly!$C$1)/60</f>
        <v>2</v>
      </c>
      <c r="J49" s="23">
        <f>+SUMIFS('nabati '!AK:AK,'nabati '!$AN:$AN,Weekly!$A49,'nabati '!$AO:$AO,Weekly!$C$1)/60</f>
        <v>0</v>
      </c>
      <c r="K49" s="23">
        <f>+SUMIFS('nabati '!AR:AR,'nabati '!$AU:$AU,Weekly!$A49,'nabati '!$AV:$AV,Weekly!$C$1)/60</f>
        <v>0</v>
      </c>
      <c r="L49" s="23">
        <f>+SUMIFS('nabati '!AY:AY,'nabati '!$BB:$BB,Weekly!$A49,'nabati '!$BC:$BC,Weekly!$C$1)/20</f>
        <v>0</v>
      </c>
      <c r="M49" s="323">
        <f>+SUMIFS('nabati '!BF:BF,'nabati '!$BI:$BI,Weekly!$A49,'nabati '!$BG:$BG,Weekly!$C$1)/6</f>
        <v>0</v>
      </c>
      <c r="N49" s="324">
        <f>+SUMIFS('nabati '!BM:BM,'nabati '!BP:BP,Weekly!$A49,'nabati '!BN:BN,Weekly!$C$1)/6</f>
        <v>0</v>
      </c>
      <c r="O49" s="325">
        <f t="shared" si="5"/>
        <v>1701.4</v>
      </c>
      <c r="P49" s="326"/>
    </row>
    <row r="50" s="254" customFormat="1" ht="14.5" hidden="1" outlineLevel="1" spans="1:16">
      <c r="A50" s="295">
        <v>2040</v>
      </c>
      <c r="B50" s="296" t="s">
        <v>84</v>
      </c>
      <c r="C50" s="298" t="s">
        <v>113</v>
      </c>
      <c r="D50" s="21" t="s">
        <v>706</v>
      </c>
      <c r="E50" s="23">
        <f>+SUMIFS('nabati '!B:B,'nabati '!$E:$E,Weekly!$A50,'nabati '!$F:$F,Weekly!$C$1)/6</f>
        <v>0</v>
      </c>
      <c r="F50" s="23">
        <f>+SUMIFS('nabati '!I:I,'nabati '!$L:$L,Weekly!$A50,'nabati '!$M:$M,Weekly!$C$1)/6</f>
        <v>0</v>
      </c>
      <c r="G50" s="23">
        <f>+SUMIFS('nabati '!P:P,'nabati '!$S:$S,Weekly!$A50,'nabati '!$T:$T,Weekly!$C$1)/60</f>
        <v>0</v>
      </c>
      <c r="H50" s="23">
        <f>+SUMIFS('nabati '!W:W,'nabati '!$Z:$Z,Weekly!$A50,'nabati '!$AA:$AA,Weekly!$C$1)/6</f>
        <v>0</v>
      </c>
      <c r="I50" s="23">
        <f>+SUMIFS('nabati '!AD:AD,'nabati '!$AG:$AG,Weekly!$A50,'nabati '!$AH:$AH,Weekly!$C$1)/60</f>
        <v>0</v>
      </c>
      <c r="J50" s="23">
        <f>+SUMIFS('nabati '!AK:AK,'nabati '!$AN:$AN,Weekly!$A50,'nabati '!$AO:$AO,Weekly!$C$1)/60</f>
        <v>0</v>
      </c>
      <c r="K50" s="23">
        <f>+SUMIFS('nabati '!AR:AR,'nabati '!$AU:$AU,Weekly!$A50,'nabati '!$AV:$AV,Weekly!$C$1)/60</f>
        <v>0</v>
      </c>
      <c r="L50" s="23">
        <f>+SUMIFS('nabati '!AY:AY,'nabati '!$BB:$BB,Weekly!$A50,'nabati '!$BC:$BC,Weekly!$C$1)/20</f>
        <v>0</v>
      </c>
      <c r="M50" s="323">
        <f>+SUMIFS('nabati '!BF:BF,'nabati '!$BI:$BI,Weekly!$A50,'nabati '!$BG:$BG,Weekly!$C$1)/6</f>
        <v>0</v>
      </c>
      <c r="N50" s="324">
        <f>+SUMIFS('nabati '!BM:BM,'nabati '!BP:BP,Weekly!$A50,'nabati '!BN:BN,Weekly!$C$1)/6</f>
        <v>0</v>
      </c>
      <c r="O50" s="325">
        <f t="shared" si="5"/>
        <v>0</v>
      </c>
      <c r="P50" s="326"/>
    </row>
    <row r="51" s="254" customFormat="1" ht="14.5" hidden="1" outlineLevel="1" spans="1:16">
      <c r="A51" s="295">
        <v>2059</v>
      </c>
      <c r="B51" s="296" t="s">
        <v>84</v>
      </c>
      <c r="C51" s="298" t="s">
        <v>114</v>
      </c>
      <c r="D51" s="21" t="s">
        <v>706</v>
      </c>
      <c r="E51" s="23">
        <f>+SUMIFS('nabati '!B:B,'nabati '!$E:$E,Weekly!$A51,'nabati '!$F:$F,Weekly!$C$1)/6</f>
        <v>0</v>
      </c>
      <c r="F51" s="23">
        <f>+SUMIFS('nabati '!I:I,'nabati '!$L:$L,Weekly!$A51,'nabati '!$M:$M,Weekly!$C$1)/6</f>
        <v>1</v>
      </c>
      <c r="G51" s="23">
        <f>+SUMIFS('nabati '!P:P,'nabati '!$S:$S,Weekly!$A51,'nabati '!$T:$T,Weekly!$C$1)/60</f>
        <v>0</v>
      </c>
      <c r="H51" s="23">
        <f>+SUMIFS('nabati '!W:W,'nabati '!$Z:$Z,Weekly!$A51,'nabati '!$AA:$AA,Weekly!$C$1)/6</f>
        <v>0</v>
      </c>
      <c r="I51" s="23">
        <f>+SUMIFS('nabati '!AD:AD,'nabati '!$AG:$AG,Weekly!$A51,'nabati '!$AH:$AH,Weekly!$C$1)/60</f>
        <v>0</v>
      </c>
      <c r="J51" s="23">
        <f>+SUMIFS('nabati '!AK:AK,'nabati '!$AN:$AN,Weekly!$A51,'nabati '!$AO:$AO,Weekly!$C$1)/60</f>
        <v>0</v>
      </c>
      <c r="K51" s="23">
        <f>+SUMIFS('nabati '!AR:AR,'nabati '!$AU:$AU,Weekly!$A51,'nabati '!$AV:$AV,Weekly!$C$1)/60</f>
        <v>0</v>
      </c>
      <c r="L51" s="23">
        <f>+SUMIFS('nabati '!AY:AY,'nabati '!$BB:$BB,Weekly!$A51,'nabati '!$BC:$BC,Weekly!$C$1)/20</f>
        <v>0</v>
      </c>
      <c r="M51" s="323">
        <f>+SUMIFS('nabati '!BF:BF,'nabati '!$BI:$BI,Weekly!$A51,'nabati '!$BG:$BG,Weekly!$C$1)/6</f>
        <v>0</v>
      </c>
      <c r="N51" s="324">
        <f>+SUMIFS('nabati '!BM:BM,'nabati '!BP:BP,Weekly!$A51,'nabati '!BN:BN,Weekly!$C$1)/6</f>
        <v>0</v>
      </c>
      <c r="O51" s="325">
        <f t="shared" si="5"/>
        <v>190.7</v>
      </c>
      <c r="P51" s="326"/>
    </row>
    <row r="52" s="254" customFormat="1" ht="14.5" hidden="1" outlineLevel="1" spans="1:16">
      <c r="A52" s="295">
        <v>2072</v>
      </c>
      <c r="B52" s="296" t="s">
        <v>84</v>
      </c>
      <c r="C52" s="298" t="s">
        <v>115</v>
      </c>
      <c r="D52" s="21" t="s">
        <v>706</v>
      </c>
      <c r="E52" s="23">
        <f>+SUMIFS('nabati '!B:B,'nabati '!$E:$E,Weekly!$A52,'nabati '!$F:$F,Weekly!$C$1)/6</f>
        <v>1</v>
      </c>
      <c r="F52" s="23">
        <f>+SUMIFS('nabati '!I:I,'nabati '!$L:$L,Weekly!$A52,'nabati '!$M:$M,Weekly!$C$1)/6</f>
        <v>1</v>
      </c>
      <c r="G52" s="23">
        <f>+SUMIFS('nabati '!P:P,'nabati '!$S:$S,Weekly!$A52,'nabati '!$T:$T,Weekly!$C$1)/60</f>
        <v>0</v>
      </c>
      <c r="H52" s="23">
        <f>+SUMIFS('nabati '!W:W,'nabati '!$Z:$Z,Weekly!$A52,'nabati '!$AA:$AA,Weekly!$C$1)/6</f>
        <v>1</v>
      </c>
      <c r="I52" s="23">
        <f>+SUMIFS('nabati '!AD:AD,'nabati '!$AG:$AG,Weekly!$A52,'nabati '!$AH:$AH,Weekly!$C$1)/60</f>
        <v>0</v>
      </c>
      <c r="J52" s="23">
        <f>+SUMIFS('nabati '!AK:AK,'nabati '!$AN:$AN,Weekly!$A52,'nabati '!$AO:$AO,Weekly!$C$1)/60</f>
        <v>0</v>
      </c>
      <c r="K52" s="23">
        <f>+SUMIFS('nabati '!AR:AR,'nabati '!$AU:$AU,Weekly!$A52,'nabati '!$AV:$AV,Weekly!$C$1)/60</f>
        <v>0</v>
      </c>
      <c r="L52" s="23">
        <f>+SUMIFS('nabati '!AY:AY,'nabati '!$BB:$BB,Weekly!$A52,'nabati '!$BC:$BC,Weekly!$C$1)/20</f>
        <v>0</v>
      </c>
      <c r="M52" s="323">
        <f>+SUMIFS('nabati '!BF:BF,'nabati '!$BI:$BI,Weekly!$A52,'nabati '!$BG:$BG,Weekly!$C$1)/6</f>
        <v>0</v>
      </c>
      <c r="N52" s="324">
        <f>+SUMIFS('nabati '!BM:BM,'nabati '!BP:BP,Weekly!$A52,'nabati '!BN:BN,Weekly!$C$1)/6</f>
        <v>0</v>
      </c>
      <c r="O52" s="325">
        <f t="shared" si="5"/>
        <v>540.6</v>
      </c>
      <c r="P52" s="326"/>
    </row>
    <row r="53" s="254" customFormat="1" ht="14.5" hidden="1" outlineLevel="1" spans="1:16">
      <c r="A53" s="295">
        <v>2073</v>
      </c>
      <c r="B53" s="296" t="s">
        <v>84</v>
      </c>
      <c r="C53" s="298" t="s">
        <v>116</v>
      </c>
      <c r="D53" s="21" t="s">
        <v>706</v>
      </c>
      <c r="E53" s="23">
        <f>+SUMIFS('nabati '!B:B,'nabati '!$E:$E,Weekly!$A53,'nabati '!$F:$F,Weekly!$C$1)/6</f>
        <v>0</v>
      </c>
      <c r="F53" s="23">
        <f>+SUMIFS('nabati '!I:I,'nabati '!$L:$L,Weekly!$A53,'nabati '!$M:$M,Weekly!$C$1)/6</f>
        <v>0</v>
      </c>
      <c r="G53" s="23">
        <f>+SUMIFS('nabati '!P:P,'nabati '!$S:$S,Weekly!$A53,'nabati '!$T:$T,Weekly!$C$1)/60</f>
        <v>0</v>
      </c>
      <c r="H53" s="23">
        <f>+SUMIFS('nabati '!W:W,'nabati '!$Z:$Z,Weekly!$A53,'nabati '!$AA:$AA,Weekly!$C$1)/6</f>
        <v>1</v>
      </c>
      <c r="I53" s="23">
        <f>+SUMIFS('nabati '!AD:AD,'nabati '!$AG:$AG,Weekly!$A53,'nabati '!$AH:$AH,Weekly!$C$1)/60</f>
        <v>0</v>
      </c>
      <c r="J53" s="23">
        <f>+SUMIFS('nabati '!AK:AK,'nabati '!$AN:$AN,Weekly!$A53,'nabati '!$AO:$AO,Weekly!$C$1)/60</f>
        <v>0</v>
      </c>
      <c r="K53" s="23">
        <f>+SUMIFS('nabati '!AR:AR,'nabati '!$AU:$AU,Weekly!$A53,'nabati '!$AV:$AV,Weekly!$C$1)/60</f>
        <v>0</v>
      </c>
      <c r="L53" s="23">
        <f>+SUMIFS('nabati '!AY:AY,'nabati '!$BB:$BB,Weekly!$A53,'nabati '!$BC:$BC,Weekly!$C$1)/20</f>
        <v>0</v>
      </c>
      <c r="M53" s="323">
        <f>+SUMIFS('nabati '!BF:BF,'nabati '!$BI:$BI,Weekly!$A53,'nabati '!$BG:$BG,Weekly!$C$1)/6</f>
        <v>0</v>
      </c>
      <c r="N53" s="324">
        <f>+SUMIFS('nabati '!BM:BM,'nabati '!BP:BP,Weekly!$A53,'nabati '!BN:BN,Weekly!$C$1)/6</f>
        <v>0</v>
      </c>
      <c r="O53" s="325">
        <f t="shared" si="5"/>
        <v>224</v>
      </c>
      <c r="P53" s="326"/>
    </row>
    <row r="54" s="254" customFormat="1" ht="14.5" hidden="1" outlineLevel="1" spans="1:16">
      <c r="A54" s="295">
        <v>2087</v>
      </c>
      <c r="B54" s="296" t="s">
        <v>84</v>
      </c>
      <c r="C54" s="298" t="s">
        <v>117</v>
      </c>
      <c r="D54" s="21" t="s">
        <v>706</v>
      </c>
      <c r="E54" s="23">
        <f>+SUMIFS('nabati '!B:B,'nabati '!$E:$E,Weekly!$A54,'nabati '!$F:$F,Weekly!$C$1)/6</f>
        <v>1</v>
      </c>
      <c r="F54" s="23">
        <f>+SUMIFS('nabati '!I:I,'nabati '!$L:$L,Weekly!$A54,'nabati '!$M:$M,Weekly!$C$1)/6</f>
        <v>2</v>
      </c>
      <c r="G54" s="23">
        <f>+SUMIFS('nabati '!P:P,'nabati '!$S:$S,Weekly!$A54,'nabati '!$T:$T,Weekly!$C$1)/60</f>
        <v>1</v>
      </c>
      <c r="H54" s="23">
        <f>+SUMIFS('nabati '!W:W,'nabati '!$Z:$Z,Weekly!$A54,'nabati '!$AA:$AA,Weekly!$C$1)/6</f>
        <v>1</v>
      </c>
      <c r="I54" s="23">
        <f>+SUMIFS('nabati '!AD:AD,'nabati '!$AG:$AG,Weekly!$A54,'nabati '!$AH:$AH,Weekly!$C$1)/60</f>
        <v>1</v>
      </c>
      <c r="J54" s="23">
        <f>+SUMIFS('nabati '!AK:AK,'nabati '!$AN:$AN,Weekly!$A54,'nabati '!$AO:$AO,Weekly!$C$1)/60</f>
        <v>0</v>
      </c>
      <c r="K54" s="23">
        <f>+SUMIFS('nabati '!AR:AR,'nabati '!$AU:$AU,Weekly!$A54,'nabati '!$AV:$AV,Weekly!$C$1)/60</f>
        <v>0</v>
      </c>
      <c r="L54" s="23">
        <f>+SUMIFS('nabati '!AY:AY,'nabati '!$BB:$BB,Weekly!$A54,'nabati '!$BC:$BC,Weekly!$C$1)/20</f>
        <v>0</v>
      </c>
      <c r="M54" s="323">
        <f>+SUMIFS('nabati '!BF:BF,'nabati '!$BI:$BI,Weekly!$A54,'nabati '!$BG:$BG,Weekly!$C$1)/6</f>
        <v>0</v>
      </c>
      <c r="N54" s="324">
        <f>+SUMIFS('nabati '!BM:BM,'nabati '!BP:BP,Weekly!$A54,'nabati '!BN:BN,Weekly!$C$1)/6</f>
        <v>0</v>
      </c>
      <c r="O54" s="325">
        <f t="shared" si="5"/>
        <v>1391.3</v>
      </c>
      <c r="P54" s="326"/>
    </row>
    <row r="55" s="254" customFormat="1" ht="14.5" hidden="1" outlineLevel="1" spans="1:16">
      <c r="A55" s="295">
        <v>2101</v>
      </c>
      <c r="B55" s="296" t="s">
        <v>84</v>
      </c>
      <c r="C55" s="298" t="s">
        <v>118</v>
      </c>
      <c r="D55" s="21" t="s">
        <v>706</v>
      </c>
      <c r="E55" s="23">
        <f>+SUMIFS('nabati '!B:B,'nabati '!$E:$E,Weekly!$A55,'nabati '!$F:$F,Weekly!$C$1)/6</f>
        <v>0</v>
      </c>
      <c r="F55" s="23">
        <f>+SUMIFS('nabati '!I:I,'nabati '!$L:$L,Weekly!$A55,'nabati '!$M:$M,Weekly!$C$1)/6</f>
        <v>0</v>
      </c>
      <c r="G55" s="23">
        <f>+SUMIFS('nabati '!P:P,'nabati '!$S:$S,Weekly!$A55,'nabati '!$T:$T,Weekly!$C$1)/60</f>
        <v>1</v>
      </c>
      <c r="H55" s="23">
        <f>+SUMIFS('nabati '!W:W,'nabati '!$Z:$Z,Weekly!$A55,'nabati '!$AA:$AA,Weekly!$C$1)/6</f>
        <v>1</v>
      </c>
      <c r="I55" s="23">
        <f>+SUMIFS('nabati '!AD:AD,'nabati '!$AG:$AG,Weekly!$A55,'nabati '!$AH:$AH,Weekly!$C$1)/60</f>
        <v>0</v>
      </c>
      <c r="J55" s="23">
        <f>+SUMIFS('nabati '!AK:AK,'nabati '!$AN:$AN,Weekly!$A55,'nabati '!$AO:$AO,Weekly!$C$1)/60</f>
        <v>0</v>
      </c>
      <c r="K55" s="23">
        <f>+SUMIFS('nabati '!AR:AR,'nabati '!$AU:$AU,Weekly!$A55,'nabati '!$AV:$AV,Weekly!$C$1)/60</f>
        <v>0</v>
      </c>
      <c r="L55" s="23">
        <f>+SUMIFS('nabati '!AY:AY,'nabati '!$BB:$BB,Weekly!$A55,'nabati '!$BC:$BC,Weekly!$C$1)/20</f>
        <v>0</v>
      </c>
      <c r="M55" s="323">
        <f>+SUMIFS('nabati '!BF:BF,'nabati '!$BI:$BI,Weekly!$A55,'nabati '!$BG:$BG,Weekly!$C$1)/6</f>
        <v>0</v>
      </c>
      <c r="N55" s="324">
        <f>+SUMIFS('nabati '!BM:BM,'nabati '!BP:BP,Weekly!$A55,'nabati '!BN:BN,Weekly!$C$1)/6</f>
        <v>0</v>
      </c>
      <c r="O55" s="325">
        <f t="shared" si="5"/>
        <v>554</v>
      </c>
      <c r="P55" s="326"/>
    </row>
    <row r="56" s="254" customFormat="1" ht="14.5" hidden="1" outlineLevel="1" spans="1:16">
      <c r="A56" s="295">
        <v>2112</v>
      </c>
      <c r="B56" s="296" t="s">
        <v>84</v>
      </c>
      <c r="C56" s="298" t="s">
        <v>119</v>
      </c>
      <c r="D56" s="21" t="s">
        <v>706</v>
      </c>
      <c r="E56" s="23">
        <f>+SUMIFS('nabati '!B:B,'nabati '!$E:$E,Weekly!$A56,'nabati '!$F:$F,Weekly!$C$1)/6</f>
        <v>0</v>
      </c>
      <c r="F56" s="23">
        <f>+SUMIFS('nabati '!I:I,'nabati '!$L:$L,Weekly!$A56,'nabati '!$M:$M,Weekly!$C$1)/6</f>
        <v>0</v>
      </c>
      <c r="G56" s="23">
        <f>+SUMIFS('nabati '!P:P,'nabati '!$S:$S,Weekly!$A56,'nabati '!$T:$T,Weekly!$C$1)/60</f>
        <v>0</v>
      </c>
      <c r="H56" s="23">
        <f>+SUMIFS('nabati '!W:W,'nabati '!$Z:$Z,Weekly!$A56,'nabati '!$AA:$AA,Weekly!$C$1)/6</f>
        <v>0</v>
      </c>
      <c r="I56" s="23">
        <f>+SUMIFS('nabati '!AD:AD,'nabati '!$AG:$AG,Weekly!$A56,'nabati '!$AH:$AH,Weekly!$C$1)/60</f>
        <v>0</v>
      </c>
      <c r="J56" s="23">
        <f>+SUMIFS('nabati '!AK:AK,'nabati '!$AN:$AN,Weekly!$A56,'nabati '!$AO:$AO,Weekly!$C$1)/60</f>
        <v>0</v>
      </c>
      <c r="K56" s="23">
        <f>+SUMIFS('nabati '!AR:AR,'nabati '!$AU:$AU,Weekly!$A56,'nabati '!$AV:$AV,Weekly!$C$1)/60</f>
        <v>0</v>
      </c>
      <c r="L56" s="23">
        <f>+SUMIFS('nabati '!AY:AY,'nabati '!$BB:$BB,Weekly!$A56,'nabati '!$BC:$BC,Weekly!$C$1)/20</f>
        <v>0</v>
      </c>
      <c r="M56" s="323">
        <f>+SUMIFS('nabati '!BF:BF,'nabati '!$BI:$BI,Weekly!$A56,'nabati '!$BG:$BG,Weekly!$C$1)/6</f>
        <v>0</v>
      </c>
      <c r="N56" s="324">
        <f>+SUMIFS('nabati '!BM:BM,'nabati '!BP:BP,Weekly!$A56,'nabati '!BN:BN,Weekly!$C$1)/6</f>
        <v>0</v>
      </c>
      <c r="O56" s="325">
        <f t="shared" si="5"/>
        <v>0</v>
      </c>
      <c r="P56" s="326"/>
    </row>
    <row r="57" s="254" customFormat="1" ht="14.5" hidden="1" outlineLevel="1" spans="1:16">
      <c r="A57" s="295">
        <v>2117</v>
      </c>
      <c r="B57" s="296" t="s">
        <v>84</v>
      </c>
      <c r="C57" s="298" t="s">
        <v>120</v>
      </c>
      <c r="D57" s="21" t="s">
        <v>706</v>
      </c>
      <c r="E57" s="23">
        <f>+SUMIFS('nabati '!B:B,'nabati '!$E:$E,Weekly!$A57,'nabati '!$F:$F,Weekly!$C$1)/6</f>
        <v>0</v>
      </c>
      <c r="F57" s="23">
        <f>+SUMIFS('nabati '!I:I,'nabati '!$L:$L,Weekly!$A57,'nabati '!$M:$M,Weekly!$C$1)/6</f>
        <v>0</v>
      </c>
      <c r="G57" s="23">
        <f>+SUMIFS('nabati '!P:P,'nabati '!$S:$S,Weekly!$A57,'nabati '!$T:$T,Weekly!$C$1)/60</f>
        <v>1</v>
      </c>
      <c r="H57" s="23">
        <f>+SUMIFS('nabati '!W:W,'nabati '!$Z:$Z,Weekly!$A57,'nabati '!$AA:$AA,Weekly!$C$1)/6</f>
        <v>1</v>
      </c>
      <c r="I57" s="23">
        <f>+SUMIFS('nabati '!AD:AD,'nabati '!$AG:$AG,Weekly!$A57,'nabati '!$AH:$AH,Weekly!$C$1)/60</f>
        <v>0</v>
      </c>
      <c r="J57" s="23">
        <f>+SUMIFS('nabati '!AK:AK,'nabati '!$AN:$AN,Weekly!$A57,'nabati '!$AO:$AO,Weekly!$C$1)/60</f>
        <v>0</v>
      </c>
      <c r="K57" s="23">
        <f>+SUMIFS('nabati '!AR:AR,'nabati '!$AU:$AU,Weekly!$A57,'nabati '!$AV:$AV,Weekly!$C$1)/60</f>
        <v>1</v>
      </c>
      <c r="L57" s="23">
        <f>+SUMIFS('nabati '!AY:AY,'nabati '!$BB:$BB,Weekly!$A57,'nabati '!$BC:$BC,Weekly!$C$1)/20</f>
        <v>0</v>
      </c>
      <c r="M57" s="323">
        <f>+SUMIFS('nabati '!BF:BF,'nabati '!$BI:$BI,Weekly!$A57,'nabati '!$BG:$BG,Weekly!$C$1)/6</f>
        <v>0</v>
      </c>
      <c r="N57" s="324">
        <f>+SUMIFS('nabati '!BM:BM,'nabati '!BP:BP,Weekly!$A57,'nabati '!BN:BN,Weekly!$C$1)/6</f>
        <v>0</v>
      </c>
      <c r="O57" s="325">
        <f t="shared" si="5"/>
        <v>818</v>
      </c>
      <c r="P57" s="326"/>
    </row>
    <row r="58" s="254" customFormat="1" ht="14.5" hidden="1" outlineLevel="1" spans="1:16">
      <c r="A58" s="295">
        <v>2119</v>
      </c>
      <c r="B58" s="296" t="s">
        <v>84</v>
      </c>
      <c r="C58" s="298" t="s">
        <v>121</v>
      </c>
      <c r="D58" s="21" t="s">
        <v>706</v>
      </c>
      <c r="E58" s="23">
        <f>+SUMIFS('nabati '!B:B,'nabati '!$E:$E,Weekly!$A58,'nabati '!$F:$F,Weekly!$C$1)/6</f>
        <v>0</v>
      </c>
      <c r="F58" s="23">
        <f>+SUMIFS('nabati '!I:I,'nabati '!$L:$L,Weekly!$A58,'nabati '!$M:$M,Weekly!$C$1)/6</f>
        <v>0</v>
      </c>
      <c r="G58" s="23">
        <f>+SUMIFS('nabati '!P:P,'nabati '!$S:$S,Weekly!$A58,'nabati '!$T:$T,Weekly!$C$1)/60</f>
        <v>1</v>
      </c>
      <c r="H58" s="23">
        <f>+SUMIFS('nabati '!W:W,'nabati '!$Z:$Z,Weekly!$A58,'nabati '!$AA:$AA,Weekly!$C$1)/6</f>
        <v>0</v>
      </c>
      <c r="I58" s="23">
        <f>+SUMIFS('nabati '!AD:AD,'nabati '!$AG:$AG,Weekly!$A58,'nabati '!$AH:$AH,Weekly!$C$1)/60</f>
        <v>0</v>
      </c>
      <c r="J58" s="23">
        <f>+SUMIFS('nabati '!AK:AK,'nabati '!$AN:$AN,Weekly!$A58,'nabati '!$AO:$AO,Weekly!$C$1)/60</f>
        <v>0</v>
      </c>
      <c r="K58" s="23">
        <f>+SUMIFS('nabati '!AR:AR,'nabati '!$AU:$AU,Weekly!$A58,'nabati '!$AV:$AV,Weekly!$C$1)/60</f>
        <v>0</v>
      </c>
      <c r="L58" s="23">
        <f>+SUMIFS('nabati '!AY:AY,'nabati '!$BB:$BB,Weekly!$A58,'nabati '!$BC:$BC,Weekly!$C$1)/20</f>
        <v>0</v>
      </c>
      <c r="M58" s="328">
        <f>+SUMIFS('nabati '!BF:BF,'nabati '!$BI:$BI,Weekly!$A58,'nabati '!$BG:$BG,Weekly!$C$1)/6</f>
        <v>0</v>
      </c>
      <c r="N58" s="329">
        <f>+SUMIFS('nabati '!BM:BM,'nabati '!BP:BP,Weekly!$A58,'nabati '!BN:BN,Weekly!$C$1)/6</f>
        <v>0</v>
      </c>
      <c r="O58" s="330">
        <f t="shared" si="5"/>
        <v>330</v>
      </c>
      <c r="P58" s="326"/>
    </row>
    <row r="59" s="254" customFormat="1" ht="14.5" hidden="1" outlineLevel="1" spans="1:16">
      <c r="A59" s="295">
        <v>277</v>
      </c>
      <c r="B59" s="296" t="s">
        <v>84</v>
      </c>
      <c r="C59" s="297" t="s">
        <v>122</v>
      </c>
      <c r="D59" s="21" t="s">
        <v>706</v>
      </c>
      <c r="E59" s="23">
        <f>+SUMIFS('nabati '!B:B,'nabati '!$E:$E,Weekly!$A59,'nabati '!$F:$F,Weekly!$C$1)/6</f>
        <v>0</v>
      </c>
      <c r="F59" s="23">
        <f>+SUMIFS('nabati '!I:I,'nabati '!$L:$L,Weekly!$A59,'nabati '!$M:$M,Weekly!$C$1)/6</f>
        <v>0</v>
      </c>
      <c r="G59" s="23">
        <f>+SUMIFS('nabati '!P:P,'nabati '!$S:$S,Weekly!$A59,'nabati '!$T:$T,Weekly!$C$1)/60</f>
        <v>0</v>
      </c>
      <c r="H59" s="23">
        <f>+SUMIFS('nabati '!W:W,'nabati '!$Z:$Z,Weekly!$A59,'nabati '!$AA:$AA,Weekly!$C$1)/6</f>
        <v>0</v>
      </c>
      <c r="I59" s="23">
        <f>+SUMIFS('nabati '!AD:AD,'nabati '!$AG:$AG,Weekly!$A59,'nabati '!$AH:$AH,Weekly!$C$1)/60</f>
        <v>0</v>
      </c>
      <c r="J59" s="23">
        <f>+SUMIFS('nabati '!AK:AK,'nabati '!$AN:$AN,Weekly!$A59,'nabati '!$AO:$AO,Weekly!$C$1)/60</f>
        <v>0</v>
      </c>
      <c r="K59" s="23">
        <f>+SUMIFS('nabati '!AR:AR,'nabati '!$AU:$AU,Weekly!$A59,'nabati '!$AV:$AV,Weekly!$C$1)/60</f>
        <v>0</v>
      </c>
      <c r="L59" s="23">
        <f>+SUMIFS('nabati '!AY:AY,'nabati '!$BB:$BB,Weekly!$A59,'nabati '!$BC:$BC,Weekly!$C$1)/20</f>
        <v>0</v>
      </c>
      <c r="M59" s="328">
        <f>+SUMIFS('nabati '!BF:BF,'nabati '!$BI:$BI,Weekly!$A59,'nabati '!$BG:$BG,Weekly!$C$1)/6</f>
        <v>0</v>
      </c>
      <c r="N59" s="329">
        <f>+SUMIFS('nabati '!BM:BM,'nabati '!BP:BP,Weekly!$A59,'nabati '!BN:BN,Weekly!$C$1)/6</f>
        <v>0</v>
      </c>
      <c r="O59" s="330">
        <f t="shared" si="5"/>
        <v>0</v>
      </c>
      <c r="P59" s="326"/>
    </row>
    <row r="60" s="254" customFormat="1" ht="14.5" hidden="1" outlineLevel="1" spans="1:16">
      <c r="A60" s="295">
        <v>69005</v>
      </c>
      <c r="B60" s="296" t="s">
        <v>84</v>
      </c>
      <c r="C60" s="298" t="s">
        <v>123</v>
      </c>
      <c r="D60" s="21" t="s">
        <v>706</v>
      </c>
      <c r="E60" s="23">
        <f>+SUMIFS('nabati '!B:B,'nabati '!$E:$E,Weekly!$A60,'nabati '!$F:$F,Weekly!$C$1)/6</f>
        <v>0</v>
      </c>
      <c r="F60" s="23">
        <f>+SUMIFS('nabati '!I:I,'nabati '!$L:$L,Weekly!$A60,'nabati '!$M:$M,Weekly!$C$1)/6</f>
        <v>0</v>
      </c>
      <c r="G60" s="23">
        <f>+SUMIFS('nabati '!P:P,'nabati '!$S:$S,Weekly!$A60,'nabati '!$T:$T,Weekly!$C$1)/60</f>
        <v>0</v>
      </c>
      <c r="H60" s="23">
        <f>+SUMIFS('nabati '!W:W,'nabati '!$Z:$Z,Weekly!$A60,'nabati '!$AA:$AA,Weekly!$C$1)/6</f>
        <v>0</v>
      </c>
      <c r="I60" s="23">
        <f>+SUMIFS('nabati '!AD:AD,'nabati '!$AG:$AG,Weekly!$A60,'nabati '!$AH:$AH,Weekly!$C$1)/60</f>
        <v>0</v>
      </c>
      <c r="J60" s="23">
        <f>+SUMIFS('nabati '!AK:AK,'nabati '!$AN:$AN,Weekly!$A60,'nabati '!$AO:$AO,Weekly!$C$1)/60</f>
        <v>0</v>
      </c>
      <c r="K60" s="23">
        <f>+SUMIFS('nabati '!AR:AR,'nabati '!$AU:$AU,Weekly!$A60,'nabati '!$AV:$AV,Weekly!$C$1)/60</f>
        <v>0</v>
      </c>
      <c r="L60" s="23">
        <f>+SUMIFS('nabati '!AY:AY,'nabati '!$BB:$BB,Weekly!$A60,'nabati '!$BC:$BC,Weekly!$C$1)/20</f>
        <v>0</v>
      </c>
      <c r="M60" s="323">
        <f>+SUMIFS('nabati '!BF:BF,'nabati '!$BI:$BI,Weekly!$A60,'nabati '!$BG:$BG,Weekly!$C$1)/6</f>
        <v>0</v>
      </c>
      <c r="N60" s="324">
        <f>+SUMIFS('nabati '!BM:BM,'nabati '!BP:BP,Weekly!$A60,'nabati '!BN:BN,Weekly!$C$1)/6</f>
        <v>0</v>
      </c>
      <c r="O60" s="325">
        <f t="shared" si="5"/>
        <v>0</v>
      </c>
      <c r="P60" s="326"/>
    </row>
    <row r="61" s="254" customFormat="1" ht="14.5" hidden="1" outlineLevel="1" spans="1:16">
      <c r="A61" s="295">
        <v>69025</v>
      </c>
      <c r="B61" s="296" t="s">
        <v>84</v>
      </c>
      <c r="C61" s="298" t="s">
        <v>124</v>
      </c>
      <c r="D61" s="21" t="s">
        <v>706</v>
      </c>
      <c r="E61" s="23">
        <f>+SUMIFS('nabati '!B:B,'nabati '!$E:$E,Weekly!$A61,'nabati '!$F:$F,Weekly!$C$1)/6</f>
        <v>0</v>
      </c>
      <c r="F61" s="23">
        <f>+SUMIFS('nabati '!I:I,'nabati '!$L:$L,Weekly!$A61,'nabati '!$M:$M,Weekly!$C$1)/6</f>
        <v>0</v>
      </c>
      <c r="G61" s="23">
        <f>+SUMIFS('nabati '!P:P,'nabati '!$S:$S,Weekly!$A61,'nabati '!$T:$T,Weekly!$C$1)/60</f>
        <v>0</v>
      </c>
      <c r="H61" s="23">
        <f>+SUMIFS('nabati '!W:W,'nabati '!$Z:$Z,Weekly!$A61,'nabati '!$AA:$AA,Weekly!$C$1)/6</f>
        <v>0</v>
      </c>
      <c r="I61" s="23">
        <f>+SUMIFS('nabati '!AD:AD,'nabati '!$AG:$AG,Weekly!$A61,'nabati '!$AH:$AH,Weekly!$C$1)/60</f>
        <v>0</v>
      </c>
      <c r="J61" s="23">
        <f>+SUMIFS('nabati '!AK:AK,'nabati '!$AN:$AN,Weekly!$A61,'nabati '!$AO:$AO,Weekly!$C$1)/60</f>
        <v>0</v>
      </c>
      <c r="K61" s="23">
        <f>+SUMIFS('nabati '!AR:AR,'nabati '!$AU:$AU,Weekly!$A61,'nabati '!$AV:$AV,Weekly!$C$1)/60</f>
        <v>0</v>
      </c>
      <c r="L61" s="23">
        <f>+SUMIFS('nabati '!AY:AY,'nabati '!$BB:$BB,Weekly!$A61,'nabati '!$BC:$BC,Weekly!$C$1)/20</f>
        <v>0</v>
      </c>
      <c r="M61" s="323">
        <f>+SUMIFS('nabati '!BF:BF,'nabati '!$BI:$BI,Weekly!$A61,'nabati '!$BG:$BG,Weekly!$C$1)/6</f>
        <v>0</v>
      </c>
      <c r="N61" s="324">
        <f>+SUMIFS('nabati '!BM:BM,'nabati '!BP:BP,Weekly!$A61,'nabati '!BN:BN,Weekly!$C$1)/6</f>
        <v>0</v>
      </c>
      <c r="O61" s="325">
        <f t="shared" si="5"/>
        <v>0</v>
      </c>
      <c r="P61" s="326"/>
    </row>
    <row r="62" s="254" customFormat="1" ht="14.5" hidden="1" outlineLevel="1" spans="1:16">
      <c r="A62" s="295">
        <v>69048</v>
      </c>
      <c r="B62" s="296" t="s">
        <v>84</v>
      </c>
      <c r="C62" s="298" t="s">
        <v>125</v>
      </c>
      <c r="D62" s="21" t="s">
        <v>706</v>
      </c>
      <c r="E62" s="23">
        <f>+SUMIFS('nabati '!B:B,'nabati '!$E:$E,Weekly!$A62,'nabati '!$F:$F,Weekly!$C$1)/6</f>
        <v>0</v>
      </c>
      <c r="F62" s="23">
        <f>+SUMIFS('nabati '!I:I,'nabati '!$L:$L,Weekly!$A62,'nabati '!$M:$M,Weekly!$C$1)/6</f>
        <v>0</v>
      </c>
      <c r="G62" s="23">
        <f>+SUMIFS('nabati '!P:P,'nabati '!$S:$S,Weekly!$A62,'nabati '!$T:$T,Weekly!$C$1)/60</f>
        <v>0</v>
      </c>
      <c r="H62" s="23">
        <f>+SUMIFS('nabati '!W:W,'nabati '!$Z:$Z,Weekly!$A62,'nabati '!$AA:$AA,Weekly!$C$1)/6</f>
        <v>0</v>
      </c>
      <c r="I62" s="23">
        <f>+SUMIFS('nabati '!AD:AD,'nabati '!$AG:$AG,Weekly!$A62,'nabati '!$AH:$AH,Weekly!$C$1)/60</f>
        <v>0</v>
      </c>
      <c r="J62" s="23">
        <f>+SUMIFS('nabati '!AK:AK,'nabati '!$AN:$AN,Weekly!$A62,'nabati '!$AO:$AO,Weekly!$C$1)/60</f>
        <v>0</v>
      </c>
      <c r="K62" s="23">
        <f>+SUMIFS('nabati '!AR:AR,'nabati '!$AU:$AU,Weekly!$A62,'nabati '!$AV:$AV,Weekly!$C$1)/60</f>
        <v>0</v>
      </c>
      <c r="L62" s="23">
        <f>+SUMIFS('nabati '!AY:AY,'nabati '!$BB:$BB,Weekly!$A62,'nabati '!$BC:$BC,Weekly!$C$1)/20</f>
        <v>0</v>
      </c>
      <c r="M62" s="323">
        <f>+SUMIFS('nabati '!BF:BF,'nabati '!$BI:$BI,Weekly!$A62,'nabati '!$BG:$BG,Weekly!$C$1)/6</f>
        <v>0</v>
      </c>
      <c r="N62" s="324">
        <f>+SUMIFS('nabati '!BM:BM,'nabati '!BP:BP,Weekly!$A62,'nabati '!BN:BN,Weekly!$C$1)/6</f>
        <v>0</v>
      </c>
      <c r="O62" s="325">
        <f t="shared" si="5"/>
        <v>0</v>
      </c>
      <c r="P62" s="326"/>
    </row>
    <row r="63" s="254" customFormat="1" ht="14.5" hidden="1" outlineLevel="1" spans="1:16">
      <c r="A63" s="300">
        <v>2122</v>
      </c>
      <c r="B63" s="296" t="s">
        <v>84</v>
      </c>
      <c r="C63" s="298" t="s">
        <v>126</v>
      </c>
      <c r="D63" s="21" t="s">
        <v>706</v>
      </c>
      <c r="E63" s="23">
        <f>+SUMIFS('nabati '!B:B,'nabati '!$E:$E,Weekly!$A63,'nabati '!$F:$F,Weekly!$C$1)/6</f>
        <v>0</v>
      </c>
      <c r="F63" s="23">
        <f>+SUMIFS('nabati '!I:I,'nabati '!$L:$L,Weekly!$A63,'nabati '!$M:$M,Weekly!$C$1)/6</f>
        <v>0</v>
      </c>
      <c r="G63" s="23">
        <f>+SUMIFS('nabati '!P:P,'nabati '!$S:$S,Weekly!$A63,'nabati '!$T:$T,Weekly!$C$1)/60</f>
        <v>0</v>
      </c>
      <c r="H63" s="23">
        <f>+SUMIFS('nabati '!W:W,'nabati '!$Z:$Z,Weekly!$A63,'nabati '!$AA:$AA,Weekly!$C$1)/6</f>
        <v>0</v>
      </c>
      <c r="I63" s="23">
        <f>+SUMIFS('nabati '!AD:AD,'nabati '!$AG:$AG,Weekly!$A63,'nabati '!$AH:$AH,Weekly!$C$1)/60</f>
        <v>0</v>
      </c>
      <c r="J63" s="23">
        <f>+SUMIFS('nabati '!AK:AK,'nabati '!$AN:$AN,Weekly!$A63,'nabati '!$AO:$AO,Weekly!$C$1)/60</f>
        <v>0</v>
      </c>
      <c r="K63" s="23">
        <f>+SUMIFS('nabati '!AR:AR,'nabati '!$AU:$AU,Weekly!$A63,'nabati '!$AV:$AV,Weekly!$C$1)/60</f>
        <v>0</v>
      </c>
      <c r="L63" s="23">
        <f>+SUMIFS('nabati '!AY:AY,'nabati '!$BB:$BB,Weekly!$A63,'nabati '!$BC:$BC,Weekly!$C$1)/20</f>
        <v>0</v>
      </c>
      <c r="M63" s="323">
        <f>+SUMIFS('nabati '!BF:BF,'nabati '!$BI:$BI,Weekly!$A63,'nabati '!$BG:$BG,Weekly!$C$1)/6</f>
        <v>0</v>
      </c>
      <c r="N63" s="324">
        <f>+SUMIFS('nabati '!BM:BM,'nabati '!BP:BP,Weekly!$A63,'nabati '!BN:BN,Weekly!$C$1)/6</f>
        <v>0</v>
      </c>
      <c r="O63" s="325">
        <f t="shared" si="5"/>
        <v>0</v>
      </c>
      <c r="P63" s="326"/>
    </row>
    <row r="64" s="254" customFormat="1" ht="14.5" hidden="1" outlineLevel="1" spans="1:16">
      <c r="A64" s="300">
        <v>2142</v>
      </c>
      <c r="B64" s="296" t="s">
        <v>84</v>
      </c>
      <c r="C64" s="298" t="s">
        <v>127</v>
      </c>
      <c r="D64" s="21" t="s">
        <v>706</v>
      </c>
      <c r="E64" s="23">
        <f>+SUMIFS('nabati '!B:B,'nabati '!$E:$E,Weekly!$A64,'nabati '!$F:$F,Weekly!$C$1)/6</f>
        <v>0</v>
      </c>
      <c r="F64" s="23">
        <f>+SUMIFS('nabati '!I:I,'nabati '!$L:$L,Weekly!$A64,'nabati '!$M:$M,Weekly!$C$1)/6</f>
        <v>0</v>
      </c>
      <c r="G64" s="23">
        <f>+SUMIFS('nabati '!P:P,'nabati '!$S:$S,Weekly!$A64,'nabati '!$T:$T,Weekly!$C$1)/60</f>
        <v>0</v>
      </c>
      <c r="H64" s="23">
        <f>+SUMIFS('nabati '!W:W,'nabati '!$Z:$Z,Weekly!$A64,'nabati '!$AA:$AA,Weekly!$C$1)/6</f>
        <v>0</v>
      </c>
      <c r="I64" s="23">
        <f>+SUMIFS('nabati '!AD:AD,'nabati '!$AG:$AG,Weekly!$A64,'nabati '!$AH:$AH,Weekly!$C$1)/60</f>
        <v>0</v>
      </c>
      <c r="J64" s="23">
        <f>+SUMIFS('nabati '!AK:AK,'nabati '!$AN:$AN,Weekly!$A64,'nabati '!$AO:$AO,Weekly!$C$1)/60</f>
        <v>0</v>
      </c>
      <c r="K64" s="23">
        <f>+SUMIFS('nabati '!AR:AR,'nabati '!$AU:$AU,Weekly!$A64,'nabati '!$AV:$AV,Weekly!$C$1)/60</f>
        <v>0</v>
      </c>
      <c r="L64" s="23">
        <f>+SUMIFS('nabati '!AY:AY,'nabati '!$BB:$BB,Weekly!$A64,'nabati '!$BC:$BC,Weekly!$C$1)/20</f>
        <v>0</v>
      </c>
      <c r="M64" s="323">
        <f>+SUMIFS('nabati '!BF:BF,'nabati '!$BI:$BI,Weekly!$A64,'nabati '!$BG:$BG,Weekly!$C$1)/6</f>
        <v>0</v>
      </c>
      <c r="N64" s="324">
        <f>+SUMIFS('nabati '!BM:BM,'nabati '!BP:BP,Weekly!$A64,'nabati '!BN:BN,Weekly!$C$1)/6</f>
        <v>0</v>
      </c>
      <c r="O64" s="325">
        <f t="shared" si="5"/>
        <v>0</v>
      </c>
      <c r="P64" s="326"/>
    </row>
    <row r="65" s="254" customFormat="1" ht="14.5" hidden="1" outlineLevel="1" spans="1:16">
      <c r="A65" s="300">
        <v>2133</v>
      </c>
      <c r="B65" s="296" t="s">
        <v>84</v>
      </c>
      <c r="C65" s="298" t="s">
        <v>128</v>
      </c>
      <c r="D65" s="21" t="s">
        <v>706</v>
      </c>
      <c r="E65" s="23">
        <f>+SUMIFS('nabati '!B:B,'nabati '!$E:$E,Weekly!$A65,'nabati '!$F:$F,Weekly!$C$1)/6</f>
        <v>0</v>
      </c>
      <c r="F65" s="23">
        <f>+SUMIFS('nabati '!I:I,'nabati '!$L:$L,Weekly!$A65,'nabati '!$M:$M,Weekly!$C$1)/6</f>
        <v>0</v>
      </c>
      <c r="G65" s="23">
        <f>+SUMIFS('nabati '!P:P,'nabati '!$S:$S,Weekly!$A65,'nabati '!$T:$T,Weekly!$C$1)/60</f>
        <v>0</v>
      </c>
      <c r="H65" s="23">
        <f>+SUMIFS('nabati '!W:W,'nabati '!$Z:$Z,Weekly!$A65,'nabati '!$AA:$AA,Weekly!$C$1)/6</f>
        <v>0</v>
      </c>
      <c r="I65" s="23">
        <f>+SUMIFS('nabati '!AD:AD,'nabati '!$AG:$AG,Weekly!$A65,'nabati '!$AH:$AH,Weekly!$C$1)/60</f>
        <v>0</v>
      </c>
      <c r="J65" s="23">
        <f>+SUMIFS('nabati '!AK:AK,'nabati '!$AN:$AN,Weekly!$A65,'nabati '!$AO:$AO,Weekly!$C$1)/60</f>
        <v>0</v>
      </c>
      <c r="K65" s="23">
        <f>+SUMIFS('nabati '!AR:AR,'nabati '!$AU:$AU,Weekly!$A65,'nabati '!$AV:$AV,Weekly!$C$1)/60</f>
        <v>0</v>
      </c>
      <c r="L65" s="23">
        <f>+SUMIFS('nabati '!AY:AY,'nabati '!$BB:$BB,Weekly!$A65,'nabati '!$BC:$BC,Weekly!$C$1)/20</f>
        <v>0</v>
      </c>
      <c r="M65" s="323">
        <f>+SUMIFS('nabati '!BF:BF,'nabati '!$BI:$BI,Weekly!$A65,'nabati '!$BG:$BG,Weekly!$C$1)/6</f>
        <v>0</v>
      </c>
      <c r="N65" s="324">
        <f>+SUMIFS('nabati '!BM:BM,'nabati '!BP:BP,Weekly!$A65,'nabati '!BN:BN,Weekly!$C$1)/6</f>
        <v>0</v>
      </c>
      <c r="O65" s="325">
        <f t="shared" si="5"/>
        <v>0</v>
      </c>
      <c r="P65" s="326"/>
    </row>
    <row r="66" s="254" customFormat="1" ht="14.5" hidden="1" outlineLevel="1" spans="1:16">
      <c r="A66" s="300">
        <v>2125</v>
      </c>
      <c r="B66" s="296" t="s">
        <v>84</v>
      </c>
      <c r="C66" s="298" t="s">
        <v>129</v>
      </c>
      <c r="D66" s="21" t="s">
        <v>706</v>
      </c>
      <c r="E66" s="23">
        <f>+SUMIFS('nabati '!B:B,'nabati '!$E:$E,Weekly!$A66,'nabati '!$F:$F,Weekly!$C$1)/6</f>
        <v>0</v>
      </c>
      <c r="F66" s="23">
        <f>+SUMIFS('nabati '!I:I,'nabati '!$L:$L,Weekly!$A66,'nabati '!$M:$M,Weekly!$C$1)/6</f>
        <v>0</v>
      </c>
      <c r="G66" s="23">
        <f>+SUMIFS('nabati '!P:P,'nabati '!$S:$S,Weekly!$A66,'nabati '!$T:$T,Weekly!$C$1)/60</f>
        <v>0</v>
      </c>
      <c r="H66" s="23">
        <f>+SUMIFS('nabati '!W:W,'nabati '!$Z:$Z,Weekly!$A66,'nabati '!$AA:$AA,Weekly!$C$1)/6</f>
        <v>0</v>
      </c>
      <c r="I66" s="23">
        <f>+SUMIFS('nabati '!AD:AD,'nabati '!$AG:$AG,Weekly!$A66,'nabati '!$AH:$AH,Weekly!$C$1)/60</f>
        <v>0</v>
      </c>
      <c r="J66" s="23">
        <f>+SUMIFS('nabati '!AK:AK,'nabati '!$AN:$AN,Weekly!$A66,'nabati '!$AO:$AO,Weekly!$C$1)/60</f>
        <v>0</v>
      </c>
      <c r="K66" s="23">
        <f>+SUMIFS('nabati '!AR:AR,'nabati '!$AU:$AU,Weekly!$A66,'nabati '!$AV:$AV,Weekly!$C$1)/60</f>
        <v>0</v>
      </c>
      <c r="L66" s="23">
        <f>+SUMIFS('nabati '!AY:AY,'nabati '!$BB:$BB,Weekly!$A66,'nabati '!$BC:$BC,Weekly!$C$1)/20</f>
        <v>0</v>
      </c>
      <c r="M66" s="323">
        <f>+SUMIFS('nabati '!BF:BF,'nabati '!$BI:$BI,Weekly!$A66,'nabati '!$BG:$BG,Weekly!$C$1)/6</f>
        <v>0</v>
      </c>
      <c r="N66" s="324">
        <f>+SUMIFS('nabati '!BM:BM,'nabati '!BP:BP,Weekly!$A66,'nabati '!BN:BN,Weekly!$C$1)/6</f>
        <v>0</v>
      </c>
      <c r="O66" s="325">
        <f t="shared" si="5"/>
        <v>0</v>
      </c>
      <c r="P66" s="326"/>
    </row>
    <row r="67" s="254" customFormat="1" ht="13" hidden="1" outlineLevel="1" spans="1:16">
      <c r="A67" s="334">
        <v>212</v>
      </c>
      <c r="B67" s="335" t="s">
        <v>84</v>
      </c>
      <c r="C67" s="336" t="s">
        <v>130</v>
      </c>
      <c r="D67" s="21" t="s">
        <v>706</v>
      </c>
      <c r="E67" s="23">
        <f>+SUMIFS('nabati '!B:B,'nabati '!$E:$E,Weekly!$A67,'nabati '!$F:$F,Weekly!$C$1)/6</f>
        <v>0</v>
      </c>
      <c r="F67" s="23">
        <f>+SUMIFS('nabati '!I:I,'nabati '!$L:$L,Weekly!$A67,'nabati '!$M:$M,Weekly!$C$1)/6</f>
        <v>0</v>
      </c>
      <c r="G67" s="23">
        <f>+SUMIFS('nabati '!P:P,'nabati '!$S:$S,Weekly!$A67,'nabati '!$T:$T,Weekly!$C$1)/60</f>
        <v>0</v>
      </c>
      <c r="H67" s="23">
        <f>+SUMIFS('nabati '!W:W,'nabati '!$Z:$Z,Weekly!$A67,'nabati '!$AA:$AA,Weekly!$C$1)/6</f>
        <v>0</v>
      </c>
      <c r="I67" s="23">
        <f>+SUMIFS('nabati '!AD:AD,'nabati '!$AG:$AG,Weekly!$A67,'nabati '!$AH:$AH,Weekly!$C$1)/60</f>
        <v>0</v>
      </c>
      <c r="J67" s="23">
        <f>+SUMIFS('nabati '!AK:AK,'nabati '!$AN:$AN,Weekly!$A67,'nabati '!$AO:$AO,Weekly!$C$1)/60</f>
        <v>0</v>
      </c>
      <c r="K67" s="23">
        <f>+SUMIFS('nabati '!AR:AR,'nabati '!$AU:$AU,Weekly!$A67,'nabati '!$AV:$AV,Weekly!$C$1)/60</f>
        <v>0</v>
      </c>
      <c r="L67" s="23">
        <f>+SUMIFS('nabati '!AY:AY,'nabati '!$BB:$BB,Weekly!$A67,'nabati '!$BC:$BC,Weekly!$C$1)/20</f>
        <v>0</v>
      </c>
      <c r="M67" s="352">
        <f>+SUMIFS('nabati '!BF:BF,'nabati '!$BI:$BI,Weekly!$A67,'nabati '!$BG:$BG,Weekly!$C$1)/6</f>
        <v>0</v>
      </c>
      <c r="N67" s="353">
        <f>+SUMIFS('nabati '!BM:BM,'nabati '!BP:BP,Weekly!$A67,'nabati '!BN:BN,Weekly!$C$1)/6</f>
        <v>0</v>
      </c>
      <c r="O67" s="354">
        <f t="shared" si="5"/>
        <v>0</v>
      </c>
      <c r="P67" s="326"/>
    </row>
    <row r="68" s="254" customFormat="1" ht="13" collapsed="1" spans="1:16">
      <c r="A68" s="337">
        <v>2131</v>
      </c>
      <c r="B68" s="338" t="s">
        <v>84</v>
      </c>
      <c r="C68" s="336" t="s">
        <v>131</v>
      </c>
      <c r="D68" s="339" t="s">
        <v>706</v>
      </c>
      <c r="E68" s="23">
        <f>+SUMIFS('nabati '!B:B,'nabati '!$E:$E,Weekly!$A68,'nabati '!$F:$F,Weekly!$C$1)/6</f>
        <v>0</v>
      </c>
      <c r="F68" s="23">
        <f>+SUMIFS('nabati '!I:I,'nabati '!$L:$L,Weekly!$A68,'nabati '!$M:$M,Weekly!$C$1)/6</f>
        <v>0</v>
      </c>
      <c r="G68" s="23">
        <f>+SUMIFS('nabati '!P:P,'nabati '!$S:$S,Weekly!$A68,'nabati '!$T:$T,Weekly!$C$1)/60</f>
        <v>0</v>
      </c>
      <c r="H68" s="23">
        <f>+SUMIFS('nabati '!W:W,'nabati '!$Z:$Z,Weekly!$A68,'nabati '!$AA:$AA,Weekly!$C$1)/6</f>
        <v>0</v>
      </c>
      <c r="I68" s="23">
        <f>+SUMIFS('nabati '!AD:AD,'nabati '!$AG:$AG,Weekly!$A68,'nabati '!$AH:$AH,Weekly!$C$1)/60</f>
        <v>0</v>
      </c>
      <c r="J68" s="23">
        <f>+SUMIFS('nabati '!AK:AK,'nabati '!$AN:$AN,Weekly!$A68,'nabati '!$AO:$AO,Weekly!$C$1)/60</f>
        <v>0</v>
      </c>
      <c r="K68" s="23">
        <f>+SUMIFS('nabati '!AR:AR,'nabati '!$AU:$AU,Weekly!$A68,'nabati '!$AV:$AV,Weekly!$C$1)/60</f>
        <v>0</v>
      </c>
      <c r="L68" s="23">
        <f>+SUMIFS('nabati '!AY:AY,'nabati '!$BB:$BB,Weekly!$A68,'nabati '!$BC:$BC,Weekly!$C$1)/20</f>
        <v>0</v>
      </c>
      <c r="M68" s="352">
        <f>+SUMIFS('nabati '!BF:BF,'nabati '!$BI:$BI,Weekly!$A68,'nabati '!$BG:$BG,Weekly!$C$1)/6</f>
        <v>0</v>
      </c>
      <c r="N68" s="353">
        <f>+SUMIFS('nabati '!BM:BM,'nabati '!BP:BP,Weekly!$A68,'nabati '!BN:BN,Weekly!$C$1)/6</f>
        <v>0</v>
      </c>
      <c r="O68" s="354">
        <f t="shared" si="5"/>
        <v>0</v>
      </c>
      <c r="P68" s="326"/>
    </row>
    <row r="69" s="252" customFormat="1" ht="13" spans="1:17">
      <c r="A69" s="290"/>
      <c r="B69" s="291"/>
      <c r="C69" s="293"/>
      <c r="D69" s="19" t="s">
        <v>132</v>
      </c>
      <c r="E69" s="340">
        <f t="shared" ref="E69:N69" si="6">+SUM(E70:E124)</f>
        <v>11</v>
      </c>
      <c r="F69" s="340">
        <f t="shared" si="6"/>
        <v>176</v>
      </c>
      <c r="G69" s="340">
        <f t="shared" si="6"/>
        <v>4</v>
      </c>
      <c r="H69" s="340">
        <f t="shared" si="6"/>
        <v>11</v>
      </c>
      <c r="I69" s="340">
        <f t="shared" si="6"/>
        <v>5</v>
      </c>
      <c r="J69" s="340">
        <f t="shared" si="6"/>
        <v>0</v>
      </c>
      <c r="K69" s="340">
        <f t="shared" si="6"/>
        <v>2</v>
      </c>
      <c r="L69" s="340">
        <f t="shared" si="6"/>
        <v>7</v>
      </c>
      <c r="M69" s="355">
        <f t="shared" si="6"/>
        <v>0</v>
      </c>
      <c r="N69" s="316">
        <f t="shared" si="6"/>
        <v>0</v>
      </c>
      <c r="O69" s="317">
        <f t="shared" si="5"/>
        <v>43528.1</v>
      </c>
      <c r="P69" s="318">
        <v>9062.42307692308</v>
      </c>
      <c r="Q69" s="365">
        <f>O69/P69*100</f>
        <v>480.314145902565</v>
      </c>
    </row>
    <row r="70" s="253" customFormat="1" ht="13" spans="1:16">
      <c r="A70" s="295" t="s">
        <v>133</v>
      </c>
      <c r="B70" s="296" t="s">
        <v>62</v>
      </c>
      <c r="C70" s="21" t="s">
        <v>134</v>
      </c>
      <c r="D70" s="21" t="s">
        <v>135</v>
      </c>
      <c r="E70" s="23">
        <f>+SUMIFS('nabati '!B:B,'nabati '!$E:$E,Weekly!$A70,'nabati '!$F:$F,Weekly!$C$1)/6</f>
        <v>0</v>
      </c>
      <c r="F70" s="23">
        <f>+SUMIFS('nabati '!I:I,'nabati '!$L:$L,Weekly!$A70,'nabati '!$M:$M,Weekly!$C$1)/6</f>
        <v>20</v>
      </c>
      <c r="G70" s="23">
        <f>+SUMIFS('nabati '!P:P,'nabati '!$S:$S,Weekly!$A70,'nabati '!$T:$T,Weekly!$C$1)/60</f>
        <v>0</v>
      </c>
      <c r="H70" s="23">
        <f>+SUMIFS('nabati '!W:W,'nabati '!$Z:$Z,Weekly!$A70,'nabati '!$AA:$AA,Weekly!$C$1)/6</f>
        <v>0</v>
      </c>
      <c r="I70" s="23">
        <f>+SUMIFS('nabati '!AD:AD,'nabati '!$AG:$AG,Weekly!$A70,'nabati '!$AH:$AH,Weekly!$C$1)/60</f>
        <v>1</v>
      </c>
      <c r="J70" s="23">
        <f>+SUMIFS('nabati '!AK:AK,'nabati '!$AN:$AN,Weekly!$A70,'nabati '!$AO:$AO,Weekly!$C$1)/60</f>
        <v>0</v>
      </c>
      <c r="K70" s="23">
        <f>+SUMIFS('nabati '!AR:AR,'nabati '!$AU:$AU,Weekly!$A70,'nabati '!$AV:$AV,Weekly!$C$1)/60</f>
        <v>1</v>
      </c>
      <c r="L70" s="23">
        <f>+SUMIFS('nabati '!AY:AY,'nabati '!$BB:$BB,Weekly!$A70,'nabati '!$BC:$BC,Weekly!$C$1)/20</f>
        <v>0</v>
      </c>
      <c r="M70" s="356">
        <f>+SUMIFS('nabati '!BF:BF,'nabati '!$BI:$BI,Weekly!$A70,'nabati '!$BG:$BG,Weekly!$C$1)/6</f>
        <v>0</v>
      </c>
      <c r="N70" s="357">
        <f>+SUMIFS('nabati '!BM:BM,'nabati '!BP:BP,Weekly!$A70,'nabati '!BN:BN,Weekly!$C$1)/6</f>
        <v>0</v>
      </c>
      <c r="O70" s="358">
        <f t="shared" si="5"/>
        <v>4408</v>
      </c>
      <c r="P70" s="322"/>
    </row>
    <row r="71" s="253" customFormat="1" ht="13" hidden="1" outlineLevel="1" spans="1:16">
      <c r="A71" s="295" t="s">
        <v>136</v>
      </c>
      <c r="B71" s="296" t="s">
        <v>62</v>
      </c>
      <c r="C71" s="21" t="s">
        <v>137</v>
      </c>
      <c r="D71" s="21" t="s">
        <v>135</v>
      </c>
      <c r="E71" s="23">
        <f>+SUMIFS('nabati '!B:B,'nabati '!$E:$E,Weekly!$A71,'nabati '!$F:$F,Weekly!$C$1)/6</f>
        <v>0</v>
      </c>
      <c r="F71" s="23">
        <f>+SUMIFS('nabati '!I:I,'nabati '!$L:$L,Weekly!$A71,'nabati '!$M:$M,Weekly!$C$1)/6</f>
        <v>10</v>
      </c>
      <c r="G71" s="23">
        <f>+SUMIFS('nabati '!P:P,'nabati '!$S:$S,Weekly!$A71,'nabati '!$T:$T,Weekly!$C$1)/60</f>
        <v>0</v>
      </c>
      <c r="H71" s="23">
        <f>+SUMIFS('nabati '!W:W,'nabati '!$Z:$Z,Weekly!$A71,'nabati '!$AA:$AA,Weekly!$C$1)/6</f>
        <v>0</v>
      </c>
      <c r="I71" s="23">
        <f>+SUMIFS('nabati '!AD:AD,'nabati '!$AG:$AG,Weekly!$A71,'nabati '!$AH:$AH,Weekly!$C$1)/60</f>
        <v>0</v>
      </c>
      <c r="J71" s="23">
        <f>+SUMIFS('nabati '!AK:AK,'nabati '!$AN:$AN,Weekly!$A71,'nabati '!$AO:$AO,Weekly!$C$1)/60</f>
        <v>0</v>
      </c>
      <c r="K71" s="23">
        <f>+SUMIFS('nabati '!AR:AR,'nabati '!$AU:$AU,Weekly!$A71,'nabati '!$AV:$AV,Weekly!$C$1)/60</f>
        <v>0</v>
      </c>
      <c r="L71" s="23">
        <f>+SUMIFS('nabati '!AY:AY,'nabati '!$BB:$BB,Weekly!$A71,'nabati '!$BC:$BC,Weekly!$C$1)/20</f>
        <v>0</v>
      </c>
      <c r="M71" s="319">
        <f>+SUMIFS('nabati '!BF:BF,'nabati '!$BI:$BI,Weekly!$A71,'nabati '!$BG:$BG,Weekly!$C$1)/6</f>
        <v>0</v>
      </c>
      <c r="N71" s="320">
        <f>+SUMIFS('nabati '!BM:BM,'nabati '!BP:BP,Weekly!$A71,'nabati '!BN:BN,Weekly!$C$1)/6</f>
        <v>0</v>
      </c>
      <c r="O71" s="321">
        <f t="shared" si="5"/>
        <v>1907</v>
      </c>
      <c r="P71" s="322"/>
    </row>
    <row r="72" s="253" customFormat="1" ht="13" hidden="1" outlineLevel="1" spans="1:16">
      <c r="A72" s="295" t="s">
        <v>138</v>
      </c>
      <c r="B72" s="296" t="s">
        <v>62</v>
      </c>
      <c r="C72" s="21" t="s">
        <v>139</v>
      </c>
      <c r="D72" s="21" t="s">
        <v>135</v>
      </c>
      <c r="E72" s="23">
        <f>+SUMIFS('nabati '!B:B,'nabati '!$E:$E,Weekly!$A72,'nabati '!$F:$F,Weekly!$C$1)/6</f>
        <v>0</v>
      </c>
      <c r="F72" s="23">
        <f>+SUMIFS('nabati '!I:I,'nabati '!$L:$L,Weekly!$A72,'nabati '!$M:$M,Weekly!$C$1)/6</f>
        <v>30</v>
      </c>
      <c r="G72" s="23">
        <f>+SUMIFS('nabati '!P:P,'nabati '!$S:$S,Weekly!$A72,'nabati '!$T:$T,Weekly!$C$1)/60</f>
        <v>0</v>
      </c>
      <c r="H72" s="23">
        <f>+SUMIFS('nabati '!W:W,'nabati '!$Z:$Z,Weekly!$A72,'nabati '!$AA:$AA,Weekly!$C$1)/6</f>
        <v>0</v>
      </c>
      <c r="I72" s="23">
        <f>+SUMIFS('nabati '!AD:AD,'nabati '!$AG:$AG,Weekly!$A72,'nabati '!$AH:$AH,Weekly!$C$1)/60</f>
        <v>0</v>
      </c>
      <c r="J72" s="23">
        <f>+SUMIFS('nabati '!AK:AK,'nabati '!$AN:$AN,Weekly!$A72,'nabati '!$AO:$AO,Weekly!$C$1)/60</f>
        <v>0</v>
      </c>
      <c r="K72" s="23">
        <f>+SUMIFS('nabati '!AR:AR,'nabati '!$AU:$AU,Weekly!$A72,'nabati '!$AV:$AV,Weekly!$C$1)/60</f>
        <v>0</v>
      </c>
      <c r="L72" s="23">
        <f>+SUMIFS('nabati '!AY:AY,'nabati '!$BB:$BB,Weekly!$A72,'nabati '!$BC:$BC,Weekly!$C$1)/20</f>
        <v>0</v>
      </c>
      <c r="M72" s="319">
        <f>+SUMIFS('nabati '!BF:BF,'nabati '!$BI:$BI,Weekly!$A72,'nabati '!$BG:$BG,Weekly!$C$1)/6</f>
        <v>0</v>
      </c>
      <c r="N72" s="320">
        <f>+SUMIFS('nabati '!BM:BM,'nabati '!BP:BP,Weekly!$A72,'nabati '!BN:BN,Weekly!$C$1)/6</f>
        <v>0</v>
      </c>
      <c r="O72" s="321">
        <f t="shared" si="5"/>
        <v>5721</v>
      </c>
      <c r="P72" s="322"/>
    </row>
    <row r="73" s="254" customFormat="1" ht="13" hidden="1" outlineLevel="1" spans="1:16">
      <c r="A73" s="295" t="s">
        <v>140</v>
      </c>
      <c r="B73" s="296" t="s">
        <v>62</v>
      </c>
      <c r="C73" s="21" t="s">
        <v>141</v>
      </c>
      <c r="D73" s="21" t="s">
        <v>135</v>
      </c>
      <c r="E73" s="23">
        <f>+SUMIFS('nabati '!B:B,'nabati '!$E:$E,Weekly!$A73,'nabati '!$F:$F,Weekly!$C$1)/6</f>
        <v>0</v>
      </c>
      <c r="F73" s="23">
        <f>+SUMIFS('nabati '!I:I,'nabati '!$L:$L,Weekly!$A73,'nabati '!$M:$M,Weekly!$C$1)/6</f>
        <v>40</v>
      </c>
      <c r="G73" s="23">
        <f>+SUMIFS('nabati '!P:P,'nabati '!$S:$S,Weekly!$A73,'nabati '!$T:$T,Weekly!$C$1)/60</f>
        <v>0</v>
      </c>
      <c r="H73" s="23">
        <f>+SUMIFS('nabati '!W:W,'nabati '!$Z:$Z,Weekly!$A73,'nabati '!$AA:$AA,Weekly!$C$1)/6</f>
        <v>5</v>
      </c>
      <c r="I73" s="23">
        <f>+SUMIFS('nabati '!AD:AD,'nabati '!$AG:$AG,Weekly!$A73,'nabati '!$AH:$AH,Weekly!$C$1)/60</f>
        <v>1</v>
      </c>
      <c r="J73" s="23">
        <f>+SUMIFS('nabati '!AK:AK,'nabati '!$AN:$AN,Weekly!$A73,'nabati '!$AO:$AO,Weekly!$C$1)/60</f>
        <v>0</v>
      </c>
      <c r="K73" s="23">
        <f>+SUMIFS('nabati '!AR:AR,'nabati '!$AU:$AU,Weekly!$A73,'nabati '!$AV:$AV,Weekly!$C$1)/60</f>
        <v>0</v>
      </c>
      <c r="L73" s="23">
        <f>+SUMIFS('nabati '!AY:AY,'nabati '!$BB:$BB,Weekly!$A73,'nabati '!$BC:$BC,Weekly!$C$1)/20</f>
        <v>2</v>
      </c>
      <c r="M73" s="323">
        <f>+SUMIFS('nabati '!BF:BF,'nabati '!$BI:$BI,Weekly!$A73,'nabati '!$BG:$BG,Weekly!$C$1)/6</f>
        <v>0</v>
      </c>
      <c r="N73" s="324">
        <f>+SUMIFS('nabati '!BM:BM,'nabati '!BP:BP,Weekly!$A73,'nabati '!BN:BN,Weekly!$C$1)/6</f>
        <v>0</v>
      </c>
      <c r="O73" s="325">
        <f t="shared" si="5"/>
        <v>9826</v>
      </c>
      <c r="P73" s="326"/>
    </row>
    <row r="74" s="255" customFormat="1" ht="13" hidden="1" outlineLevel="1" spans="1:16">
      <c r="A74" s="300" t="s">
        <v>142</v>
      </c>
      <c r="B74" s="341" t="s">
        <v>62</v>
      </c>
      <c r="C74" s="22" t="s">
        <v>143</v>
      </c>
      <c r="D74" s="21" t="s">
        <v>135</v>
      </c>
      <c r="E74" s="23">
        <f>+SUMIFS('nabati '!B:B,'nabati '!$E:$E,Weekly!$A74,'nabati '!$F:$F,Weekly!$C$1)/6</f>
        <v>0</v>
      </c>
      <c r="F74" s="23">
        <f>+SUMIFS('nabati '!I:I,'nabati '!$L:$L,Weekly!$A74,'nabati '!$M:$M,Weekly!$C$1)/6</f>
        <v>40</v>
      </c>
      <c r="G74" s="23">
        <f>+SUMIFS('nabati '!P:P,'nabati '!$S:$S,Weekly!$A74,'nabati '!$T:$T,Weekly!$C$1)/60</f>
        <v>1</v>
      </c>
      <c r="H74" s="23">
        <f>+SUMIFS('nabati '!W:W,'nabati '!$Z:$Z,Weekly!$A74,'nabati '!$AA:$AA,Weekly!$C$1)/6</f>
        <v>4</v>
      </c>
      <c r="I74" s="23">
        <f>+SUMIFS('nabati '!AD:AD,'nabati '!$AG:$AG,Weekly!$A74,'nabati '!$AH:$AH,Weekly!$C$1)/60</f>
        <v>0</v>
      </c>
      <c r="J74" s="23">
        <f>+SUMIFS('nabati '!AK:AK,'nabati '!$AN:$AN,Weekly!$A74,'nabati '!$AO:$AO,Weekly!$C$1)/60</f>
        <v>0</v>
      </c>
      <c r="K74" s="23">
        <f>+SUMIFS('nabati '!AR:AR,'nabati '!$AU:$AU,Weekly!$A74,'nabati '!$AV:$AV,Weekly!$C$1)/60</f>
        <v>0</v>
      </c>
      <c r="L74" s="23">
        <f>+SUMIFS('nabati '!AY:AY,'nabati '!$BB:$BB,Weekly!$A74,'nabati '!$BC:$BC,Weekly!$C$1)/20</f>
        <v>0</v>
      </c>
      <c r="M74" s="359">
        <f>+SUMIFS('nabati '!BF:BF,'nabati '!$BI:$BI,Weekly!$A74,'nabati '!$BG:$BG,Weekly!$C$1)/6</f>
        <v>0</v>
      </c>
      <c r="N74" s="320">
        <f>+SUMIFS('nabati '!BM:BM,'nabati '!BP:BP,Weekly!$A74,'nabati '!BN:BN,Weekly!$C$1)/6</f>
        <v>0</v>
      </c>
      <c r="O74" s="321">
        <f t="shared" ref="O74:O123" si="7">+SUMPRODUCT($E$1:$N$1,E74:N74)</f>
        <v>8854</v>
      </c>
      <c r="P74" s="360"/>
    </row>
    <row r="75" s="253" customFormat="1" ht="13" hidden="1" outlineLevel="1" spans="1:16">
      <c r="A75" s="295" t="s">
        <v>144</v>
      </c>
      <c r="B75" s="296" t="s">
        <v>62</v>
      </c>
      <c r="C75" s="22" t="s">
        <v>145</v>
      </c>
      <c r="D75" s="21" t="s">
        <v>135</v>
      </c>
      <c r="E75" s="23">
        <f>+SUMIFS('nabati '!B:B,'nabati '!$E:$E,Weekly!$A75,'nabati '!$F:$F,Weekly!$C$1)/6</f>
        <v>0</v>
      </c>
      <c r="F75" s="23">
        <f>+SUMIFS('nabati '!I:I,'nabati '!$L:$L,Weekly!$A75,'nabati '!$M:$M,Weekly!$C$1)/6</f>
        <v>10</v>
      </c>
      <c r="G75" s="23">
        <f>+SUMIFS('nabati '!P:P,'nabati '!$S:$S,Weekly!$A75,'nabati '!$T:$T,Weekly!$C$1)/60</f>
        <v>0</v>
      </c>
      <c r="H75" s="23">
        <f>+SUMIFS('nabati '!W:W,'nabati '!$Z:$Z,Weekly!$A75,'nabati '!$AA:$AA,Weekly!$C$1)/6</f>
        <v>0</v>
      </c>
      <c r="I75" s="23">
        <f>+SUMIFS('nabati '!AD:AD,'nabati '!$AG:$AG,Weekly!$A75,'nabati '!$AH:$AH,Weekly!$C$1)/60</f>
        <v>0</v>
      </c>
      <c r="J75" s="23">
        <f>+SUMIFS('nabati '!AK:AK,'nabati '!$AN:$AN,Weekly!$A75,'nabati '!$AO:$AO,Weekly!$C$1)/60</f>
        <v>0</v>
      </c>
      <c r="K75" s="23">
        <f>+SUMIFS('nabati '!AR:AR,'nabati '!$AU:$AU,Weekly!$A75,'nabati '!$AV:$AV,Weekly!$C$1)/60</f>
        <v>0</v>
      </c>
      <c r="L75" s="23">
        <f>+SUMIFS('nabati '!AY:AY,'nabati '!$BB:$BB,Weekly!$A75,'nabati '!$BC:$BC,Weekly!$C$1)/20</f>
        <v>0</v>
      </c>
      <c r="M75" s="319">
        <f>+SUMIFS('nabati '!BF:BF,'nabati '!$BI:$BI,Weekly!$A75,'nabati '!$BG:$BG,Weekly!$C$1)/6</f>
        <v>0</v>
      </c>
      <c r="N75" s="320">
        <f>+SUMIFS('nabati '!BM:BM,'nabati '!BP:BP,Weekly!$A75,'nabati '!BN:BN,Weekly!$C$1)/6</f>
        <v>0</v>
      </c>
      <c r="O75" s="321">
        <f t="shared" si="7"/>
        <v>1907</v>
      </c>
      <c r="P75" s="322"/>
    </row>
    <row r="76" s="253" customFormat="1" ht="13" hidden="1" outlineLevel="1" spans="1:16">
      <c r="A76" s="295" t="s">
        <v>146</v>
      </c>
      <c r="B76" s="296" t="s">
        <v>62</v>
      </c>
      <c r="C76" s="21" t="s">
        <v>147</v>
      </c>
      <c r="D76" s="21" t="s">
        <v>135</v>
      </c>
      <c r="E76" s="23">
        <f>+SUMIFS('nabati '!B:B,'nabati '!$E:$E,Weekly!$A76,'nabati '!$F:$F,Weekly!$C$1)/6</f>
        <v>0</v>
      </c>
      <c r="F76" s="23">
        <f>+SUMIFS('nabati '!I:I,'nabati '!$L:$L,Weekly!$A76,'nabati '!$M:$M,Weekly!$C$1)/6</f>
        <v>15</v>
      </c>
      <c r="G76" s="23">
        <f>+SUMIFS('nabati '!P:P,'nabati '!$S:$S,Weekly!$A76,'nabati '!$T:$T,Weekly!$C$1)/60</f>
        <v>0</v>
      </c>
      <c r="H76" s="23">
        <f>+SUMIFS('nabati '!W:W,'nabati '!$Z:$Z,Weekly!$A76,'nabati '!$AA:$AA,Weekly!$C$1)/6</f>
        <v>0</v>
      </c>
      <c r="I76" s="23">
        <f>+SUMIFS('nabati '!AD:AD,'nabati '!$AG:$AG,Weekly!$A76,'nabati '!$AH:$AH,Weekly!$C$1)/60</f>
        <v>0</v>
      </c>
      <c r="J76" s="23">
        <f>+SUMIFS('nabati '!AK:AK,'nabati '!$AN:$AN,Weekly!$A76,'nabati '!$AO:$AO,Weekly!$C$1)/60</f>
        <v>0</v>
      </c>
      <c r="K76" s="23">
        <f>+SUMIFS('nabati '!AR:AR,'nabati '!$AU:$AU,Weekly!$A76,'nabati '!$AV:$AV,Weekly!$C$1)/60</f>
        <v>1</v>
      </c>
      <c r="L76" s="23">
        <f>+SUMIFS('nabati '!AY:AY,'nabati '!$BB:$BB,Weekly!$A76,'nabati '!$BC:$BC,Weekly!$C$1)/20</f>
        <v>1</v>
      </c>
      <c r="M76" s="319">
        <f>+SUMIFS('nabati '!BF:BF,'nabati '!$BI:$BI,Weekly!$A76,'nabati '!$BG:$BG,Weekly!$C$1)/6</f>
        <v>0</v>
      </c>
      <c r="N76" s="320">
        <f>+SUMIFS('nabati '!BM:BM,'nabati '!BP:BP,Weekly!$A76,'nabati '!BN:BN,Weekly!$C$1)/6</f>
        <v>0</v>
      </c>
      <c r="O76" s="321">
        <f t="shared" si="7"/>
        <v>3498.5</v>
      </c>
      <c r="P76" s="322"/>
    </row>
    <row r="77" s="253" customFormat="1" ht="13" hidden="1" outlineLevel="1" spans="1:16">
      <c r="A77" s="300">
        <v>549</v>
      </c>
      <c r="B77" s="296" t="s">
        <v>62</v>
      </c>
      <c r="C77" s="22" t="s">
        <v>148</v>
      </c>
      <c r="D77" s="21" t="s">
        <v>135</v>
      </c>
      <c r="E77" s="23">
        <f>+SUMIFS('nabati '!B:B,'nabati '!$E:$E,Weekly!$A77,'nabati '!$F:$F,Weekly!$C$1)/6</f>
        <v>0</v>
      </c>
      <c r="F77" s="23">
        <f>+SUMIFS('nabati '!I:I,'nabati '!$L:$L,Weekly!$A77,'nabati '!$M:$M,Weekly!$C$1)/6</f>
        <v>0</v>
      </c>
      <c r="G77" s="23">
        <f>+SUMIFS('nabati '!P:P,'nabati '!$S:$S,Weekly!$A77,'nabati '!$T:$T,Weekly!$C$1)/60</f>
        <v>0</v>
      </c>
      <c r="H77" s="23">
        <f>+SUMIFS('nabati '!W:W,'nabati '!$Z:$Z,Weekly!$A77,'nabati '!$AA:$AA,Weekly!$C$1)/6</f>
        <v>0</v>
      </c>
      <c r="I77" s="23">
        <f>+SUMIFS('nabati '!AD:AD,'nabati '!$AG:$AG,Weekly!$A77,'nabati '!$AH:$AH,Weekly!$C$1)/60</f>
        <v>0</v>
      </c>
      <c r="J77" s="23">
        <f>+SUMIFS('nabati '!AK:AK,'nabati '!$AN:$AN,Weekly!$A77,'nabati '!$AO:$AO,Weekly!$C$1)/60</f>
        <v>0</v>
      </c>
      <c r="K77" s="23">
        <f>+SUMIFS('nabati '!AR:AR,'nabati '!$AU:$AU,Weekly!$A77,'nabati '!$AV:$AV,Weekly!$C$1)/60</f>
        <v>0</v>
      </c>
      <c r="L77" s="23">
        <f>+SUMIFS('nabati '!AY:AY,'nabati '!$BB:$BB,Weekly!$A77,'nabati '!$BC:$BC,Weekly!$C$1)/20</f>
        <v>1</v>
      </c>
      <c r="M77" s="319">
        <f>+SUMIFS('nabati '!BF:BF,'nabati '!$BI:$BI,Weekly!$A77,'nabati '!$BG:$BG,Weekly!$C$1)/6</f>
        <v>0</v>
      </c>
      <c r="N77" s="320">
        <f>+SUMIFS('nabati '!BM:BM,'nabati '!BP:BP,Weekly!$A77,'nabati '!BN:BN,Weekly!$C$1)/6</f>
        <v>0</v>
      </c>
      <c r="O77" s="321">
        <f t="shared" si="7"/>
        <v>374</v>
      </c>
      <c r="P77" s="322"/>
    </row>
    <row r="78" s="254" customFormat="1" ht="13" hidden="1" outlineLevel="1" spans="1:16">
      <c r="A78" s="334">
        <v>214</v>
      </c>
      <c r="B78" s="342" t="s">
        <v>62</v>
      </c>
      <c r="C78" s="336" t="s">
        <v>149</v>
      </c>
      <c r="D78" s="21" t="s">
        <v>135</v>
      </c>
      <c r="E78" s="23">
        <f>+SUMIFS('nabati '!B:B,'nabati '!$E:$E,Weekly!$A78,'nabati '!$F:$F,Weekly!$C$1)/6</f>
        <v>0</v>
      </c>
      <c r="F78" s="23">
        <f>+SUMIFS('nabati '!I:I,'nabati '!$L:$L,Weekly!$A78,'nabati '!$M:$M,Weekly!$C$1)/6</f>
        <v>0</v>
      </c>
      <c r="G78" s="23">
        <f>+SUMIFS('nabati '!P:P,'nabati '!$S:$S,Weekly!$A78,'nabati '!$T:$T,Weekly!$C$1)/60</f>
        <v>0</v>
      </c>
      <c r="H78" s="23">
        <f>+SUMIFS('nabati '!W:W,'nabati '!$Z:$Z,Weekly!$A78,'nabati '!$AA:$AA,Weekly!$C$1)/6</f>
        <v>0</v>
      </c>
      <c r="I78" s="23">
        <f>+SUMIFS('nabati '!AD:AD,'nabati '!$AG:$AG,Weekly!$A78,'nabati '!$AH:$AH,Weekly!$C$1)/60</f>
        <v>0</v>
      </c>
      <c r="J78" s="23">
        <f>+SUMIFS('nabati '!AK:AK,'nabati '!$AN:$AN,Weekly!$A78,'nabati '!$AO:$AO,Weekly!$C$1)/60</f>
        <v>0</v>
      </c>
      <c r="K78" s="23">
        <f>+SUMIFS('nabati '!AR:AR,'nabati '!$AU:$AU,Weekly!$A78,'nabati '!$AV:$AV,Weekly!$C$1)/60</f>
        <v>0</v>
      </c>
      <c r="L78" s="23">
        <f>+SUMIFS('nabati '!AY:AY,'nabati '!$BB:$BB,Weekly!$A78,'nabati '!$BC:$BC,Weekly!$C$1)/20</f>
        <v>0</v>
      </c>
      <c r="M78" s="323">
        <f>+SUMIFS('nabati '!BF:BF,'nabati '!$BI:$BI,Weekly!$A78,'nabati '!$BG:$BG,Weekly!$C$1)/6</f>
        <v>0</v>
      </c>
      <c r="N78" s="324">
        <f>+SUMIFS('nabati '!BM:BM,'nabati '!BP:BP,Weekly!$A78,'nabati '!BN:BN,Weekly!$C$1)/6</f>
        <v>0</v>
      </c>
      <c r="O78" s="325">
        <f t="shared" si="7"/>
        <v>0</v>
      </c>
      <c r="P78" s="326"/>
    </row>
    <row r="79" s="254" customFormat="1" ht="13" hidden="1" outlineLevel="1" spans="1:16">
      <c r="A79" s="334">
        <v>217</v>
      </c>
      <c r="B79" s="342" t="s">
        <v>84</v>
      </c>
      <c r="C79" s="336" t="s">
        <v>150</v>
      </c>
      <c r="D79" s="21" t="s">
        <v>135</v>
      </c>
      <c r="E79" s="23">
        <f>+SUMIFS('nabati '!B:B,'nabati '!$E:$E,Weekly!$A79,'nabati '!$F:$F,Weekly!$C$1)/6</f>
        <v>0</v>
      </c>
      <c r="F79" s="23">
        <f>+SUMIFS('nabati '!I:I,'nabati '!$L:$L,Weekly!$A79,'nabati '!$M:$M,Weekly!$C$1)/6</f>
        <v>2</v>
      </c>
      <c r="G79" s="23">
        <f>+SUMIFS('nabati '!P:P,'nabati '!$S:$S,Weekly!$A79,'nabati '!$T:$T,Weekly!$C$1)/60</f>
        <v>0</v>
      </c>
      <c r="H79" s="23">
        <f>+SUMIFS('nabati '!W:W,'nabati '!$Z:$Z,Weekly!$A79,'nabati '!$AA:$AA,Weekly!$C$1)/6</f>
        <v>1</v>
      </c>
      <c r="I79" s="23">
        <f>+SUMIFS('nabati '!AD:AD,'nabati '!$AG:$AG,Weekly!$A79,'nabati '!$AH:$AH,Weekly!$C$1)/60</f>
        <v>0</v>
      </c>
      <c r="J79" s="23">
        <f>+SUMIFS('nabati '!AK:AK,'nabati '!$AN:$AN,Weekly!$A79,'nabati '!$AO:$AO,Weekly!$C$1)/60</f>
        <v>0</v>
      </c>
      <c r="K79" s="23">
        <f>+SUMIFS('nabati '!AR:AR,'nabati '!$AU:$AU,Weekly!$A79,'nabati '!$AV:$AV,Weekly!$C$1)/60</f>
        <v>0</v>
      </c>
      <c r="L79" s="23">
        <f>+SUMIFS('nabati '!AY:AY,'nabati '!$BB:$BB,Weekly!$A79,'nabati '!$BC:$BC,Weekly!$C$1)/20</f>
        <v>0</v>
      </c>
      <c r="M79" s="323">
        <f>+SUMIFS('nabati '!BF:BF,'nabati '!$BI:$BI,Weekly!$A79,'nabati '!$BG:$BG,Weekly!$C$1)/6</f>
        <v>0</v>
      </c>
      <c r="N79" s="324">
        <f>+SUMIFS('nabati '!BM:BM,'nabati '!BP:BP,Weekly!$A79,'nabati '!BN:BN,Weekly!$C$1)/6</f>
        <v>0</v>
      </c>
      <c r="O79" s="325">
        <f t="shared" si="7"/>
        <v>605.4</v>
      </c>
      <c r="P79" s="326"/>
    </row>
    <row r="80" s="254" customFormat="1" ht="13" hidden="1" outlineLevel="1" spans="1:16">
      <c r="A80" s="334">
        <v>219</v>
      </c>
      <c r="B80" s="342" t="s">
        <v>84</v>
      </c>
      <c r="C80" s="336" t="s">
        <v>151</v>
      </c>
      <c r="D80" s="21" t="s">
        <v>135</v>
      </c>
      <c r="E80" s="23">
        <f>+SUMIFS('nabati '!B:B,'nabati '!$E:$E,Weekly!$A80,'nabati '!$F:$F,Weekly!$C$1)/6</f>
        <v>0</v>
      </c>
      <c r="F80" s="23">
        <f>+SUMIFS('nabati '!I:I,'nabati '!$L:$L,Weekly!$A80,'nabati '!$M:$M,Weekly!$C$1)/6</f>
        <v>0</v>
      </c>
      <c r="G80" s="23">
        <f>+SUMIFS('nabati '!P:P,'nabati '!$S:$S,Weekly!$A80,'nabati '!$T:$T,Weekly!$C$1)/60</f>
        <v>0</v>
      </c>
      <c r="H80" s="23">
        <f>+SUMIFS('nabati '!W:W,'nabati '!$Z:$Z,Weekly!$A80,'nabati '!$AA:$AA,Weekly!$C$1)/6</f>
        <v>0</v>
      </c>
      <c r="I80" s="23">
        <f>+SUMIFS('nabati '!AD:AD,'nabati '!$AG:$AG,Weekly!$A80,'nabati '!$AH:$AH,Weekly!$C$1)/60</f>
        <v>0</v>
      </c>
      <c r="J80" s="23">
        <f>+SUMIFS('nabati '!AK:AK,'nabati '!$AN:$AN,Weekly!$A80,'nabati '!$AO:$AO,Weekly!$C$1)/60</f>
        <v>0</v>
      </c>
      <c r="K80" s="23">
        <f>+SUMIFS('nabati '!AR:AR,'nabati '!$AU:$AU,Weekly!$A80,'nabati '!$AV:$AV,Weekly!$C$1)/60</f>
        <v>0</v>
      </c>
      <c r="L80" s="23">
        <f>+SUMIFS('nabati '!AY:AY,'nabati '!$BB:$BB,Weekly!$A80,'nabati '!$BC:$BC,Weekly!$C$1)/20</f>
        <v>0</v>
      </c>
      <c r="M80" s="323">
        <f>+SUMIFS('nabati '!BF:BF,'nabati '!$BI:$BI,Weekly!$A80,'nabati '!$BG:$BG,Weekly!$C$1)/6</f>
        <v>0</v>
      </c>
      <c r="N80" s="324">
        <f>+SUMIFS('nabati '!BM:BM,'nabati '!BP:BP,Weekly!$A80,'nabati '!BN:BN,Weekly!$C$1)/6</f>
        <v>0</v>
      </c>
      <c r="O80" s="325">
        <f t="shared" si="7"/>
        <v>0</v>
      </c>
      <c r="P80" s="326"/>
    </row>
    <row r="81" s="254" customFormat="1" ht="13" hidden="1" outlineLevel="1" spans="1:16">
      <c r="A81" s="334">
        <v>224</v>
      </c>
      <c r="B81" s="342" t="s">
        <v>84</v>
      </c>
      <c r="C81" s="336" t="s">
        <v>152</v>
      </c>
      <c r="D81" s="21" t="s">
        <v>135</v>
      </c>
      <c r="E81" s="23">
        <f>+SUMIFS('nabati '!B:B,'nabati '!$E:$E,Weekly!$A81,'nabati '!$F:$F,Weekly!$C$1)/6</f>
        <v>0</v>
      </c>
      <c r="F81" s="23">
        <f>+SUMIFS('nabati '!I:I,'nabati '!$L:$L,Weekly!$A81,'nabati '!$M:$M,Weekly!$C$1)/6</f>
        <v>1</v>
      </c>
      <c r="G81" s="23">
        <f>+SUMIFS('nabati '!P:P,'nabati '!$S:$S,Weekly!$A81,'nabati '!$T:$T,Weekly!$C$1)/60</f>
        <v>0</v>
      </c>
      <c r="H81" s="23">
        <f>+SUMIFS('nabati '!W:W,'nabati '!$Z:$Z,Weekly!$A81,'nabati '!$AA:$AA,Weekly!$C$1)/6</f>
        <v>0</v>
      </c>
      <c r="I81" s="23">
        <f>+SUMIFS('nabati '!AD:AD,'nabati '!$AG:$AG,Weekly!$A81,'nabati '!$AH:$AH,Weekly!$C$1)/60</f>
        <v>0</v>
      </c>
      <c r="J81" s="23">
        <f>+SUMIFS('nabati '!AK:AK,'nabati '!$AN:$AN,Weekly!$A81,'nabati '!$AO:$AO,Weekly!$C$1)/60</f>
        <v>0</v>
      </c>
      <c r="K81" s="23">
        <f>+SUMIFS('nabati '!AR:AR,'nabati '!$AU:$AU,Weekly!$A81,'nabati '!$AV:$AV,Weekly!$C$1)/60</f>
        <v>0</v>
      </c>
      <c r="L81" s="23">
        <f>+SUMIFS('nabati '!AY:AY,'nabati '!$BB:$BB,Weekly!$A81,'nabati '!$BC:$BC,Weekly!$C$1)/20</f>
        <v>0</v>
      </c>
      <c r="M81" s="323">
        <f>+SUMIFS('nabati '!BF:BF,'nabati '!$BI:$BI,Weekly!$A81,'nabati '!$BG:$BG,Weekly!$C$1)/6</f>
        <v>0</v>
      </c>
      <c r="N81" s="324">
        <f>+SUMIFS('nabati '!BM:BM,'nabati '!BP:BP,Weekly!$A81,'nabati '!BN:BN,Weekly!$C$1)/6</f>
        <v>0</v>
      </c>
      <c r="O81" s="325">
        <f t="shared" si="7"/>
        <v>190.7</v>
      </c>
      <c r="P81" s="326"/>
    </row>
    <row r="82" s="254" customFormat="1" ht="13" hidden="1" outlineLevel="1" spans="1:16">
      <c r="A82" s="334">
        <v>229</v>
      </c>
      <c r="B82" s="342" t="s">
        <v>84</v>
      </c>
      <c r="C82" s="336" t="s">
        <v>153</v>
      </c>
      <c r="D82" s="21" t="s">
        <v>135</v>
      </c>
      <c r="E82" s="23">
        <f>+SUMIFS('nabati '!B:B,'nabati '!$E:$E,Weekly!$A82,'nabati '!$F:$F,Weekly!$C$1)/6</f>
        <v>0</v>
      </c>
      <c r="F82" s="23">
        <f>+SUMIFS('nabati '!I:I,'nabati '!$L:$L,Weekly!$A82,'nabati '!$M:$M,Weekly!$C$1)/6</f>
        <v>1</v>
      </c>
      <c r="G82" s="23">
        <f>+SUMIFS('nabati '!P:P,'nabati '!$S:$S,Weekly!$A82,'nabati '!$T:$T,Weekly!$C$1)/60</f>
        <v>0</v>
      </c>
      <c r="H82" s="23">
        <f>+SUMIFS('nabati '!W:W,'nabati '!$Z:$Z,Weekly!$A82,'nabati '!$AA:$AA,Weekly!$C$1)/6</f>
        <v>0</v>
      </c>
      <c r="I82" s="23">
        <f>+SUMIFS('nabati '!AD:AD,'nabati '!$AG:$AG,Weekly!$A82,'nabati '!$AH:$AH,Weekly!$C$1)/60</f>
        <v>0</v>
      </c>
      <c r="J82" s="23">
        <f>+SUMIFS('nabati '!AK:AK,'nabati '!$AN:$AN,Weekly!$A82,'nabati '!$AO:$AO,Weekly!$C$1)/60</f>
        <v>0</v>
      </c>
      <c r="K82" s="23">
        <f>+SUMIFS('nabati '!AR:AR,'nabati '!$AU:$AU,Weekly!$A82,'nabati '!$AV:$AV,Weekly!$C$1)/60</f>
        <v>0</v>
      </c>
      <c r="L82" s="23">
        <f>+SUMIFS('nabati '!AY:AY,'nabati '!$BB:$BB,Weekly!$A82,'nabati '!$BC:$BC,Weekly!$C$1)/20</f>
        <v>0</v>
      </c>
      <c r="M82" s="323">
        <f>+SUMIFS('nabati '!BF:BF,'nabati '!$BI:$BI,Weekly!$A82,'nabati '!$BG:$BG,Weekly!$C$1)/6</f>
        <v>0</v>
      </c>
      <c r="N82" s="324">
        <f>+SUMIFS('nabati '!BM:BM,'nabati '!BP:BP,Weekly!$A82,'nabati '!BN:BN,Weekly!$C$1)/6</f>
        <v>0</v>
      </c>
      <c r="O82" s="325">
        <f t="shared" si="7"/>
        <v>190.7</v>
      </c>
      <c r="P82" s="326"/>
    </row>
    <row r="83" s="254" customFormat="1" ht="13" hidden="1" outlineLevel="1" spans="1:16">
      <c r="A83" s="334">
        <v>230</v>
      </c>
      <c r="B83" s="342" t="s">
        <v>84</v>
      </c>
      <c r="C83" s="336" t="s">
        <v>154</v>
      </c>
      <c r="D83" s="21" t="s">
        <v>135</v>
      </c>
      <c r="E83" s="23">
        <f>+SUMIFS('nabati '!B:B,'nabati '!$E:$E,Weekly!$A83,'nabati '!$F:$F,Weekly!$C$1)/6</f>
        <v>0</v>
      </c>
      <c r="F83" s="23">
        <f>+SUMIFS('nabati '!I:I,'nabati '!$L:$L,Weekly!$A83,'nabati '!$M:$M,Weekly!$C$1)/6</f>
        <v>0</v>
      </c>
      <c r="G83" s="23">
        <f>+SUMIFS('nabati '!P:P,'nabati '!$S:$S,Weekly!$A83,'nabati '!$T:$T,Weekly!$C$1)/60</f>
        <v>0</v>
      </c>
      <c r="H83" s="23">
        <f>+SUMIFS('nabati '!W:W,'nabati '!$Z:$Z,Weekly!$A83,'nabati '!$AA:$AA,Weekly!$C$1)/6</f>
        <v>0</v>
      </c>
      <c r="I83" s="23">
        <f>+SUMIFS('nabati '!AD:AD,'nabati '!$AG:$AG,Weekly!$A83,'nabati '!$AH:$AH,Weekly!$C$1)/60</f>
        <v>0</v>
      </c>
      <c r="J83" s="23">
        <f>+SUMIFS('nabati '!AK:AK,'nabati '!$AN:$AN,Weekly!$A83,'nabati '!$AO:$AO,Weekly!$C$1)/60</f>
        <v>0</v>
      </c>
      <c r="K83" s="23">
        <f>+SUMIFS('nabati '!AR:AR,'nabati '!$AU:$AU,Weekly!$A83,'nabati '!$AV:$AV,Weekly!$C$1)/60</f>
        <v>0</v>
      </c>
      <c r="L83" s="23">
        <f>+SUMIFS('nabati '!AY:AY,'nabati '!$BB:$BB,Weekly!$A83,'nabati '!$BC:$BC,Weekly!$C$1)/20</f>
        <v>0</v>
      </c>
      <c r="M83" s="323">
        <f>+SUMIFS('nabati '!BF:BF,'nabati '!$BI:$BI,Weekly!$A83,'nabati '!$BG:$BG,Weekly!$C$1)/6</f>
        <v>0</v>
      </c>
      <c r="N83" s="324">
        <f>+SUMIFS('nabati '!BM:BM,'nabati '!BP:BP,Weekly!$A83,'nabati '!BN:BN,Weekly!$C$1)/6</f>
        <v>0</v>
      </c>
      <c r="O83" s="325">
        <f t="shared" si="7"/>
        <v>0</v>
      </c>
      <c r="P83" s="326"/>
    </row>
    <row r="84" s="254" customFormat="1" ht="13" hidden="1" outlineLevel="1" spans="1:16">
      <c r="A84" s="334">
        <v>232</v>
      </c>
      <c r="B84" s="342" t="s">
        <v>84</v>
      </c>
      <c r="C84" s="336" t="s">
        <v>155</v>
      </c>
      <c r="D84" s="21" t="s">
        <v>135</v>
      </c>
      <c r="E84" s="23">
        <f>+SUMIFS('nabati '!B:B,'nabati '!$E:$E,Weekly!$A84,'nabati '!$F:$F,Weekly!$C$1)/6</f>
        <v>0</v>
      </c>
      <c r="F84" s="23">
        <f>+SUMIFS('nabati '!I:I,'nabati '!$L:$L,Weekly!$A84,'nabati '!$M:$M,Weekly!$C$1)/6</f>
        <v>0</v>
      </c>
      <c r="G84" s="23">
        <f>+SUMIFS('nabati '!P:P,'nabati '!$S:$S,Weekly!$A84,'nabati '!$T:$T,Weekly!$C$1)/60</f>
        <v>0</v>
      </c>
      <c r="H84" s="23">
        <f>+SUMIFS('nabati '!W:W,'nabati '!$Z:$Z,Weekly!$A84,'nabati '!$AA:$AA,Weekly!$C$1)/6</f>
        <v>0</v>
      </c>
      <c r="I84" s="23">
        <f>+SUMIFS('nabati '!AD:AD,'nabati '!$AG:$AG,Weekly!$A84,'nabati '!$AH:$AH,Weekly!$C$1)/60</f>
        <v>0</v>
      </c>
      <c r="J84" s="23">
        <f>+SUMIFS('nabati '!AK:AK,'nabati '!$AN:$AN,Weekly!$A84,'nabati '!$AO:$AO,Weekly!$C$1)/60</f>
        <v>0</v>
      </c>
      <c r="K84" s="23">
        <f>+SUMIFS('nabati '!AR:AR,'nabati '!$AU:$AU,Weekly!$A84,'nabati '!$AV:$AV,Weekly!$C$1)/60</f>
        <v>0</v>
      </c>
      <c r="L84" s="23">
        <f>+SUMIFS('nabati '!AY:AY,'nabati '!$BB:$BB,Weekly!$A84,'nabati '!$BC:$BC,Weekly!$C$1)/20</f>
        <v>0</v>
      </c>
      <c r="M84" s="323">
        <f>+SUMIFS('nabati '!BF:BF,'nabati '!$BI:$BI,Weekly!$A84,'nabati '!$BG:$BG,Weekly!$C$1)/6</f>
        <v>0</v>
      </c>
      <c r="N84" s="324">
        <f>+SUMIFS('nabati '!BM:BM,'nabati '!BP:BP,Weekly!$A84,'nabati '!BN:BN,Weekly!$C$1)/6</f>
        <v>0</v>
      </c>
      <c r="O84" s="325">
        <f t="shared" si="7"/>
        <v>0</v>
      </c>
      <c r="P84" s="326"/>
    </row>
    <row r="85" s="254" customFormat="1" ht="13" hidden="1" outlineLevel="1" spans="1:16">
      <c r="A85" s="334">
        <v>234</v>
      </c>
      <c r="B85" s="342" t="s">
        <v>84</v>
      </c>
      <c r="C85" s="336" t="s">
        <v>156</v>
      </c>
      <c r="D85" s="21" t="s">
        <v>135</v>
      </c>
      <c r="E85" s="23">
        <f>+SUMIFS('nabati '!B:B,'nabati '!$E:$E,Weekly!$A85,'nabati '!$F:$F,Weekly!$C$1)/6</f>
        <v>1</v>
      </c>
      <c r="F85" s="23">
        <f>+SUMIFS('nabati '!I:I,'nabati '!$L:$L,Weekly!$A85,'nabati '!$M:$M,Weekly!$C$1)/6</f>
        <v>1</v>
      </c>
      <c r="G85" s="23">
        <f>+SUMIFS('nabati '!P:P,'nabati '!$S:$S,Weekly!$A85,'nabati '!$T:$T,Weekly!$C$1)/60</f>
        <v>0</v>
      </c>
      <c r="H85" s="23">
        <f>+SUMIFS('nabati '!W:W,'nabati '!$Z:$Z,Weekly!$A85,'nabati '!$AA:$AA,Weekly!$C$1)/6</f>
        <v>0</v>
      </c>
      <c r="I85" s="23">
        <f>+SUMIFS('nabati '!AD:AD,'nabati '!$AG:$AG,Weekly!$A85,'nabati '!$AH:$AH,Weekly!$C$1)/60</f>
        <v>0</v>
      </c>
      <c r="J85" s="23">
        <f>+SUMIFS('nabati '!AK:AK,'nabati '!$AN:$AN,Weekly!$A85,'nabati '!$AO:$AO,Weekly!$C$1)/60</f>
        <v>0</v>
      </c>
      <c r="K85" s="23">
        <f>+SUMIFS('nabati '!AR:AR,'nabati '!$AU:$AU,Weekly!$A85,'nabati '!$AV:$AV,Weekly!$C$1)/60</f>
        <v>0</v>
      </c>
      <c r="L85" s="23">
        <f>+SUMIFS('nabati '!AY:AY,'nabati '!$BB:$BB,Weekly!$A85,'nabati '!$BC:$BC,Weekly!$C$1)/20</f>
        <v>0</v>
      </c>
      <c r="M85" s="323">
        <f>+SUMIFS('nabati '!BF:BF,'nabati '!$BI:$BI,Weekly!$A85,'nabati '!$BG:$BG,Weekly!$C$1)/6</f>
        <v>0</v>
      </c>
      <c r="N85" s="324">
        <f>+SUMIFS('nabati '!BM:BM,'nabati '!BP:BP,Weekly!$A85,'nabati '!BN:BN,Weekly!$C$1)/6</f>
        <v>0</v>
      </c>
      <c r="O85" s="325">
        <f t="shared" si="7"/>
        <v>316.6</v>
      </c>
      <c r="P85" s="326"/>
    </row>
    <row r="86" s="254" customFormat="1" ht="13" hidden="1" outlineLevel="1" spans="1:16">
      <c r="A86" s="334">
        <v>245</v>
      </c>
      <c r="B86" s="342" t="s">
        <v>84</v>
      </c>
      <c r="C86" s="336" t="s">
        <v>157</v>
      </c>
      <c r="D86" s="21" t="s">
        <v>135</v>
      </c>
      <c r="E86" s="23">
        <f>+SUMIFS('nabati '!B:B,'nabati '!$E:$E,Weekly!$A86,'nabati '!$F:$F,Weekly!$C$1)/6</f>
        <v>0</v>
      </c>
      <c r="F86" s="23">
        <f>+SUMIFS('nabati '!I:I,'nabati '!$L:$L,Weekly!$A86,'nabati '!$M:$M,Weekly!$C$1)/6</f>
        <v>0</v>
      </c>
      <c r="G86" s="23">
        <f>+SUMIFS('nabati '!P:P,'nabati '!$S:$S,Weekly!$A86,'nabati '!$T:$T,Weekly!$C$1)/60</f>
        <v>0</v>
      </c>
      <c r="H86" s="23">
        <f>+SUMIFS('nabati '!W:W,'nabati '!$Z:$Z,Weekly!$A86,'nabati '!$AA:$AA,Weekly!$C$1)/6</f>
        <v>0</v>
      </c>
      <c r="I86" s="23">
        <f>+SUMIFS('nabati '!AD:AD,'nabati '!$AG:$AG,Weekly!$A86,'nabati '!$AH:$AH,Weekly!$C$1)/60</f>
        <v>0</v>
      </c>
      <c r="J86" s="23">
        <f>+SUMIFS('nabati '!AK:AK,'nabati '!$AN:$AN,Weekly!$A86,'nabati '!$AO:$AO,Weekly!$C$1)/60</f>
        <v>0</v>
      </c>
      <c r="K86" s="23">
        <f>+SUMIFS('nabati '!AR:AR,'nabati '!$AU:$AU,Weekly!$A86,'nabati '!$AV:$AV,Weekly!$C$1)/60</f>
        <v>0</v>
      </c>
      <c r="L86" s="23">
        <f>+SUMIFS('nabati '!AY:AY,'nabati '!$BB:$BB,Weekly!$A86,'nabati '!$BC:$BC,Weekly!$C$1)/20</f>
        <v>0</v>
      </c>
      <c r="M86" s="323">
        <f>+SUMIFS('nabati '!BF:BF,'nabati '!$BI:$BI,Weekly!$A86,'nabati '!$BG:$BG,Weekly!$C$1)/6</f>
        <v>0</v>
      </c>
      <c r="N86" s="324">
        <f>+SUMIFS('nabati '!BM:BM,'nabati '!BP:BP,Weekly!$A86,'nabati '!BN:BN,Weekly!$C$1)/6</f>
        <v>0</v>
      </c>
      <c r="O86" s="325">
        <f t="shared" si="7"/>
        <v>0</v>
      </c>
      <c r="P86" s="326"/>
    </row>
    <row r="87" s="254" customFormat="1" ht="13" hidden="1" outlineLevel="1" spans="1:16">
      <c r="A87" s="334">
        <v>268</v>
      </c>
      <c r="B87" s="342" t="s">
        <v>84</v>
      </c>
      <c r="C87" s="336" t="s">
        <v>158</v>
      </c>
      <c r="D87" s="21" t="s">
        <v>135</v>
      </c>
      <c r="E87" s="23">
        <f>+SUMIFS('nabati '!B:B,'nabati '!$E:$E,Weekly!$A87,'nabati '!$F:$F,Weekly!$C$1)/6</f>
        <v>0</v>
      </c>
      <c r="F87" s="23">
        <f>+SUMIFS('nabati '!I:I,'nabati '!$L:$L,Weekly!$A87,'nabati '!$M:$M,Weekly!$C$1)/6</f>
        <v>0</v>
      </c>
      <c r="G87" s="23">
        <f>+SUMIFS('nabati '!P:P,'nabati '!$S:$S,Weekly!$A87,'nabati '!$T:$T,Weekly!$C$1)/60</f>
        <v>0</v>
      </c>
      <c r="H87" s="23">
        <f>+SUMIFS('nabati '!W:W,'nabati '!$Z:$Z,Weekly!$A87,'nabati '!$AA:$AA,Weekly!$C$1)/6</f>
        <v>0</v>
      </c>
      <c r="I87" s="23">
        <f>+SUMIFS('nabati '!AD:AD,'nabati '!$AG:$AG,Weekly!$A87,'nabati '!$AH:$AH,Weekly!$C$1)/60</f>
        <v>0</v>
      </c>
      <c r="J87" s="23">
        <f>+SUMIFS('nabati '!AK:AK,'nabati '!$AN:$AN,Weekly!$A87,'nabati '!$AO:$AO,Weekly!$C$1)/60</f>
        <v>0</v>
      </c>
      <c r="K87" s="23">
        <f>+SUMIFS('nabati '!AR:AR,'nabati '!$AU:$AU,Weekly!$A87,'nabati '!$AV:$AV,Weekly!$C$1)/60</f>
        <v>0</v>
      </c>
      <c r="L87" s="23">
        <f>+SUMIFS('nabati '!AY:AY,'nabati '!$BB:$BB,Weekly!$A87,'nabati '!$BC:$BC,Weekly!$C$1)/20</f>
        <v>0</v>
      </c>
      <c r="M87" s="323">
        <f>+SUMIFS('nabati '!BF:BF,'nabati '!$BI:$BI,Weekly!$A87,'nabati '!$BG:$BG,Weekly!$C$1)/6</f>
        <v>0</v>
      </c>
      <c r="N87" s="324">
        <f>+SUMIFS('nabati '!BM:BM,'nabati '!BP:BP,Weekly!$A87,'nabati '!BN:BN,Weekly!$C$1)/6</f>
        <v>0</v>
      </c>
      <c r="O87" s="325">
        <f t="shared" si="7"/>
        <v>0</v>
      </c>
      <c r="P87" s="326"/>
    </row>
    <row r="88" s="254" customFormat="1" ht="13" hidden="1" outlineLevel="1" spans="1:16">
      <c r="A88" s="334">
        <v>269</v>
      </c>
      <c r="B88" s="342" t="s">
        <v>84</v>
      </c>
      <c r="C88" s="336" t="s">
        <v>159</v>
      </c>
      <c r="D88" s="21" t="s">
        <v>135</v>
      </c>
      <c r="E88" s="23">
        <f>+SUMIFS('nabati '!B:B,'nabati '!$E:$E,Weekly!$A88,'nabati '!$F:$F,Weekly!$C$1)/6</f>
        <v>1</v>
      </c>
      <c r="F88" s="23">
        <f>+SUMIFS('nabati '!I:I,'nabati '!$L:$L,Weekly!$A88,'nabati '!$M:$M,Weekly!$C$1)/6</f>
        <v>1</v>
      </c>
      <c r="G88" s="23">
        <f>+SUMIFS('nabati '!P:P,'nabati '!$S:$S,Weekly!$A88,'nabati '!$T:$T,Weekly!$C$1)/60</f>
        <v>0</v>
      </c>
      <c r="H88" s="23">
        <f>+SUMIFS('nabati '!W:W,'nabati '!$Z:$Z,Weekly!$A88,'nabati '!$AA:$AA,Weekly!$C$1)/6</f>
        <v>0</v>
      </c>
      <c r="I88" s="23">
        <f>+SUMIFS('nabati '!AD:AD,'nabati '!$AG:$AG,Weekly!$A88,'nabati '!$AH:$AH,Weekly!$C$1)/60</f>
        <v>0</v>
      </c>
      <c r="J88" s="23">
        <f>+SUMIFS('nabati '!AK:AK,'nabati '!$AN:$AN,Weekly!$A88,'nabati '!$AO:$AO,Weekly!$C$1)/60</f>
        <v>0</v>
      </c>
      <c r="K88" s="23">
        <f>+SUMIFS('nabati '!AR:AR,'nabati '!$AU:$AU,Weekly!$A88,'nabati '!$AV:$AV,Weekly!$C$1)/60</f>
        <v>0</v>
      </c>
      <c r="L88" s="23">
        <f>+SUMIFS('nabati '!AY:AY,'nabati '!$BB:$BB,Weekly!$A88,'nabati '!$BC:$BC,Weekly!$C$1)/20</f>
        <v>1</v>
      </c>
      <c r="M88" s="323">
        <f>+SUMIFS('nabati '!BF:BF,'nabati '!$BI:$BI,Weekly!$A88,'nabati '!$BG:$BG,Weekly!$C$1)/6</f>
        <v>0</v>
      </c>
      <c r="N88" s="324">
        <f>+SUMIFS('nabati '!BM:BM,'nabati '!BP:BP,Weekly!$A88,'nabati '!BN:BN,Weekly!$C$1)/6</f>
        <v>0</v>
      </c>
      <c r="O88" s="325">
        <f t="shared" si="7"/>
        <v>690.6</v>
      </c>
      <c r="P88" s="326"/>
    </row>
    <row r="89" s="254" customFormat="1" ht="13" hidden="1" outlineLevel="1" spans="1:16">
      <c r="A89" s="334">
        <v>284</v>
      </c>
      <c r="B89" s="342" t="s">
        <v>84</v>
      </c>
      <c r="C89" s="336" t="s">
        <v>160</v>
      </c>
      <c r="D89" s="21" t="s">
        <v>135</v>
      </c>
      <c r="E89" s="23">
        <f>+SUMIFS('nabati '!B:B,'nabati '!$E:$E,Weekly!$A89,'nabati '!$F:$F,Weekly!$C$1)/6</f>
        <v>1</v>
      </c>
      <c r="F89" s="23">
        <f>+SUMIFS('nabati '!I:I,'nabati '!$L:$L,Weekly!$A89,'nabati '!$M:$M,Weekly!$C$1)/6</f>
        <v>1</v>
      </c>
      <c r="G89" s="23">
        <f>+SUMIFS('nabati '!P:P,'nabati '!$S:$S,Weekly!$A89,'nabati '!$T:$T,Weekly!$C$1)/60</f>
        <v>0</v>
      </c>
      <c r="H89" s="23">
        <f>+SUMIFS('nabati '!W:W,'nabati '!$Z:$Z,Weekly!$A89,'nabati '!$AA:$AA,Weekly!$C$1)/6</f>
        <v>0</v>
      </c>
      <c r="I89" s="23">
        <f>+SUMIFS('nabati '!AD:AD,'nabati '!$AG:$AG,Weekly!$A89,'nabati '!$AH:$AH,Weekly!$C$1)/60</f>
        <v>0</v>
      </c>
      <c r="J89" s="23">
        <f>+SUMIFS('nabati '!AK:AK,'nabati '!$AN:$AN,Weekly!$A89,'nabati '!$AO:$AO,Weekly!$C$1)/60</f>
        <v>0</v>
      </c>
      <c r="K89" s="23">
        <f>+SUMIFS('nabati '!AR:AR,'nabati '!$AU:$AU,Weekly!$A89,'nabati '!$AV:$AV,Weekly!$C$1)/60</f>
        <v>0</v>
      </c>
      <c r="L89" s="23">
        <f>+SUMIFS('nabati '!AY:AY,'nabati '!$BB:$BB,Weekly!$A89,'nabati '!$BC:$BC,Weekly!$C$1)/20</f>
        <v>0</v>
      </c>
      <c r="M89" s="323">
        <f>+SUMIFS('nabati '!BF:BF,'nabati '!$BI:$BI,Weekly!$A89,'nabati '!$BG:$BG,Weekly!$C$1)/6</f>
        <v>0</v>
      </c>
      <c r="N89" s="324">
        <f>+SUMIFS('nabati '!BM:BM,'nabati '!BP:BP,Weekly!$A89,'nabati '!BN:BN,Weekly!$C$1)/6</f>
        <v>0</v>
      </c>
      <c r="O89" s="325">
        <f t="shared" si="7"/>
        <v>316.6</v>
      </c>
      <c r="P89" s="326"/>
    </row>
    <row r="90" s="254" customFormat="1" ht="13" hidden="1" outlineLevel="1" spans="1:16">
      <c r="A90" s="334">
        <v>289</v>
      </c>
      <c r="B90" s="342" t="s">
        <v>84</v>
      </c>
      <c r="C90" s="336" t="s">
        <v>161</v>
      </c>
      <c r="D90" s="21" t="s">
        <v>135</v>
      </c>
      <c r="E90" s="23">
        <f>+SUMIFS('nabati '!B:B,'nabati '!$E:$E,Weekly!$A90,'nabati '!$F:$F,Weekly!$C$1)/6</f>
        <v>1</v>
      </c>
      <c r="F90" s="23">
        <f>+SUMIFS('nabati '!I:I,'nabati '!$L:$L,Weekly!$A90,'nabati '!$M:$M,Weekly!$C$1)/6</f>
        <v>1</v>
      </c>
      <c r="G90" s="23">
        <f>+SUMIFS('nabati '!P:P,'nabati '!$S:$S,Weekly!$A90,'nabati '!$T:$T,Weekly!$C$1)/60</f>
        <v>0</v>
      </c>
      <c r="H90" s="23">
        <f>+SUMIFS('nabati '!W:W,'nabati '!$Z:$Z,Weekly!$A90,'nabati '!$AA:$AA,Weekly!$C$1)/6</f>
        <v>0</v>
      </c>
      <c r="I90" s="23">
        <f>+SUMIFS('nabati '!AD:AD,'nabati '!$AG:$AG,Weekly!$A90,'nabati '!$AH:$AH,Weekly!$C$1)/60</f>
        <v>0</v>
      </c>
      <c r="J90" s="23">
        <f>+SUMIFS('nabati '!AK:AK,'nabati '!$AN:$AN,Weekly!$A90,'nabati '!$AO:$AO,Weekly!$C$1)/60</f>
        <v>0</v>
      </c>
      <c r="K90" s="23">
        <f>+SUMIFS('nabati '!AR:AR,'nabati '!$AU:$AU,Weekly!$A90,'nabati '!$AV:$AV,Weekly!$C$1)/60</f>
        <v>0</v>
      </c>
      <c r="L90" s="23">
        <f>+SUMIFS('nabati '!AY:AY,'nabati '!$BB:$BB,Weekly!$A90,'nabati '!$BC:$BC,Weekly!$C$1)/20</f>
        <v>0</v>
      </c>
      <c r="M90" s="323">
        <f>+SUMIFS('nabati '!BF:BF,'nabati '!$BI:$BI,Weekly!$A90,'nabati '!$BG:$BG,Weekly!$C$1)/6</f>
        <v>0</v>
      </c>
      <c r="N90" s="324">
        <f>+SUMIFS('nabati '!BM:BM,'nabati '!BP:BP,Weekly!$A90,'nabati '!BN:BN,Weekly!$C$1)/6</f>
        <v>0</v>
      </c>
      <c r="O90" s="325">
        <f t="shared" si="7"/>
        <v>316.6</v>
      </c>
      <c r="P90" s="326"/>
    </row>
    <row r="91" s="254" customFormat="1" ht="13" hidden="1" outlineLevel="1" spans="1:16">
      <c r="A91" s="334">
        <v>297</v>
      </c>
      <c r="B91" s="342" t="s">
        <v>84</v>
      </c>
      <c r="C91" s="336" t="s">
        <v>162</v>
      </c>
      <c r="D91" s="21" t="s">
        <v>135</v>
      </c>
      <c r="E91" s="23">
        <f>+SUMIFS('nabati '!B:B,'nabati '!$E:$E,Weekly!$A91,'nabati '!$F:$F,Weekly!$C$1)/6</f>
        <v>0</v>
      </c>
      <c r="F91" s="23">
        <f>+SUMIFS('nabati '!I:I,'nabati '!$L:$L,Weekly!$A91,'nabati '!$M:$M,Weekly!$C$1)/6</f>
        <v>0</v>
      </c>
      <c r="G91" s="23">
        <f>+SUMIFS('nabati '!P:P,'nabati '!$S:$S,Weekly!$A91,'nabati '!$T:$T,Weekly!$C$1)/60</f>
        <v>0</v>
      </c>
      <c r="H91" s="23">
        <f>+SUMIFS('nabati '!W:W,'nabati '!$Z:$Z,Weekly!$A91,'nabati '!$AA:$AA,Weekly!$C$1)/6</f>
        <v>0</v>
      </c>
      <c r="I91" s="23">
        <f>+SUMIFS('nabati '!AD:AD,'nabati '!$AG:$AG,Weekly!$A91,'nabati '!$AH:$AH,Weekly!$C$1)/60</f>
        <v>0</v>
      </c>
      <c r="J91" s="23">
        <f>+SUMIFS('nabati '!AK:AK,'nabati '!$AN:$AN,Weekly!$A91,'nabati '!$AO:$AO,Weekly!$C$1)/60</f>
        <v>0</v>
      </c>
      <c r="K91" s="23">
        <f>+SUMIFS('nabati '!AR:AR,'nabati '!$AU:$AU,Weekly!$A91,'nabati '!$AV:$AV,Weekly!$C$1)/60</f>
        <v>0</v>
      </c>
      <c r="L91" s="23">
        <f>+SUMIFS('nabati '!AY:AY,'nabati '!$BB:$BB,Weekly!$A91,'nabati '!$BC:$BC,Weekly!$C$1)/20</f>
        <v>1</v>
      </c>
      <c r="M91" s="352">
        <f>+SUMIFS('nabati '!BF:BF,'nabati '!$BI:$BI,Weekly!$A91,'nabati '!$BG:$BG,Weekly!$C$1)/6</f>
        <v>0</v>
      </c>
      <c r="N91" s="353">
        <f>+SUMIFS('nabati '!BM:BM,'nabati '!BP:BP,Weekly!$A91,'nabati '!BN:BN,Weekly!$C$1)/6</f>
        <v>0</v>
      </c>
      <c r="O91" s="354">
        <f t="shared" si="7"/>
        <v>374</v>
      </c>
      <c r="P91" s="326"/>
    </row>
    <row r="92" s="254" customFormat="1" ht="13" hidden="1" outlineLevel="1" spans="1:16">
      <c r="A92" s="334">
        <v>400</v>
      </c>
      <c r="B92" s="342" t="s">
        <v>84</v>
      </c>
      <c r="C92" s="336" t="s">
        <v>163</v>
      </c>
      <c r="D92" s="21" t="s">
        <v>135</v>
      </c>
      <c r="E92" s="23">
        <f>+SUMIFS('nabati '!B:B,'nabati '!$E:$E,Weekly!$A92,'nabati '!$F:$F,Weekly!$C$1)/6</f>
        <v>0</v>
      </c>
      <c r="F92" s="23">
        <f>+SUMIFS('nabati '!I:I,'nabati '!$L:$L,Weekly!$A92,'nabati '!$M:$M,Weekly!$C$1)/6</f>
        <v>0</v>
      </c>
      <c r="G92" s="23">
        <f>+SUMIFS('nabati '!P:P,'nabati '!$S:$S,Weekly!$A92,'nabati '!$T:$T,Weekly!$C$1)/60</f>
        <v>0</v>
      </c>
      <c r="H92" s="23">
        <f>+SUMIFS('nabati '!W:W,'nabati '!$Z:$Z,Weekly!$A92,'nabati '!$AA:$AA,Weekly!$C$1)/6</f>
        <v>0</v>
      </c>
      <c r="I92" s="23">
        <f>+SUMIFS('nabati '!AD:AD,'nabati '!$AG:$AG,Weekly!$A92,'nabati '!$AH:$AH,Weekly!$C$1)/60</f>
        <v>0</v>
      </c>
      <c r="J92" s="23">
        <f>+SUMIFS('nabati '!AK:AK,'nabati '!$AN:$AN,Weekly!$A92,'nabati '!$AO:$AO,Weekly!$C$1)/60</f>
        <v>0</v>
      </c>
      <c r="K92" s="23">
        <f>+SUMIFS('nabati '!AR:AR,'nabati '!$AU:$AU,Weekly!$A92,'nabati '!$AV:$AV,Weekly!$C$1)/60</f>
        <v>0</v>
      </c>
      <c r="L92" s="23">
        <f>+SUMIFS('nabati '!AY:AY,'nabati '!$BB:$BB,Weekly!$A92,'nabati '!$BC:$BC,Weekly!$C$1)/20</f>
        <v>0</v>
      </c>
      <c r="M92" s="352">
        <f>+SUMIFS('nabati '!BF:BF,'nabati '!$BI:$BI,Weekly!$A92,'nabati '!$BG:$BG,Weekly!$C$1)/6</f>
        <v>0</v>
      </c>
      <c r="N92" s="353">
        <f>+SUMIFS('nabati '!BM:BM,'nabati '!BP:BP,Weekly!$A92,'nabati '!BN:BN,Weekly!$C$1)/6</f>
        <v>0</v>
      </c>
      <c r="O92" s="354">
        <f t="shared" si="7"/>
        <v>0</v>
      </c>
      <c r="P92" s="326"/>
    </row>
    <row r="93" s="254" customFormat="1" ht="13" hidden="1" outlineLevel="1" spans="1:16">
      <c r="A93" s="334">
        <v>402</v>
      </c>
      <c r="B93" s="342" t="s">
        <v>84</v>
      </c>
      <c r="C93" s="336" t="s">
        <v>164</v>
      </c>
      <c r="D93" s="21" t="s">
        <v>135</v>
      </c>
      <c r="E93" s="23">
        <f>+SUMIFS('nabati '!B:B,'nabati '!$E:$E,Weekly!$A93,'nabati '!$F:$F,Weekly!$C$1)/6</f>
        <v>0</v>
      </c>
      <c r="F93" s="23">
        <f>+SUMIFS('nabati '!I:I,'nabati '!$L:$L,Weekly!$A93,'nabati '!$M:$M,Weekly!$C$1)/6</f>
        <v>0</v>
      </c>
      <c r="G93" s="23">
        <f>+SUMIFS('nabati '!P:P,'nabati '!$S:$S,Weekly!$A93,'nabati '!$T:$T,Weekly!$C$1)/60</f>
        <v>0</v>
      </c>
      <c r="H93" s="23">
        <f>+SUMIFS('nabati '!W:W,'nabati '!$Z:$Z,Weekly!$A93,'nabati '!$AA:$AA,Weekly!$C$1)/6</f>
        <v>0</v>
      </c>
      <c r="I93" s="23">
        <f>+SUMIFS('nabati '!AD:AD,'nabati '!$AG:$AG,Weekly!$A93,'nabati '!$AH:$AH,Weekly!$C$1)/60</f>
        <v>0</v>
      </c>
      <c r="J93" s="23">
        <f>+SUMIFS('nabati '!AK:AK,'nabati '!$AN:$AN,Weekly!$A93,'nabati '!$AO:$AO,Weekly!$C$1)/60</f>
        <v>0</v>
      </c>
      <c r="K93" s="23">
        <f>+SUMIFS('nabati '!AR:AR,'nabati '!$AU:$AU,Weekly!$A93,'nabati '!$AV:$AV,Weekly!$C$1)/60</f>
        <v>0</v>
      </c>
      <c r="L93" s="23">
        <f>+SUMIFS('nabati '!AY:AY,'nabati '!$BB:$BB,Weekly!$A93,'nabati '!$BC:$BC,Weekly!$C$1)/20</f>
        <v>0</v>
      </c>
      <c r="M93" s="352">
        <f>+SUMIFS('nabati '!BF:BF,'nabati '!$BI:$BI,Weekly!$A93,'nabati '!$BG:$BG,Weekly!$C$1)/6</f>
        <v>0</v>
      </c>
      <c r="N93" s="353">
        <f>+SUMIFS('nabati '!BM:BM,'nabati '!BP:BP,Weekly!$A93,'nabati '!BN:BN,Weekly!$C$1)/6</f>
        <v>0</v>
      </c>
      <c r="O93" s="354">
        <f t="shared" si="7"/>
        <v>0</v>
      </c>
      <c r="P93" s="326"/>
    </row>
    <row r="94" s="254" customFormat="1" ht="13" hidden="1" outlineLevel="1" spans="1:16">
      <c r="A94" s="334">
        <v>642</v>
      </c>
      <c r="B94" s="342" t="s">
        <v>84</v>
      </c>
      <c r="C94" s="336" t="s">
        <v>165</v>
      </c>
      <c r="D94" s="21" t="s">
        <v>135</v>
      </c>
      <c r="E94" s="23">
        <f>+SUMIFS('nabati '!B:B,'nabati '!$E:$E,Weekly!$A94,'nabati '!$F:$F,Weekly!$C$1)/6</f>
        <v>0</v>
      </c>
      <c r="F94" s="23">
        <f>+SUMIFS('nabati '!I:I,'nabati '!$L:$L,Weekly!$A94,'nabati '!$M:$M,Weekly!$C$1)/6</f>
        <v>0</v>
      </c>
      <c r="G94" s="23">
        <f>+SUMIFS('nabati '!P:P,'nabati '!$S:$S,Weekly!$A94,'nabati '!$T:$T,Weekly!$C$1)/60</f>
        <v>1</v>
      </c>
      <c r="H94" s="23">
        <f>+SUMIFS('nabati '!W:W,'nabati '!$Z:$Z,Weekly!$A94,'nabati '!$AA:$AA,Weekly!$C$1)/6</f>
        <v>0</v>
      </c>
      <c r="I94" s="23">
        <f>+SUMIFS('nabati '!AD:AD,'nabati '!$AG:$AG,Weekly!$A94,'nabati '!$AH:$AH,Weekly!$C$1)/60</f>
        <v>0</v>
      </c>
      <c r="J94" s="23">
        <f>+SUMIFS('nabati '!AK:AK,'nabati '!$AN:$AN,Weekly!$A94,'nabati '!$AO:$AO,Weekly!$C$1)/60</f>
        <v>0</v>
      </c>
      <c r="K94" s="23">
        <f>+SUMIFS('nabati '!AR:AR,'nabati '!$AU:$AU,Weekly!$A94,'nabati '!$AV:$AV,Weekly!$C$1)/60</f>
        <v>0</v>
      </c>
      <c r="L94" s="23">
        <f>+SUMIFS('nabati '!AY:AY,'nabati '!$BB:$BB,Weekly!$A94,'nabati '!$BC:$BC,Weekly!$C$1)/20</f>
        <v>0</v>
      </c>
      <c r="M94" s="352">
        <f>+SUMIFS('nabati '!BF:BF,'nabati '!$BI:$BI,Weekly!$A94,'nabati '!$BG:$BG,Weekly!$C$1)/6</f>
        <v>0</v>
      </c>
      <c r="N94" s="353">
        <f>+SUMIFS('nabati '!BM:BM,'nabati '!BP:BP,Weekly!$A94,'nabati '!BN:BN,Weekly!$C$1)/6</f>
        <v>0</v>
      </c>
      <c r="O94" s="354">
        <f t="shared" si="7"/>
        <v>330</v>
      </c>
      <c r="P94" s="326"/>
    </row>
    <row r="95" s="254" customFormat="1" ht="13" hidden="1" outlineLevel="1" spans="1:16">
      <c r="A95" s="334">
        <v>661</v>
      </c>
      <c r="B95" s="342" t="s">
        <v>84</v>
      </c>
      <c r="C95" s="336" t="s">
        <v>166</v>
      </c>
      <c r="D95" s="21" t="s">
        <v>135</v>
      </c>
      <c r="E95" s="23">
        <f>+SUMIFS('nabati '!B:B,'nabati '!$E:$E,Weekly!$A95,'nabati '!$F:$F,Weekly!$C$1)/6</f>
        <v>0</v>
      </c>
      <c r="F95" s="23">
        <f>+SUMIFS('nabati '!I:I,'nabati '!$L:$L,Weekly!$A95,'nabati '!$M:$M,Weekly!$C$1)/6</f>
        <v>0</v>
      </c>
      <c r="G95" s="23">
        <f>+SUMIFS('nabati '!P:P,'nabati '!$S:$S,Weekly!$A95,'nabati '!$T:$T,Weekly!$C$1)/60</f>
        <v>0</v>
      </c>
      <c r="H95" s="23">
        <f>+SUMIFS('nabati '!W:W,'nabati '!$Z:$Z,Weekly!$A95,'nabati '!$AA:$AA,Weekly!$C$1)/6</f>
        <v>0</v>
      </c>
      <c r="I95" s="23">
        <f>+SUMIFS('nabati '!AD:AD,'nabati '!$AG:$AG,Weekly!$A95,'nabati '!$AH:$AH,Weekly!$C$1)/60</f>
        <v>1</v>
      </c>
      <c r="J95" s="23">
        <f>+SUMIFS('nabati '!AK:AK,'nabati '!$AN:$AN,Weekly!$A95,'nabati '!$AO:$AO,Weekly!$C$1)/60</f>
        <v>0</v>
      </c>
      <c r="K95" s="23">
        <f>+SUMIFS('nabati '!AR:AR,'nabati '!$AU:$AU,Weekly!$A95,'nabati '!$AV:$AV,Weekly!$C$1)/60</f>
        <v>0</v>
      </c>
      <c r="L95" s="23">
        <f>+SUMIFS('nabati '!AY:AY,'nabati '!$BB:$BB,Weekly!$A95,'nabati '!$BC:$BC,Weekly!$C$1)/20</f>
        <v>0</v>
      </c>
      <c r="M95" s="352">
        <f>+SUMIFS('nabati '!BF:BF,'nabati '!$BI:$BI,Weekly!$A95,'nabati '!$BG:$BG,Weekly!$C$1)/6</f>
        <v>0</v>
      </c>
      <c r="N95" s="353">
        <f>+SUMIFS('nabati '!BM:BM,'nabati '!BP:BP,Weekly!$A95,'nabati '!BN:BN,Weekly!$C$1)/6</f>
        <v>0</v>
      </c>
      <c r="O95" s="354">
        <f t="shared" si="7"/>
        <v>330</v>
      </c>
      <c r="P95" s="326"/>
    </row>
    <row r="96" s="254" customFormat="1" ht="13" hidden="1" outlineLevel="1" spans="1:16">
      <c r="A96" s="334">
        <v>694</v>
      </c>
      <c r="B96" s="342" t="s">
        <v>84</v>
      </c>
      <c r="C96" s="336" t="s">
        <v>167</v>
      </c>
      <c r="D96" s="21" t="s">
        <v>135</v>
      </c>
      <c r="E96" s="23">
        <f>+SUMIFS('nabati '!B:B,'nabati '!$E:$E,Weekly!$A96,'nabati '!$F:$F,Weekly!$C$1)/6</f>
        <v>1</v>
      </c>
      <c r="F96" s="23">
        <f>+SUMIFS('nabati '!I:I,'nabati '!$L:$L,Weekly!$A96,'nabati '!$M:$M,Weekly!$C$1)/6</f>
        <v>1</v>
      </c>
      <c r="G96" s="23">
        <f>+SUMIFS('nabati '!P:P,'nabati '!$S:$S,Weekly!$A96,'nabati '!$T:$T,Weekly!$C$1)/60</f>
        <v>0</v>
      </c>
      <c r="H96" s="23">
        <f>+SUMIFS('nabati '!W:W,'nabati '!$Z:$Z,Weekly!$A96,'nabati '!$AA:$AA,Weekly!$C$1)/6</f>
        <v>0</v>
      </c>
      <c r="I96" s="23">
        <f>+SUMIFS('nabati '!AD:AD,'nabati '!$AG:$AG,Weekly!$A96,'nabati '!$AH:$AH,Weekly!$C$1)/60</f>
        <v>0</v>
      </c>
      <c r="J96" s="23">
        <f>+SUMIFS('nabati '!AK:AK,'nabati '!$AN:$AN,Weekly!$A96,'nabati '!$AO:$AO,Weekly!$C$1)/60</f>
        <v>0</v>
      </c>
      <c r="K96" s="23">
        <f>+SUMIFS('nabati '!AR:AR,'nabati '!$AU:$AU,Weekly!$A96,'nabati '!$AV:$AV,Weekly!$C$1)/60</f>
        <v>0</v>
      </c>
      <c r="L96" s="23">
        <f>+SUMIFS('nabati '!AY:AY,'nabati '!$BB:$BB,Weekly!$A96,'nabati '!$BC:$BC,Weekly!$C$1)/20</f>
        <v>0</v>
      </c>
      <c r="M96" s="319">
        <f>+SUMIFS('nabati '!BF:BF,'nabati '!$BI:$BI,Weekly!$A96,'nabati '!$BG:$BG,Weekly!$C$1)/6</f>
        <v>0</v>
      </c>
      <c r="N96" s="320">
        <f>+SUMIFS('nabati '!BM:BM,'nabati '!BP:BP,Weekly!$A96,'nabati '!BN:BN,Weekly!$C$1)/6</f>
        <v>0</v>
      </c>
      <c r="O96" s="321">
        <f t="shared" si="7"/>
        <v>316.6</v>
      </c>
      <c r="P96" s="326"/>
    </row>
    <row r="97" s="254" customFormat="1" ht="13" hidden="1" outlineLevel="1" spans="1:16">
      <c r="A97" s="334">
        <v>2042</v>
      </c>
      <c r="B97" s="342" t="s">
        <v>84</v>
      </c>
      <c r="C97" s="336" t="s">
        <v>168</v>
      </c>
      <c r="D97" s="21" t="s">
        <v>135</v>
      </c>
      <c r="E97" s="23">
        <f>+SUMIFS('nabati '!B:B,'nabati '!$E:$E,Weekly!$A97,'nabati '!$F:$F,Weekly!$C$1)/6</f>
        <v>0</v>
      </c>
      <c r="F97" s="23">
        <f>+SUMIFS('nabati '!I:I,'nabati '!$L:$L,Weekly!$A97,'nabati '!$M:$M,Weekly!$C$1)/6</f>
        <v>0</v>
      </c>
      <c r="G97" s="23">
        <f>+SUMIFS('nabati '!P:P,'nabati '!$S:$S,Weekly!$A97,'nabati '!$T:$T,Weekly!$C$1)/60</f>
        <v>0</v>
      </c>
      <c r="H97" s="23">
        <f>+SUMIFS('nabati '!W:W,'nabati '!$Z:$Z,Weekly!$A97,'nabati '!$AA:$AA,Weekly!$C$1)/6</f>
        <v>0</v>
      </c>
      <c r="I97" s="23">
        <f>+SUMIFS('nabati '!AD:AD,'nabati '!$AG:$AG,Weekly!$A97,'nabati '!$AH:$AH,Weekly!$C$1)/60</f>
        <v>0</v>
      </c>
      <c r="J97" s="23">
        <f>+SUMIFS('nabati '!AK:AK,'nabati '!$AN:$AN,Weekly!$A97,'nabati '!$AO:$AO,Weekly!$C$1)/60</f>
        <v>0</v>
      </c>
      <c r="K97" s="23">
        <f>+SUMIFS('nabati '!AR:AR,'nabati '!$AU:$AU,Weekly!$A97,'nabati '!$AV:$AV,Weekly!$C$1)/60</f>
        <v>0</v>
      </c>
      <c r="L97" s="23">
        <f>+SUMIFS('nabati '!AY:AY,'nabati '!$BB:$BB,Weekly!$A97,'nabati '!$BC:$BC,Weekly!$C$1)/20</f>
        <v>0</v>
      </c>
      <c r="M97" s="356">
        <f>+SUMIFS('nabati '!BF:BF,'nabati '!$BI:$BI,Weekly!$A97,'nabati '!$BG:$BG,Weekly!$C$1)/6</f>
        <v>0</v>
      </c>
      <c r="N97" s="357">
        <f>+SUMIFS('nabati '!BM:BM,'nabati '!BP:BP,Weekly!$A97,'nabati '!BN:BN,Weekly!$C$1)/6</f>
        <v>0</v>
      </c>
      <c r="O97" s="358">
        <f t="shared" si="7"/>
        <v>0</v>
      </c>
      <c r="P97" s="326"/>
    </row>
    <row r="98" s="254" customFormat="1" ht="13" hidden="1" outlineLevel="1" spans="1:16">
      <c r="A98" s="334">
        <v>2052</v>
      </c>
      <c r="B98" s="342" t="s">
        <v>84</v>
      </c>
      <c r="C98" s="336" t="s">
        <v>169</v>
      </c>
      <c r="D98" s="21" t="s">
        <v>135</v>
      </c>
      <c r="E98" s="23">
        <f>+SUMIFS('nabati '!B:B,'nabati '!$E:$E,Weekly!$A98,'nabati '!$F:$F,Weekly!$C$1)/6</f>
        <v>2</v>
      </c>
      <c r="F98" s="23">
        <f>+SUMIFS('nabati '!I:I,'nabati '!$L:$L,Weekly!$A98,'nabati '!$M:$M,Weekly!$C$1)/6</f>
        <v>0</v>
      </c>
      <c r="G98" s="23">
        <f>+SUMIFS('nabati '!P:P,'nabati '!$S:$S,Weekly!$A98,'nabati '!$T:$T,Weekly!$C$1)/60</f>
        <v>0</v>
      </c>
      <c r="H98" s="23">
        <f>+SUMIFS('nabati '!W:W,'nabati '!$Z:$Z,Weekly!$A98,'nabati '!$AA:$AA,Weekly!$C$1)/6</f>
        <v>0</v>
      </c>
      <c r="I98" s="23">
        <f>+SUMIFS('nabati '!AD:AD,'nabati '!$AG:$AG,Weekly!$A98,'nabati '!$AH:$AH,Weekly!$C$1)/60</f>
        <v>2</v>
      </c>
      <c r="J98" s="23">
        <f>+SUMIFS('nabati '!AK:AK,'nabati '!$AN:$AN,Weekly!$A98,'nabati '!$AO:$AO,Weekly!$C$1)/60</f>
        <v>0</v>
      </c>
      <c r="K98" s="23">
        <f>+SUMIFS('nabati '!AR:AR,'nabati '!$AU:$AU,Weekly!$A98,'nabati '!$AV:$AV,Weekly!$C$1)/60</f>
        <v>0</v>
      </c>
      <c r="L98" s="23">
        <f>+SUMIFS('nabati '!AY:AY,'nabati '!$BB:$BB,Weekly!$A98,'nabati '!$BC:$BC,Weekly!$C$1)/20</f>
        <v>0</v>
      </c>
      <c r="M98" s="319">
        <f>+SUMIFS('nabati '!BF:BF,'nabati '!$BI:$BI,Weekly!$A98,'nabati '!$BG:$BG,Weekly!$C$1)/6</f>
        <v>0</v>
      </c>
      <c r="N98" s="320">
        <f>+SUMIFS('nabati '!BM:BM,'nabati '!BP:BP,Weekly!$A98,'nabati '!BN:BN,Weekly!$C$1)/6</f>
        <v>0</v>
      </c>
      <c r="O98" s="321">
        <f t="shared" si="7"/>
        <v>911.8</v>
      </c>
      <c r="P98" s="361"/>
    </row>
    <row r="99" s="254" customFormat="1" ht="13" hidden="1" outlineLevel="1" spans="1:16">
      <c r="A99" s="334">
        <v>2063</v>
      </c>
      <c r="B99" s="342" t="s">
        <v>84</v>
      </c>
      <c r="C99" s="336" t="s">
        <v>170</v>
      </c>
      <c r="D99" s="21" t="s">
        <v>135</v>
      </c>
      <c r="E99" s="23">
        <f>+SUMIFS('nabati '!B:B,'nabati '!$E:$E,Weekly!$A99,'nabati '!$F:$F,Weekly!$C$1)/6</f>
        <v>0</v>
      </c>
      <c r="F99" s="23">
        <f>+SUMIFS('nabati '!I:I,'nabati '!$L:$L,Weekly!$A99,'nabati '!$M:$M,Weekly!$C$1)/6</f>
        <v>0</v>
      </c>
      <c r="G99" s="23">
        <f>+SUMIFS('nabati '!P:P,'nabati '!$S:$S,Weekly!$A99,'nabati '!$T:$T,Weekly!$C$1)/60</f>
        <v>0</v>
      </c>
      <c r="H99" s="23">
        <f>+SUMIFS('nabati '!W:W,'nabati '!$Z:$Z,Weekly!$A99,'nabati '!$AA:$AA,Weekly!$C$1)/6</f>
        <v>0</v>
      </c>
      <c r="I99" s="23">
        <f>+SUMIFS('nabati '!AD:AD,'nabati '!$AG:$AG,Weekly!$A99,'nabati '!$AH:$AH,Weekly!$C$1)/60</f>
        <v>0</v>
      </c>
      <c r="J99" s="23">
        <f>+SUMIFS('nabati '!AK:AK,'nabati '!$AN:$AN,Weekly!$A99,'nabati '!$AO:$AO,Weekly!$C$1)/60</f>
        <v>0</v>
      </c>
      <c r="K99" s="23">
        <f>+SUMIFS('nabati '!AR:AR,'nabati '!$AU:$AU,Weekly!$A99,'nabati '!$AV:$AV,Weekly!$C$1)/60</f>
        <v>0</v>
      </c>
      <c r="L99" s="23">
        <f>+SUMIFS('nabati '!AY:AY,'nabati '!$BB:$BB,Weekly!$A99,'nabati '!$BC:$BC,Weekly!$C$1)/20</f>
        <v>0</v>
      </c>
      <c r="M99" s="323">
        <f>+SUMIFS('nabati '!BF:BF,'nabati '!$BI:$BI,Weekly!$A99,'nabati '!$BG:$BG,Weekly!$C$1)/6</f>
        <v>0</v>
      </c>
      <c r="N99" s="324">
        <f>+SUMIFS('nabati '!BM:BM,'nabati '!BP:BP,Weekly!$A99,'nabati '!BN:BN,Weekly!$C$1)/6</f>
        <v>0</v>
      </c>
      <c r="O99" s="325">
        <f t="shared" si="7"/>
        <v>0</v>
      </c>
      <c r="P99" s="361"/>
    </row>
    <row r="100" s="254" customFormat="1" ht="13" hidden="1" outlineLevel="1" spans="1:16">
      <c r="A100" s="334">
        <v>2064</v>
      </c>
      <c r="B100" s="342" t="s">
        <v>84</v>
      </c>
      <c r="C100" s="336" t="s">
        <v>171</v>
      </c>
      <c r="D100" s="21" t="s">
        <v>135</v>
      </c>
      <c r="E100" s="23">
        <f>+SUMIFS('nabati '!B:B,'nabati '!$E:$E,Weekly!$A100,'nabati '!$F:$F,Weekly!$C$1)/6</f>
        <v>0</v>
      </c>
      <c r="F100" s="23">
        <f>+SUMIFS('nabati '!I:I,'nabati '!$L:$L,Weekly!$A100,'nabati '!$M:$M,Weekly!$C$1)/6</f>
        <v>0</v>
      </c>
      <c r="G100" s="23">
        <f>+SUMIFS('nabati '!P:P,'nabati '!$S:$S,Weekly!$A100,'nabati '!$T:$T,Weekly!$C$1)/60</f>
        <v>0</v>
      </c>
      <c r="H100" s="23">
        <f>+SUMIFS('nabati '!W:W,'nabati '!$Z:$Z,Weekly!$A100,'nabati '!$AA:$AA,Weekly!$C$1)/6</f>
        <v>0</v>
      </c>
      <c r="I100" s="23">
        <f>+SUMIFS('nabati '!AD:AD,'nabati '!$AG:$AG,Weekly!$A100,'nabati '!$AH:$AH,Weekly!$C$1)/60</f>
        <v>0</v>
      </c>
      <c r="J100" s="23">
        <f>+SUMIFS('nabati '!AK:AK,'nabati '!$AN:$AN,Weekly!$A100,'nabati '!$AO:$AO,Weekly!$C$1)/60</f>
        <v>0</v>
      </c>
      <c r="K100" s="23">
        <f>+SUMIFS('nabati '!AR:AR,'nabati '!$AU:$AU,Weekly!$A100,'nabati '!$AV:$AV,Weekly!$C$1)/60</f>
        <v>0</v>
      </c>
      <c r="L100" s="23">
        <f>+SUMIFS('nabati '!AY:AY,'nabati '!$BB:$BB,Weekly!$A100,'nabati '!$BC:$BC,Weekly!$C$1)/20</f>
        <v>0</v>
      </c>
      <c r="M100" s="323">
        <f>+SUMIFS('nabati '!BF:BF,'nabati '!$BI:$BI,Weekly!$A100,'nabati '!$BG:$BG,Weekly!$C$1)/6</f>
        <v>0</v>
      </c>
      <c r="N100" s="324">
        <f>+SUMIFS('nabati '!BM:BM,'nabati '!BP:BP,Weekly!$A100,'nabati '!BN:BN,Weekly!$C$1)/6</f>
        <v>0</v>
      </c>
      <c r="O100" s="325">
        <f t="shared" si="7"/>
        <v>0</v>
      </c>
      <c r="P100" s="362"/>
    </row>
    <row r="101" s="254" customFormat="1" ht="13" hidden="1" outlineLevel="1" spans="1:16">
      <c r="A101" s="334">
        <v>2070</v>
      </c>
      <c r="B101" s="342" t="s">
        <v>84</v>
      </c>
      <c r="C101" s="336" t="s">
        <v>172</v>
      </c>
      <c r="D101" s="21" t="s">
        <v>135</v>
      </c>
      <c r="E101" s="23">
        <f>+SUMIFS('nabati '!B:B,'nabati '!$E:$E,Weekly!$A101,'nabati '!$F:$F,Weekly!$C$1)/6</f>
        <v>0</v>
      </c>
      <c r="F101" s="23">
        <f>+SUMIFS('nabati '!I:I,'nabati '!$L:$L,Weekly!$A101,'nabati '!$M:$M,Weekly!$C$1)/6</f>
        <v>0</v>
      </c>
      <c r="G101" s="23">
        <f>+SUMIFS('nabati '!P:P,'nabati '!$S:$S,Weekly!$A101,'nabati '!$T:$T,Weekly!$C$1)/60</f>
        <v>0</v>
      </c>
      <c r="H101" s="23">
        <f>+SUMIFS('nabati '!W:W,'nabati '!$Z:$Z,Weekly!$A101,'nabati '!$AA:$AA,Weekly!$C$1)/6</f>
        <v>0</v>
      </c>
      <c r="I101" s="23">
        <f>+SUMIFS('nabati '!AD:AD,'nabati '!$AG:$AG,Weekly!$A101,'nabati '!$AH:$AH,Weekly!$C$1)/60</f>
        <v>0</v>
      </c>
      <c r="J101" s="23">
        <f>+SUMIFS('nabati '!AK:AK,'nabati '!$AN:$AN,Weekly!$A101,'nabati '!$AO:$AO,Weekly!$C$1)/60</f>
        <v>0</v>
      </c>
      <c r="K101" s="23">
        <f>+SUMIFS('nabati '!AR:AR,'nabati '!$AU:$AU,Weekly!$A101,'nabati '!$AV:$AV,Weekly!$C$1)/60</f>
        <v>0</v>
      </c>
      <c r="L101" s="23">
        <f>+SUMIFS('nabati '!AY:AY,'nabati '!$BB:$BB,Weekly!$A101,'nabati '!$BC:$BC,Weekly!$C$1)/20</f>
        <v>0</v>
      </c>
      <c r="M101" s="323">
        <f>+SUMIFS('nabati '!BF:BF,'nabati '!$BI:$BI,Weekly!$A101,'nabati '!$BG:$BG,Weekly!$C$1)/6</f>
        <v>0</v>
      </c>
      <c r="N101" s="324">
        <f>+SUMIFS('nabati '!BM:BM,'nabati '!BP:BP,Weekly!$A101,'nabati '!BN:BN,Weekly!$C$1)/6</f>
        <v>0</v>
      </c>
      <c r="O101" s="325">
        <f t="shared" si="7"/>
        <v>0</v>
      </c>
      <c r="P101" s="362"/>
    </row>
    <row r="102" s="254" customFormat="1" ht="13" hidden="1" outlineLevel="1" spans="1:16">
      <c r="A102" s="334">
        <v>2078</v>
      </c>
      <c r="B102" s="342" t="s">
        <v>84</v>
      </c>
      <c r="C102" s="336" t="s">
        <v>173</v>
      </c>
      <c r="D102" s="21" t="s">
        <v>135</v>
      </c>
      <c r="E102" s="23">
        <f>+SUMIFS('nabati '!B:B,'nabati '!$E:$E,Weekly!$A102,'nabati '!$F:$F,Weekly!$C$1)/6</f>
        <v>1</v>
      </c>
      <c r="F102" s="23">
        <f>+SUMIFS('nabati '!I:I,'nabati '!$L:$L,Weekly!$A102,'nabati '!$M:$M,Weekly!$C$1)/6</f>
        <v>0</v>
      </c>
      <c r="G102" s="23">
        <f>+SUMIFS('nabati '!P:P,'nabati '!$S:$S,Weekly!$A102,'nabati '!$T:$T,Weekly!$C$1)/60</f>
        <v>0</v>
      </c>
      <c r="H102" s="23">
        <f>+SUMIFS('nabati '!W:W,'nabati '!$Z:$Z,Weekly!$A102,'nabati '!$AA:$AA,Weekly!$C$1)/6</f>
        <v>0</v>
      </c>
      <c r="I102" s="23">
        <f>+SUMIFS('nabati '!AD:AD,'nabati '!$AG:$AG,Weekly!$A102,'nabati '!$AH:$AH,Weekly!$C$1)/60</f>
        <v>0</v>
      </c>
      <c r="J102" s="23">
        <f>+SUMIFS('nabati '!AK:AK,'nabati '!$AN:$AN,Weekly!$A102,'nabati '!$AO:$AO,Weekly!$C$1)/60</f>
        <v>0</v>
      </c>
      <c r="K102" s="23">
        <f>+SUMIFS('nabati '!AR:AR,'nabati '!$AU:$AU,Weekly!$A102,'nabati '!$AV:$AV,Weekly!$C$1)/60</f>
        <v>0</v>
      </c>
      <c r="L102" s="23">
        <f>+SUMIFS('nabati '!AY:AY,'nabati '!$BB:$BB,Weekly!$A102,'nabati '!$BC:$BC,Weekly!$C$1)/20</f>
        <v>0</v>
      </c>
      <c r="M102" s="323">
        <f>+SUMIFS('nabati '!BF:BF,'nabati '!$BI:$BI,Weekly!$A102,'nabati '!$BG:$BG,Weekly!$C$1)/6</f>
        <v>0</v>
      </c>
      <c r="N102" s="324">
        <f>+SUMIFS('nabati '!BM:BM,'nabati '!BP:BP,Weekly!$A102,'nabati '!BN:BN,Weekly!$C$1)/6</f>
        <v>0</v>
      </c>
      <c r="O102" s="325">
        <f t="shared" si="7"/>
        <v>125.9</v>
      </c>
      <c r="P102" s="362"/>
    </row>
    <row r="103" s="254" customFormat="1" ht="13" hidden="1" outlineLevel="1" spans="1:16">
      <c r="A103" s="334">
        <v>2082</v>
      </c>
      <c r="B103" s="342" t="s">
        <v>84</v>
      </c>
      <c r="C103" s="336" t="s">
        <v>174</v>
      </c>
      <c r="D103" s="21" t="s">
        <v>135</v>
      </c>
      <c r="E103" s="23">
        <f>+SUMIFS('nabati '!B:B,'nabati '!$E:$E,Weekly!$A103,'nabati '!$F:$F,Weekly!$C$1)/6</f>
        <v>1</v>
      </c>
      <c r="F103" s="23">
        <f>+SUMIFS('nabati '!I:I,'nabati '!$L:$L,Weekly!$A103,'nabati '!$M:$M,Weekly!$C$1)/6</f>
        <v>0</v>
      </c>
      <c r="G103" s="23">
        <f>+SUMIFS('nabati '!P:P,'nabati '!$S:$S,Weekly!$A103,'nabati '!$T:$T,Weekly!$C$1)/60</f>
        <v>0</v>
      </c>
      <c r="H103" s="23">
        <f>+SUMIFS('nabati '!W:W,'nabati '!$Z:$Z,Weekly!$A103,'nabati '!$AA:$AA,Weekly!$C$1)/6</f>
        <v>0</v>
      </c>
      <c r="I103" s="23">
        <f>+SUMIFS('nabati '!AD:AD,'nabati '!$AG:$AG,Weekly!$A103,'nabati '!$AH:$AH,Weekly!$C$1)/60</f>
        <v>0</v>
      </c>
      <c r="J103" s="23">
        <f>+SUMIFS('nabati '!AK:AK,'nabati '!$AN:$AN,Weekly!$A103,'nabati '!$AO:$AO,Weekly!$C$1)/60</f>
        <v>0</v>
      </c>
      <c r="K103" s="23">
        <f>+SUMIFS('nabati '!AR:AR,'nabati '!$AU:$AU,Weekly!$A103,'nabati '!$AV:$AV,Weekly!$C$1)/60</f>
        <v>0</v>
      </c>
      <c r="L103" s="23">
        <f>+SUMIFS('nabati '!AY:AY,'nabati '!$BB:$BB,Weekly!$A103,'nabati '!$BC:$BC,Weekly!$C$1)/20</f>
        <v>0</v>
      </c>
      <c r="M103" s="323">
        <f>+SUMIFS('nabati '!BF:BF,'nabati '!$BI:$BI,Weekly!$A103,'nabati '!$BG:$BG,Weekly!$C$1)/6</f>
        <v>0</v>
      </c>
      <c r="N103" s="324">
        <f>+SUMIFS('nabati '!BM:BM,'nabati '!BP:BP,Weekly!$A103,'nabati '!BN:BN,Weekly!$C$1)/6</f>
        <v>0</v>
      </c>
      <c r="O103" s="325">
        <f t="shared" si="7"/>
        <v>125.9</v>
      </c>
      <c r="P103" s="362"/>
    </row>
    <row r="104" s="254" customFormat="1" ht="13" hidden="1" outlineLevel="1" spans="1:16">
      <c r="A104" s="334">
        <v>2096</v>
      </c>
      <c r="B104" s="342" t="s">
        <v>84</v>
      </c>
      <c r="C104" s="336" t="s">
        <v>175</v>
      </c>
      <c r="D104" s="21" t="s">
        <v>135</v>
      </c>
      <c r="E104" s="23">
        <f>+SUMIFS('nabati '!B:B,'nabati '!$E:$E,Weekly!$A104,'nabati '!$F:$F,Weekly!$C$1)/6</f>
        <v>1</v>
      </c>
      <c r="F104" s="23">
        <f>+SUMIFS('nabati '!I:I,'nabati '!$L:$L,Weekly!$A104,'nabati '!$M:$M,Weekly!$C$1)/6</f>
        <v>1</v>
      </c>
      <c r="G104" s="23">
        <f>+SUMIFS('nabati '!P:P,'nabati '!$S:$S,Weekly!$A104,'nabati '!$T:$T,Weekly!$C$1)/60</f>
        <v>0</v>
      </c>
      <c r="H104" s="23">
        <f>+SUMIFS('nabati '!W:W,'nabati '!$Z:$Z,Weekly!$A104,'nabati '!$AA:$AA,Weekly!$C$1)/6</f>
        <v>1</v>
      </c>
      <c r="I104" s="23">
        <f>+SUMIFS('nabati '!AD:AD,'nabati '!$AG:$AG,Weekly!$A104,'nabati '!$AH:$AH,Weekly!$C$1)/60</f>
        <v>0</v>
      </c>
      <c r="J104" s="23">
        <f>+SUMIFS('nabati '!AK:AK,'nabati '!$AN:$AN,Weekly!$A104,'nabati '!$AO:$AO,Weekly!$C$1)/60</f>
        <v>0</v>
      </c>
      <c r="K104" s="23">
        <f>+SUMIFS('nabati '!AR:AR,'nabati '!$AU:$AU,Weekly!$A104,'nabati '!$AV:$AV,Weekly!$C$1)/60</f>
        <v>0</v>
      </c>
      <c r="L104" s="23">
        <f>+SUMIFS('nabati '!AY:AY,'nabati '!$BB:$BB,Weekly!$A104,'nabati '!$BC:$BC,Weekly!$C$1)/20</f>
        <v>1</v>
      </c>
      <c r="M104" s="323">
        <f>+SUMIFS('nabati '!BF:BF,'nabati '!$BI:$BI,Weekly!$A104,'nabati '!$BG:$BG,Weekly!$C$1)/6</f>
        <v>0</v>
      </c>
      <c r="N104" s="324">
        <f>+SUMIFS('nabati '!BM:BM,'nabati '!BP:BP,Weekly!$A104,'nabati '!BN:BN,Weekly!$C$1)/6</f>
        <v>0</v>
      </c>
      <c r="O104" s="325">
        <f t="shared" si="7"/>
        <v>914.6</v>
      </c>
      <c r="P104" s="362"/>
    </row>
    <row r="105" s="254" customFormat="1" ht="13" hidden="1" outlineLevel="1" spans="1:16">
      <c r="A105" s="334">
        <v>2097</v>
      </c>
      <c r="B105" s="342" t="s">
        <v>84</v>
      </c>
      <c r="C105" s="336" t="s">
        <v>176</v>
      </c>
      <c r="D105" s="21" t="s">
        <v>135</v>
      </c>
      <c r="E105" s="23">
        <f>+SUMIFS('nabati '!B:B,'nabati '!$E:$E,Weekly!$A105,'nabati '!$F:$F,Weekly!$C$1)/6</f>
        <v>1</v>
      </c>
      <c r="F105" s="23">
        <f>+SUMIFS('nabati '!I:I,'nabati '!$L:$L,Weekly!$A105,'nabati '!$M:$M,Weekly!$C$1)/6</f>
        <v>0</v>
      </c>
      <c r="G105" s="23">
        <f>+SUMIFS('nabati '!P:P,'nabati '!$S:$S,Weekly!$A105,'nabati '!$T:$T,Weekly!$C$1)/60</f>
        <v>0</v>
      </c>
      <c r="H105" s="23">
        <f>+SUMIFS('nabati '!W:W,'nabati '!$Z:$Z,Weekly!$A105,'nabati '!$AA:$AA,Weekly!$C$1)/6</f>
        <v>0</v>
      </c>
      <c r="I105" s="23">
        <f>+SUMIFS('nabati '!AD:AD,'nabati '!$AG:$AG,Weekly!$A105,'nabati '!$AH:$AH,Weekly!$C$1)/60</f>
        <v>0</v>
      </c>
      <c r="J105" s="23">
        <f>+SUMIFS('nabati '!AK:AK,'nabati '!$AN:$AN,Weekly!$A105,'nabati '!$AO:$AO,Weekly!$C$1)/60</f>
        <v>0</v>
      </c>
      <c r="K105" s="23">
        <f>+SUMIFS('nabati '!AR:AR,'nabati '!$AU:$AU,Weekly!$A105,'nabati '!$AV:$AV,Weekly!$C$1)/60</f>
        <v>0</v>
      </c>
      <c r="L105" s="23">
        <f>+SUMIFS('nabati '!AY:AY,'nabati '!$BB:$BB,Weekly!$A105,'nabati '!$BC:$BC,Weekly!$C$1)/20</f>
        <v>0</v>
      </c>
      <c r="M105" s="323">
        <f>+SUMIFS('nabati '!BF:BF,'nabati '!$BI:$BI,Weekly!$A105,'nabati '!$BG:$BG,Weekly!$C$1)/6</f>
        <v>0</v>
      </c>
      <c r="N105" s="324">
        <f>+SUMIFS('nabati '!BM:BM,'nabati '!BP:BP,Weekly!$A105,'nabati '!BN:BN,Weekly!$C$1)/6</f>
        <v>0</v>
      </c>
      <c r="O105" s="325">
        <f t="shared" si="7"/>
        <v>125.9</v>
      </c>
      <c r="P105" s="362"/>
    </row>
    <row r="106" s="253" customFormat="1" ht="13" hidden="1" outlineLevel="1" spans="1:16">
      <c r="A106" s="334">
        <v>2099</v>
      </c>
      <c r="B106" s="343" t="s">
        <v>84</v>
      </c>
      <c r="C106" s="336" t="s">
        <v>177</v>
      </c>
      <c r="D106" s="21" t="s">
        <v>135</v>
      </c>
      <c r="E106" s="23">
        <f>+SUMIFS('nabati '!B:B,'nabati '!$E:$E,Weekly!$A106,'nabati '!$F:$F,Weekly!$C$1)/6</f>
        <v>0</v>
      </c>
      <c r="F106" s="23">
        <f>+SUMIFS('nabati '!I:I,'nabati '!$L:$L,Weekly!$A106,'nabati '!$M:$M,Weekly!$C$1)/6</f>
        <v>0</v>
      </c>
      <c r="G106" s="23">
        <f>+SUMIFS('nabati '!P:P,'nabati '!$S:$S,Weekly!$A106,'nabati '!$T:$T,Weekly!$C$1)/60</f>
        <v>0</v>
      </c>
      <c r="H106" s="23">
        <f>+SUMIFS('nabati '!W:W,'nabati '!$Z:$Z,Weekly!$A106,'nabati '!$AA:$AA,Weekly!$C$1)/6</f>
        <v>0</v>
      </c>
      <c r="I106" s="23">
        <f>+SUMIFS('nabati '!AD:AD,'nabati '!$AG:$AG,Weekly!$A106,'nabati '!$AH:$AH,Weekly!$C$1)/60</f>
        <v>0</v>
      </c>
      <c r="J106" s="23">
        <f>+SUMIFS('nabati '!AK:AK,'nabati '!$AN:$AN,Weekly!$A106,'nabati '!$AO:$AO,Weekly!$C$1)/60</f>
        <v>0</v>
      </c>
      <c r="K106" s="23">
        <f>+SUMIFS('nabati '!AR:AR,'nabati '!$AU:$AU,Weekly!$A106,'nabati '!$AV:$AV,Weekly!$C$1)/60</f>
        <v>0</v>
      </c>
      <c r="L106" s="23">
        <f>+SUMIFS('nabati '!AY:AY,'nabati '!$BB:$BB,Weekly!$A106,'nabati '!$BC:$BC,Weekly!$C$1)/20</f>
        <v>0</v>
      </c>
      <c r="M106" s="319">
        <f>+SUMIFS('nabati '!BF:BF,'nabati '!$BI:$BI,Weekly!$A106,'nabati '!$BG:$BG,Weekly!$C$1)/6</f>
        <v>0</v>
      </c>
      <c r="N106" s="320">
        <f>+SUMIFS('nabati '!BM:BM,'nabati '!BP:BP,Weekly!$A106,'nabati '!BN:BN,Weekly!$C$1)/6</f>
        <v>0</v>
      </c>
      <c r="O106" s="321">
        <f t="shared" si="7"/>
        <v>0</v>
      </c>
      <c r="P106" s="363"/>
    </row>
    <row r="107" s="254" customFormat="1" ht="13" hidden="1" outlineLevel="1" spans="1:16">
      <c r="A107" s="334">
        <v>2104</v>
      </c>
      <c r="B107" s="342" t="s">
        <v>84</v>
      </c>
      <c r="C107" s="336" t="s">
        <v>178</v>
      </c>
      <c r="D107" s="21" t="s">
        <v>135</v>
      </c>
      <c r="E107" s="23">
        <f>+SUMIFS('nabati '!B:B,'nabati '!$E:$E,Weekly!$A107,'nabati '!$F:$F,Weekly!$C$1)/6</f>
        <v>0</v>
      </c>
      <c r="F107" s="23">
        <f>+SUMIFS('nabati '!I:I,'nabati '!$L:$L,Weekly!$A107,'nabati '!$M:$M,Weekly!$C$1)/6</f>
        <v>0</v>
      </c>
      <c r="G107" s="23">
        <f>+SUMIFS('nabati '!P:P,'nabati '!$S:$S,Weekly!$A107,'nabati '!$T:$T,Weekly!$C$1)/60</f>
        <v>0</v>
      </c>
      <c r="H107" s="23">
        <f>+SUMIFS('nabati '!W:W,'nabati '!$Z:$Z,Weekly!$A107,'nabati '!$AA:$AA,Weekly!$C$1)/6</f>
        <v>0</v>
      </c>
      <c r="I107" s="23">
        <f>+SUMIFS('nabati '!AD:AD,'nabati '!$AG:$AG,Weekly!$A107,'nabati '!$AH:$AH,Weekly!$C$1)/60</f>
        <v>0</v>
      </c>
      <c r="J107" s="23">
        <f>+SUMIFS('nabati '!AK:AK,'nabati '!$AN:$AN,Weekly!$A107,'nabati '!$AO:$AO,Weekly!$C$1)/60</f>
        <v>0</v>
      </c>
      <c r="K107" s="23">
        <f>+SUMIFS('nabati '!AR:AR,'nabati '!$AU:$AU,Weekly!$A107,'nabati '!$AV:$AV,Weekly!$C$1)/60</f>
        <v>0</v>
      </c>
      <c r="L107" s="23">
        <f>+SUMIFS('nabati '!AY:AY,'nabati '!$BB:$BB,Weekly!$A107,'nabati '!$BC:$BC,Weekly!$C$1)/20</f>
        <v>0</v>
      </c>
      <c r="M107" s="323">
        <f>+SUMIFS('nabati '!BF:BF,'nabati '!$BI:$BI,Weekly!$A107,'nabati '!$BG:$BG,Weekly!$C$1)/6</f>
        <v>0</v>
      </c>
      <c r="N107" s="324">
        <f>+SUMIFS('nabati '!BM:BM,'nabati '!BP:BP,Weekly!$A107,'nabati '!BN:BN,Weekly!$C$1)/6</f>
        <v>0</v>
      </c>
      <c r="O107" s="325">
        <f t="shared" si="7"/>
        <v>0</v>
      </c>
      <c r="P107" s="362"/>
    </row>
    <row r="108" s="254" customFormat="1" ht="13" hidden="1" outlineLevel="1" spans="1:16">
      <c r="A108" s="334">
        <v>2107</v>
      </c>
      <c r="B108" s="342" t="s">
        <v>84</v>
      </c>
      <c r="C108" s="336" t="s">
        <v>179</v>
      </c>
      <c r="D108" s="21" t="s">
        <v>135</v>
      </c>
      <c r="E108" s="23">
        <f>+SUMIFS('nabati '!B:B,'nabati '!$E:$E,Weekly!$A108,'nabati '!$F:$F,Weekly!$C$1)/6</f>
        <v>0</v>
      </c>
      <c r="F108" s="23">
        <f>+SUMIFS('nabati '!I:I,'nabati '!$L:$L,Weekly!$A108,'nabati '!$M:$M,Weekly!$C$1)/6</f>
        <v>0</v>
      </c>
      <c r="G108" s="23">
        <f>+SUMIFS('nabati '!P:P,'nabati '!$S:$S,Weekly!$A108,'nabati '!$T:$T,Weekly!$C$1)/60</f>
        <v>0</v>
      </c>
      <c r="H108" s="23">
        <f>+SUMIFS('nabati '!W:W,'nabati '!$Z:$Z,Weekly!$A108,'nabati '!$AA:$AA,Weekly!$C$1)/6</f>
        <v>0</v>
      </c>
      <c r="I108" s="23">
        <f>+SUMIFS('nabati '!AD:AD,'nabati '!$AG:$AG,Weekly!$A108,'nabati '!$AH:$AH,Weekly!$C$1)/60</f>
        <v>0</v>
      </c>
      <c r="J108" s="23">
        <f>+SUMIFS('nabati '!AK:AK,'nabati '!$AN:$AN,Weekly!$A108,'nabati '!$AO:$AO,Weekly!$C$1)/60</f>
        <v>0</v>
      </c>
      <c r="K108" s="23">
        <f>+SUMIFS('nabati '!AR:AR,'nabati '!$AU:$AU,Weekly!$A108,'nabati '!$AV:$AV,Weekly!$C$1)/60</f>
        <v>0</v>
      </c>
      <c r="L108" s="23">
        <f>+SUMIFS('nabati '!AY:AY,'nabati '!$BB:$BB,Weekly!$A108,'nabati '!$BC:$BC,Weekly!$C$1)/20</f>
        <v>0</v>
      </c>
      <c r="M108" s="323">
        <f>+SUMIFS('nabati '!BF:BF,'nabati '!$BI:$BI,Weekly!$A108,'nabati '!$BG:$BG,Weekly!$C$1)/6</f>
        <v>0</v>
      </c>
      <c r="N108" s="324">
        <f>+SUMIFS('nabati '!BM:BM,'nabati '!BP:BP,Weekly!$A108,'nabati '!BN:BN,Weekly!$C$1)/6</f>
        <v>0</v>
      </c>
      <c r="O108" s="325">
        <f t="shared" si="7"/>
        <v>0</v>
      </c>
      <c r="P108" s="362"/>
    </row>
    <row r="109" s="254" customFormat="1" ht="13" hidden="1" outlineLevel="1" spans="1:16">
      <c r="A109" s="334">
        <v>2109</v>
      </c>
      <c r="B109" s="342" t="s">
        <v>84</v>
      </c>
      <c r="C109" s="336" t="s">
        <v>180</v>
      </c>
      <c r="D109" s="21" t="s">
        <v>135</v>
      </c>
      <c r="E109" s="23">
        <f>+SUMIFS('nabati '!B:B,'nabati '!$E:$E,Weekly!$A109,'nabati '!$F:$F,Weekly!$C$1)/6</f>
        <v>0</v>
      </c>
      <c r="F109" s="23">
        <f>+SUMIFS('nabati '!I:I,'nabati '!$L:$L,Weekly!$A109,'nabati '!$M:$M,Weekly!$C$1)/6</f>
        <v>0</v>
      </c>
      <c r="G109" s="23">
        <f>+SUMIFS('nabati '!P:P,'nabati '!$S:$S,Weekly!$A109,'nabati '!$T:$T,Weekly!$C$1)/60</f>
        <v>0</v>
      </c>
      <c r="H109" s="23">
        <f>+SUMIFS('nabati '!W:W,'nabati '!$Z:$Z,Weekly!$A109,'nabati '!$AA:$AA,Weekly!$C$1)/6</f>
        <v>0</v>
      </c>
      <c r="I109" s="23">
        <f>+SUMIFS('nabati '!AD:AD,'nabati '!$AG:$AG,Weekly!$A109,'nabati '!$AH:$AH,Weekly!$C$1)/60</f>
        <v>0</v>
      </c>
      <c r="J109" s="23">
        <f>+SUMIFS('nabati '!AK:AK,'nabati '!$AN:$AN,Weekly!$A109,'nabati '!$AO:$AO,Weekly!$C$1)/60</f>
        <v>0</v>
      </c>
      <c r="K109" s="23">
        <f>+SUMIFS('nabati '!AR:AR,'nabati '!$AU:$AU,Weekly!$A109,'nabati '!$AV:$AV,Weekly!$C$1)/60</f>
        <v>0</v>
      </c>
      <c r="L109" s="23">
        <f>+SUMIFS('nabati '!AY:AY,'nabati '!$BB:$BB,Weekly!$A109,'nabati '!$BC:$BC,Weekly!$C$1)/20</f>
        <v>0</v>
      </c>
      <c r="M109" s="323">
        <f>+SUMIFS('nabati '!BF:BF,'nabati '!$BI:$BI,Weekly!$A109,'nabati '!$BG:$BG,Weekly!$C$1)/6</f>
        <v>0</v>
      </c>
      <c r="N109" s="324">
        <f>+SUMIFS('nabati '!BM:BM,'nabati '!BP:BP,Weekly!$A109,'nabati '!BN:BN,Weekly!$C$1)/6</f>
        <v>0</v>
      </c>
      <c r="O109" s="325">
        <f t="shared" si="7"/>
        <v>0</v>
      </c>
      <c r="P109" s="362"/>
    </row>
    <row r="110" s="254" customFormat="1" ht="13" hidden="1" outlineLevel="1" spans="1:16">
      <c r="A110" s="334">
        <v>2113</v>
      </c>
      <c r="B110" s="342" t="s">
        <v>84</v>
      </c>
      <c r="C110" s="336" t="s">
        <v>181</v>
      </c>
      <c r="D110" s="21" t="s">
        <v>135</v>
      </c>
      <c r="E110" s="23">
        <f>+SUMIFS('nabati '!B:B,'nabati '!$E:$E,Weekly!$A110,'nabati '!$F:$F,Weekly!$C$1)/6</f>
        <v>0</v>
      </c>
      <c r="F110" s="23">
        <f>+SUMIFS('nabati '!I:I,'nabati '!$L:$L,Weekly!$A110,'nabati '!$M:$M,Weekly!$C$1)/6</f>
        <v>1</v>
      </c>
      <c r="G110" s="23">
        <f>+SUMIFS('nabati '!P:P,'nabati '!$S:$S,Weekly!$A110,'nabati '!$T:$T,Weekly!$C$1)/60</f>
        <v>0</v>
      </c>
      <c r="H110" s="23">
        <f>+SUMIFS('nabati '!W:W,'nabati '!$Z:$Z,Weekly!$A110,'nabati '!$AA:$AA,Weekly!$C$1)/6</f>
        <v>0</v>
      </c>
      <c r="I110" s="23">
        <f>+SUMIFS('nabati '!AD:AD,'nabati '!$AG:$AG,Weekly!$A110,'nabati '!$AH:$AH,Weekly!$C$1)/60</f>
        <v>0</v>
      </c>
      <c r="J110" s="23">
        <f>+SUMIFS('nabati '!AK:AK,'nabati '!$AN:$AN,Weekly!$A110,'nabati '!$AO:$AO,Weekly!$C$1)/60</f>
        <v>0</v>
      </c>
      <c r="K110" s="23">
        <f>+SUMIFS('nabati '!AR:AR,'nabati '!$AU:$AU,Weekly!$A110,'nabati '!$AV:$AV,Weekly!$C$1)/60</f>
        <v>0</v>
      </c>
      <c r="L110" s="23">
        <f>+SUMIFS('nabati '!AY:AY,'nabati '!$BB:$BB,Weekly!$A110,'nabati '!$BC:$BC,Weekly!$C$1)/20</f>
        <v>0</v>
      </c>
      <c r="M110" s="323">
        <f>+SUMIFS('nabati '!BF:BF,'nabati '!$BI:$BI,Weekly!$A110,'nabati '!$BG:$BG,Weekly!$C$1)/6</f>
        <v>0</v>
      </c>
      <c r="N110" s="324">
        <f>+SUMIFS('nabati '!BM:BM,'nabati '!BP:BP,Weekly!$A110,'nabati '!BN:BN,Weekly!$C$1)/6</f>
        <v>0</v>
      </c>
      <c r="O110" s="325">
        <f t="shared" si="7"/>
        <v>190.7</v>
      </c>
      <c r="P110" s="362"/>
    </row>
    <row r="111" s="254" customFormat="1" ht="13" hidden="1" outlineLevel="1" spans="1:16">
      <c r="A111" s="334">
        <v>2115</v>
      </c>
      <c r="B111" s="342" t="s">
        <v>84</v>
      </c>
      <c r="C111" s="336" t="s">
        <v>182</v>
      </c>
      <c r="D111" s="21" t="s">
        <v>135</v>
      </c>
      <c r="E111" s="23">
        <f>+SUMIFS('nabati '!B:B,'nabati '!$E:$E,Weekly!$A111,'nabati '!$F:$F,Weekly!$C$1)/6</f>
        <v>0</v>
      </c>
      <c r="F111" s="23">
        <f>+SUMIFS('nabati '!I:I,'nabati '!$L:$L,Weekly!$A111,'nabati '!$M:$M,Weekly!$C$1)/6</f>
        <v>0</v>
      </c>
      <c r="G111" s="23">
        <f>+SUMIFS('nabati '!P:P,'nabati '!$S:$S,Weekly!$A111,'nabati '!$T:$T,Weekly!$C$1)/60</f>
        <v>0</v>
      </c>
      <c r="H111" s="23">
        <f>+SUMIFS('nabati '!W:W,'nabati '!$Z:$Z,Weekly!$A111,'nabati '!$AA:$AA,Weekly!$C$1)/6</f>
        <v>0</v>
      </c>
      <c r="I111" s="23">
        <f>+SUMIFS('nabati '!AD:AD,'nabati '!$AG:$AG,Weekly!$A111,'nabati '!$AH:$AH,Weekly!$C$1)/60</f>
        <v>0</v>
      </c>
      <c r="J111" s="23">
        <f>+SUMIFS('nabati '!AK:AK,'nabati '!$AN:$AN,Weekly!$A111,'nabati '!$AO:$AO,Weekly!$C$1)/60</f>
        <v>0</v>
      </c>
      <c r="K111" s="23">
        <f>+SUMIFS('nabati '!AR:AR,'nabati '!$AU:$AU,Weekly!$A111,'nabati '!$AV:$AV,Weekly!$C$1)/60</f>
        <v>0</v>
      </c>
      <c r="L111" s="23">
        <f>+SUMIFS('nabati '!AY:AY,'nabati '!$BB:$BB,Weekly!$A111,'nabati '!$BC:$BC,Weekly!$C$1)/20</f>
        <v>0</v>
      </c>
      <c r="M111" s="323">
        <f>+SUMIFS('nabati '!BF:BF,'nabati '!$BI:$BI,Weekly!$A111,'nabati '!$BG:$BG,Weekly!$C$1)/6</f>
        <v>0</v>
      </c>
      <c r="N111" s="324">
        <f>+SUMIFS('nabati '!BM:BM,'nabati '!BP:BP,Weekly!$A111,'nabati '!BN:BN,Weekly!$C$1)/6</f>
        <v>0</v>
      </c>
      <c r="O111" s="325">
        <f t="shared" si="7"/>
        <v>0</v>
      </c>
      <c r="P111" s="362"/>
    </row>
    <row r="112" s="254" customFormat="1" ht="13" hidden="1" outlineLevel="1" spans="1:16">
      <c r="A112" s="334">
        <v>2120</v>
      </c>
      <c r="B112" s="342" t="s">
        <v>84</v>
      </c>
      <c r="C112" s="336" t="s">
        <v>183</v>
      </c>
      <c r="D112" s="21" t="s">
        <v>135</v>
      </c>
      <c r="E112" s="23">
        <f>+SUMIFS('nabati '!B:B,'nabati '!$E:$E,Weekly!$A112,'nabati '!$F:$F,Weekly!$C$1)/6</f>
        <v>0</v>
      </c>
      <c r="F112" s="23">
        <f>+SUMIFS('nabati '!I:I,'nabati '!$L:$L,Weekly!$A112,'nabati '!$M:$M,Weekly!$C$1)/6</f>
        <v>0</v>
      </c>
      <c r="G112" s="23">
        <f>+SUMIFS('nabati '!P:P,'nabati '!$S:$S,Weekly!$A112,'nabati '!$T:$T,Weekly!$C$1)/60</f>
        <v>0</v>
      </c>
      <c r="H112" s="23">
        <f>+SUMIFS('nabati '!W:W,'nabati '!$Z:$Z,Weekly!$A112,'nabati '!$AA:$AA,Weekly!$C$1)/6</f>
        <v>0</v>
      </c>
      <c r="I112" s="23">
        <f>+SUMIFS('nabati '!AD:AD,'nabati '!$AG:$AG,Weekly!$A112,'nabati '!$AH:$AH,Weekly!$C$1)/60</f>
        <v>0</v>
      </c>
      <c r="J112" s="23">
        <f>+SUMIFS('nabati '!AK:AK,'nabati '!$AN:$AN,Weekly!$A112,'nabati '!$AO:$AO,Weekly!$C$1)/60</f>
        <v>0</v>
      </c>
      <c r="K112" s="23">
        <f>+SUMIFS('nabati '!AR:AR,'nabati '!$AU:$AU,Weekly!$A112,'nabati '!$AV:$AV,Weekly!$C$1)/60</f>
        <v>0</v>
      </c>
      <c r="L112" s="23">
        <f>+SUMIFS('nabati '!AY:AY,'nabati '!$BB:$BB,Weekly!$A112,'nabati '!$BC:$BC,Weekly!$C$1)/20</f>
        <v>0</v>
      </c>
      <c r="M112" s="323">
        <f>+SUMIFS('nabati '!BF:BF,'nabati '!$BI:$BI,Weekly!$A112,'nabati '!$BG:$BG,Weekly!$C$1)/6</f>
        <v>0</v>
      </c>
      <c r="N112" s="324">
        <f>+SUMIFS('nabati '!BM:BM,'nabati '!BP:BP,Weekly!$A112,'nabati '!BN:BN,Weekly!$C$1)/6</f>
        <v>0</v>
      </c>
      <c r="O112" s="325">
        <f t="shared" si="7"/>
        <v>0</v>
      </c>
      <c r="P112" s="362"/>
    </row>
    <row r="113" s="254" customFormat="1" ht="13" hidden="1" outlineLevel="1" spans="1:16">
      <c r="A113" s="334">
        <v>69016</v>
      </c>
      <c r="B113" s="342" t="s">
        <v>84</v>
      </c>
      <c r="C113" s="336" t="s">
        <v>184</v>
      </c>
      <c r="D113" s="21" t="s">
        <v>135</v>
      </c>
      <c r="E113" s="23">
        <f>+SUMIFS('nabati '!B:B,'nabati '!$E:$E,Weekly!$A113,'nabati '!$F:$F,Weekly!$C$1)/6</f>
        <v>0</v>
      </c>
      <c r="F113" s="23">
        <f>+SUMIFS('nabati '!I:I,'nabati '!$L:$L,Weekly!$A113,'nabati '!$M:$M,Weekly!$C$1)/6</f>
        <v>0</v>
      </c>
      <c r="G113" s="23">
        <f>+SUMIFS('nabati '!P:P,'nabati '!$S:$S,Weekly!$A113,'nabati '!$T:$T,Weekly!$C$1)/60</f>
        <v>0</v>
      </c>
      <c r="H113" s="23">
        <f>+SUMIFS('nabati '!W:W,'nabati '!$Z:$Z,Weekly!$A113,'nabati '!$AA:$AA,Weekly!$C$1)/6</f>
        <v>0</v>
      </c>
      <c r="I113" s="23">
        <f>+SUMIFS('nabati '!AD:AD,'nabati '!$AG:$AG,Weekly!$A113,'nabati '!$AH:$AH,Weekly!$C$1)/60</f>
        <v>0</v>
      </c>
      <c r="J113" s="23">
        <f>+SUMIFS('nabati '!AK:AK,'nabati '!$AN:$AN,Weekly!$A113,'nabati '!$AO:$AO,Weekly!$C$1)/60</f>
        <v>0</v>
      </c>
      <c r="K113" s="23">
        <f>+SUMIFS('nabati '!AR:AR,'nabati '!$AU:$AU,Weekly!$A113,'nabati '!$AV:$AV,Weekly!$C$1)/60</f>
        <v>0</v>
      </c>
      <c r="L113" s="23">
        <f>+SUMIFS('nabati '!AY:AY,'nabati '!$BB:$BB,Weekly!$A113,'nabati '!$BC:$BC,Weekly!$C$1)/20</f>
        <v>0</v>
      </c>
      <c r="M113" s="323">
        <f>+SUMIFS('nabati '!BF:BF,'nabati '!$BI:$BI,Weekly!$A113,'nabati '!$BG:$BG,Weekly!$C$1)/6</f>
        <v>0</v>
      </c>
      <c r="N113" s="324">
        <f>+SUMIFS('nabati '!BM:BM,'nabati '!BP:BP,Weekly!$A113,'nabati '!BN:BN,Weekly!$C$1)/6</f>
        <v>0</v>
      </c>
      <c r="O113" s="325">
        <f t="shared" si="7"/>
        <v>0</v>
      </c>
      <c r="P113" s="362"/>
    </row>
    <row r="114" s="254" customFormat="1" ht="13" hidden="1" outlineLevel="1" spans="1:16">
      <c r="A114" s="334">
        <v>69017</v>
      </c>
      <c r="B114" s="342" t="s">
        <v>84</v>
      </c>
      <c r="C114" s="336" t="s">
        <v>185</v>
      </c>
      <c r="D114" s="21" t="s">
        <v>135</v>
      </c>
      <c r="E114" s="23">
        <f>+SUMIFS('nabati '!B:B,'nabati '!$E:$E,Weekly!$A114,'nabati '!$F:$F,Weekly!$C$1)/6</f>
        <v>0</v>
      </c>
      <c r="F114" s="23">
        <f>+SUMIFS('nabati '!I:I,'nabati '!$L:$L,Weekly!$A114,'nabati '!$M:$M,Weekly!$C$1)/6</f>
        <v>0</v>
      </c>
      <c r="G114" s="23">
        <f>+SUMIFS('nabati '!P:P,'nabati '!$S:$S,Weekly!$A114,'nabati '!$T:$T,Weekly!$C$1)/60</f>
        <v>0</v>
      </c>
      <c r="H114" s="23">
        <f>+SUMIFS('nabati '!W:W,'nabati '!$Z:$Z,Weekly!$A114,'nabati '!$AA:$AA,Weekly!$C$1)/6</f>
        <v>0</v>
      </c>
      <c r="I114" s="23">
        <f>+SUMIFS('nabati '!AD:AD,'nabati '!$AG:$AG,Weekly!$A114,'nabati '!$AH:$AH,Weekly!$C$1)/60</f>
        <v>0</v>
      </c>
      <c r="J114" s="23">
        <f>+SUMIFS('nabati '!AK:AK,'nabati '!$AN:$AN,Weekly!$A114,'nabati '!$AO:$AO,Weekly!$C$1)/60</f>
        <v>0</v>
      </c>
      <c r="K114" s="23">
        <f>+SUMIFS('nabati '!AR:AR,'nabati '!$AU:$AU,Weekly!$A114,'nabati '!$AV:$AV,Weekly!$C$1)/60</f>
        <v>0</v>
      </c>
      <c r="L114" s="23">
        <f>+SUMIFS('nabati '!AY:AY,'nabati '!$BB:$BB,Weekly!$A114,'nabati '!$BC:$BC,Weekly!$C$1)/20</f>
        <v>0</v>
      </c>
      <c r="M114" s="323">
        <f>+SUMIFS('nabati '!BF:BF,'nabati '!$BI:$BI,Weekly!$A114,'nabati '!$BG:$BG,Weekly!$C$1)/6</f>
        <v>0</v>
      </c>
      <c r="N114" s="324">
        <f>+SUMIFS('nabati '!BM:BM,'nabati '!BP:BP,Weekly!$A114,'nabati '!BN:BN,Weekly!$C$1)/6</f>
        <v>0</v>
      </c>
      <c r="O114" s="325">
        <f t="shared" si="7"/>
        <v>0</v>
      </c>
      <c r="P114" s="362"/>
    </row>
    <row r="115" s="254" customFormat="1" ht="13" hidden="1" outlineLevel="1" spans="1:16">
      <c r="A115" s="334">
        <v>69019</v>
      </c>
      <c r="B115" s="342" t="s">
        <v>84</v>
      </c>
      <c r="C115" s="336" t="s">
        <v>186</v>
      </c>
      <c r="D115" s="21" t="s">
        <v>135</v>
      </c>
      <c r="E115" s="23">
        <f>+SUMIFS('nabati '!B:B,'nabati '!$E:$E,Weekly!$A115,'nabati '!$F:$F,Weekly!$C$1)/6</f>
        <v>0</v>
      </c>
      <c r="F115" s="23">
        <f>+SUMIFS('nabati '!I:I,'nabati '!$L:$L,Weekly!$A115,'nabati '!$M:$M,Weekly!$C$1)/6</f>
        <v>0</v>
      </c>
      <c r="G115" s="23">
        <f>+SUMIFS('nabati '!P:P,'nabati '!$S:$S,Weekly!$A115,'nabati '!$T:$T,Weekly!$C$1)/60</f>
        <v>0</v>
      </c>
      <c r="H115" s="23">
        <f>+SUMIFS('nabati '!W:W,'nabati '!$Z:$Z,Weekly!$A115,'nabati '!$AA:$AA,Weekly!$C$1)/6</f>
        <v>0</v>
      </c>
      <c r="I115" s="23">
        <f>+SUMIFS('nabati '!AD:AD,'nabati '!$AG:$AG,Weekly!$A115,'nabati '!$AH:$AH,Weekly!$C$1)/60</f>
        <v>0</v>
      </c>
      <c r="J115" s="23">
        <f>+SUMIFS('nabati '!AK:AK,'nabati '!$AN:$AN,Weekly!$A115,'nabati '!$AO:$AO,Weekly!$C$1)/60</f>
        <v>0</v>
      </c>
      <c r="K115" s="23">
        <f>+SUMIFS('nabati '!AR:AR,'nabati '!$AU:$AU,Weekly!$A115,'nabati '!$AV:$AV,Weekly!$C$1)/60</f>
        <v>0</v>
      </c>
      <c r="L115" s="23">
        <f>+SUMIFS('nabati '!AY:AY,'nabati '!$BB:$BB,Weekly!$A115,'nabati '!$BC:$BC,Weekly!$C$1)/20</f>
        <v>0</v>
      </c>
      <c r="M115" s="323">
        <f>+SUMIFS('nabati '!BF:BF,'nabati '!$BI:$BI,Weekly!$A115,'nabati '!$BG:$BG,Weekly!$C$1)/6</f>
        <v>0</v>
      </c>
      <c r="N115" s="324">
        <f>+SUMIFS('nabati '!BM:BM,'nabati '!BP:BP,Weekly!$A115,'nabati '!BN:BN,Weekly!$C$1)/6</f>
        <v>0</v>
      </c>
      <c r="O115" s="325">
        <f t="shared" si="7"/>
        <v>0</v>
      </c>
      <c r="P115" s="362"/>
    </row>
    <row r="116" s="254" customFormat="1" ht="13" hidden="1" outlineLevel="1" spans="1:16">
      <c r="A116" s="334">
        <v>69023</v>
      </c>
      <c r="B116" s="342" t="s">
        <v>84</v>
      </c>
      <c r="C116" s="336" t="s">
        <v>187</v>
      </c>
      <c r="D116" s="21" t="s">
        <v>135</v>
      </c>
      <c r="E116" s="23">
        <f>+SUMIFS('nabati '!B:B,'nabati '!$E:$E,Weekly!$A116,'nabati '!$F:$F,Weekly!$C$1)/6</f>
        <v>0</v>
      </c>
      <c r="F116" s="23">
        <f>+SUMIFS('nabati '!I:I,'nabati '!$L:$L,Weekly!$A116,'nabati '!$M:$M,Weekly!$C$1)/6</f>
        <v>0</v>
      </c>
      <c r="G116" s="23">
        <f>+SUMIFS('nabati '!P:P,'nabati '!$S:$S,Weekly!$A116,'nabati '!$T:$T,Weekly!$C$1)/60</f>
        <v>0</v>
      </c>
      <c r="H116" s="23">
        <f>+SUMIFS('nabati '!W:W,'nabati '!$Z:$Z,Weekly!$A116,'nabati '!$AA:$AA,Weekly!$C$1)/6</f>
        <v>0</v>
      </c>
      <c r="I116" s="23">
        <f>+SUMIFS('nabati '!AD:AD,'nabati '!$AG:$AG,Weekly!$A116,'nabati '!$AH:$AH,Weekly!$C$1)/60</f>
        <v>0</v>
      </c>
      <c r="J116" s="23">
        <f>+SUMIFS('nabati '!AK:AK,'nabati '!$AN:$AN,Weekly!$A116,'nabati '!$AO:$AO,Weekly!$C$1)/60</f>
        <v>0</v>
      </c>
      <c r="K116" s="23">
        <f>+SUMIFS('nabati '!AR:AR,'nabati '!$AU:$AU,Weekly!$A116,'nabati '!$AV:$AV,Weekly!$C$1)/60</f>
        <v>0</v>
      </c>
      <c r="L116" s="23">
        <f>+SUMIFS('nabati '!AY:AY,'nabati '!$BB:$BB,Weekly!$A116,'nabati '!$BC:$BC,Weekly!$C$1)/20</f>
        <v>0</v>
      </c>
      <c r="M116" s="323">
        <f>+SUMIFS('nabati '!BF:BF,'nabati '!$BI:$BI,Weekly!$A116,'nabati '!$BG:$BG,Weekly!$C$1)/6</f>
        <v>0</v>
      </c>
      <c r="N116" s="324">
        <f>+SUMIFS('nabati '!BM:BM,'nabati '!BP:BP,Weekly!$A116,'nabati '!BN:BN,Weekly!$C$1)/6</f>
        <v>0</v>
      </c>
      <c r="O116" s="325">
        <f t="shared" si="7"/>
        <v>0</v>
      </c>
      <c r="P116" s="362"/>
    </row>
    <row r="117" s="254" customFormat="1" ht="13" hidden="1" outlineLevel="1" spans="1:16">
      <c r="A117" s="334">
        <v>69024</v>
      </c>
      <c r="B117" s="342" t="s">
        <v>84</v>
      </c>
      <c r="C117" s="336" t="s">
        <v>188</v>
      </c>
      <c r="D117" s="21" t="s">
        <v>135</v>
      </c>
      <c r="E117" s="23">
        <f>+SUMIFS('nabati '!B:B,'nabati '!$E:$E,Weekly!$A117,'nabati '!$F:$F,Weekly!$C$1)/6</f>
        <v>0</v>
      </c>
      <c r="F117" s="23">
        <f>+SUMIFS('nabati '!I:I,'nabati '!$L:$L,Weekly!$A117,'nabati '!$M:$M,Weekly!$C$1)/6</f>
        <v>0</v>
      </c>
      <c r="G117" s="23">
        <f>+SUMIFS('nabati '!P:P,'nabati '!$S:$S,Weekly!$A117,'nabati '!$T:$T,Weekly!$C$1)/60</f>
        <v>2</v>
      </c>
      <c r="H117" s="23">
        <f>+SUMIFS('nabati '!W:W,'nabati '!$Z:$Z,Weekly!$A117,'nabati '!$AA:$AA,Weekly!$C$1)/6</f>
        <v>0</v>
      </c>
      <c r="I117" s="23">
        <f>+SUMIFS('nabati '!AD:AD,'nabati '!$AG:$AG,Weekly!$A117,'nabati '!$AH:$AH,Weekly!$C$1)/60</f>
        <v>0</v>
      </c>
      <c r="J117" s="23">
        <f>+SUMIFS('nabati '!AK:AK,'nabati '!$AN:$AN,Weekly!$A117,'nabati '!$AO:$AO,Weekly!$C$1)/60</f>
        <v>0</v>
      </c>
      <c r="K117" s="23">
        <f>+SUMIFS('nabati '!AR:AR,'nabati '!$AU:$AU,Weekly!$A117,'nabati '!$AV:$AV,Weekly!$C$1)/60</f>
        <v>0</v>
      </c>
      <c r="L117" s="23">
        <f>+SUMIFS('nabati '!AY:AY,'nabati '!$BB:$BB,Weekly!$A117,'nabati '!$BC:$BC,Weekly!$C$1)/20</f>
        <v>0</v>
      </c>
      <c r="M117" s="323">
        <f>+SUMIFS('nabati '!BF:BF,'nabati '!$BI:$BI,Weekly!$A117,'nabati '!$BG:$BG,Weekly!$C$1)/6</f>
        <v>0</v>
      </c>
      <c r="N117" s="324">
        <f>+SUMIFS('nabati '!BM:BM,'nabati '!BP:BP,Weekly!$A117,'nabati '!BN:BN,Weekly!$C$1)/6</f>
        <v>0</v>
      </c>
      <c r="O117" s="325">
        <f t="shared" si="7"/>
        <v>660</v>
      </c>
      <c r="P117" s="362"/>
    </row>
    <row r="118" s="254" customFormat="1" ht="13" hidden="1" outlineLevel="1" spans="1:16">
      <c r="A118" s="334">
        <v>69026</v>
      </c>
      <c r="B118" s="342" t="s">
        <v>84</v>
      </c>
      <c r="C118" s="336" t="s">
        <v>189</v>
      </c>
      <c r="D118" s="21" t="s">
        <v>135</v>
      </c>
      <c r="E118" s="23">
        <f>+SUMIFS('nabati '!B:B,'nabati '!$E:$E,Weekly!$A118,'nabati '!$F:$F,Weekly!$C$1)/6</f>
        <v>0</v>
      </c>
      <c r="F118" s="23">
        <f>+SUMIFS('nabati '!I:I,'nabati '!$L:$L,Weekly!$A118,'nabati '!$M:$M,Weekly!$C$1)/6</f>
        <v>0</v>
      </c>
      <c r="G118" s="23">
        <f>+SUMIFS('nabati '!P:P,'nabati '!$S:$S,Weekly!$A118,'nabati '!$T:$T,Weekly!$C$1)/60</f>
        <v>0</v>
      </c>
      <c r="H118" s="23">
        <f>+SUMIFS('nabati '!W:W,'nabati '!$Z:$Z,Weekly!$A118,'nabati '!$AA:$AA,Weekly!$C$1)/6</f>
        <v>0</v>
      </c>
      <c r="I118" s="23">
        <f>+SUMIFS('nabati '!AD:AD,'nabati '!$AG:$AG,Weekly!$A118,'nabati '!$AH:$AH,Weekly!$C$1)/60</f>
        <v>0</v>
      </c>
      <c r="J118" s="23">
        <f>+SUMIFS('nabati '!AK:AK,'nabati '!$AN:$AN,Weekly!$A118,'nabati '!$AO:$AO,Weekly!$C$1)/60</f>
        <v>0</v>
      </c>
      <c r="K118" s="23">
        <f>+SUMIFS('nabati '!AR:AR,'nabati '!$AU:$AU,Weekly!$A118,'nabati '!$AV:$AV,Weekly!$C$1)/60</f>
        <v>0</v>
      </c>
      <c r="L118" s="23">
        <f>+SUMIFS('nabati '!AY:AY,'nabati '!$BB:$BB,Weekly!$A118,'nabati '!$BC:$BC,Weekly!$C$1)/20</f>
        <v>0</v>
      </c>
      <c r="M118" s="352">
        <f>+SUMIFS('nabati '!BF:BF,'nabati '!$BI:$BI,Weekly!$A118,'nabati '!$BG:$BG,Weekly!$C$1)/6</f>
        <v>0</v>
      </c>
      <c r="N118" s="353">
        <f>+SUMIFS('nabati '!BM:BM,'nabati '!BP:BP,Weekly!$A118,'nabati '!BN:BN,Weekly!$C$1)/6</f>
        <v>0</v>
      </c>
      <c r="O118" s="354">
        <f t="shared" si="7"/>
        <v>0</v>
      </c>
      <c r="P118" s="326"/>
    </row>
    <row r="119" s="254" customFormat="1" ht="13" hidden="1" outlineLevel="1" spans="1:16">
      <c r="A119" s="334">
        <v>69031</v>
      </c>
      <c r="B119" s="342" t="s">
        <v>84</v>
      </c>
      <c r="C119" s="336" t="s">
        <v>190</v>
      </c>
      <c r="D119" s="21" t="s">
        <v>135</v>
      </c>
      <c r="E119" s="23">
        <f>+SUMIFS('nabati '!B:B,'nabati '!$E:$E,Weekly!$A119,'nabati '!$F:$F,Weekly!$C$1)/6</f>
        <v>0</v>
      </c>
      <c r="F119" s="23">
        <f>+SUMIFS('nabati '!I:I,'nabati '!$L:$L,Weekly!$A119,'nabati '!$M:$M,Weekly!$C$1)/6</f>
        <v>0</v>
      </c>
      <c r="G119" s="23">
        <f>+SUMIFS('nabati '!P:P,'nabati '!$S:$S,Weekly!$A119,'nabati '!$T:$T,Weekly!$C$1)/60</f>
        <v>0</v>
      </c>
      <c r="H119" s="23">
        <f>+SUMIFS('nabati '!W:W,'nabati '!$Z:$Z,Weekly!$A119,'nabati '!$AA:$AA,Weekly!$C$1)/6</f>
        <v>0</v>
      </c>
      <c r="I119" s="23">
        <f>+SUMIFS('nabati '!AD:AD,'nabati '!$AG:$AG,Weekly!$A119,'nabati '!$AH:$AH,Weekly!$C$1)/60</f>
        <v>0</v>
      </c>
      <c r="J119" s="23">
        <f>+SUMIFS('nabati '!AK:AK,'nabati '!$AN:$AN,Weekly!$A119,'nabati '!$AO:$AO,Weekly!$C$1)/60</f>
        <v>0</v>
      </c>
      <c r="K119" s="23">
        <f>+SUMIFS('nabati '!AR:AR,'nabati '!$AU:$AU,Weekly!$A119,'nabati '!$AV:$AV,Weekly!$C$1)/60</f>
        <v>0</v>
      </c>
      <c r="L119" s="23">
        <f>+SUMIFS('nabati '!AY:AY,'nabati '!$BB:$BB,Weekly!$A119,'nabati '!$BC:$BC,Weekly!$C$1)/20</f>
        <v>0</v>
      </c>
      <c r="M119" s="352">
        <f>+SUMIFS('nabati '!BF:BF,'nabati '!$BI:$BI,Weekly!$A119,'nabati '!$BG:$BG,Weekly!$C$1)/6</f>
        <v>0</v>
      </c>
      <c r="N119" s="353">
        <f>+SUMIFS('nabati '!BM:BM,'nabati '!BP:BP,Weekly!$A119,'nabati '!BN:BN,Weekly!$C$1)/6</f>
        <v>0</v>
      </c>
      <c r="O119" s="354">
        <f t="shared" si="7"/>
        <v>0</v>
      </c>
      <c r="P119" s="326"/>
    </row>
    <row r="120" s="253" customFormat="1" ht="13" hidden="1" outlineLevel="1" spans="1:16">
      <c r="A120" s="334">
        <v>69041</v>
      </c>
      <c r="B120" s="343" t="s">
        <v>84</v>
      </c>
      <c r="C120" s="336" t="s">
        <v>191</v>
      </c>
      <c r="D120" s="21" t="s">
        <v>135</v>
      </c>
      <c r="E120" s="23">
        <f>+SUMIFS('nabati '!B:B,'nabati '!$E:$E,Weekly!$A120,'nabati '!$F:$F,Weekly!$C$1)/6</f>
        <v>0</v>
      </c>
      <c r="F120" s="23">
        <f>+SUMIFS('nabati '!I:I,'nabati '!$L:$L,Weekly!$A120,'nabati '!$M:$M,Weekly!$C$1)/6</f>
        <v>0</v>
      </c>
      <c r="G120" s="23">
        <f>+SUMIFS('nabati '!P:P,'nabati '!$S:$S,Weekly!$A120,'nabati '!$T:$T,Weekly!$C$1)/60</f>
        <v>0</v>
      </c>
      <c r="H120" s="23">
        <f>+SUMIFS('nabati '!W:W,'nabati '!$Z:$Z,Weekly!$A120,'nabati '!$AA:$AA,Weekly!$C$1)/6</f>
        <v>0</v>
      </c>
      <c r="I120" s="23">
        <f>+SUMIFS('nabati '!AD:AD,'nabati '!$AG:$AG,Weekly!$A120,'nabati '!$AH:$AH,Weekly!$C$1)/60</f>
        <v>0</v>
      </c>
      <c r="J120" s="23">
        <f>+SUMIFS('nabati '!AK:AK,'nabati '!$AN:$AN,Weekly!$A120,'nabati '!$AO:$AO,Weekly!$C$1)/60</f>
        <v>0</v>
      </c>
      <c r="K120" s="23">
        <f>+SUMIFS('nabati '!AR:AR,'nabati '!$AU:$AU,Weekly!$A120,'nabati '!$AV:$AV,Weekly!$C$1)/60</f>
        <v>0</v>
      </c>
      <c r="L120" s="23">
        <f>+SUMIFS('nabati '!AY:AY,'nabati '!$BB:$BB,Weekly!$A120,'nabati '!$BC:$BC,Weekly!$C$1)/20</f>
        <v>0</v>
      </c>
      <c r="M120" s="356">
        <f>+SUMIFS('nabati '!BF:BF,'nabati '!$BI:$BI,Weekly!$A120,'nabati '!$BG:$BG,Weekly!$C$1)/6</f>
        <v>0</v>
      </c>
      <c r="N120" s="357">
        <f>+SUMIFS('nabati '!BM:BM,'nabati '!BP:BP,Weekly!$A120,'nabati '!BN:BN,Weekly!$C$1)/6</f>
        <v>0</v>
      </c>
      <c r="O120" s="358">
        <f t="shared" si="7"/>
        <v>0</v>
      </c>
      <c r="P120" s="322"/>
    </row>
    <row r="121" s="254" customFormat="1" ht="13" hidden="1" outlineLevel="1" spans="1:16">
      <c r="A121" s="334">
        <v>69051</v>
      </c>
      <c r="B121" s="342" t="s">
        <v>84</v>
      </c>
      <c r="C121" s="336" t="s">
        <v>192</v>
      </c>
      <c r="D121" s="21" t="s">
        <v>135</v>
      </c>
      <c r="E121" s="23">
        <f>+SUMIFS('nabati '!B:B,'nabati '!$E:$E,Weekly!$A121,'nabati '!$F:$F,Weekly!$C$1)/6</f>
        <v>0</v>
      </c>
      <c r="F121" s="23">
        <f>+SUMIFS('nabati '!I:I,'nabati '!$L:$L,Weekly!$A121,'nabati '!$M:$M,Weekly!$C$1)/6</f>
        <v>0</v>
      </c>
      <c r="G121" s="23">
        <f>+SUMIFS('nabati '!P:P,'nabati '!$S:$S,Weekly!$A121,'nabati '!$T:$T,Weekly!$C$1)/60</f>
        <v>0</v>
      </c>
      <c r="H121" s="23">
        <f>+SUMIFS('nabati '!W:W,'nabati '!$Z:$Z,Weekly!$A121,'nabati '!$AA:$AA,Weekly!$C$1)/6</f>
        <v>0</v>
      </c>
      <c r="I121" s="23">
        <f>+SUMIFS('nabati '!AD:AD,'nabati '!$AG:$AG,Weekly!$A121,'nabati '!$AH:$AH,Weekly!$C$1)/60</f>
        <v>0</v>
      </c>
      <c r="J121" s="23">
        <f>+SUMIFS('nabati '!AK:AK,'nabati '!$AN:$AN,Weekly!$A121,'nabati '!$AO:$AO,Weekly!$C$1)/60</f>
        <v>0</v>
      </c>
      <c r="K121" s="23">
        <f>+SUMIFS('nabati '!AR:AR,'nabati '!$AU:$AU,Weekly!$A121,'nabati '!$AV:$AV,Weekly!$C$1)/60</f>
        <v>0</v>
      </c>
      <c r="L121" s="23">
        <f>+SUMIFS('nabati '!AY:AY,'nabati '!$BB:$BB,Weekly!$A121,'nabati '!$BC:$BC,Weekly!$C$1)/20</f>
        <v>0</v>
      </c>
      <c r="M121" s="352">
        <f>+SUMIFS('nabati '!BF:BF,'nabati '!$BI:$BI,Weekly!$A121,'nabati '!$BG:$BG,Weekly!$C$1)/6</f>
        <v>0</v>
      </c>
      <c r="N121" s="353">
        <f>+SUMIFS('nabati '!BM:BM,'nabati '!BP:BP,Weekly!$A121,'nabati '!BN:BN,Weekly!$C$1)/6</f>
        <v>0</v>
      </c>
      <c r="O121" s="354">
        <f t="shared" si="7"/>
        <v>0</v>
      </c>
      <c r="P121" s="326"/>
    </row>
    <row r="122" s="254" customFormat="1" ht="13" hidden="1" outlineLevel="1" spans="1:16">
      <c r="A122" s="344">
        <v>69073</v>
      </c>
      <c r="B122" s="342" t="s">
        <v>84</v>
      </c>
      <c r="C122" s="345" t="s">
        <v>193</v>
      </c>
      <c r="D122" s="21" t="s">
        <v>135</v>
      </c>
      <c r="E122" s="23">
        <f>+SUMIFS('nabati '!B:B,'nabati '!$E:$E,Weekly!$A122,'nabati '!$F:$F,Weekly!$C$1)/6</f>
        <v>0</v>
      </c>
      <c r="F122" s="23">
        <f>+SUMIFS('nabati '!I:I,'nabati '!$L:$L,Weekly!$A122,'nabati '!$M:$M,Weekly!$C$1)/6</f>
        <v>0</v>
      </c>
      <c r="G122" s="23">
        <f>+SUMIFS('nabati '!P:P,'nabati '!$S:$S,Weekly!$A122,'nabati '!$T:$T,Weekly!$C$1)/60</f>
        <v>0</v>
      </c>
      <c r="H122" s="23">
        <f>+SUMIFS('nabati '!W:W,'nabati '!$Z:$Z,Weekly!$A122,'nabati '!$AA:$AA,Weekly!$C$1)/6</f>
        <v>0</v>
      </c>
      <c r="I122" s="23">
        <f>+SUMIFS('nabati '!AD:AD,'nabati '!$AG:$AG,Weekly!$A122,'nabati '!$AH:$AH,Weekly!$C$1)/60</f>
        <v>0</v>
      </c>
      <c r="J122" s="23">
        <f>+SUMIFS('nabati '!AK:AK,'nabati '!$AN:$AN,Weekly!$A122,'nabati '!$AO:$AO,Weekly!$C$1)/60</f>
        <v>0</v>
      </c>
      <c r="K122" s="23">
        <f>+SUMIFS('nabati '!AR:AR,'nabati '!$AU:$AU,Weekly!$A122,'nabati '!$AV:$AV,Weekly!$C$1)/60</f>
        <v>0</v>
      </c>
      <c r="L122" s="23">
        <f>+SUMIFS('nabati '!AY:AY,'nabati '!$BB:$BB,Weekly!$A122,'nabati '!$BC:$BC,Weekly!$C$1)/20</f>
        <v>0</v>
      </c>
      <c r="M122" s="352">
        <f>+SUMIFS('nabati '!BF:BF,'nabati '!$BI:$BI,Weekly!$A122,'nabati '!$BG:$BG,Weekly!$C$1)/6</f>
        <v>0</v>
      </c>
      <c r="N122" s="353">
        <f>+SUMIFS('nabati '!BM:BM,'nabati '!BP:BP,Weekly!$A122,'nabati '!BN:BN,Weekly!$C$1)/6</f>
        <v>0</v>
      </c>
      <c r="O122" s="354">
        <f t="shared" si="7"/>
        <v>0</v>
      </c>
      <c r="P122" s="326"/>
    </row>
    <row r="123" s="254" customFormat="1" ht="13" hidden="1" outlineLevel="1" spans="1:16">
      <c r="A123" s="334">
        <v>69010</v>
      </c>
      <c r="B123" s="342" t="s">
        <v>84</v>
      </c>
      <c r="C123" s="336" t="s">
        <v>194</v>
      </c>
      <c r="D123" s="21" t="s">
        <v>135</v>
      </c>
      <c r="E123" s="23">
        <f>+SUMIFS('nabati '!B:B,'nabati '!$E:$E,Weekly!$A123,'nabati '!$F:$F,Weekly!$C$1)/6</f>
        <v>0</v>
      </c>
      <c r="F123" s="23">
        <f>+SUMIFS('nabati '!I:I,'nabati '!$L:$L,Weekly!$A123,'nabati '!$M:$M,Weekly!$C$1)/6</f>
        <v>0</v>
      </c>
      <c r="G123" s="23">
        <f>+SUMIFS('nabati '!P:P,'nabati '!$S:$S,Weekly!$A123,'nabati '!$T:$T,Weekly!$C$1)/60</f>
        <v>0</v>
      </c>
      <c r="H123" s="23">
        <f>+SUMIFS('nabati '!W:W,'nabati '!$Z:$Z,Weekly!$A123,'nabati '!$AA:$AA,Weekly!$C$1)/6</f>
        <v>0</v>
      </c>
      <c r="I123" s="23">
        <f>+SUMIFS('nabati '!AD:AD,'nabati '!$AG:$AG,Weekly!$A123,'nabati '!$AH:$AH,Weekly!$C$1)/60</f>
        <v>0</v>
      </c>
      <c r="J123" s="23">
        <f>+SUMIFS('nabati '!AK:AK,'nabati '!$AN:$AN,Weekly!$A123,'nabati '!$AO:$AO,Weekly!$C$1)/60</f>
        <v>0</v>
      </c>
      <c r="K123" s="23">
        <f>+SUMIFS('nabati '!AR:AR,'nabati '!$AU:$AU,Weekly!$A123,'nabati '!$AV:$AV,Weekly!$C$1)/60</f>
        <v>0</v>
      </c>
      <c r="L123" s="23">
        <f>+SUMIFS('nabati '!AY:AY,'nabati '!$BB:$BB,Weekly!$A123,'nabati '!$BC:$BC,Weekly!$C$1)/20</f>
        <v>0</v>
      </c>
      <c r="M123" s="352">
        <f>+SUMIFS('nabati '!BF:BF,'nabati '!$BI:$BI,Weekly!$A123,'nabati '!$BG:$BG,Weekly!$C$1)/6</f>
        <v>0</v>
      </c>
      <c r="N123" s="353">
        <f>+SUMIFS('nabati '!BM:BM,'nabati '!BP:BP,Weekly!$A123,'nabati '!BN:BN,Weekly!$C$1)/6</f>
        <v>0</v>
      </c>
      <c r="O123" s="354">
        <f t="shared" si="7"/>
        <v>0</v>
      </c>
      <c r="P123" s="326"/>
    </row>
    <row r="124" s="254" customFormat="1" ht="13" collapsed="1" spans="1:16">
      <c r="A124" s="334">
        <v>2132</v>
      </c>
      <c r="B124" s="346" t="s">
        <v>84</v>
      </c>
      <c r="C124" s="336" t="s">
        <v>195</v>
      </c>
      <c r="D124" s="21" t="s">
        <v>135</v>
      </c>
      <c r="E124" s="23">
        <f>+SUMIFS('nabati '!B:B,'nabati '!$E:$E,Weekly!$A124,'nabati '!$F:$F,Weekly!$C$1)/6</f>
        <v>0</v>
      </c>
      <c r="F124" s="23">
        <f>+SUMIFS('nabati '!I:I,'nabati '!$L:$L,Weekly!$A124,'nabati '!$M:$M,Weekly!$C$1)/6</f>
        <v>0</v>
      </c>
      <c r="G124" s="23">
        <f>+SUMIFS('nabati '!P:P,'nabati '!$S:$S,Weekly!$A124,'nabati '!$T:$T,Weekly!$C$1)/60</f>
        <v>0</v>
      </c>
      <c r="H124" s="23">
        <f>+SUMIFS('nabati '!W:W,'nabati '!$Z:$Z,Weekly!$A124,'nabati '!$AA:$AA,Weekly!$C$1)/6</f>
        <v>0</v>
      </c>
      <c r="I124" s="23">
        <f>+SUMIFS('nabati '!AD:AD,'nabati '!$AG:$AG,Weekly!$A124,'nabati '!$AH:$AH,Weekly!$C$1)/60</f>
        <v>0</v>
      </c>
      <c r="J124" s="23">
        <f>+SUMIFS('nabati '!AK:AK,'nabati '!$AN:$AN,Weekly!$A124,'nabati '!$AO:$AO,Weekly!$C$1)/60</f>
        <v>0</v>
      </c>
      <c r="K124" s="23">
        <f>+SUMIFS('nabati '!AR:AR,'nabati '!$AU:$AU,Weekly!$A124,'nabati '!$AV:$AV,Weekly!$C$1)/60</f>
        <v>0</v>
      </c>
      <c r="L124" s="23">
        <f>+SUMIFS('nabati '!AY:AY,'nabati '!$BB:$BB,Weekly!$A124,'nabati '!$BC:$BC,Weekly!$C$1)/20</f>
        <v>0</v>
      </c>
      <c r="M124" s="352">
        <f>+SUMIFS('nabati '!BF:BF,'nabati '!$BI:$BI,Weekly!$A124,'nabati '!$BG:$BG,Weekly!$C$1)/6</f>
        <v>0</v>
      </c>
      <c r="N124" s="353">
        <f>+SUMIFS('nabati '!BM:BM,'nabati '!BP:BP,Weekly!$A124,'nabati '!BN:BN,Weekly!$C$1)/6</f>
        <v>0</v>
      </c>
      <c r="O124" s="354">
        <f>+SUMPRODUCT($E$1:$N$1,E124:N124)</f>
        <v>0</v>
      </c>
      <c r="P124" s="326"/>
    </row>
    <row r="125" ht="13" spans="1:17">
      <c r="A125" s="347"/>
      <c r="B125" s="348"/>
      <c r="C125" s="349"/>
      <c r="D125" s="349" t="s">
        <v>196</v>
      </c>
      <c r="E125" s="350">
        <f t="shared" ref="E125:N125" si="8">+SUM(E126:E214)</f>
        <v>36</v>
      </c>
      <c r="F125" s="350">
        <f t="shared" si="8"/>
        <v>151</v>
      </c>
      <c r="G125" s="350">
        <f t="shared" si="8"/>
        <v>20</v>
      </c>
      <c r="H125" s="350">
        <f t="shared" si="8"/>
        <v>21</v>
      </c>
      <c r="I125" s="340">
        <f t="shared" si="8"/>
        <v>12</v>
      </c>
      <c r="J125" s="340">
        <f t="shared" si="8"/>
        <v>0</v>
      </c>
      <c r="K125" s="340">
        <f t="shared" si="8"/>
        <v>2</v>
      </c>
      <c r="L125" s="340">
        <f t="shared" si="8"/>
        <v>20</v>
      </c>
      <c r="M125" s="340">
        <f t="shared" si="8"/>
        <v>0</v>
      </c>
      <c r="N125" s="340">
        <f t="shared" si="8"/>
        <v>0</v>
      </c>
      <c r="O125" s="317">
        <f>+SUMPRODUCT($E$1:$N$1,E125:N125)</f>
        <v>56600.1</v>
      </c>
      <c r="P125" s="364">
        <v>10707.7307692308</v>
      </c>
      <c r="Q125" s="366">
        <f>O125/P125*100</f>
        <v>528.590989256503</v>
      </c>
    </row>
    <row r="126" s="254" customFormat="1" ht="13" spans="1:16">
      <c r="A126" s="351" t="s">
        <v>197</v>
      </c>
      <c r="B126" s="342" t="s">
        <v>62</v>
      </c>
      <c r="C126" s="21" t="s">
        <v>198</v>
      </c>
      <c r="D126" s="22" t="s">
        <v>199</v>
      </c>
      <c r="E126" s="23">
        <f>+SUMIFS('nabati '!B:B,'nabati '!$E:$E,Weekly!$A126,'nabati '!$F:$F,Weekly!$C$1)/6</f>
        <v>0</v>
      </c>
      <c r="F126" s="23">
        <f>+SUMIFS('nabati '!I:I,'nabati '!$L:$L,Weekly!$A126,'nabati '!$M:$M,Weekly!$C$1)/6</f>
        <v>45</v>
      </c>
      <c r="G126" s="23">
        <f>+SUMIFS('nabati '!P:P,'nabati '!$S:$S,Weekly!$A126,'nabati '!$T:$T,Weekly!$C$1)/60</f>
        <v>7</v>
      </c>
      <c r="H126" s="23">
        <f>+SUMIFS('nabati '!W:W,'nabati '!$Z:$Z,Weekly!$A126,'nabati '!$AA:$AA,Weekly!$C$1)/6</f>
        <v>12</v>
      </c>
      <c r="I126" s="23">
        <f>+SUMIFS('nabati '!AD:AD,'nabati '!$AG:$AG,Weekly!$A126,'nabati '!$AH:$AH,Weekly!$C$1)/60</f>
        <v>2</v>
      </c>
      <c r="J126" s="23">
        <f>+SUMIFS('nabati '!AK:AK,'nabati '!$AN:$AN,Weekly!$A126,'nabati '!$AO:$AO,Weekly!$C$1)/60</f>
        <v>0</v>
      </c>
      <c r="K126" s="23">
        <f>+SUMIFS('nabati '!AR:AR,'nabati '!$AU:$AU,Weekly!$A126,'nabati '!$AV:$AV,Weekly!$C$1)/60</f>
        <v>1</v>
      </c>
      <c r="L126" s="23">
        <f>+SUMIFS('nabati '!AY:AY,'nabati '!$BB:$BB,Weekly!$A126,'nabati '!$BC:$BC,Weekly!$C$1)/20</f>
        <v>2</v>
      </c>
      <c r="M126" s="323">
        <f>+SUMIFS('nabati '!BF:BF,'nabati '!$BI:$BI,Weekly!$A126,'nabati '!$BG:$BG,Weekly!$C$1)/6</f>
        <v>0</v>
      </c>
      <c r="N126" s="324">
        <f>+SUMIFS('nabati '!BM:BM,'nabati '!BP:BP,Weekly!$A126,'nabati '!BN:BN,Weekly!$C$1)/6</f>
        <v>0</v>
      </c>
      <c r="O126" s="321">
        <f>+SUMPRODUCT($E$1:$N$1,E126:N126)</f>
        <v>15251.5</v>
      </c>
      <c r="P126" s="326"/>
    </row>
    <row r="127" s="254" customFormat="1" ht="13" hidden="1" outlineLevel="1" spans="1:16">
      <c r="A127" s="351" t="s">
        <v>200</v>
      </c>
      <c r="B127" s="342" t="s">
        <v>62</v>
      </c>
      <c r="C127" s="21" t="s">
        <v>201</v>
      </c>
      <c r="D127" s="22" t="s">
        <v>199</v>
      </c>
      <c r="E127" s="23">
        <f>+SUMIFS('nabati '!B:B,'nabati '!$E:$E,Weekly!$A127,'nabati '!$F:$F,Weekly!$C$1)/6</f>
        <v>0</v>
      </c>
      <c r="F127" s="23">
        <f>+SUMIFS('nabati '!I:I,'nabati '!$L:$L,Weekly!$A127,'nabati '!$M:$M,Weekly!$C$1)/6</f>
        <v>10</v>
      </c>
      <c r="G127" s="23">
        <f>+SUMIFS('nabati '!P:P,'nabati '!$S:$S,Weekly!$A127,'nabati '!$T:$T,Weekly!$C$1)/60</f>
        <v>2</v>
      </c>
      <c r="H127" s="23">
        <f>+SUMIFS('nabati '!W:W,'nabati '!$Z:$Z,Weekly!$A127,'nabati '!$AA:$AA,Weekly!$C$1)/6</f>
        <v>0</v>
      </c>
      <c r="I127" s="23">
        <f>+SUMIFS('nabati '!AD:AD,'nabati '!$AG:$AG,Weekly!$A127,'nabati '!$AH:$AH,Weekly!$C$1)/60</f>
        <v>0</v>
      </c>
      <c r="J127" s="23">
        <f>+SUMIFS('nabati '!AK:AK,'nabati '!$AN:$AN,Weekly!$A127,'nabati '!$AO:$AO,Weekly!$C$1)/60</f>
        <v>0</v>
      </c>
      <c r="K127" s="23">
        <f>+SUMIFS('nabati '!AR:AR,'nabati '!$AU:$AU,Weekly!$A127,'nabati '!$AV:$AV,Weekly!$C$1)/60</f>
        <v>0</v>
      </c>
      <c r="L127" s="23">
        <f>+SUMIFS('nabati '!AY:AY,'nabati '!$BB:$BB,Weekly!$A127,'nabati '!$BC:$BC,Weekly!$C$1)/20</f>
        <v>0</v>
      </c>
      <c r="M127" s="323">
        <f>+SUMIFS('nabati '!BF:BF,'nabati '!$BI:$BI,Weekly!$A127,'nabati '!$BG:$BG,Weekly!$C$1)/6</f>
        <v>0</v>
      </c>
      <c r="N127" s="324">
        <f>+SUMIFS('nabati '!BM:BM,'nabati '!BP:BP,Weekly!$A127,'nabati '!BN:BN,Weekly!$C$1)/6</f>
        <v>0</v>
      </c>
      <c r="O127" s="321">
        <f t="shared" ref="O127:O184" si="9">+SUMPRODUCT($E$1:$N$1,E127:N127)</f>
        <v>2567</v>
      </c>
      <c r="P127" s="326"/>
    </row>
    <row r="128" s="254" customFormat="1" ht="13" hidden="1" outlineLevel="1" spans="1:16">
      <c r="A128" s="351" t="s">
        <v>202</v>
      </c>
      <c r="B128" s="342" t="s">
        <v>62</v>
      </c>
      <c r="C128" s="21" t="s">
        <v>203</v>
      </c>
      <c r="D128" s="22" t="s">
        <v>199</v>
      </c>
      <c r="E128" s="23">
        <f>+SUMIFS('nabati '!B:B,'nabati '!$E:$E,Weekly!$A128,'nabati '!$F:$F,Weekly!$C$1)/6</f>
        <v>10</v>
      </c>
      <c r="F128" s="23">
        <f>+SUMIFS('nabati '!I:I,'nabati '!$L:$L,Weekly!$A128,'nabati '!$M:$M,Weekly!$C$1)/6</f>
        <v>40</v>
      </c>
      <c r="G128" s="23">
        <f>+SUMIFS('nabati '!P:P,'nabati '!$S:$S,Weekly!$A128,'nabati '!$T:$T,Weekly!$C$1)/60</f>
        <v>0</v>
      </c>
      <c r="H128" s="23">
        <f>+SUMIFS('nabati '!W:W,'nabati '!$Z:$Z,Weekly!$A128,'nabati '!$AA:$AA,Weekly!$C$1)/6</f>
        <v>0</v>
      </c>
      <c r="I128" s="23">
        <f>+SUMIFS('nabati '!AD:AD,'nabati '!$AG:$AG,Weekly!$A128,'nabati '!$AH:$AH,Weekly!$C$1)/60</f>
        <v>2</v>
      </c>
      <c r="J128" s="23">
        <f>+SUMIFS('nabati '!AK:AK,'nabati '!$AN:$AN,Weekly!$A128,'nabati '!$AO:$AO,Weekly!$C$1)/60</f>
        <v>0</v>
      </c>
      <c r="K128" s="23">
        <f>+SUMIFS('nabati '!AR:AR,'nabati '!$AU:$AU,Weekly!$A128,'nabati '!$AV:$AV,Weekly!$C$1)/60</f>
        <v>0</v>
      </c>
      <c r="L128" s="23">
        <f>+SUMIFS('nabati '!AY:AY,'nabati '!$BB:$BB,Weekly!$A128,'nabati '!$BC:$BC,Weekly!$C$1)/20</f>
        <v>4</v>
      </c>
      <c r="M128" s="323">
        <f>+SUMIFS('nabati '!BF:BF,'nabati '!$BI:$BI,Weekly!$A128,'nabati '!$BG:$BG,Weekly!$C$1)/6</f>
        <v>0</v>
      </c>
      <c r="N128" s="324">
        <f>+SUMIFS('nabati '!BM:BM,'nabati '!BP:BP,Weekly!$A128,'nabati '!BN:BN,Weekly!$C$1)/6</f>
        <v>0</v>
      </c>
      <c r="O128" s="321">
        <f t="shared" si="9"/>
        <v>11043</v>
      </c>
      <c r="P128" s="326"/>
    </row>
    <row r="129" s="253" customFormat="1" ht="13" hidden="1" outlineLevel="1" spans="1:16">
      <c r="A129" s="367" t="s">
        <v>204</v>
      </c>
      <c r="B129" s="343" t="s">
        <v>62</v>
      </c>
      <c r="C129" s="21" t="s">
        <v>205</v>
      </c>
      <c r="D129" s="22" t="s">
        <v>199</v>
      </c>
      <c r="E129" s="23">
        <f>+SUMIFS('nabati '!B:B,'nabati '!$E:$E,Weekly!$A129,'nabati '!$F:$F,Weekly!$C$1)/6</f>
        <v>0</v>
      </c>
      <c r="F129" s="23">
        <f>+SUMIFS('nabati '!I:I,'nabati '!$L:$L,Weekly!$A129,'nabati '!$M:$M,Weekly!$C$1)/6</f>
        <v>30</v>
      </c>
      <c r="G129" s="23">
        <f>+SUMIFS('nabati '!P:P,'nabati '!$S:$S,Weekly!$A129,'nabati '!$T:$T,Weekly!$C$1)/60</f>
        <v>0</v>
      </c>
      <c r="H129" s="23">
        <f>+SUMIFS('nabati '!W:W,'nabati '!$Z:$Z,Weekly!$A129,'nabati '!$AA:$AA,Weekly!$C$1)/6</f>
        <v>0</v>
      </c>
      <c r="I129" s="23">
        <f>+SUMIFS('nabati '!AD:AD,'nabati '!$AG:$AG,Weekly!$A129,'nabati '!$AH:$AH,Weekly!$C$1)/60</f>
        <v>0</v>
      </c>
      <c r="J129" s="23">
        <f>+SUMIFS('nabati '!AK:AK,'nabati '!$AN:$AN,Weekly!$A129,'nabati '!$AO:$AO,Weekly!$C$1)/60</f>
        <v>0</v>
      </c>
      <c r="K129" s="23">
        <f>+SUMIFS('nabati '!AR:AR,'nabati '!$AU:$AU,Weekly!$A129,'nabati '!$AV:$AV,Weekly!$C$1)/60</f>
        <v>0</v>
      </c>
      <c r="L129" s="23">
        <f>+SUMIFS('nabati '!AY:AY,'nabati '!$BB:$BB,Weekly!$A129,'nabati '!$BC:$BC,Weekly!$C$1)/20</f>
        <v>3</v>
      </c>
      <c r="M129" s="320">
        <f>+SUMIFS('nabati '!BF:BF,'nabati '!$BI:$BI,Weekly!$A129,'nabati '!$BG:$BG,Weekly!$C$1)/6</f>
        <v>0</v>
      </c>
      <c r="N129" s="320">
        <f>+SUMIFS('nabati '!BM:BM,'nabati '!BP:BP,Weekly!$A129,'nabati '!BN:BN,Weekly!$C$1)/6</f>
        <v>0</v>
      </c>
      <c r="O129" s="321">
        <f t="shared" si="9"/>
        <v>6843</v>
      </c>
      <c r="P129" s="322"/>
    </row>
    <row r="130" s="254" customFormat="1" ht="13" hidden="1" outlineLevel="1" spans="1:16">
      <c r="A130" s="351" t="s">
        <v>206</v>
      </c>
      <c r="B130" s="342" t="s">
        <v>62</v>
      </c>
      <c r="C130" s="21" t="s">
        <v>207</v>
      </c>
      <c r="D130" s="22" t="s">
        <v>199</v>
      </c>
      <c r="E130" s="23">
        <f>+SUMIFS('nabati '!B:B,'nabati '!$E:$E,Weekly!$A130,'nabati '!$F:$F,Weekly!$C$1)/6</f>
        <v>0</v>
      </c>
      <c r="F130" s="23">
        <f>+SUMIFS('nabati '!I:I,'nabati '!$L:$L,Weekly!$A130,'nabati '!$M:$M,Weekly!$C$1)/6</f>
        <v>0</v>
      </c>
      <c r="G130" s="23">
        <f>+SUMIFS('nabati '!P:P,'nabati '!$S:$S,Weekly!$A130,'nabati '!$T:$T,Weekly!$C$1)/60</f>
        <v>0</v>
      </c>
      <c r="H130" s="23">
        <f>+SUMIFS('nabati '!W:W,'nabati '!$Z:$Z,Weekly!$A130,'nabati '!$AA:$AA,Weekly!$C$1)/6</f>
        <v>0</v>
      </c>
      <c r="I130" s="23">
        <f>+SUMIFS('nabati '!AD:AD,'nabati '!$AG:$AG,Weekly!$A130,'nabati '!$AH:$AH,Weekly!$C$1)/60</f>
        <v>0</v>
      </c>
      <c r="J130" s="23">
        <f>+SUMIFS('nabati '!AK:AK,'nabati '!$AN:$AN,Weekly!$A130,'nabati '!$AO:$AO,Weekly!$C$1)/60</f>
        <v>0</v>
      </c>
      <c r="K130" s="23">
        <f>+SUMIFS('nabati '!AR:AR,'nabati '!$AU:$AU,Weekly!$A130,'nabati '!$AV:$AV,Weekly!$C$1)/60</f>
        <v>0</v>
      </c>
      <c r="L130" s="23">
        <f>+SUMIFS('nabati '!AY:AY,'nabati '!$BB:$BB,Weekly!$A130,'nabati '!$BC:$BC,Weekly!$C$1)/20</f>
        <v>2</v>
      </c>
      <c r="M130" s="323">
        <f>+SUMIFS('nabati '!BF:BF,'nabati '!$BI:$BI,Weekly!$A130,'nabati '!$BG:$BG,Weekly!$C$1)/6</f>
        <v>0</v>
      </c>
      <c r="N130" s="324">
        <f>+SUMIFS('nabati '!BM:BM,'nabati '!BP:BP,Weekly!$A130,'nabati '!BN:BN,Weekly!$C$1)/6</f>
        <v>0</v>
      </c>
      <c r="O130" s="321">
        <f t="shared" si="9"/>
        <v>748</v>
      </c>
      <c r="P130" s="326"/>
    </row>
    <row r="131" s="254" customFormat="1" ht="13" hidden="1" outlineLevel="1" spans="1:16">
      <c r="A131" s="351" t="s">
        <v>208</v>
      </c>
      <c r="B131" s="342" t="s">
        <v>62</v>
      </c>
      <c r="C131" s="21" t="s">
        <v>209</v>
      </c>
      <c r="D131" s="22" t="s">
        <v>199</v>
      </c>
      <c r="E131" s="23">
        <f>+SUMIFS('nabati '!B:B,'nabati '!$E:$E,Weekly!$A131,'nabati '!$F:$F,Weekly!$C$1)/6</f>
        <v>0</v>
      </c>
      <c r="F131" s="23">
        <f>+SUMIFS('nabati '!I:I,'nabati '!$L:$L,Weekly!$A131,'nabati '!$M:$M,Weekly!$C$1)/6</f>
        <v>0</v>
      </c>
      <c r="G131" s="23">
        <f>+SUMIFS('nabati '!P:P,'nabati '!$S:$S,Weekly!$A131,'nabati '!$T:$T,Weekly!$C$1)/60</f>
        <v>0</v>
      </c>
      <c r="H131" s="23">
        <f>+SUMIFS('nabati '!W:W,'nabati '!$Z:$Z,Weekly!$A131,'nabati '!$AA:$AA,Weekly!$C$1)/6</f>
        <v>0</v>
      </c>
      <c r="I131" s="23">
        <f>+SUMIFS('nabati '!AD:AD,'nabati '!$AG:$AG,Weekly!$A131,'nabati '!$AH:$AH,Weekly!$C$1)/60</f>
        <v>0</v>
      </c>
      <c r="J131" s="23">
        <f>+SUMIFS('nabati '!AK:AK,'nabati '!$AN:$AN,Weekly!$A131,'nabati '!$AO:$AO,Weekly!$C$1)/60</f>
        <v>0</v>
      </c>
      <c r="K131" s="23">
        <f>+SUMIFS('nabati '!AR:AR,'nabati '!$AU:$AU,Weekly!$A131,'nabati '!$AV:$AV,Weekly!$C$1)/60</f>
        <v>0</v>
      </c>
      <c r="L131" s="23">
        <f>+SUMIFS('nabati '!AY:AY,'nabati '!$BB:$BB,Weekly!$A131,'nabati '!$BC:$BC,Weekly!$C$1)/20</f>
        <v>0</v>
      </c>
      <c r="M131" s="323">
        <f>+SUMIFS('nabati '!BF:BF,'nabati '!$BI:$BI,Weekly!$A131,'nabati '!$BG:$BG,Weekly!$C$1)/6</f>
        <v>0</v>
      </c>
      <c r="N131" s="324">
        <f>+SUMIFS('nabati '!BM:BM,'nabati '!BP:BP,Weekly!$A131,'nabati '!BN:BN,Weekly!$C$1)/6</f>
        <v>0</v>
      </c>
      <c r="O131" s="321">
        <f t="shared" si="9"/>
        <v>0</v>
      </c>
      <c r="P131" s="326"/>
    </row>
    <row r="132" s="254" customFormat="1" ht="13" hidden="1" outlineLevel="1" spans="1:16">
      <c r="A132" s="334">
        <v>221</v>
      </c>
      <c r="B132" s="342" t="s">
        <v>84</v>
      </c>
      <c r="C132" s="336" t="s">
        <v>210</v>
      </c>
      <c r="D132" s="22" t="s">
        <v>199</v>
      </c>
      <c r="E132" s="23">
        <f>+SUMIFS('nabati '!B:B,'nabati '!$E:$E,Weekly!$A132,'nabati '!$F:$F,Weekly!$C$1)/6</f>
        <v>0</v>
      </c>
      <c r="F132" s="23">
        <f>+SUMIFS('nabati '!I:I,'nabati '!$L:$L,Weekly!$A132,'nabati '!$M:$M,Weekly!$C$1)/6</f>
        <v>0</v>
      </c>
      <c r="G132" s="23">
        <f>+SUMIFS('nabati '!P:P,'nabati '!$S:$S,Weekly!$A132,'nabati '!$T:$T,Weekly!$C$1)/60</f>
        <v>0</v>
      </c>
      <c r="H132" s="23">
        <f>+SUMIFS('nabati '!W:W,'nabati '!$Z:$Z,Weekly!$A132,'nabati '!$AA:$AA,Weekly!$C$1)/6</f>
        <v>0</v>
      </c>
      <c r="I132" s="23">
        <f>+SUMIFS('nabati '!AD:AD,'nabati '!$AG:$AG,Weekly!$A132,'nabati '!$AH:$AH,Weekly!$C$1)/60</f>
        <v>0</v>
      </c>
      <c r="J132" s="23">
        <f>+SUMIFS('nabati '!AK:AK,'nabati '!$AN:$AN,Weekly!$A132,'nabati '!$AO:$AO,Weekly!$C$1)/60</f>
        <v>0</v>
      </c>
      <c r="K132" s="23">
        <f>+SUMIFS('nabati '!AR:AR,'nabati '!$AU:$AU,Weekly!$A132,'nabati '!$AV:$AV,Weekly!$C$1)/60</f>
        <v>0</v>
      </c>
      <c r="L132" s="23">
        <f>+SUMIFS('nabati '!AY:AY,'nabati '!$BB:$BB,Weekly!$A132,'nabati '!$BC:$BC,Weekly!$C$1)/20</f>
        <v>0</v>
      </c>
      <c r="M132" s="323">
        <f>+SUMIFS('nabati '!BF:BF,'nabati '!$BI:$BI,Weekly!$A132,'nabati '!$BG:$BG,Weekly!$C$1)/6</f>
        <v>0</v>
      </c>
      <c r="N132" s="324">
        <f>+SUMIFS('nabati '!BM:BM,'nabati '!BP:BP,Weekly!$A132,'nabati '!BN:BN,Weekly!$C$1)/6</f>
        <v>0</v>
      </c>
      <c r="O132" s="321">
        <f t="shared" si="9"/>
        <v>0</v>
      </c>
      <c r="P132" s="326"/>
    </row>
    <row r="133" s="254" customFormat="1" ht="13" hidden="1" outlineLevel="1" spans="1:16">
      <c r="A133" s="334">
        <v>226</v>
      </c>
      <c r="B133" s="342" t="s">
        <v>84</v>
      </c>
      <c r="C133" s="336" t="s">
        <v>211</v>
      </c>
      <c r="D133" s="22" t="s">
        <v>199</v>
      </c>
      <c r="E133" s="23">
        <f>+SUMIFS('nabati '!B:B,'nabati '!$E:$E,Weekly!$A133,'nabati '!$F:$F,Weekly!$C$1)/6</f>
        <v>0</v>
      </c>
      <c r="F133" s="23">
        <f>+SUMIFS('nabati '!I:I,'nabati '!$L:$L,Weekly!$A133,'nabati '!$M:$M,Weekly!$C$1)/6</f>
        <v>0</v>
      </c>
      <c r="G133" s="23">
        <f>+SUMIFS('nabati '!P:P,'nabati '!$S:$S,Weekly!$A133,'nabati '!$T:$T,Weekly!$C$1)/60</f>
        <v>0</v>
      </c>
      <c r="H133" s="23">
        <f>+SUMIFS('nabati '!W:W,'nabati '!$Z:$Z,Weekly!$A133,'nabati '!$AA:$AA,Weekly!$C$1)/6</f>
        <v>0</v>
      </c>
      <c r="I133" s="23">
        <f>+SUMIFS('nabati '!AD:AD,'nabati '!$AG:$AG,Weekly!$A133,'nabati '!$AH:$AH,Weekly!$C$1)/60</f>
        <v>0</v>
      </c>
      <c r="J133" s="23">
        <f>+SUMIFS('nabati '!AK:AK,'nabati '!$AN:$AN,Weekly!$A133,'nabati '!$AO:$AO,Weekly!$C$1)/60</f>
        <v>0</v>
      </c>
      <c r="K133" s="23">
        <f>+SUMIFS('nabati '!AR:AR,'nabati '!$AU:$AU,Weekly!$A133,'nabati '!$AV:$AV,Weekly!$C$1)/60</f>
        <v>0</v>
      </c>
      <c r="L133" s="23">
        <f>+SUMIFS('nabati '!AY:AY,'nabati '!$BB:$BB,Weekly!$A133,'nabati '!$BC:$BC,Weekly!$C$1)/20</f>
        <v>0</v>
      </c>
      <c r="M133" s="323">
        <f>+SUMIFS('nabati '!BF:BF,'nabati '!$BI:$BI,Weekly!$A133,'nabati '!$BG:$BG,Weekly!$C$1)/6</f>
        <v>0</v>
      </c>
      <c r="N133" s="324">
        <f>+SUMIFS('nabati '!BM:BM,'nabati '!BP:BP,Weekly!$A133,'nabati '!BN:BN,Weekly!$C$1)/6</f>
        <v>0</v>
      </c>
      <c r="O133" s="321">
        <f t="shared" si="9"/>
        <v>0</v>
      </c>
      <c r="P133" s="326"/>
    </row>
    <row r="134" s="254" customFormat="1" ht="13" hidden="1" outlineLevel="1" spans="1:16">
      <c r="A134" s="334">
        <v>227</v>
      </c>
      <c r="B134" s="342" t="s">
        <v>84</v>
      </c>
      <c r="C134" s="336" t="s">
        <v>212</v>
      </c>
      <c r="D134" s="22" t="s">
        <v>199</v>
      </c>
      <c r="E134" s="23">
        <f>+SUMIFS('nabati '!B:B,'nabati '!$E:$E,Weekly!$A134,'nabati '!$F:$F,Weekly!$C$1)/6</f>
        <v>0</v>
      </c>
      <c r="F134" s="23">
        <f>+SUMIFS('nabati '!I:I,'nabati '!$L:$L,Weekly!$A134,'nabati '!$M:$M,Weekly!$C$1)/6</f>
        <v>0</v>
      </c>
      <c r="G134" s="23">
        <f>+SUMIFS('nabati '!P:P,'nabati '!$S:$S,Weekly!$A134,'nabati '!$T:$T,Weekly!$C$1)/60</f>
        <v>0</v>
      </c>
      <c r="H134" s="23">
        <f>+SUMIFS('nabati '!W:W,'nabati '!$Z:$Z,Weekly!$A134,'nabati '!$AA:$AA,Weekly!$C$1)/6</f>
        <v>0</v>
      </c>
      <c r="I134" s="23">
        <f>+SUMIFS('nabati '!AD:AD,'nabati '!$AG:$AG,Weekly!$A134,'nabati '!$AH:$AH,Weekly!$C$1)/60</f>
        <v>0</v>
      </c>
      <c r="J134" s="23">
        <f>+SUMIFS('nabati '!AK:AK,'nabati '!$AN:$AN,Weekly!$A134,'nabati '!$AO:$AO,Weekly!$C$1)/60</f>
        <v>0</v>
      </c>
      <c r="K134" s="23">
        <f>+SUMIFS('nabati '!AR:AR,'nabati '!$AU:$AU,Weekly!$A134,'nabati '!$AV:$AV,Weekly!$C$1)/60</f>
        <v>0</v>
      </c>
      <c r="L134" s="23">
        <f>+SUMIFS('nabati '!AY:AY,'nabati '!$BB:$BB,Weekly!$A134,'nabati '!$BC:$BC,Weekly!$C$1)/20</f>
        <v>0</v>
      </c>
      <c r="M134" s="323">
        <f>+SUMIFS('nabati '!BF:BF,'nabati '!$BI:$BI,Weekly!$A134,'nabati '!$BG:$BG,Weekly!$C$1)/6</f>
        <v>0</v>
      </c>
      <c r="N134" s="324">
        <f>+SUMIFS('nabati '!BM:BM,'nabati '!BP:BP,Weekly!$A134,'nabati '!BN:BN,Weekly!$C$1)/6</f>
        <v>0</v>
      </c>
      <c r="O134" s="321">
        <f t="shared" si="9"/>
        <v>0</v>
      </c>
      <c r="P134" s="326"/>
    </row>
    <row r="135" s="254" customFormat="1" ht="13" hidden="1" outlineLevel="1" spans="1:16">
      <c r="A135" s="334">
        <v>233</v>
      </c>
      <c r="B135" s="342" t="s">
        <v>84</v>
      </c>
      <c r="C135" s="336" t="s">
        <v>213</v>
      </c>
      <c r="D135" s="22" t="s">
        <v>199</v>
      </c>
      <c r="E135" s="23">
        <f>+SUMIFS('nabati '!B:B,'nabati '!$E:$E,Weekly!$A135,'nabati '!$F:$F,Weekly!$C$1)/6</f>
        <v>0</v>
      </c>
      <c r="F135" s="23">
        <f>+SUMIFS('nabati '!I:I,'nabati '!$L:$L,Weekly!$A135,'nabati '!$M:$M,Weekly!$C$1)/6</f>
        <v>0</v>
      </c>
      <c r="G135" s="23">
        <f>+SUMIFS('nabati '!P:P,'nabati '!$S:$S,Weekly!$A135,'nabati '!$T:$T,Weekly!$C$1)/60</f>
        <v>0</v>
      </c>
      <c r="H135" s="23">
        <f>+SUMIFS('nabati '!W:W,'nabati '!$Z:$Z,Weekly!$A135,'nabati '!$AA:$AA,Weekly!$C$1)/6</f>
        <v>0</v>
      </c>
      <c r="I135" s="23">
        <f>+SUMIFS('nabati '!AD:AD,'nabati '!$AG:$AG,Weekly!$A135,'nabati '!$AH:$AH,Weekly!$C$1)/60</f>
        <v>0</v>
      </c>
      <c r="J135" s="23">
        <f>+SUMIFS('nabati '!AK:AK,'nabati '!$AN:$AN,Weekly!$A135,'nabati '!$AO:$AO,Weekly!$C$1)/60</f>
        <v>0</v>
      </c>
      <c r="K135" s="23">
        <f>+SUMIFS('nabati '!AR:AR,'nabati '!$AU:$AU,Weekly!$A135,'nabati '!$AV:$AV,Weekly!$C$1)/60</f>
        <v>0</v>
      </c>
      <c r="L135" s="23">
        <f>+SUMIFS('nabati '!AY:AY,'nabati '!$BB:$BB,Weekly!$A135,'nabati '!$BC:$BC,Weekly!$C$1)/20</f>
        <v>0</v>
      </c>
      <c r="M135" s="323">
        <f>+SUMIFS('nabati '!BF:BF,'nabati '!$BI:$BI,Weekly!$A135,'nabati '!$BG:$BG,Weekly!$C$1)/6</f>
        <v>0</v>
      </c>
      <c r="N135" s="324">
        <f>+SUMIFS('nabati '!BM:BM,'nabati '!BP:BP,Weekly!$A135,'nabati '!BN:BN,Weekly!$C$1)/6</f>
        <v>0</v>
      </c>
      <c r="O135" s="321">
        <f t="shared" si="9"/>
        <v>0</v>
      </c>
      <c r="P135" s="326"/>
    </row>
    <row r="136" s="254" customFormat="1" ht="13" hidden="1" outlineLevel="1" spans="1:16">
      <c r="A136" s="334">
        <v>236</v>
      </c>
      <c r="B136" s="342" t="s">
        <v>84</v>
      </c>
      <c r="C136" s="336" t="s">
        <v>214</v>
      </c>
      <c r="D136" s="22" t="s">
        <v>199</v>
      </c>
      <c r="E136" s="23">
        <f>+SUMIFS('nabati '!B:B,'nabati '!$E:$E,Weekly!$A136,'nabati '!$F:$F,Weekly!$C$1)/6</f>
        <v>0</v>
      </c>
      <c r="F136" s="23">
        <f>+SUMIFS('nabati '!I:I,'nabati '!$L:$L,Weekly!$A136,'nabati '!$M:$M,Weekly!$C$1)/6</f>
        <v>0</v>
      </c>
      <c r="G136" s="23">
        <f>+SUMIFS('nabati '!P:P,'nabati '!$S:$S,Weekly!$A136,'nabati '!$T:$T,Weekly!$C$1)/60</f>
        <v>0</v>
      </c>
      <c r="H136" s="23">
        <f>+SUMIFS('nabati '!W:W,'nabati '!$Z:$Z,Weekly!$A136,'nabati '!$AA:$AA,Weekly!$C$1)/6</f>
        <v>0</v>
      </c>
      <c r="I136" s="23">
        <f>+SUMIFS('nabati '!AD:AD,'nabati '!$AG:$AG,Weekly!$A136,'nabati '!$AH:$AH,Weekly!$C$1)/60</f>
        <v>0</v>
      </c>
      <c r="J136" s="23">
        <f>+SUMIFS('nabati '!AK:AK,'nabati '!$AN:$AN,Weekly!$A136,'nabati '!$AO:$AO,Weekly!$C$1)/60</f>
        <v>0</v>
      </c>
      <c r="K136" s="23">
        <f>+SUMIFS('nabati '!AR:AR,'nabati '!$AU:$AU,Weekly!$A136,'nabati '!$AV:$AV,Weekly!$C$1)/60</f>
        <v>0</v>
      </c>
      <c r="L136" s="23">
        <f>+SUMIFS('nabati '!AY:AY,'nabati '!$BB:$BB,Weekly!$A136,'nabati '!$BC:$BC,Weekly!$C$1)/20</f>
        <v>0</v>
      </c>
      <c r="M136" s="323">
        <f>+SUMIFS('nabati '!BF:BF,'nabati '!$BI:$BI,Weekly!$A136,'nabati '!$BG:$BG,Weekly!$C$1)/6</f>
        <v>0</v>
      </c>
      <c r="N136" s="324">
        <f>+SUMIFS('nabati '!BM:BM,'nabati '!BP:BP,Weekly!$A136,'nabati '!BN:BN,Weekly!$C$1)/6</f>
        <v>0</v>
      </c>
      <c r="O136" s="321">
        <f t="shared" si="9"/>
        <v>0</v>
      </c>
      <c r="P136" s="326"/>
    </row>
    <row r="137" s="254" customFormat="1" ht="13" hidden="1" outlineLevel="1" spans="1:16">
      <c r="A137" s="334">
        <v>237</v>
      </c>
      <c r="B137" s="342" t="s">
        <v>84</v>
      </c>
      <c r="C137" s="336" t="s">
        <v>215</v>
      </c>
      <c r="D137" s="22" t="s">
        <v>199</v>
      </c>
      <c r="E137" s="23">
        <f>+SUMIFS('nabati '!B:B,'nabati '!$E:$E,Weekly!$A137,'nabati '!$F:$F,Weekly!$C$1)/6</f>
        <v>0</v>
      </c>
      <c r="F137" s="23">
        <f>+SUMIFS('nabati '!I:I,'nabati '!$L:$L,Weekly!$A137,'nabati '!$M:$M,Weekly!$C$1)/6</f>
        <v>1</v>
      </c>
      <c r="G137" s="23">
        <f>+SUMIFS('nabati '!P:P,'nabati '!$S:$S,Weekly!$A137,'nabati '!$T:$T,Weekly!$C$1)/60</f>
        <v>0</v>
      </c>
      <c r="H137" s="23">
        <f>+SUMIFS('nabati '!W:W,'nabati '!$Z:$Z,Weekly!$A137,'nabati '!$AA:$AA,Weekly!$C$1)/6</f>
        <v>0</v>
      </c>
      <c r="I137" s="23">
        <f>+SUMIFS('nabati '!AD:AD,'nabati '!$AG:$AG,Weekly!$A137,'nabati '!$AH:$AH,Weekly!$C$1)/60</f>
        <v>1</v>
      </c>
      <c r="J137" s="23">
        <f>+SUMIFS('nabati '!AK:AK,'nabati '!$AN:$AN,Weekly!$A137,'nabati '!$AO:$AO,Weekly!$C$1)/60</f>
        <v>0</v>
      </c>
      <c r="K137" s="23">
        <f>+SUMIFS('nabati '!AR:AR,'nabati '!$AU:$AU,Weekly!$A137,'nabati '!$AV:$AV,Weekly!$C$1)/60</f>
        <v>0</v>
      </c>
      <c r="L137" s="23">
        <f>+SUMIFS('nabati '!AY:AY,'nabati '!$BB:$BB,Weekly!$A137,'nabati '!$BC:$BC,Weekly!$C$1)/20</f>
        <v>0</v>
      </c>
      <c r="M137" s="323">
        <f>+SUMIFS('nabati '!BF:BF,'nabati '!$BI:$BI,Weekly!$A137,'nabati '!$BG:$BG,Weekly!$C$1)/6</f>
        <v>0</v>
      </c>
      <c r="N137" s="324">
        <f>+SUMIFS('nabati '!BM:BM,'nabati '!BP:BP,Weekly!$A137,'nabati '!BN:BN,Weekly!$C$1)/6</f>
        <v>0</v>
      </c>
      <c r="O137" s="321">
        <f t="shared" si="9"/>
        <v>520.7</v>
      </c>
      <c r="P137" s="326"/>
    </row>
    <row r="138" s="254" customFormat="1" ht="13" hidden="1" outlineLevel="1" spans="1:16">
      <c r="A138" s="334">
        <v>238</v>
      </c>
      <c r="B138" s="342" t="s">
        <v>84</v>
      </c>
      <c r="C138" s="336" t="s">
        <v>216</v>
      </c>
      <c r="D138" s="22" t="s">
        <v>199</v>
      </c>
      <c r="E138" s="23">
        <f>+SUMIFS('nabati '!B:B,'nabati '!$E:$E,Weekly!$A138,'nabati '!$F:$F,Weekly!$C$1)/6</f>
        <v>0</v>
      </c>
      <c r="F138" s="23">
        <f>+SUMIFS('nabati '!I:I,'nabati '!$L:$L,Weekly!$A138,'nabati '!$M:$M,Weekly!$C$1)/6</f>
        <v>0</v>
      </c>
      <c r="G138" s="23">
        <f>+SUMIFS('nabati '!P:P,'nabati '!$S:$S,Weekly!$A138,'nabati '!$T:$T,Weekly!$C$1)/60</f>
        <v>0</v>
      </c>
      <c r="H138" s="23">
        <f>+SUMIFS('nabati '!W:W,'nabati '!$Z:$Z,Weekly!$A138,'nabati '!$AA:$AA,Weekly!$C$1)/6</f>
        <v>0</v>
      </c>
      <c r="I138" s="23">
        <f>+SUMIFS('nabati '!AD:AD,'nabati '!$AG:$AG,Weekly!$A138,'nabati '!$AH:$AH,Weekly!$C$1)/60</f>
        <v>0</v>
      </c>
      <c r="J138" s="23">
        <f>+SUMIFS('nabati '!AK:AK,'nabati '!$AN:$AN,Weekly!$A138,'nabati '!$AO:$AO,Weekly!$C$1)/60</f>
        <v>0</v>
      </c>
      <c r="K138" s="23">
        <f>+SUMIFS('nabati '!AR:AR,'nabati '!$AU:$AU,Weekly!$A138,'nabati '!$AV:$AV,Weekly!$C$1)/60</f>
        <v>0</v>
      </c>
      <c r="L138" s="23">
        <f>+SUMIFS('nabati '!AY:AY,'nabati '!$BB:$BB,Weekly!$A138,'nabati '!$BC:$BC,Weekly!$C$1)/20</f>
        <v>0</v>
      </c>
      <c r="M138" s="323">
        <f>+SUMIFS('nabati '!BF:BF,'nabati '!$BI:$BI,Weekly!$A138,'nabati '!$BG:$BG,Weekly!$C$1)/6</f>
        <v>0</v>
      </c>
      <c r="N138" s="324">
        <f>+SUMIFS('nabati '!BM:BM,'nabati '!BP:BP,Weekly!$A138,'nabati '!BN:BN,Weekly!$C$1)/6</f>
        <v>0</v>
      </c>
      <c r="O138" s="321">
        <f t="shared" si="9"/>
        <v>0</v>
      </c>
      <c r="P138" s="326"/>
    </row>
    <row r="139" s="254" customFormat="1" ht="13" hidden="1" outlineLevel="1" spans="1:16">
      <c r="A139" s="334">
        <v>242</v>
      </c>
      <c r="B139" s="342" t="s">
        <v>84</v>
      </c>
      <c r="C139" s="336" t="s">
        <v>217</v>
      </c>
      <c r="D139" s="22" t="s">
        <v>199</v>
      </c>
      <c r="E139" s="23">
        <f>+SUMIFS('nabati '!B:B,'nabati '!$E:$E,Weekly!$A139,'nabati '!$F:$F,Weekly!$C$1)/6</f>
        <v>2</v>
      </c>
      <c r="F139" s="23">
        <f>+SUMIFS('nabati '!I:I,'nabati '!$L:$L,Weekly!$A139,'nabati '!$M:$M,Weekly!$C$1)/6</f>
        <v>1</v>
      </c>
      <c r="G139" s="23">
        <f>+SUMIFS('nabati '!P:P,'nabati '!$S:$S,Weekly!$A139,'nabati '!$T:$T,Weekly!$C$1)/60</f>
        <v>0</v>
      </c>
      <c r="H139" s="23">
        <f>+SUMIFS('nabati '!W:W,'nabati '!$Z:$Z,Weekly!$A139,'nabati '!$AA:$AA,Weekly!$C$1)/6</f>
        <v>0</v>
      </c>
      <c r="I139" s="23">
        <f>+SUMIFS('nabati '!AD:AD,'nabati '!$AG:$AG,Weekly!$A139,'nabati '!$AH:$AH,Weekly!$C$1)/60</f>
        <v>0</v>
      </c>
      <c r="J139" s="23">
        <f>+SUMIFS('nabati '!AK:AK,'nabati '!$AN:$AN,Weekly!$A139,'nabati '!$AO:$AO,Weekly!$C$1)/60</f>
        <v>0</v>
      </c>
      <c r="K139" s="23">
        <f>+SUMIFS('nabati '!AR:AR,'nabati '!$AU:$AU,Weekly!$A139,'nabati '!$AV:$AV,Weekly!$C$1)/60</f>
        <v>0</v>
      </c>
      <c r="L139" s="23">
        <f>+SUMIFS('nabati '!AY:AY,'nabati '!$BB:$BB,Weekly!$A139,'nabati '!$BC:$BC,Weekly!$C$1)/20</f>
        <v>1</v>
      </c>
      <c r="M139" s="323">
        <f>+SUMIFS('nabati '!BF:BF,'nabati '!$BI:$BI,Weekly!$A139,'nabati '!$BG:$BG,Weekly!$C$1)/6</f>
        <v>0</v>
      </c>
      <c r="N139" s="324">
        <f>+SUMIFS('nabati '!BM:BM,'nabati '!BP:BP,Weekly!$A139,'nabati '!BN:BN,Weekly!$C$1)/6</f>
        <v>0</v>
      </c>
      <c r="O139" s="321">
        <f t="shared" si="9"/>
        <v>816.5</v>
      </c>
      <c r="P139" s="326"/>
    </row>
    <row r="140" s="254" customFormat="1" ht="13" hidden="1" outlineLevel="1" spans="1:16">
      <c r="A140" s="334">
        <v>251</v>
      </c>
      <c r="B140" s="342" t="s">
        <v>84</v>
      </c>
      <c r="C140" s="336" t="s">
        <v>218</v>
      </c>
      <c r="D140" s="22" t="s">
        <v>199</v>
      </c>
      <c r="E140" s="23">
        <f>+SUMIFS('nabati '!B:B,'nabati '!$E:$E,Weekly!$A140,'nabati '!$F:$F,Weekly!$C$1)/6</f>
        <v>0</v>
      </c>
      <c r="F140" s="23">
        <f>+SUMIFS('nabati '!I:I,'nabati '!$L:$L,Weekly!$A140,'nabati '!$M:$M,Weekly!$C$1)/6</f>
        <v>0</v>
      </c>
      <c r="G140" s="23">
        <f>+SUMIFS('nabati '!P:P,'nabati '!$S:$S,Weekly!$A140,'nabati '!$T:$T,Weekly!$C$1)/60</f>
        <v>0</v>
      </c>
      <c r="H140" s="23">
        <f>+SUMIFS('nabati '!W:W,'nabati '!$Z:$Z,Weekly!$A140,'nabati '!$AA:$AA,Weekly!$C$1)/6</f>
        <v>0</v>
      </c>
      <c r="I140" s="23">
        <f>+SUMIFS('nabati '!AD:AD,'nabati '!$AG:$AG,Weekly!$A140,'nabati '!$AH:$AH,Weekly!$C$1)/60</f>
        <v>0</v>
      </c>
      <c r="J140" s="23">
        <f>+SUMIFS('nabati '!AK:AK,'nabati '!$AN:$AN,Weekly!$A140,'nabati '!$AO:$AO,Weekly!$C$1)/60</f>
        <v>0</v>
      </c>
      <c r="K140" s="23">
        <f>+SUMIFS('nabati '!AR:AR,'nabati '!$AU:$AU,Weekly!$A140,'nabati '!$AV:$AV,Weekly!$C$1)/60</f>
        <v>0</v>
      </c>
      <c r="L140" s="23">
        <f>+SUMIFS('nabati '!AY:AY,'nabati '!$BB:$BB,Weekly!$A140,'nabati '!$BC:$BC,Weekly!$C$1)/20</f>
        <v>0</v>
      </c>
      <c r="M140" s="323">
        <f>+SUMIFS('nabati '!BF:BF,'nabati '!$BI:$BI,Weekly!$A140,'nabati '!$BG:$BG,Weekly!$C$1)/6</f>
        <v>0</v>
      </c>
      <c r="N140" s="324">
        <f>+SUMIFS('nabati '!BM:BM,'nabati '!BP:BP,Weekly!$A140,'nabati '!BN:BN,Weekly!$C$1)/6</f>
        <v>0</v>
      </c>
      <c r="O140" s="321">
        <f t="shared" si="9"/>
        <v>0</v>
      </c>
      <c r="P140" s="326"/>
    </row>
    <row r="141" s="254" customFormat="1" ht="13" hidden="1" outlineLevel="1" spans="1:16">
      <c r="A141" s="334">
        <v>253</v>
      </c>
      <c r="B141" s="342" t="s">
        <v>84</v>
      </c>
      <c r="C141" s="336" t="s">
        <v>219</v>
      </c>
      <c r="D141" s="22" t="s">
        <v>199</v>
      </c>
      <c r="E141" s="23">
        <f>+SUMIFS('nabati '!B:B,'nabati '!$E:$E,Weekly!$A141,'nabati '!$F:$F,Weekly!$C$1)/6</f>
        <v>0</v>
      </c>
      <c r="F141" s="23">
        <f>+SUMIFS('nabati '!I:I,'nabati '!$L:$L,Weekly!$A141,'nabati '!$M:$M,Weekly!$C$1)/6</f>
        <v>0</v>
      </c>
      <c r="G141" s="23">
        <f>+SUMIFS('nabati '!P:P,'nabati '!$S:$S,Weekly!$A141,'nabati '!$T:$T,Weekly!$C$1)/60</f>
        <v>0</v>
      </c>
      <c r="H141" s="23">
        <f>+SUMIFS('nabati '!W:W,'nabati '!$Z:$Z,Weekly!$A141,'nabati '!$AA:$AA,Weekly!$C$1)/6</f>
        <v>0</v>
      </c>
      <c r="I141" s="23">
        <f>+SUMIFS('nabati '!AD:AD,'nabati '!$AG:$AG,Weekly!$A141,'nabati '!$AH:$AH,Weekly!$C$1)/60</f>
        <v>0</v>
      </c>
      <c r="J141" s="23">
        <f>+SUMIFS('nabati '!AK:AK,'nabati '!$AN:$AN,Weekly!$A141,'nabati '!$AO:$AO,Weekly!$C$1)/60</f>
        <v>0</v>
      </c>
      <c r="K141" s="23">
        <f>+SUMIFS('nabati '!AR:AR,'nabati '!$AU:$AU,Weekly!$A141,'nabati '!$AV:$AV,Weekly!$C$1)/60</f>
        <v>0</v>
      </c>
      <c r="L141" s="23">
        <f>+SUMIFS('nabati '!AY:AY,'nabati '!$BB:$BB,Weekly!$A141,'nabati '!$BC:$BC,Weekly!$C$1)/20</f>
        <v>1</v>
      </c>
      <c r="M141" s="323">
        <f>+SUMIFS('nabati '!BF:BF,'nabati '!$BI:$BI,Weekly!$A141,'nabati '!$BG:$BG,Weekly!$C$1)/6</f>
        <v>0</v>
      </c>
      <c r="N141" s="324">
        <f>+SUMIFS('nabati '!BM:BM,'nabati '!BP:BP,Weekly!$A141,'nabati '!BN:BN,Weekly!$C$1)/6</f>
        <v>0</v>
      </c>
      <c r="O141" s="321">
        <f t="shared" si="9"/>
        <v>374</v>
      </c>
      <c r="P141" s="326"/>
    </row>
    <row r="142" s="254" customFormat="1" ht="13" hidden="1" outlineLevel="1" spans="1:16">
      <c r="A142" s="334">
        <v>265</v>
      </c>
      <c r="B142" s="342" t="s">
        <v>84</v>
      </c>
      <c r="C142" s="336" t="s">
        <v>220</v>
      </c>
      <c r="D142" s="22" t="s">
        <v>199</v>
      </c>
      <c r="E142" s="23">
        <f>+SUMIFS('nabati '!B:B,'nabati '!$E:$E,Weekly!$A142,'nabati '!$F:$F,Weekly!$C$1)/6</f>
        <v>0</v>
      </c>
      <c r="F142" s="23">
        <f>+SUMIFS('nabati '!I:I,'nabati '!$L:$L,Weekly!$A142,'nabati '!$M:$M,Weekly!$C$1)/6</f>
        <v>0</v>
      </c>
      <c r="G142" s="23">
        <f>+SUMIFS('nabati '!P:P,'nabati '!$S:$S,Weekly!$A142,'nabati '!$T:$T,Weekly!$C$1)/60</f>
        <v>0</v>
      </c>
      <c r="H142" s="23">
        <f>+SUMIFS('nabati '!W:W,'nabati '!$Z:$Z,Weekly!$A142,'nabati '!$AA:$AA,Weekly!$C$1)/6</f>
        <v>0</v>
      </c>
      <c r="I142" s="23">
        <f>+SUMIFS('nabati '!AD:AD,'nabati '!$AG:$AG,Weekly!$A142,'nabati '!$AH:$AH,Weekly!$C$1)/60</f>
        <v>0</v>
      </c>
      <c r="J142" s="23">
        <f>+SUMIFS('nabati '!AK:AK,'nabati '!$AN:$AN,Weekly!$A142,'nabati '!$AO:$AO,Weekly!$C$1)/60</f>
        <v>0</v>
      </c>
      <c r="K142" s="23">
        <f>+SUMIFS('nabati '!AR:AR,'nabati '!$AU:$AU,Weekly!$A142,'nabati '!$AV:$AV,Weekly!$C$1)/60</f>
        <v>0</v>
      </c>
      <c r="L142" s="23">
        <f>+SUMIFS('nabati '!AY:AY,'nabati '!$BB:$BB,Weekly!$A142,'nabati '!$BC:$BC,Weekly!$C$1)/20</f>
        <v>0</v>
      </c>
      <c r="M142" s="323">
        <f>+SUMIFS('nabati '!BF:BF,'nabati '!$BI:$BI,Weekly!$A142,'nabati '!$BG:$BG,Weekly!$C$1)/6</f>
        <v>0</v>
      </c>
      <c r="N142" s="324">
        <f>+SUMIFS('nabati '!BM:BM,'nabati '!BP:BP,Weekly!$A142,'nabati '!BN:BN,Weekly!$C$1)/6</f>
        <v>0</v>
      </c>
      <c r="O142" s="321">
        <f t="shared" si="9"/>
        <v>0</v>
      </c>
      <c r="P142" s="326"/>
    </row>
    <row r="143" s="254" customFormat="1" ht="13" hidden="1" outlineLevel="1" spans="1:16">
      <c r="A143" s="334">
        <v>266</v>
      </c>
      <c r="B143" s="342" t="s">
        <v>84</v>
      </c>
      <c r="C143" s="336" t="s">
        <v>221</v>
      </c>
      <c r="D143" s="22" t="s">
        <v>199</v>
      </c>
      <c r="E143" s="23">
        <f>+SUMIFS('nabati '!B:B,'nabati '!$E:$E,Weekly!$A143,'nabati '!$F:$F,Weekly!$C$1)/6</f>
        <v>0</v>
      </c>
      <c r="F143" s="23">
        <f>+SUMIFS('nabati '!I:I,'nabati '!$L:$L,Weekly!$A143,'nabati '!$M:$M,Weekly!$C$1)/6</f>
        <v>0</v>
      </c>
      <c r="G143" s="23">
        <f>+SUMIFS('nabati '!P:P,'nabati '!$S:$S,Weekly!$A143,'nabati '!$T:$T,Weekly!$C$1)/60</f>
        <v>0</v>
      </c>
      <c r="H143" s="23">
        <f>+SUMIFS('nabati '!W:W,'nabati '!$Z:$Z,Weekly!$A143,'nabati '!$AA:$AA,Weekly!$C$1)/6</f>
        <v>0</v>
      </c>
      <c r="I143" s="23">
        <f>+SUMIFS('nabati '!AD:AD,'nabati '!$AG:$AG,Weekly!$A143,'nabati '!$AH:$AH,Weekly!$C$1)/60</f>
        <v>0</v>
      </c>
      <c r="J143" s="23">
        <f>+SUMIFS('nabati '!AK:AK,'nabati '!$AN:$AN,Weekly!$A143,'nabati '!$AO:$AO,Weekly!$C$1)/60</f>
        <v>0</v>
      </c>
      <c r="K143" s="23">
        <f>+SUMIFS('nabati '!AR:AR,'nabati '!$AU:$AU,Weekly!$A143,'nabati '!$AV:$AV,Weekly!$C$1)/60</f>
        <v>0</v>
      </c>
      <c r="L143" s="23">
        <f>+SUMIFS('nabati '!AY:AY,'nabati '!$BB:$BB,Weekly!$A143,'nabati '!$BC:$BC,Weekly!$C$1)/20</f>
        <v>0</v>
      </c>
      <c r="M143" s="323">
        <f>+SUMIFS('nabati '!BF:BF,'nabati '!$BI:$BI,Weekly!$A143,'nabati '!$BG:$BG,Weekly!$C$1)/6</f>
        <v>0</v>
      </c>
      <c r="N143" s="324">
        <f>+SUMIFS('nabati '!BM:BM,'nabati '!BP:BP,Weekly!$A143,'nabati '!BN:BN,Weekly!$C$1)/6</f>
        <v>0</v>
      </c>
      <c r="O143" s="321">
        <f t="shared" si="9"/>
        <v>0</v>
      </c>
      <c r="P143" s="326"/>
    </row>
    <row r="144" s="254" customFormat="1" ht="13" hidden="1" outlineLevel="1" spans="1:16">
      <c r="A144" s="334">
        <v>267</v>
      </c>
      <c r="B144" s="342" t="s">
        <v>84</v>
      </c>
      <c r="C144" s="336" t="s">
        <v>222</v>
      </c>
      <c r="D144" s="22" t="s">
        <v>199</v>
      </c>
      <c r="E144" s="23">
        <f>+SUMIFS('nabati '!B:B,'nabati '!$E:$E,Weekly!$A144,'nabati '!$F:$F,Weekly!$C$1)/6</f>
        <v>0</v>
      </c>
      <c r="F144" s="23">
        <f>+SUMIFS('nabati '!I:I,'nabati '!$L:$L,Weekly!$A144,'nabati '!$M:$M,Weekly!$C$1)/6</f>
        <v>0</v>
      </c>
      <c r="G144" s="23">
        <f>+SUMIFS('nabati '!P:P,'nabati '!$S:$S,Weekly!$A144,'nabati '!$T:$T,Weekly!$C$1)/60</f>
        <v>0</v>
      </c>
      <c r="H144" s="23">
        <f>+SUMIFS('nabati '!W:W,'nabati '!$Z:$Z,Weekly!$A144,'nabati '!$AA:$AA,Weekly!$C$1)/6</f>
        <v>0</v>
      </c>
      <c r="I144" s="23">
        <f>+SUMIFS('nabati '!AD:AD,'nabati '!$AG:$AG,Weekly!$A144,'nabati '!$AH:$AH,Weekly!$C$1)/60</f>
        <v>0</v>
      </c>
      <c r="J144" s="23">
        <f>+SUMIFS('nabati '!AK:AK,'nabati '!$AN:$AN,Weekly!$A144,'nabati '!$AO:$AO,Weekly!$C$1)/60</f>
        <v>0</v>
      </c>
      <c r="K144" s="23">
        <f>+SUMIFS('nabati '!AR:AR,'nabati '!$AU:$AU,Weekly!$A144,'nabati '!$AV:$AV,Weekly!$C$1)/60</f>
        <v>0</v>
      </c>
      <c r="L144" s="23">
        <f>+SUMIFS('nabati '!AY:AY,'nabati '!$BB:$BB,Weekly!$A144,'nabati '!$BC:$BC,Weekly!$C$1)/20</f>
        <v>0</v>
      </c>
      <c r="M144" s="323">
        <f>+SUMIFS('nabati '!BF:BF,'nabati '!$BI:$BI,Weekly!$A144,'nabati '!$BG:$BG,Weekly!$C$1)/6</f>
        <v>0</v>
      </c>
      <c r="N144" s="324">
        <f>+SUMIFS('nabati '!BM:BM,'nabati '!BP:BP,Weekly!$A144,'nabati '!BN:BN,Weekly!$C$1)/6</f>
        <v>0</v>
      </c>
      <c r="O144" s="321">
        <f t="shared" si="9"/>
        <v>0</v>
      </c>
      <c r="P144" s="326"/>
    </row>
    <row r="145" s="254" customFormat="1" ht="13" hidden="1" outlineLevel="1" spans="1:16">
      <c r="A145" s="334">
        <v>274</v>
      </c>
      <c r="B145" s="342" t="s">
        <v>84</v>
      </c>
      <c r="C145" s="336" t="s">
        <v>223</v>
      </c>
      <c r="D145" s="22" t="s">
        <v>199</v>
      </c>
      <c r="E145" s="23">
        <f>+SUMIFS('nabati '!B:B,'nabati '!$E:$E,Weekly!$A145,'nabati '!$F:$F,Weekly!$C$1)/6</f>
        <v>0</v>
      </c>
      <c r="F145" s="23">
        <f>+SUMIFS('nabati '!I:I,'nabati '!$L:$L,Weekly!$A145,'nabati '!$M:$M,Weekly!$C$1)/6</f>
        <v>0</v>
      </c>
      <c r="G145" s="23">
        <f>+SUMIFS('nabati '!P:P,'nabati '!$S:$S,Weekly!$A145,'nabati '!$T:$T,Weekly!$C$1)/60</f>
        <v>0</v>
      </c>
      <c r="H145" s="23">
        <f>+SUMIFS('nabati '!W:W,'nabati '!$Z:$Z,Weekly!$A145,'nabati '!$AA:$AA,Weekly!$C$1)/6</f>
        <v>0</v>
      </c>
      <c r="I145" s="23">
        <f>+SUMIFS('nabati '!AD:AD,'nabati '!$AG:$AG,Weekly!$A145,'nabati '!$AH:$AH,Weekly!$C$1)/60</f>
        <v>0</v>
      </c>
      <c r="J145" s="23">
        <f>+SUMIFS('nabati '!AK:AK,'nabati '!$AN:$AN,Weekly!$A145,'nabati '!$AO:$AO,Weekly!$C$1)/60</f>
        <v>0</v>
      </c>
      <c r="K145" s="23">
        <f>+SUMIFS('nabati '!AR:AR,'nabati '!$AU:$AU,Weekly!$A145,'nabati '!$AV:$AV,Weekly!$C$1)/60</f>
        <v>0</v>
      </c>
      <c r="L145" s="23">
        <f>+SUMIFS('nabati '!AY:AY,'nabati '!$BB:$BB,Weekly!$A145,'nabati '!$BC:$BC,Weekly!$C$1)/20</f>
        <v>0</v>
      </c>
      <c r="M145" s="323">
        <f>+SUMIFS('nabati '!BF:BF,'nabati '!$BI:$BI,Weekly!$A145,'nabati '!$BG:$BG,Weekly!$C$1)/6</f>
        <v>0</v>
      </c>
      <c r="N145" s="324">
        <f>+SUMIFS('nabati '!BM:BM,'nabati '!BP:BP,Weekly!$A145,'nabati '!BN:BN,Weekly!$C$1)/6</f>
        <v>0</v>
      </c>
      <c r="O145" s="321">
        <f t="shared" si="9"/>
        <v>0</v>
      </c>
      <c r="P145" s="326"/>
    </row>
    <row r="146" s="254" customFormat="1" ht="13" hidden="1" outlineLevel="1" spans="1:16">
      <c r="A146" s="334">
        <v>290</v>
      </c>
      <c r="B146" s="342" t="s">
        <v>84</v>
      </c>
      <c r="C146" s="336" t="s">
        <v>224</v>
      </c>
      <c r="D146" s="22" t="s">
        <v>199</v>
      </c>
      <c r="E146" s="23">
        <f>+SUMIFS('nabati '!B:B,'nabati '!$E:$E,Weekly!$A146,'nabati '!$F:$F,Weekly!$C$1)/6</f>
        <v>0</v>
      </c>
      <c r="F146" s="23">
        <f>+SUMIFS('nabati '!I:I,'nabati '!$L:$L,Weekly!$A146,'nabati '!$M:$M,Weekly!$C$1)/6</f>
        <v>0</v>
      </c>
      <c r="G146" s="23">
        <f>+SUMIFS('nabati '!P:P,'nabati '!$S:$S,Weekly!$A146,'nabati '!$T:$T,Weekly!$C$1)/60</f>
        <v>0</v>
      </c>
      <c r="H146" s="23">
        <f>+SUMIFS('nabati '!W:W,'nabati '!$Z:$Z,Weekly!$A146,'nabati '!$AA:$AA,Weekly!$C$1)/6</f>
        <v>0</v>
      </c>
      <c r="I146" s="23">
        <f>+SUMIFS('nabati '!AD:AD,'nabati '!$AG:$AG,Weekly!$A146,'nabati '!$AH:$AH,Weekly!$C$1)/60</f>
        <v>0</v>
      </c>
      <c r="J146" s="23">
        <f>+SUMIFS('nabati '!AK:AK,'nabati '!$AN:$AN,Weekly!$A146,'nabati '!$AO:$AO,Weekly!$C$1)/60</f>
        <v>0</v>
      </c>
      <c r="K146" s="23">
        <f>+SUMIFS('nabati '!AR:AR,'nabati '!$AU:$AU,Weekly!$A146,'nabati '!$AV:$AV,Weekly!$C$1)/60</f>
        <v>0</v>
      </c>
      <c r="L146" s="23">
        <f>+SUMIFS('nabati '!AY:AY,'nabati '!$BB:$BB,Weekly!$A146,'nabati '!$BC:$BC,Weekly!$C$1)/20</f>
        <v>0</v>
      </c>
      <c r="M146" s="323">
        <f>+SUMIFS('nabati '!BF:BF,'nabati '!$BI:$BI,Weekly!$A146,'nabati '!$BG:$BG,Weekly!$C$1)/6</f>
        <v>0</v>
      </c>
      <c r="N146" s="324">
        <f>+SUMIFS('nabati '!BM:BM,'nabati '!BP:BP,Weekly!$A146,'nabati '!BN:BN,Weekly!$C$1)/6</f>
        <v>0</v>
      </c>
      <c r="O146" s="321">
        <f t="shared" si="9"/>
        <v>0</v>
      </c>
      <c r="P146" s="326"/>
    </row>
    <row r="147" s="254" customFormat="1" ht="13" hidden="1" outlineLevel="1" spans="1:16">
      <c r="A147" s="334">
        <v>293</v>
      </c>
      <c r="B147" s="342" t="s">
        <v>84</v>
      </c>
      <c r="C147" s="336" t="s">
        <v>225</v>
      </c>
      <c r="D147" s="22" t="s">
        <v>199</v>
      </c>
      <c r="E147" s="23">
        <f>+SUMIFS('nabati '!B:B,'nabati '!$E:$E,Weekly!$A147,'nabati '!$F:$F,Weekly!$C$1)/6</f>
        <v>0</v>
      </c>
      <c r="F147" s="23">
        <f>+SUMIFS('nabati '!I:I,'nabati '!$L:$L,Weekly!$A147,'nabati '!$M:$M,Weekly!$C$1)/6</f>
        <v>0</v>
      </c>
      <c r="G147" s="23">
        <f>+SUMIFS('nabati '!P:P,'nabati '!$S:$S,Weekly!$A147,'nabati '!$T:$T,Weekly!$C$1)/60</f>
        <v>0</v>
      </c>
      <c r="H147" s="23">
        <f>+SUMIFS('nabati '!W:W,'nabati '!$Z:$Z,Weekly!$A147,'nabati '!$AA:$AA,Weekly!$C$1)/6</f>
        <v>0</v>
      </c>
      <c r="I147" s="23">
        <f>+SUMIFS('nabati '!AD:AD,'nabati '!$AG:$AG,Weekly!$A147,'nabati '!$AH:$AH,Weekly!$C$1)/60</f>
        <v>0</v>
      </c>
      <c r="J147" s="23">
        <f>+SUMIFS('nabati '!AK:AK,'nabati '!$AN:$AN,Weekly!$A147,'nabati '!$AO:$AO,Weekly!$C$1)/60</f>
        <v>0</v>
      </c>
      <c r="K147" s="23">
        <f>+SUMIFS('nabati '!AR:AR,'nabati '!$AU:$AU,Weekly!$A147,'nabati '!$AV:$AV,Weekly!$C$1)/60</f>
        <v>0</v>
      </c>
      <c r="L147" s="23">
        <f>+SUMIFS('nabati '!AY:AY,'nabati '!$BB:$BB,Weekly!$A147,'nabati '!$BC:$BC,Weekly!$C$1)/20</f>
        <v>0</v>
      </c>
      <c r="M147" s="323">
        <f>+SUMIFS('nabati '!BF:BF,'nabati '!$BI:$BI,Weekly!$A147,'nabati '!$BG:$BG,Weekly!$C$1)/6</f>
        <v>0</v>
      </c>
      <c r="N147" s="324">
        <f>+SUMIFS('nabati '!BM:BM,'nabati '!BP:BP,Weekly!$A147,'nabati '!BN:BN,Weekly!$C$1)/6</f>
        <v>0</v>
      </c>
      <c r="O147" s="321">
        <f t="shared" si="9"/>
        <v>0</v>
      </c>
      <c r="P147" s="326"/>
    </row>
    <row r="148" s="254" customFormat="1" ht="13" hidden="1" outlineLevel="1" spans="1:16">
      <c r="A148" s="334">
        <v>296</v>
      </c>
      <c r="B148" s="342" t="s">
        <v>84</v>
      </c>
      <c r="C148" s="336" t="s">
        <v>226</v>
      </c>
      <c r="D148" s="22" t="s">
        <v>199</v>
      </c>
      <c r="E148" s="23">
        <f>+SUMIFS('nabati '!B:B,'nabati '!$E:$E,Weekly!$A148,'nabati '!$F:$F,Weekly!$C$1)/6</f>
        <v>0</v>
      </c>
      <c r="F148" s="23">
        <f>+SUMIFS('nabati '!I:I,'nabati '!$L:$L,Weekly!$A148,'nabati '!$M:$M,Weekly!$C$1)/6</f>
        <v>0</v>
      </c>
      <c r="G148" s="23">
        <f>+SUMIFS('nabati '!P:P,'nabati '!$S:$S,Weekly!$A148,'nabati '!$T:$T,Weekly!$C$1)/60</f>
        <v>0</v>
      </c>
      <c r="H148" s="23">
        <f>+SUMIFS('nabati '!W:W,'nabati '!$Z:$Z,Weekly!$A148,'nabati '!$AA:$AA,Weekly!$C$1)/6</f>
        <v>0</v>
      </c>
      <c r="I148" s="23">
        <f>+SUMIFS('nabati '!AD:AD,'nabati '!$AG:$AG,Weekly!$A148,'nabati '!$AH:$AH,Weekly!$C$1)/60</f>
        <v>0</v>
      </c>
      <c r="J148" s="23">
        <f>+SUMIFS('nabati '!AK:AK,'nabati '!$AN:$AN,Weekly!$A148,'nabati '!$AO:$AO,Weekly!$C$1)/60</f>
        <v>0</v>
      </c>
      <c r="K148" s="23">
        <f>+SUMIFS('nabati '!AR:AR,'nabati '!$AU:$AU,Weekly!$A148,'nabati '!$AV:$AV,Weekly!$C$1)/60</f>
        <v>0</v>
      </c>
      <c r="L148" s="23">
        <f>+SUMIFS('nabati '!AY:AY,'nabati '!$BB:$BB,Weekly!$A148,'nabati '!$BC:$BC,Weekly!$C$1)/20</f>
        <v>0</v>
      </c>
      <c r="M148" s="323">
        <f>+SUMIFS('nabati '!BF:BF,'nabati '!$BI:$BI,Weekly!$A148,'nabati '!$BG:$BG,Weekly!$C$1)/6</f>
        <v>0</v>
      </c>
      <c r="N148" s="324">
        <f>+SUMIFS('nabati '!BM:BM,'nabati '!BP:BP,Weekly!$A148,'nabati '!BN:BN,Weekly!$C$1)/6</f>
        <v>0</v>
      </c>
      <c r="O148" s="321">
        <f t="shared" si="9"/>
        <v>0</v>
      </c>
      <c r="P148" s="326"/>
    </row>
    <row r="149" s="254" customFormat="1" ht="13" hidden="1" outlineLevel="1" spans="1:16">
      <c r="A149" s="334">
        <v>409</v>
      </c>
      <c r="B149" s="342" t="s">
        <v>84</v>
      </c>
      <c r="C149" s="336" t="s">
        <v>227</v>
      </c>
      <c r="D149" s="22" t="s">
        <v>199</v>
      </c>
      <c r="E149" s="23">
        <f>+SUMIFS('nabati '!B:B,'nabati '!$E:$E,Weekly!$A149,'nabati '!$F:$F,Weekly!$C$1)/6</f>
        <v>1</v>
      </c>
      <c r="F149" s="23">
        <f>+SUMIFS('nabati '!I:I,'nabati '!$L:$L,Weekly!$A149,'nabati '!$M:$M,Weekly!$C$1)/6</f>
        <v>1</v>
      </c>
      <c r="G149" s="23">
        <f>+SUMIFS('nabati '!P:P,'nabati '!$S:$S,Weekly!$A149,'nabati '!$T:$T,Weekly!$C$1)/60</f>
        <v>0</v>
      </c>
      <c r="H149" s="23">
        <f>+SUMIFS('nabati '!W:W,'nabati '!$Z:$Z,Weekly!$A149,'nabati '!$AA:$AA,Weekly!$C$1)/6</f>
        <v>0</v>
      </c>
      <c r="I149" s="23">
        <f>+SUMIFS('nabati '!AD:AD,'nabati '!$AG:$AG,Weekly!$A149,'nabati '!$AH:$AH,Weekly!$C$1)/60</f>
        <v>0</v>
      </c>
      <c r="J149" s="23">
        <f>+SUMIFS('nabati '!AK:AK,'nabati '!$AN:$AN,Weekly!$A149,'nabati '!$AO:$AO,Weekly!$C$1)/60</f>
        <v>0</v>
      </c>
      <c r="K149" s="23">
        <f>+SUMIFS('nabati '!AR:AR,'nabati '!$AU:$AU,Weekly!$A149,'nabati '!$AV:$AV,Weekly!$C$1)/60</f>
        <v>0</v>
      </c>
      <c r="L149" s="23">
        <f>+SUMIFS('nabati '!AY:AY,'nabati '!$BB:$BB,Weekly!$A149,'nabati '!$BC:$BC,Weekly!$C$1)/20</f>
        <v>0</v>
      </c>
      <c r="M149" s="323">
        <f>+SUMIFS('nabati '!BF:BF,'nabati '!$BI:$BI,Weekly!$A149,'nabati '!$BG:$BG,Weekly!$C$1)/6</f>
        <v>0</v>
      </c>
      <c r="N149" s="324">
        <f>+SUMIFS('nabati '!BM:BM,'nabati '!BP:BP,Weekly!$A149,'nabati '!BN:BN,Weekly!$C$1)/6</f>
        <v>0</v>
      </c>
      <c r="O149" s="321">
        <f t="shared" si="9"/>
        <v>316.6</v>
      </c>
      <c r="P149" s="326"/>
    </row>
    <row r="150" s="254" customFormat="1" ht="13" hidden="1" outlineLevel="1" spans="1:16">
      <c r="A150" s="334">
        <v>410</v>
      </c>
      <c r="B150" s="342" t="s">
        <v>84</v>
      </c>
      <c r="C150" s="336" t="s">
        <v>228</v>
      </c>
      <c r="D150" s="22" t="s">
        <v>199</v>
      </c>
      <c r="E150" s="23">
        <f>+SUMIFS('nabati '!B:B,'nabati '!$E:$E,Weekly!$A150,'nabati '!$F:$F,Weekly!$C$1)/6</f>
        <v>0</v>
      </c>
      <c r="F150" s="23">
        <f>+SUMIFS('nabati '!I:I,'nabati '!$L:$L,Weekly!$A150,'nabati '!$M:$M,Weekly!$C$1)/6</f>
        <v>1</v>
      </c>
      <c r="G150" s="23">
        <f>+SUMIFS('nabati '!P:P,'nabati '!$S:$S,Weekly!$A150,'nabati '!$T:$T,Weekly!$C$1)/60</f>
        <v>0</v>
      </c>
      <c r="H150" s="23">
        <f>+SUMIFS('nabati '!W:W,'nabati '!$Z:$Z,Weekly!$A150,'nabati '!$AA:$AA,Weekly!$C$1)/6</f>
        <v>0</v>
      </c>
      <c r="I150" s="23">
        <f>+SUMIFS('nabati '!AD:AD,'nabati '!$AG:$AG,Weekly!$A150,'nabati '!$AH:$AH,Weekly!$C$1)/60</f>
        <v>0</v>
      </c>
      <c r="J150" s="23">
        <f>+SUMIFS('nabati '!AK:AK,'nabati '!$AN:$AN,Weekly!$A150,'nabati '!$AO:$AO,Weekly!$C$1)/60</f>
        <v>0</v>
      </c>
      <c r="K150" s="23">
        <f>+SUMIFS('nabati '!AR:AR,'nabati '!$AU:$AU,Weekly!$A150,'nabati '!$AV:$AV,Weekly!$C$1)/60</f>
        <v>0</v>
      </c>
      <c r="L150" s="23">
        <f>+SUMIFS('nabati '!AY:AY,'nabati '!$BB:$BB,Weekly!$A150,'nabati '!$BC:$BC,Weekly!$C$1)/20</f>
        <v>1</v>
      </c>
      <c r="M150" s="323">
        <f>+SUMIFS('nabati '!BF:BF,'nabati '!$BI:$BI,Weekly!$A150,'nabati '!$BG:$BG,Weekly!$C$1)/6</f>
        <v>0</v>
      </c>
      <c r="N150" s="324">
        <f>+SUMIFS('nabati '!BM:BM,'nabati '!BP:BP,Weekly!$A150,'nabati '!BN:BN,Weekly!$C$1)/6</f>
        <v>0</v>
      </c>
      <c r="O150" s="321">
        <f t="shared" si="9"/>
        <v>564.7</v>
      </c>
      <c r="P150" s="326"/>
    </row>
    <row r="151" s="254" customFormat="1" ht="13" hidden="1" outlineLevel="1" spans="1:16">
      <c r="A151" s="334">
        <v>627</v>
      </c>
      <c r="B151" s="342" t="s">
        <v>84</v>
      </c>
      <c r="C151" s="336" t="s">
        <v>229</v>
      </c>
      <c r="D151" s="22" t="s">
        <v>199</v>
      </c>
      <c r="E151" s="23">
        <f>+SUMIFS('nabati '!B:B,'nabati '!$E:$E,Weekly!$A151,'nabati '!$F:$F,Weekly!$C$1)/6</f>
        <v>0</v>
      </c>
      <c r="F151" s="23">
        <f>+SUMIFS('nabati '!I:I,'nabati '!$L:$L,Weekly!$A151,'nabati '!$M:$M,Weekly!$C$1)/6</f>
        <v>0</v>
      </c>
      <c r="G151" s="23">
        <f>+SUMIFS('nabati '!P:P,'nabati '!$S:$S,Weekly!$A151,'nabati '!$T:$T,Weekly!$C$1)/60</f>
        <v>0</v>
      </c>
      <c r="H151" s="23">
        <f>+SUMIFS('nabati '!W:W,'nabati '!$Z:$Z,Weekly!$A151,'nabati '!$AA:$AA,Weekly!$C$1)/6</f>
        <v>0</v>
      </c>
      <c r="I151" s="23">
        <f>+SUMIFS('nabati '!AD:AD,'nabati '!$AG:$AG,Weekly!$A151,'nabati '!$AH:$AH,Weekly!$C$1)/60</f>
        <v>0</v>
      </c>
      <c r="J151" s="23">
        <f>+SUMIFS('nabati '!AK:AK,'nabati '!$AN:$AN,Weekly!$A151,'nabati '!$AO:$AO,Weekly!$C$1)/60</f>
        <v>0</v>
      </c>
      <c r="K151" s="23">
        <f>+SUMIFS('nabati '!AR:AR,'nabati '!$AU:$AU,Weekly!$A151,'nabati '!$AV:$AV,Weekly!$C$1)/60</f>
        <v>0</v>
      </c>
      <c r="L151" s="23">
        <f>+SUMIFS('nabati '!AY:AY,'nabati '!$BB:$BB,Weekly!$A151,'nabati '!$BC:$BC,Weekly!$C$1)/20</f>
        <v>0</v>
      </c>
      <c r="M151" s="323">
        <f>+SUMIFS('nabati '!BF:BF,'nabati '!$BI:$BI,Weekly!$A151,'nabati '!$BG:$BG,Weekly!$C$1)/6</f>
        <v>0</v>
      </c>
      <c r="N151" s="324">
        <f>+SUMIFS('nabati '!BM:BM,'nabati '!BP:BP,Weekly!$A151,'nabati '!BN:BN,Weekly!$C$1)/6</f>
        <v>0</v>
      </c>
      <c r="O151" s="321">
        <f t="shared" si="9"/>
        <v>0</v>
      </c>
      <c r="P151" s="326"/>
    </row>
    <row r="152" s="254" customFormat="1" ht="13" hidden="1" outlineLevel="1" spans="1:16">
      <c r="A152" s="334">
        <v>630</v>
      </c>
      <c r="B152" s="342" t="s">
        <v>84</v>
      </c>
      <c r="C152" s="336" t="s">
        <v>230</v>
      </c>
      <c r="D152" s="22" t="s">
        <v>199</v>
      </c>
      <c r="E152" s="23">
        <f>+SUMIFS('nabati '!B:B,'nabati '!$E:$E,Weekly!$A152,'nabati '!$F:$F,Weekly!$C$1)/6</f>
        <v>0</v>
      </c>
      <c r="F152" s="23">
        <f>+SUMIFS('nabati '!I:I,'nabati '!$L:$L,Weekly!$A152,'nabati '!$M:$M,Weekly!$C$1)/6</f>
        <v>1</v>
      </c>
      <c r="G152" s="23">
        <f>+SUMIFS('nabati '!P:P,'nabati '!$S:$S,Weekly!$A152,'nabati '!$T:$T,Weekly!$C$1)/60</f>
        <v>0</v>
      </c>
      <c r="H152" s="23">
        <f>+SUMIFS('nabati '!W:W,'nabati '!$Z:$Z,Weekly!$A152,'nabati '!$AA:$AA,Weekly!$C$1)/6</f>
        <v>0</v>
      </c>
      <c r="I152" s="23">
        <f>+SUMIFS('nabati '!AD:AD,'nabati '!$AG:$AG,Weekly!$A152,'nabati '!$AH:$AH,Weekly!$C$1)/60</f>
        <v>0</v>
      </c>
      <c r="J152" s="23">
        <f>+SUMIFS('nabati '!AK:AK,'nabati '!$AN:$AN,Weekly!$A152,'nabati '!$AO:$AO,Weekly!$C$1)/60</f>
        <v>0</v>
      </c>
      <c r="K152" s="23">
        <f>+SUMIFS('nabati '!AR:AR,'nabati '!$AU:$AU,Weekly!$A152,'nabati '!$AV:$AV,Weekly!$C$1)/60</f>
        <v>0</v>
      </c>
      <c r="L152" s="23">
        <f>+SUMIFS('nabati '!AY:AY,'nabati '!$BB:$BB,Weekly!$A152,'nabati '!$BC:$BC,Weekly!$C$1)/20</f>
        <v>0</v>
      </c>
      <c r="M152" s="323">
        <f>+SUMIFS('nabati '!BF:BF,'nabati '!$BI:$BI,Weekly!$A152,'nabati '!$BG:$BG,Weekly!$C$1)/6</f>
        <v>0</v>
      </c>
      <c r="N152" s="324">
        <f>+SUMIFS('nabati '!BM:BM,'nabati '!BP:BP,Weekly!$A152,'nabati '!BN:BN,Weekly!$C$1)/6</f>
        <v>0</v>
      </c>
      <c r="O152" s="321">
        <f t="shared" si="9"/>
        <v>190.7</v>
      </c>
      <c r="P152" s="326"/>
    </row>
    <row r="153" s="254" customFormat="1" ht="13" hidden="1" outlineLevel="1" spans="1:16">
      <c r="A153" s="334">
        <v>631</v>
      </c>
      <c r="B153" s="342" t="s">
        <v>84</v>
      </c>
      <c r="C153" s="336" t="s">
        <v>231</v>
      </c>
      <c r="D153" s="22" t="s">
        <v>199</v>
      </c>
      <c r="E153" s="23">
        <f>+SUMIFS('nabati '!B:B,'nabati '!$E:$E,Weekly!$A153,'nabati '!$F:$F,Weekly!$C$1)/6</f>
        <v>0</v>
      </c>
      <c r="F153" s="23">
        <f>+SUMIFS('nabati '!I:I,'nabati '!$L:$L,Weekly!$A153,'nabati '!$M:$M,Weekly!$C$1)/6</f>
        <v>1</v>
      </c>
      <c r="G153" s="23">
        <f>+SUMIFS('nabati '!P:P,'nabati '!$S:$S,Weekly!$A153,'nabati '!$T:$T,Weekly!$C$1)/60</f>
        <v>0</v>
      </c>
      <c r="H153" s="23">
        <f>+SUMIFS('nabati '!W:W,'nabati '!$Z:$Z,Weekly!$A153,'nabati '!$AA:$AA,Weekly!$C$1)/6</f>
        <v>0</v>
      </c>
      <c r="I153" s="23">
        <f>+SUMIFS('nabati '!AD:AD,'nabati '!$AG:$AG,Weekly!$A153,'nabati '!$AH:$AH,Weekly!$C$1)/60</f>
        <v>0</v>
      </c>
      <c r="J153" s="23">
        <f>+SUMIFS('nabati '!AK:AK,'nabati '!$AN:$AN,Weekly!$A153,'nabati '!$AO:$AO,Weekly!$C$1)/60</f>
        <v>0</v>
      </c>
      <c r="K153" s="23">
        <f>+SUMIFS('nabati '!AR:AR,'nabati '!$AU:$AU,Weekly!$A153,'nabati '!$AV:$AV,Weekly!$C$1)/60</f>
        <v>0</v>
      </c>
      <c r="L153" s="23">
        <f>+SUMIFS('nabati '!AY:AY,'nabati '!$BB:$BB,Weekly!$A153,'nabati '!$BC:$BC,Weekly!$C$1)/20</f>
        <v>0</v>
      </c>
      <c r="M153" s="323">
        <f>+SUMIFS('nabati '!BF:BF,'nabati '!$BI:$BI,Weekly!$A153,'nabati '!$BG:$BG,Weekly!$C$1)/6</f>
        <v>0</v>
      </c>
      <c r="N153" s="324">
        <f>+SUMIFS('nabati '!BM:BM,'nabati '!BP:BP,Weekly!$A153,'nabati '!BN:BN,Weekly!$C$1)/6</f>
        <v>0</v>
      </c>
      <c r="O153" s="321">
        <f t="shared" si="9"/>
        <v>190.7</v>
      </c>
      <c r="P153" s="326"/>
    </row>
    <row r="154" s="254" customFormat="1" ht="13" hidden="1" outlineLevel="1" spans="1:16">
      <c r="A154" s="334">
        <v>634</v>
      </c>
      <c r="B154" s="342" t="s">
        <v>84</v>
      </c>
      <c r="C154" s="336" t="s">
        <v>232</v>
      </c>
      <c r="D154" s="22" t="s">
        <v>199</v>
      </c>
      <c r="E154" s="23">
        <f>+SUMIFS('nabati '!B:B,'nabati '!$E:$E,Weekly!$A154,'nabati '!$F:$F,Weekly!$C$1)/6</f>
        <v>0</v>
      </c>
      <c r="F154" s="23">
        <f>+SUMIFS('nabati '!I:I,'nabati '!$L:$L,Weekly!$A154,'nabati '!$M:$M,Weekly!$C$1)/6</f>
        <v>1</v>
      </c>
      <c r="G154" s="23">
        <f>+SUMIFS('nabati '!P:P,'nabati '!$S:$S,Weekly!$A154,'nabati '!$T:$T,Weekly!$C$1)/60</f>
        <v>0</v>
      </c>
      <c r="H154" s="23">
        <f>+SUMIFS('nabati '!W:W,'nabati '!$Z:$Z,Weekly!$A154,'nabati '!$AA:$AA,Weekly!$C$1)/6</f>
        <v>0</v>
      </c>
      <c r="I154" s="23">
        <f>+SUMIFS('nabati '!AD:AD,'nabati '!$AG:$AG,Weekly!$A154,'nabati '!$AH:$AH,Weekly!$C$1)/60</f>
        <v>0</v>
      </c>
      <c r="J154" s="23">
        <f>+SUMIFS('nabati '!AK:AK,'nabati '!$AN:$AN,Weekly!$A154,'nabati '!$AO:$AO,Weekly!$C$1)/60</f>
        <v>0</v>
      </c>
      <c r="K154" s="23">
        <f>+SUMIFS('nabati '!AR:AR,'nabati '!$AU:$AU,Weekly!$A154,'nabati '!$AV:$AV,Weekly!$C$1)/60</f>
        <v>0</v>
      </c>
      <c r="L154" s="23">
        <f>+SUMIFS('nabati '!AY:AY,'nabati '!$BB:$BB,Weekly!$A154,'nabati '!$BC:$BC,Weekly!$C$1)/20</f>
        <v>0</v>
      </c>
      <c r="M154" s="323">
        <f>+SUMIFS('nabati '!BF:BF,'nabati '!$BI:$BI,Weekly!$A154,'nabati '!$BG:$BG,Weekly!$C$1)/6</f>
        <v>0</v>
      </c>
      <c r="N154" s="324">
        <f>+SUMIFS('nabati '!BM:BM,'nabati '!BP:BP,Weekly!$A154,'nabati '!BN:BN,Weekly!$C$1)/6</f>
        <v>0</v>
      </c>
      <c r="O154" s="321">
        <f t="shared" si="9"/>
        <v>190.7</v>
      </c>
      <c r="P154" s="326"/>
    </row>
    <row r="155" s="254" customFormat="1" ht="13" hidden="1" outlineLevel="1" spans="1:16">
      <c r="A155" s="334">
        <v>635</v>
      </c>
      <c r="B155" s="342" t="s">
        <v>84</v>
      </c>
      <c r="C155" s="336" t="s">
        <v>233</v>
      </c>
      <c r="D155" s="22" t="s">
        <v>199</v>
      </c>
      <c r="E155" s="23">
        <f>+SUMIFS('nabati '!B:B,'nabati '!$E:$E,Weekly!$A155,'nabati '!$F:$F,Weekly!$C$1)/6</f>
        <v>0</v>
      </c>
      <c r="F155" s="23">
        <f>+SUMIFS('nabati '!I:I,'nabati '!$L:$L,Weekly!$A155,'nabati '!$M:$M,Weekly!$C$1)/6</f>
        <v>0</v>
      </c>
      <c r="G155" s="23">
        <f>+SUMIFS('nabati '!P:P,'nabati '!$S:$S,Weekly!$A155,'nabati '!$T:$T,Weekly!$C$1)/60</f>
        <v>0</v>
      </c>
      <c r="H155" s="23">
        <f>+SUMIFS('nabati '!W:W,'nabati '!$Z:$Z,Weekly!$A155,'nabati '!$AA:$AA,Weekly!$C$1)/6</f>
        <v>0</v>
      </c>
      <c r="I155" s="23">
        <f>+SUMIFS('nabati '!AD:AD,'nabati '!$AG:$AG,Weekly!$A155,'nabati '!$AH:$AH,Weekly!$C$1)/60</f>
        <v>0</v>
      </c>
      <c r="J155" s="23">
        <f>+SUMIFS('nabati '!AK:AK,'nabati '!$AN:$AN,Weekly!$A155,'nabati '!$AO:$AO,Weekly!$C$1)/60</f>
        <v>0</v>
      </c>
      <c r="K155" s="23">
        <f>+SUMIFS('nabati '!AR:AR,'nabati '!$AU:$AU,Weekly!$A155,'nabati '!$AV:$AV,Weekly!$C$1)/60</f>
        <v>0</v>
      </c>
      <c r="L155" s="23">
        <f>+SUMIFS('nabati '!AY:AY,'nabati '!$BB:$BB,Weekly!$A155,'nabati '!$BC:$BC,Weekly!$C$1)/20</f>
        <v>0</v>
      </c>
      <c r="M155" s="323">
        <f>+SUMIFS('nabati '!BF:BF,'nabati '!$BI:$BI,Weekly!$A155,'nabati '!$BG:$BG,Weekly!$C$1)/6</f>
        <v>0</v>
      </c>
      <c r="N155" s="324">
        <f>+SUMIFS('nabati '!BM:BM,'nabati '!BP:BP,Weekly!$A155,'nabati '!BN:BN,Weekly!$C$1)/6</f>
        <v>0</v>
      </c>
      <c r="O155" s="321">
        <f t="shared" si="9"/>
        <v>0</v>
      </c>
      <c r="P155" s="326"/>
    </row>
    <row r="156" s="254" customFormat="1" ht="13" hidden="1" outlineLevel="1" spans="1:16">
      <c r="A156" s="334">
        <v>636</v>
      </c>
      <c r="B156" s="342" t="s">
        <v>84</v>
      </c>
      <c r="C156" s="336" t="s">
        <v>234</v>
      </c>
      <c r="D156" s="22" t="s">
        <v>199</v>
      </c>
      <c r="E156" s="23">
        <f>+SUMIFS('nabati '!B:B,'nabati '!$E:$E,Weekly!$A156,'nabati '!$F:$F,Weekly!$C$1)/6</f>
        <v>0</v>
      </c>
      <c r="F156" s="23">
        <f>+SUMIFS('nabati '!I:I,'nabati '!$L:$L,Weekly!$A156,'nabati '!$M:$M,Weekly!$C$1)/6</f>
        <v>1</v>
      </c>
      <c r="G156" s="23">
        <f>+SUMIFS('nabati '!P:P,'nabati '!$S:$S,Weekly!$A156,'nabati '!$T:$T,Weekly!$C$1)/60</f>
        <v>0</v>
      </c>
      <c r="H156" s="23">
        <f>+SUMIFS('nabati '!W:W,'nabati '!$Z:$Z,Weekly!$A156,'nabati '!$AA:$AA,Weekly!$C$1)/6</f>
        <v>0</v>
      </c>
      <c r="I156" s="23">
        <f>+SUMIFS('nabati '!AD:AD,'nabati '!$AG:$AG,Weekly!$A156,'nabati '!$AH:$AH,Weekly!$C$1)/60</f>
        <v>0</v>
      </c>
      <c r="J156" s="23">
        <f>+SUMIFS('nabati '!AK:AK,'nabati '!$AN:$AN,Weekly!$A156,'nabati '!$AO:$AO,Weekly!$C$1)/60</f>
        <v>0</v>
      </c>
      <c r="K156" s="23">
        <f>+SUMIFS('nabati '!AR:AR,'nabati '!$AU:$AU,Weekly!$A156,'nabati '!$AV:$AV,Weekly!$C$1)/60</f>
        <v>0</v>
      </c>
      <c r="L156" s="23">
        <f>+SUMIFS('nabati '!AY:AY,'nabati '!$BB:$BB,Weekly!$A156,'nabati '!$BC:$BC,Weekly!$C$1)/20</f>
        <v>1</v>
      </c>
      <c r="M156" s="323">
        <f>+SUMIFS('nabati '!BF:BF,'nabati '!$BI:$BI,Weekly!$A156,'nabati '!$BG:$BG,Weekly!$C$1)/6</f>
        <v>0</v>
      </c>
      <c r="N156" s="324">
        <f>+SUMIFS('nabati '!BM:BM,'nabati '!BP:BP,Weekly!$A156,'nabati '!BN:BN,Weekly!$C$1)/6</f>
        <v>0</v>
      </c>
      <c r="O156" s="321">
        <f t="shared" si="9"/>
        <v>564.7</v>
      </c>
      <c r="P156" s="326"/>
    </row>
    <row r="157" s="254" customFormat="1" ht="13" hidden="1" outlineLevel="1" spans="1:16">
      <c r="A157" s="334">
        <v>637</v>
      </c>
      <c r="B157" s="342" t="s">
        <v>84</v>
      </c>
      <c r="C157" s="336" t="s">
        <v>235</v>
      </c>
      <c r="D157" s="22" t="s">
        <v>199</v>
      </c>
      <c r="E157" s="23">
        <f>+SUMIFS('nabati '!B:B,'nabati '!$E:$E,Weekly!$A157,'nabati '!$F:$F,Weekly!$C$1)/6</f>
        <v>0</v>
      </c>
      <c r="F157" s="23">
        <f>+SUMIFS('nabati '!I:I,'nabati '!$L:$L,Weekly!$A157,'nabati '!$M:$M,Weekly!$C$1)/6</f>
        <v>0</v>
      </c>
      <c r="G157" s="23">
        <f>+SUMIFS('nabati '!P:P,'nabati '!$S:$S,Weekly!$A157,'nabati '!$T:$T,Weekly!$C$1)/60</f>
        <v>0</v>
      </c>
      <c r="H157" s="23">
        <f>+SUMIFS('nabati '!W:W,'nabati '!$Z:$Z,Weekly!$A157,'nabati '!$AA:$AA,Weekly!$C$1)/6</f>
        <v>0</v>
      </c>
      <c r="I157" s="23">
        <f>+SUMIFS('nabati '!AD:AD,'nabati '!$AG:$AG,Weekly!$A157,'nabati '!$AH:$AH,Weekly!$C$1)/60</f>
        <v>0</v>
      </c>
      <c r="J157" s="23">
        <f>+SUMIFS('nabati '!AK:AK,'nabati '!$AN:$AN,Weekly!$A157,'nabati '!$AO:$AO,Weekly!$C$1)/60</f>
        <v>0</v>
      </c>
      <c r="K157" s="23">
        <f>+SUMIFS('nabati '!AR:AR,'nabati '!$AU:$AU,Weekly!$A157,'nabati '!$AV:$AV,Weekly!$C$1)/60</f>
        <v>0</v>
      </c>
      <c r="L157" s="23">
        <f>+SUMIFS('nabati '!AY:AY,'nabati '!$BB:$BB,Weekly!$A157,'nabati '!$BC:$BC,Weekly!$C$1)/20</f>
        <v>0</v>
      </c>
      <c r="M157" s="323">
        <f>+SUMIFS('nabati '!BF:BF,'nabati '!$BI:$BI,Weekly!$A157,'nabati '!$BG:$BG,Weekly!$C$1)/6</f>
        <v>0</v>
      </c>
      <c r="N157" s="324">
        <f>+SUMIFS('nabati '!BM:BM,'nabati '!BP:BP,Weekly!$A157,'nabati '!BN:BN,Weekly!$C$1)/6</f>
        <v>0</v>
      </c>
      <c r="O157" s="321">
        <f t="shared" si="9"/>
        <v>0</v>
      </c>
      <c r="P157" s="326"/>
    </row>
    <row r="158" s="254" customFormat="1" ht="13" hidden="1" outlineLevel="1" spans="1:16">
      <c r="A158" s="334">
        <v>645</v>
      </c>
      <c r="B158" s="342" t="s">
        <v>84</v>
      </c>
      <c r="C158" s="336" t="s">
        <v>236</v>
      </c>
      <c r="D158" s="22" t="s">
        <v>199</v>
      </c>
      <c r="E158" s="23">
        <f>+SUMIFS('nabati '!B:B,'nabati '!$E:$E,Weekly!$A158,'nabati '!$F:$F,Weekly!$C$1)/6</f>
        <v>1</v>
      </c>
      <c r="F158" s="23">
        <f>+SUMIFS('nabati '!I:I,'nabati '!$L:$L,Weekly!$A158,'nabati '!$M:$M,Weekly!$C$1)/6</f>
        <v>2</v>
      </c>
      <c r="G158" s="23">
        <f>+SUMIFS('nabati '!P:P,'nabati '!$S:$S,Weekly!$A158,'nabati '!$T:$T,Weekly!$C$1)/60</f>
        <v>0</v>
      </c>
      <c r="H158" s="23">
        <f>+SUMIFS('nabati '!W:W,'nabati '!$Z:$Z,Weekly!$A158,'nabati '!$AA:$AA,Weekly!$C$1)/6</f>
        <v>0</v>
      </c>
      <c r="I158" s="23">
        <f>+SUMIFS('nabati '!AD:AD,'nabati '!$AG:$AG,Weekly!$A158,'nabati '!$AH:$AH,Weekly!$C$1)/60</f>
        <v>1</v>
      </c>
      <c r="J158" s="23">
        <f>+SUMIFS('nabati '!AK:AK,'nabati '!$AN:$AN,Weekly!$A158,'nabati '!$AO:$AO,Weekly!$C$1)/60</f>
        <v>0</v>
      </c>
      <c r="K158" s="23">
        <f>+SUMIFS('nabati '!AR:AR,'nabati '!$AU:$AU,Weekly!$A158,'nabati '!$AV:$AV,Weekly!$C$1)/60</f>
        <v>0</v>
      </c>
      <c r="L158" s="23">
        <f>+SUMIFS('nabati '!AY:AY,'nabati '!$BB:$BB,Weekly!$A158,'nabati '!$BC:$BC,Weekly!$C$1)/20</f>
        <v>0</v>
      </c>
      <c r="M158" s="323">
        <f>+SUMIFS('nabati '!BF:BF,'nabati '!$BI:$BI,Weekly!$A158,'nabati '!$BG:$BG,Weekly!$C$1)/6</f>
        <v>0</v>
      </c>
      <c r="N158" s="324">
        <f>+SUMIFS('nabati '!BM:BM,'nabati '!BP:BP,Weekly!$A158,'nabati '!BN:BN,Weekly!$C$1)/6</f>
        <v>0</v>
      </c>
      <c r="O158" s="321">
        <f t="shared" si="9"/>
        <v>837.3</v>
      </c>
      <c r="P158" s="326"/>
    </row>
    <row r="159" s="254" customFormat="1" ht="13" hidden="1" outlineLevel="1" spans="1:16">
      <c r="A159" s="334">
        <v>648</v>
      </c>
      <c r="B159" s="342" t="s">
        <v>84</v>
      </c>
      <c r="C159" s="336" t="s">
        <v>237</v>
      </c>
      <c r="D159" s="22" t="s">
        <v>199</v>
      </c>
      <c r="E159" s="23">
        <f>+SUMIFS('nabati '!B:B,'nabati '!$E:$E,Weekly!$A159,'nabati '!$F:$F,Weekly!$C$1)/6</f>
        <v>1</v>
      </c>
      <c r="F159" s="23">
        <f>+SUMIFS('nabati '!I:I,'nabati '!$L:$L,Weekly!$A159,'nabati '!$M:$M,Weekly!$C$1)/6</f>
        <v>1</v>
      </c>
      <c r="G159" s="23">
        <f>+SUMIFS('nabati '!P:P,'nabati '!$S:$S,Weekly!$A159,'nabati '!$T:$T,Weekly!$C$1)/60</f>
        <v>0</v>
      </c>
      <c r="H159" s="23">
        <f>+SUMIFS('nabati '!W:W,'nabati '!$Z:$Z,Weekly!$A159,'nabati '!$AA:$AA,Weekly!$C$1)/6</f>
        <v>1</v>
      </c>
      <c r="I159" s="23">
        <f>+SUMIFS('nabati '!AD:AD,'nabati '!$AG:$AG,Weekly!$A159,'nabati '!$AH:$AH,Weekly!$C$1)/60</f>
        <v>0</v>
      </c>
      <c r="J159" s="23">
        <f>+SUMIFS('nabati '!AK:AK,'nabati '!$AN:$AN,Weekly!$A159,'nabati '!$AO:$AO,Weekly!$C$1)/60</f>
        <v>0</v>
      </c>
      <c r="K159" s="23">
        <f>+SUMIFS('nabati '!AR:AR,'nabati '!$AU:$AU,Weekly!$A159,'nabati '!$AV:$AV,Weekly!$C$1)/60</f>
        <v>0</v>
      </c>
      <c r="L159" s="23">
        <f>+SUMIFS('nabati '!AY:AY,'nabati '!$BB:$BB,Weekly!$A159,'nabati '!$BC:$BC,Weekly!$C$1)/20</f>
        <v>0</v>
      </c>
      <c r="M159" s="323">
        <f>+SUMIFS('nabati '!BF:BF,'nabati '!$BI:$BI,Weekly!$A159,'nabati '!$BG:$BG,Weekly!$C$1)/6</f>
        <v>0</v>
      </c>
      <c r="N159" s="324">
        <f>+SUMIFS('nabati '!BM:BM,'nabati '!BP:BP,Weekly!$A159,'nabati '!BN:BN,Weekly!$C$1)/6</f>
        <v>0</v>
      </c>
      <c r="O159" s="321">
        <f t="shared" si="9"/>
        <v>540.6</v>
      </c>
      <c r="P159" s="326"/>
    </row>
    <row r="160" s="254" customFormat="1" ht="13" hidden="1" outlineLevel="1" spans="1:16">
      <c r="A160" s="334">
        <v>651</v>
      </c>
      <c r="B160" s="342" t="s">
        <v>84</v>
      </c>
      <c r="C160" s="336" t="s">
        <v>238</v>
      </c>
      <c r="D160" s="22" t="s">
        <v>199</v>
      </c>
      <c r="E160" s="23">
        <f>+SUMIFS('nabati '!B:B,'nabati '!$E:$E,Weekly!$A160,'nabati '!$F:$F,Weekly!$C$1)/6</f>
        <v>0</v>
      </c>
      <c r="F160" s="23">
        <f>+SUMIFS('nabati '!I:I,'nabati '!$L:$L,Weekly!$A160,'nabati '!$M:$M,Weekly!$C$1)/6</f>
        <v>0</v>
      </c>
      <c r="G160" s="23">
        <f>+SUMIFS('nabati '!P:P,'nabati '!$S:$S,Weekly!$A160,'nabati '!$T:$T,Weekly!$C$1)/60</f>
        <v>0</v>
      </c>
      <c r="H160" s="23">
        <f>+SUMIFS('nabati '!W:W,'nabati '!$Z:$Z,Weekly!$A160,'nabati '!$AA:$AA,Weekly!$C$1)/6</f>
        <v>0</v>
      </c>
      <c r="I160" s="23">
        <f>+SUMIFS('nabati '!AD:AD,'nabati '!$AG:$AG,Weekly!$A160,'nabati '!$AH:$AH,Weekly!$C$1)/60</f>
        <v>0</v>
      </c>
      <c r="J160" s="23">
        <f>+SUMIFS('nabati '!AK:AK,'nabati '!$AN:$AN,Weekly!$A160,'nabati '!$AO:$AO,Weekly!$C$1)/60</f>
        <v>0</v>
      </c>
      <c r="K160" s="23">
        <f>+SUMIFS('nabati '!AR:AR,'nabati '!$AU:$AU,Weekly!$A160,'nabati '!$AV:$AV,Weekly!$C$1)/60</f>
        <v>0</v>
      </c>
      <c r="L160" s="23">
        <f>+SUMIFS('nabati '!AY:AY,'nabati '!$BB:$BB,Weekly!$A160,'nabati '!$BC:$BC,Weekly!$C$1)/20</f>
        <v>0</v>
      </c>
      <c r="M160" s="323">
        <f>+SUMIFS('nabati '!BF:BF,'nabati '!$BI:$BI,Weekly!$A160,'nabati '!$BG:$BG,Weekly!$C$1)/6</f>
        <v>0</v>
      </c>
      <c r="N160" s="324">
        <f>+SUMIFS('nabati '!BM:BM,'nabati '!BP:BP,Weekly!$A160,'nabati '!BN:BN,Weekly!$C$1)/6</f>
        <v>0</v>
      </c>
      <c r="O160" s="321">
        <f t="shared" si="9"/>
        <v>0</v>
      </c>
      <c r="P160" s="326"/>
    </row>
    <row r="161" s="254" customFormat="1" ht="13" hidden="1" outlineLevel="1" spans="1:16">
      <c r="A161" s="334">
        <v>652</v>
      </c>
      <c r="B161" s="342" t="s">
        <v>84</v>
      </c>
      <c r="C161" s="336" t="s">
        <v>239</v>
      </c>
      <c r="D161" s="22" t="s">
        <v>199</v>
      </c>
      <c r="E161" s="23">
        <f>+SUMIFS('nabati '!B:B,'nabati '!$E:$E,Weekly!$A161,'nabati '!$F:$F,Weekly!$C$1)/6</f>
        <v>0</v>
      </c>
      <c r="F161" s="23">
        <f>+SUMIFS('nabati '!I:I,'nabati '!$L:$L,Weekly!$A161,'nabati '!$M:$M,Weekly!$C$1)/6</f>
        <v>0</v>
      </c>
      <c r="G161" s="23">
        <f>+SUMIFS('nabati '!P:P,'nabati '!$S:$S,Weekly!$A161,'nabati '!$T:$T,Weekly!$C$1)/60</f>
        <v>0</v>
      </c>
      <c r="H161" s="23">
        <f>+SUMIFS('nabati '!W:W,'nabati '!$Z:$Z,Weekly!$A161,'nabati '!$AA:$AA,Weekly!$C$1)/6</f>
        <v>0</v>
      </c>
      <c r="I161" s="23">
        <f>+SUMIFS('nabati '!AD:AD,'nabati '!$AG:$AG,Weekly!$A161,'nabati '!$AH:$AH,Weekly!$C$1)/60</f>
        <v>0</v>
      </c>
      <c r="J161" s="23">
        <f>+SUMIFS('nabati '!AK:AK,'nabati '!$AN:$AN,Weekly!$A161,'nabati '!$AO:$AO,Weekly!$C$1)/60</f>
        <v>0</v>
      </c>
      <c r="K161" s="23">
        <f>+SUMIFS('nabati '!AR:AR,'nabati '!$AU:$AU,Weekly!$A161,'nabati '!$AV:$AV,Weekly!$C$1)/60</f>
        <v>0</v>
      </c>
      <c r="L161" s="23">
        <f>+SUMIFS('nabati '!AY:AY,'nabati '!$BB:$BB,Weekly!$A161,'nabati '!$BC:$BC,Weekly!$C$1)/20</f>
        <v>0</v>
      </c>
      <c r="M161" s="323">
        <f>+SUMIFS('nabati '!BF:BF,'nabati '!$BI:$BI,Weekly!$A161,'nabati '!$BG:$BG,Weekly!$C$1)/6</f>
        <v>0</v>
      </c>
      <c r="N161" s="324">
        <f>+SUMIFS('nabati '!BM:BM,'nabati '!BP:BP,Weekly!$A161,'nabati '!BN:BN,Weekly!$C$1)/6</f>
        <v>0</v>
      </c>
      <c r="O161" s="321">
        <f t="shared" si="9"/>
        <v>0</v>
      </c>
      <c r="P161" s="326"/>
    </row>
    <row r="162" s="254" customFormat="1" ht="13" hidden="1" outlineLevel="1" spans="1:16">
      <c r="A162" s="334">
        <v>654</v>
      </c>
      <c r="B162" s="342" t="s">
        <v>84</v>
      </c>
      <c r="C162" s="336" t="s">
        <v>240</v>
      </c>
      <c r="D162" s="22" t="s">
        <v>199</v>
      </c>
      <c r="E162" s="23">
        <f>+SUMIFS('nabati '!B:B,'nabati '!$E:$E,Weekly!$A162,'nabati '!$F:$F,Weekly!$C$1)/6</f>
        <v>1</v>
      </c>
      <c r="F162" s="23">
        <f>+SUMIFS('nabati '!I:I,'nabati '!$L:$L,Weekly!$A162,'nabati '!$M:$M,Weekly!$C$1)/6</f>
        <v>1</v>
      </c>
      <c r="G162" s="23">
        <f>+SUMIFS('nabati '!P:P,'nabati '!$S:$S,Weekly!$A162,'nabati '!$T:$T,Weekly!$C$1)/60</f>
        <v>1</v>
      </c>
      <c r="H162" s="23">
        <f>+SUMIFS('nabati '!W:W,'nabati '!$Z:$Z,Weekly!$A162,'nabati '!$AA:$AA,Weekly!$C$1)/6</f>
        <v>0</v>
      </c>
      <c r="I162" s="23">
        <f>+SUMIFS('nabati '!AD:AD,'nabati '!$AG:$AG,Weekly!$A162,'nabati '!$AH:$AH,Weekly!$C$1)/60</f>
        <v>1</v>
      </c>
      <c r="J162" s="23">
        <f>+SUMIFS('nabati '!AK:AK,'nabati '!$AN:$AN,Weekly!$A162,'nabati '!$AO:$AO,Weekly!$C$1)/60</f>
        <v>0</v>
      </c>
      <c r="K162" s="23">
        <f>+SUMIFS('nabati '!AR:AR,'nabati '!$AU:$AU,Weekly!$A162,'nabati '!$AV:$AV,Weekly!$C$1)/60</f>
        <v>0</v>
      </c>
      <c r="L162" s="23">
        <f>+SUMIFS('nabati '!AY:AY,'nabati '!$BB:$BB,Weekly!$A162,'nabati '!$BC:$BC,Weekly!$C$1)/20</f>
        <v>0</v>
      </c>
      <c r="M162" s="323">
        <f>+SUMIFS('nabati '!BF:BF,'nabati '!$BI:$BI,Weekly!$A162,'nabati '!$BG:$BG,Weekly!$C$1)/6</f>
        <v>0</v>
      </c>
      <c r="N162" s="324">
        <f>+SUMIFS('nabati '!BM:BM,'nabati '!BP:BP,Weekly!$A162,'nabati '!BN:BN,Weekly!$C$1)/6</f>
        <v>0</v>
      </c>
      <c r="O162" s="321">
        <f t="shared" si="9"/>
        <v>976.6</v>
      </c>
      <c r="P162" s="326"/>
    </row>
    <row r="163" s="254" customFormat="1" ht="13" hidden="1" outlineLevel="1" spans="1:16">
      <c r="A163" s="334">
        <v>655</v>
      </c>
      <c r="B163" s="342" t="s">
        <v>84</v>
      </c>
      <c r="C163" s="336" t="s">
        <v>241</v>
      </c>
      <c r="D163" s="22" t="s">
        <v>199</v>
      </c>
      <c r="E163" s="23">
        <f>+SUMIFS('nabati '!B:B,'nabati '!$E:$E,Weekly!$A163,'nabati '!$F:$F,Weekly!$C$1)/6</f>
        <v>1</v>
      </c>
      <c r="F163" s="23">
        <f>+SUMIFS('nabati '!I:I,'nabati '!$L:$L,Weekly!$A163,'nabati '!$M:$M,Weekly!$C$1)/6</f>
        <v>0</v>
      </c>
      <c r="G163" s="23">
        <f>+SUMIFS('nabati '!P:P,'nabati '!$S:$S,Weekly!$A163,'nabati '!$T:$T,Weekly!$C$1)/60</f>
        <v>0</v>
      </c>
      <c r="H163" s="23">
        <f>+SUMIFS('nabati '!W:W,'nabati '!$Z:$Z,Weekly!$A163,'nabati '!$AA:$AA,Weekly!$C$1)/6</f>
        <v>0</v>
      </c>
      <c r="I163" s="23">
        <f>+SUMIFS('nabati '!AD:AD,'nabati '!$AG:$AG,Weekly!$A163,'nabati '!$AH:$AH,Weekly!$C$1)/60</f>
        <v>0</v>
      </c>
      <c r="J163" s="23">
        <f>+SUMIFS('nabati '!AK:AK,'nabati '!$AN:$AN,Weekly!$A163,'nabati '!$AO:$AO,Weekly!$C$1)/60</f>
        <v>0</v>
      </c>
      <c r="K163" s="23">
        <f>+SUMIFS('nabati '!AR:AR,'nabati '!$AU:$AU,Weekly!$A163,'nabati '!$AV:$AV,Weekly!$C$1)/60</f>
        <v>0</v>
      </c>
      <c r="L163" s="23">
        <f>+SUMIFS('nabati '!AY:AY,'nabati '!$BB:$BB,Weekly!$A163,'nabati '!$BC:$BC,Weekly!$C$1)/20</f>
        <v>0</v>
      </c>
      <c r="M163" s="323">
        <f>+SUMIFS('nabati '!BF:BF,'nabati '!$BI:$BI,Weekly!$A163,'nabati '!$BG:$BG,Weekly!$C$1)/6</f>
        <v>0</v>
      </c>
      <c r="N163" s="324">
        <f>+SUMIFS('nabati '!BM:BM,'nabati '!BP:BP,Weekly!$A163,'nabati '!BN:BN,Weekly!$C$1)/6</f>
        <v>0</v>
      </c>
      <c r="O163" s="321">
        <f t="shared" si="9"/>
        <v>125.9</v>
      </c>
      <c r="P163" s="326"/>
    </row>
    <row r="164" s="254" customFormat="1" ht="13" hidden="1" outlineLevel="1" spans="1:16">
      <c r="A164" s="334">
        <v>658</v>
      </c>
      <c r="B164" s="342" t="s">
        <v>84</v>
      </c>
      <c r="C164" s="336" t="s">
        <v>242</v>
      </c>
      <c r="D164" s="22" t="s">
        <v>199</v>
      </c>
      <c r="E164" s="23">
        <f>+SUMIFS('nabati '!B:B,'nabati '!$E:$E,Weekly!$A164,'nabati '!$F:$F,Weekly!$C$1)/6</f>
        <v>0</v>
      </c>
      <c r="F164" s="23">
        <f>+SUMIFS('nabati '!I:I,'nabati '!$L:$L,Weekly!$A164,'nabati '!$M:$M,Weekly!$C$1)/6</f>
        <v>0</v>
      </c>
      <c r="G164" s="23">
        <f>+SUMIFS('nabati '!P:P,'nabati '!$S:$S,Weekly!$A164,'nabati '!$T:$T,Weekly!$C$1)/60</f>
        <v>0</v>
      </c>
      <c r="H164" s="23">
        <f>+SUMIFS('nabati '!W:W,'nabati '!$Z:$Z,Weekly!$A164,'nabati '!$AA:$AA,Weekly!$C$1)/6</f>
        <v>0</v>
      </c>
      <c r="I164" s="23">
        <f>+SUMIFS('nabati '!AD:AD,'nabati '!$AG:$AG,Weekly!$A164,'nabati '!$AH:$AH,Weekly!$C$1)/60</f>
        <v>0</v>
      </c>
      <c r="J164" s="23">
        <f>+SUMIFS('nabati '!AK:AK,'nabati '!$AN:$AN,Weekly!$A164,'nabati '!$AO:$AO,Weekly!$C$1)/60</f>
        <v>0</v>
      </c>
      <c r="K164" s="23">
        <f>+SUMIFS('nabati '!AR:AR,'nabati '!$AU:$AU,Weekly!$A164,'nabati '!$AV:$AV,Weekly!$C$1)/60</f>
        <v>0</v>
      </c>
      <c r="L164" s="23">
        <f>+SUMIFS('nabati '!AY:AY,'nabati '!$BB:$BB,Weekly!$A164,'nabati '!$BC:$BC,Weekly!$C$1)/20</f>
        <v>0</v>
      </c>
      <c r="M164" s="323">
        <f>+SUMIFS('nabati '!BF:BF,'nabati '!$BI:$BI,Weekly!$A164,'nabati '!$BG:$BG,Weekly!$C$1)/6</f>
        <v>0</v>
      </c>
      <c r="N164" s="324">
        <f>+SUMIFS('nabati '!BM:BM,'nabati '!BP:BP,Weekly!$A164,'nabati '!BN:BN,Weekly!$C$1)/6</f>
        <v>0</v>
      </c>
      <c r="O164" s="321">
        <f t="shared" si="9"/>
        <v>0</v>
      </c>
      <c r="P164" s="326"/>
    </row>
    <row r="165" s="254" customFormat="1" ht="13" hidden="1" outlineLevel="1" spans="1:16">
      <c r="A165" s="334">
        <v>659</v>
      </c>
      <c r="B165" s="342" t="s">
        <v>84</v>
      </c>
      <c r="C165" s="336" t="s">
        <v>243</v>
      </c>
      <c r="D165" s="22" t="s">
        <v>199</v>
      </c>
      <c r="E165" s="23">
        <f>+SUMIFS('nabati '!B:B,'nabati '!$E:$E,Weekly!$A165,'nabati '!$F:$F,Weekly!$C$1)/6</f>
        <v>0</v>
      </c>
      <c r="F165" s="23">
        <f>+SUMIFS('nabati '!I:I,'nabati '!$L:$L,Weekly!$A165,'nabati '!$M:$M,Weekly!$C$1)/6</f>
        <v>0</v>
      </c>
      <c r="G165" s="23">
        <f>+SUMIFS('nabati '!P:P,'nabati '!$S:$S,Weekly!$A165,'nabati '!$T:$T,Weekly!$C$1)/60</f>
        <v>0</v>
      </c>
      <c r="H165" s="23">
        <f>+SUMIFS('nabati '!W:W,'nabati '!$Z:$Z,Weekly!$A165,'nabati '!$AA:$AA,Weekly!$C$1)/6</f>
        <v>0</v>
      </c>
      <c r="I165" s="23">
        <f>+SUMIFS('nabati '!AD:AD,'nabati '!$AG:$AG,Weekly!$A165,'nabati '!$AH:$AH,Weekly!$C$1)/60</f>
        <v>0</v>
      </c>
      <c r="J165" s="23">
        <f>+SUMIFS('nabati '!AK:AK,'nabati '!$AN:$AN,Weekly!$A165,'nabati '!$AO:$AO,Weekly!$C$1)/60</f>
        <v>0</v>
      </c>
      <c r="K165" s="23">
        <f>+SUMIFS('nabati '!AR:AR,'nabati '!$AU:$AU,Weekly!$A165,'nabati '!$AV:$AV,Weekly!$C$1)/60</f>
        <v>0</v>
      </c>
      <c r="L165" s="23">
        <f>+SUMIFS('nabati '!AY:AY,'nabati '!$BB:$BB,Weekly!$A165,'nabati '!$BC:$BC,Weekly!$C$1)/20</f>
        <v>0</v>
      </c>
      <c r="M165" s="323">
        <f>+SUMIFS('nabati '!BF:BF,'nabati '!$BI:$BI,Weekly!$A165,'nabati '!$BG:$BG,Weekly!$C$1)/6</f>
        <v>0</v>
      </c>
      <c r="N165" s="324">
        <f>+SUMIFS('nabati '!BM:BM,'nabati '!BP:BP,Weekly!$A165,'nabati '!BN:BN,Weekly!$C$1)/6</f>
        <v>0</v>
      </c>
      <c r="O165" s="321">
        <f t="shared" si="9"/>
        <v>0</v>
      </c>
      <c r="P165" s="326"/>
    </row>
    <row r="166" s="254" customFormat="1" ht="13" hidden="1" outlineLevel="1" spans="1:16">
      <c r="A166" s="334">
        <v>673</v>
      </c>
      <c r="B166" s="342" t="s">
        <v>84</v>
      </c>
      <c r="C166" s="336" t="s">
        <v>244</v>
      </c>
      <c r="D166" s="22" t="s">
        <v>199</v>
      </c>
      <c r="E166" s="23">
        <f>+SUMIFS('nabati '!B:B,'nabati '!$E:$E,Weekly!$A166,'nabati '!$F:$F,Weekly!$C$1)/6</f>
        <v>0</v>
      </c>
      <c r="F166" s="23">
        <f>+SUMIFS('nabati '!I:I,'nabati '!$L:$L,Weekly!$A166,'nabati '!$M:$M,Weekly!$C$1)/6</f>
        <v>0</v>
      </c>
      <c r="G166" s="23">
        <f>+SUMIFS('nabati '!P:P,'nabati '!$S:$S,Weekly!$A166,'nabati '!$T:$T,Weekly!$C$1)/60</f>
        <v>0</v>
      </c>
      <c r="H166" s="23">
        <f>+SUMIFS('nabati '!W:W,'nabati '!$Z:$Z,Weekly!$A166,'nabati '!$AA:$AA,Weekly!$C$1)/6</f>
        <v>0</v>
      </c>
      <c r="I166" s="23">
        <f>+SUMIFS('nabati '!AD:AD,'nabati '!$AG:$AG,Weekly!$A166,'nabati '!$AH:$AH,Weekly!$C$1)/60</f>
        <v>0</v>
      </c>
      <c r="J166" s="23">
        <f>+SUMIFS('nabati '!AK:AK,'nabati '!$AN:$AN,Weekly!$A166,'nabati '!$AO:$AO,Weekly!$C$1)/60</f>
        <v>0</v>
      </c>
      <c r="K166" s="23">
        <f>+SUMIFS('nabati '!AR:AR,'nabati '!$AU:$AU,Weekly!$A166,'nabati '!$AV:$AV,Weekly!$C$1)/60</f>
        <v>0</v>
      </c>
      <c r="L166" s="23">
        <f>+SUMIFS('nabati '!AY:AY,'nabati '!$BB:$BB,Weekly!$A166,'nabati '!$BC:$BC,Weekly!$C$1)/20</f>
        <v>0</v>
      </c>
      <c r="M166" s="323">
        <f>+SUMIFS('nabati '!BF:BF,'nabati '!$BI:$BI,Weekly!$A166,'nabati '!$BG:$BG,Weekly!$C$1)/6</f>
        <v>0</v>
      </c>
      <c r="N166" s="324">
        <f>+SUMIFS('nabati '!BM:BM,'nabati '!BP:BP,Weekly!$A166,'nabati '!BN:BN,Weekly!$C$1)/6</f>
        <v>0</v>
      </c>
      <c r="O166" s="321">
        <f t="shared" si="9"/>
        <v>0</v>
      </c>
      <c r="P166" s="326"/>
    </row>
    <row r="167" s="254" customFormat="1" ht="13" hidden="1" outlineLevel="1" spans="1:16">
      <c r="A167" s="334">
        <v>674</v>
      </c>
      <c r="B167" s="342" t="s">
        <v>84</v>
      </c>
      <c r="C167" s="336" t="s">
        <v>245</v>
      </c>
      <c r="D167" s="22" t="s">
        <v>199</v>
      </c>
      <c r="E167" s="23">
        <f>+SUMIFS('nabati '!B:B,'nabati '!$E:$E,Weekly!$A167,'nabati '!$F:$F,Weekly!$C$1)/6</f>
        <v>0</v>
      </c>
      <c r="F167" s="23">
        <f>+SUMIFS('nabati '!I:I,'nabati '!$L:$L,Weekly!$A167,'nabati '!$M:$M,Weekly!$C$1)/6</f>
        <v>0</v>
      </c>
      <c r="G167" s="23">
        <f>+SUMIFS('nabati '!P:P,'nabati '!$S:$S,Weekly!$A167,'nabati '!$T:$T,Weekly!$C$1)/60</f>
        <v>0</v>
      </c>
      <c r="H167" s="23">
        <f>+SUMIFS('nabati '!W:W,'nabati '!$Z:$Z,Weekly!$A167,'nabati '!$AA:$AA,Weekly!$C$1)/6</f>
        <v>2</v>
      </c>
      <c r="I167" s="23">
        <f>+SUMIFS('nabati '!AD:AD,'nabati '!$AG:$AG,Weekly!$A167,'nabati '!$AH:$AH,Weekly!$C$1)/60</f>
        <v>0</v>
      </c>
      <c r="J167" s="23">
        <f>+SUMIFS('nabati '!AK:AK,'nabati '!$AN:$AN,Weekly!$A167,'nabati '!$AO:$AO,Weekly!$C$1)/60</f>
        <v>0</v>
      </c>
      <c r="K167" s="23">
        <f>+SUMIFS('nabati '!AR:AR,'nabati '!$AU:$AU,Weekly!$A167,'nabati '!$AV:$AV,Weekly!$C$1)/60</f>
        <v>0</v>
      </c>
      <c r="L167" s="23">
        <f>+SUMIFS('nabati '!AY:AY,'nabati '!$BB:$BB,Weekly!$A167,'nabati '!$BC:$BC,Weekly!$C$1)/20</f>
        <v>0</v>
      </c>
      <c r="M167" s="323">
        <f>+SUMIFS('nabati '!BF:BF,'nabati '!$BI:$BI,Weekly!$A167,'nabati '!$BG:$BG,Weekly!$C$1)/6</f>
        <v>0</v>
      </c>
      <c r="N167" s="324">
        <f>+SUMIFS('nabati '!BM:BM,'nabati '!BP:BP,Weekly!$A167,'nabati '!BN:BN,Weekly!$C$1)/6</f>
        <v>0</v>
      </c>
      <c r="O167" s="321">
        <f t="shared" si="9"/>
        <v>448</v>
      </c>
      <c r="P167" s="326"/>
    </row>
    <row r="168" s="254" customFormat="1" ht="13" hidden="1" outlineLevel="1" spans="1:16">
      <c r="A168" s="334">
        <v>683</v>
      </c>
      <c r="B168" s="342" t="s">
        <v>84</v>
      </c>
      <c r="C168" s="336" t="s">
        <v>246</v>
      </c>
      <c r="D168" s="22" t="s">
        <v>199</v>
      </c>
      <c r="E168" s="23">
        <f>+SUMIFS('nabati '!B:B,'nabati '!$E:$E,Weekly!$A168,'nabati '!$F:$F,Weekly!$C$1)/6</f>
        <v>1</v>
      </c>
      <c r="F168" s="23">
        <f>+SUMIFS('nabati '!I:I,'nabati '!$L:$L,Weekly!$A168,'nabati '!$M:$M,Weekly!$C$1)/6</f>
        <v>0</v>
      </c>
      <c r="G168" s="23">
        <f>+SUMIFS('nabati '!P:P,'nabati '!$S:$S,Weekly!$A168,'nabati '!$T:$T,Weekly!$C$1)/60</f>
        <v>0</v>
      </c>
      <c r="H168" s="23">
        <f>+SUMIFS('nabati '!W:W,'nabati '!$Z:$Z,Weekly!$A168,'nabati '!$AA:$AA,Weekly!$C$1)/6</f>
        <v>0</v>
      </c>
      <c r="I168" s="23">
        <f>+SUMIFS('nabati '!AD:AD,'nabati '!$AG:$AG,Weekly!$A168,'nabati '!$AH:$AH,Weekly!$C$1)/60</f>
        <v>0</v>
      </c>
      <c r="J168" s="23">
        <f>+SUMIFS('nabati '!AK:AK,'nabati '!$AN:$AN,Weekly!$A168,'nabati '!$AO:$AO,Weekly!$C$1)/60</f>
        <v>0</v>
      </c>
      <c r="K168" s="23">
        <f>+SUMIFS('nabati '!AR:AR,'nabati '!$AU:$AU,Weekly!$A168,'nabati '!$AV:$AV,Weekly!$C$1)/60</f>
        <v>0</v>
      </c>
      <c r="L168" s="23">
        <f>+SUMIFS('nabati '!AY:AY,'nabati '!$BB:$BB,Weekly!$A168,'nabati '!$BC:$BC,Weekly!$C$1)/20</f>
        <v>0</v>
      </c>
      <c r="M168" s="323">
        <f>+SUMIFS('nabati '!BF:BF,'nabati '!$BI:$BI,Weekly!$A168,'nabati '!$BG:$BG,Weekly!$C$1)/6</f>
        <v>0</v>
      </c>
      <c r="N168" s="324">
        <f>+SUMIFS('nabati '!BM:BM,'nabati '!BP:BP,Weekly!$A168,'nabati '!BN:BN,Weekly!$C$1)/6</f>
        <v>0</v>
      </c>
      <c r="O168" s="321">
        <f t="shared" si="9"/>
        <v>125.9</v>
      </c>
      <c r="P168" s="326"/>
    </row>
    <row r="169" s="254" customFormat="1" ht="13" hidden="1" outlineLevel="1" spans="1:16">
      <c r="A169" s="334">
        <v>688</v>
      </c>
      <c r="B169" s="342" t="s">
        <v>84</v>
      </c>
      <c r="C169" s="336" t="s">
        <v>247</v>
      </c>
      <c r="D169" s="22" t="s">
        <v>199</v>
      </c>
      <c r="E169" s="23">
        <f>+SUMIFS('nabati '!B:B,'nabati '!$E:$E,Weekly!$A169,'nabati '!$F:$F,Weekly!$C$1)/6</f>
        <v>1</v>
      </c>
      <c r="F169" s="23">
        <f>+SUMIFS('nabati '!I:I,'nabati '!$L:$L,Weekly!$A169,'nabati '!$M:$M,Weekly!$C$1)/6</f>
        <v>0</v>
      </c>
      <c r="G169" s="23">
        <f>+SUMIFS('nabati '!P:P,'nabati '!$S:$S,Weekly!$A169,'nabati '!$T:$T,Weekly!$C$1)/60</f>
        <v>0</v>
      </c>
      <c r="H169" s="23">
        <f>+SUMIFS('nabati '!W:W,'nabati '!$Z:$Z,Weekly!$A169,'nabati '!$AA:$AA,Weekly!$C$1)/6</f>
        <v>0</v>
      </c>
      <c r="I169" s="23">
        <f>+SUMIFS('nabati '!AD:AD,'nabati '!$AG:$AG,Weekly!$A169,'nabati '!$AH:$AH,Weekly!$C$1)/60</f>
        <v>0</v>
      </c>
      <c r="J169" s="23">
        <f>+SUMIFS('nabati '!AK:AK,'nabati '!$AN:$AN,Weekly!$A169,'nabati '!$AO:$AO,Weekly!$C$1)/60</f>
        <v>0</v>
      </c>
      <c r="K169" s="23">
        <f>+SUMIFS('nabati '!AR:AR,'nabati '!$AU:$AU,Weekly!$A169,'nabati '!$AV:$AV,Weekly!$C$1)/60</f>
        <v>0</v>
      </c>
      <c r="L169" s="23">
        <f>+SUMIFS('nabati '!AY:AY,'nabati '!$BB:$BB,Weekly!$A169,'nabati '!$BC:$BC,Weekly!$C$1)/20</f>
        <v>0</v>
      </c>
      <c r="M169" s="323">
        <f>+SUMIFS('nabati '!BF:BF,'nabati '!$BI:$BI,Weekly!$A169,'nabati '!$BG:$BG,Weekly!$C$1)/6</f>
        <v>0</v>
      </c>
      <c r="N169" s="324">
        <f>+SUMIFS('nabati '!BM:BM,'nabati '!BP:BP,Weekly!$A169,'nabati '!BN:BN,Weekly!$C$1)/6</f>
        <v>0</v>
      </c>
      <c r="O169" s="321">
        <f t="shared" si="9"/>
        <v>125.9</v>
      </c>
      <c r="P169" s="326"/>
    </row>
    <row r="170" s="254" customFormat="1" ht="13" hidden="1" outlineLevel="1" spans="1:16">
      <c r="A170" s="334">
        <v>689</v>
      </c>
      <c r="B170" s="342" t="s">
        <v>84</v>
      </c>
      <c r="C170" s="336" t="s">
        <v>248</v>
      </c>
      <c r="D170" s="22" t="s">
        <v>199</v>
      </c>
      <c r="E170" s="23">
        <f>+SUMIFS('nabati '!B:B,'nabati '!$E:$E,Weekly!$A170,'nabati '!$F:$F,Weekly!$C$1)/6</f>
        <v>4</v>
      </c>
      <c r="F170" s="23">
        <f>+SUMIFS('nabati '!I:I,'nabati '!$L:$L,Weekly!$A170,'nabati '!$M:$M,Weekly!$C$1)/6</f>
        <v>0</v>
      </c>
      <c r="G170" s="23">
        <f>+SUMIFS('nabati '!P:P,'nabati '!$S:$S,Weekly!$A170,'nabati '!$T:$T,Weekly!$C$1)/60</f>
        <v>2</v>
      </c>
      <c r="H170" s="23">
        <f>+SUMIFS('nabati '!W:W,'nabati '!$Z:$Z,Weekly!$A170,'nabati '!$AA:$AA,Weekly!$C$1)/6</f>
        <v>0</v>
      </c>
      <c r="I170" s="23">
        <f>+SUMIFS('nabati '!AD:AD,'nabati '!$AG:$AG,Weekly!$A170,'nabati '!$AH:$AH,Weekly!$C$1)/60</f>
        <v>0</v>
      </c>
      <c r="J170" s="23">
        <f>+SUMIFS('nabati '!AK:AK,'nabati '!$AN:$AN,Weekly!$A170,'nabati '!$AO:$AO,Weekly!$C$1)/60</f>
        <v>0</v>
      </c>
      <c r="K170" s="23">
        <f>+SUMIFS('nabati '!AR:AR,'nabati '!$AU:$AU,Weekly!$A170,'nabati '!$AV:$AV,Weekly!$C$1)/60</f>
        <v>0</v>
      </c>
      <c r="L170" s="23">
        <f>+SUMIFS('nabati '!AY:AY,'nabati '!$BB:$BB,Weekly!$A170,'nabati '!$BC:$BC,Weekly!$C$1)/20</f>
        <v>0</v>
      </c>
      <c r="M170" s="323">
        <f>+SUMIFS('nabati '!BF:BF,'nabati '!$BI:$BI,Weekly!$A170,'nabati '!$BG:$BG,Weekly!$C$1)/6</f>
        <v>0</v>
      </c>
      <c r="N170" s="324">
        <f>+SUMIFS('nabati '!BM:BM,'nabati '!BP:BP,Weekly!$A170,'nabati '!BN:BN,Weekly!$C$1)/6</f>
        <v>0</v>
      </c>
      <c r="O170" s="321">
        <f t="shared" si="9"/>
        <v>1163.6</v>
      </c>
      <c r="P170" s="326"/>
    </row>
    <row r="171" s="254" customFormat="1" ht="13" hidden="1" outlineLevel="1" spans="1:16">
      <c r="A171" s="334">
        <v>693</v>
      </c>
      <c r="B171" s="342" t="s">
        <v>84</v>
      </c>
      <c r="C171" s="336" t="s">
        <v>249</v>
      </c>
      <c r="D171" s="22" t="s">
        <v>199</v>
      </c>
      <c r="E171" s="23">
        <f>+SUMIFS('nabati '!B:B,'nabati '!$E:$E,Weekly!$A171,'nabati '!$F:$F,Weekly!$C$1)/6</f>
        <v>1</v>
      </c>
      <c r="F171" s="23">
        <f>+SUMIFS('nabati '!I:I,'nabati '!$L:$L,Weekly!$A171,'nabati '!$M:$M,Weekly!$C$1)/6</f>
        <v>0</v>
      </c>
      <c r="G171" s="23">
        <f>+SUMIFS('nabati '!P:P,'nabati '!$S:$S,Weekly!$A171,'nabati '!$T:$T,Weekly!$C$1)/60</f>
        <v>2</v>
      </c>
      <c r="H171" s="23">
        <f>+SUMIFS('nabati '!W:W,'nabati '!$Z:$Z,Weekly!$A171,'nabati '!$AA:$AA,Weekly!$C$1)/6</f>
        <v>0</v>
      </c>
      <c r="I171" s="23">
        <f>+SUMIFS('nabati '!AD:AD,'nabati '!$AG:$AG,Weekly!$A171,'nabati '!$AH:$AH,Weekly!$C$1)/60</f>
        <v>0</v>
      </c>
      <c r="J171" s="23">
        <f>+SUMIFS('nabati '!AK:AK,'nabati '!$AN:$AN,Weekly!$A171,'nabati '!$AO:$AO,Weekly!$C$1)/60</f>
        <v>0</v>
      </c>
      <c r="K171" s="23">
        <f>+SUMIFS('nabati '!AR:AR,'nabati '!$AU:$AU,Weekly!$A171,'nabati '!$AV:$AV,Weekly!$C$1)/60</f>
        <v>0</v>
      </c>
      <c r="L171" s="23">
        <f>+SUMIFS('nabati '!AY:AY,'nabati '!$BB:$BB,Weekly!$A171,'nabati '!$BC:$BC,Weekly!$C$1)/20</f>
        <v>0</v>
      </c>
      <c r="M171" s="323">
        <f>+SUMIFS('nabati '!BF:BF,'nabati '!$BI:$BI,Weekly!$A171,'nabati '!$BG:$BG,Weekly!$C$1)/6</f>
        <v>0</v>
      </c>
      <c r="N171" s="324">
        <f>+SUMIFS('nabati '!BM:BM,'nabati '!BP:BP,Weekly!$A171,'nabati '!BN:BN,Weekly!$C$1)/6</f>
        <v>0</v>
      </c>
      <c r="O171" s="321">
        <f t="shared" si="9"/>
        <v>785.9</v>
      </c>
      <c r="P171" s="326"/>
    </row>
    <row r="172" s="254" customFormat="1" ht="13" hidden="1" outlineLevel="1" spans="1:16">
      <c r="A172" s="334">
        <v>2006</v>
      </c>
      <c r="B172" s="342" t="s">
        <v>84</v>
      </c>
      <c r="C172" s="336" t="s">
        <v>250</v>
      </c>
      <c r="D172" s="22" t="s">
        <v>199</v>
      </c>
      <c r="E172" s="23">
        <f>+SUMIFS('nabati '!B:B,'nabati '!$E:$E,Weekly!$A172,'nabati '!$F:$F,Weekly!$C$1)/6</f>
        <v>0</v>
      </c>
      <c r="F172" s="23">
        <f>+SUMIFS('nabati '!I:I,'nabati '!$L:$L,Weekly!$A172,'nabati '!$M:$M,Weekly!$C$1)/6</f>
        <v>0</v>
      </c>
      <c r="G172" s="23">
        <f>+SUMIFS('nabati '!P:P,'nabati '!$S:$S,Weekly!$A172,'nabati '!$T:$T,Weekly!$C$1)/60</f>
        <v>0</v>
      </c>
      <c r="H172" s="23">
        <f>+SUMIFS('nabati '!W:W,'nabati '!$Z:$Z,Weekly!$A172,'nabati '!$AA:$AA,Weekly!$C$1)/6</f>
        <v>0</v>
      </c>
      <c r="I172" s="23">
        <f>+SUMIFS('nabati '!AD:AD,'nabati '!$AG:$AG,Weekly!$A172,'nabati '!$AH:$AH,Weekly!$C$1)/60</f>
        <v>0</v>
      </c>
      <c r="J172" s="23">
        <f>+SUMIFS('nabati '!AK:AK,'nabati '!$AN:$AN,Weekly!$A172,'nabati '!$AO:$AO,Weekly!$C$1)/60</f>
        <v>0</v>
      </c>
      <c r="K172" s="23">
        <f>+SUMIFS('nabati '!AR:AR,'nabati '!$AU:$AU,Weekly!$A172,'nabati '!$AV:$AV,Weekly!$C$1)/60</f>
        <v>0</v>
      </c>
      <c r="L172" s="23">
        <f>+SUMIFS('nabati '!AY:AY,'nabati '!$BB:$BB,Weekly!$A172,'nabati '!$BC:$BC,Weekly!$C$1)/20</f>
        <v>0</v>
      </c>
      <c r="M172" s="323">
        <f>+SUMIFS('nabati '!BF:BF,'nabati '!$BI:$BI,Weekly!$A172,'nabati '!$BG:$BG,Weekly!$C$1)/6</f>
        <v>0</v>
      </c>
      <c r="N172" s="324">
        <f>+SUMIFS('nabati '!BM:BM,'nabati '!BP:BP,Weekly!$A172,'nabati '!BN:BN,Weekly!$C$1)/6</f>
        <v>0</v>
      </c>
      <c r="O172" s="321">
        <f t="shared" si="9"/>
        <v>0</v>
      </c>
      <c r="P172" s="326"/>
    </row>
    <row r="173" s="254" customFormat="1" ht="13" hidden="1" outlineLevel="1" spans="1:16">
      <c r="A173" s="334">
        <v>2009</v>
      </c>
      <c r="B173" s="342" t="s">
        <v>84</v>
      </c>
      <c r="C173" s="336" t="s">
        <v>251</v>
      </c>
      <c r="D173" s="22" t="s">
        <v>199</v>
      </c>
      <c r="E173" s="23">
        <f>+SUMIFS('nabati '!B:B,'nabati '!$E:$E,Weekly!$A173,'nabati '!$F:$F,Weekly!$C$1)/6</f>
        <v>0</v>
      </c>
      <c r="F173" s="23">
        <f>+SUMIFS('nabati '!I:I,'nabati '!$L:$L,Weekly!$A173,'nabati '!$M:$M,Weekly!$C$1)/6</f>
        <v>0</v>
      </c>
      <c r="G173" s="23">
        <f>+SUMIFS('nabati '!P:P,'nabati '!$S:$S,Weekly!$A173,'nabati '!$T:$T,Weekly!$C$1)/60</f>
        <v>0</v>
      </c>
      <c r="H173" s="23">
        <f>+SUMIFS('nabati '!W:W,'nabati '!$Z:$Z,Weekly!$A173,'nabati '!$AA:$AA,Weekly!$C$1)/6</f>
        <v>0</v>
      </c>
      <c r="I173" s="23">
        <f>+SUMIFS('nabati '!AD:AD,'nabati '!$AG:$AG,Weekly!$A173,'nabati '!$AH:$AH,Weekly!$C$1)/60</f>
        <v>0</v>
      </c>
      <c r="J173" s="23">
        <f>+SUMIFS('nabati '!AK:AK,'nabati '!$AN:$AN,Weekly!$A173,'nabati '!$AO:$AO,Weekly!$C$1)/60</f>
        <v>0</v>
      </c>
      <c r="K173" s="23">
        <f>+SUMIFS('nabati '!AR:AR,'nabati '!$AU:$AU,Weekly!$A173,'nabati '!$AV:$AV,Weekly!$C$1)/60</f>
        <v>0</v>
      </c>
      <c r="L173" s="23">
        <f>+SUMIFS('nabati '!AY:AY,'nabati '!$BB:$BB,Weekly!$A173,'nabati '!$BC:$BC,Weekly!$C$1)/20</f>
        <v>0</v>
      </c>
      <c r="M173" s="323">
        <f>+SUMIFS('nabati '!BF:BF,'nabati '!$BI:$BI,Weekly!$A173,'nabati '!$BG:$BG,Weekly!$C$1)/6</f>
        <v>0</v>
      </c>
      <c r="N173" s="324">
        <f>+SUMIFS('nabati '!BM:BM,'nabati '!BP:BP,Weekly!$A173,'nabati '!BN:BN,Weekly!$C$1)/6</f>
        <v>0</v>
      </c>
      <c r="O173" s="321">
        <f t="shared" si="9"/>
        <v>0</v>
      </c>
      <c r="P173" s="326"/>
    </row>
    <row r="174" s="254" customFormat="1" ht="13" hidden="1" outlineLevel="1" spans="1:16">
      <c r="A174" s="334">
        <v>2023</v>
      </c>
      <c r="B174" s="342" t="s">
        <v>84</v>
      </c>
      <c r="C174" s="336" t="s">
        <v>252</v>
      </c>
      <c r="D174" s="22" t="s">
        <v>199</v>
      </c>
      <c r="E174" s="23">
        <f>+SUMIFS('nabati '!B:B,'nabati '!$E:$E,Weekly!$A174,'nabati '!$F:$F,Weekly!$C$1)/6</f>
        <v>2</v>
      </c>
      <c r="F174" s="23">
        <f>+SUMIFS('nabati '!I:I,'nabati '!$L:$L,Weekly!$A174,'nabati '!$M:$M,Weekly!$C$1)/6</f>
        <v>0</v>
      </c>
      <c r="G174" s="23">
        <f>+SUMIFS('nabati '!P:P,'nabati '!$S:$S,Weekly!$A174,'nabati '!$T:$T,Weekly!$C$1)/60</f>
        <v>0</v>
      </c>
      <c r="H174" s="23">
        <f>+SUMIFS('nabati '!W:W,'nabati '!$Z:$Z,Weekly!$A174,'nabati '!$AA:$AA,Weekly!$C$1)/6</f>
        <v>0</v>
      </c>
      <c r="I174" s="23">
        <f>+SUMIFS('nabati '!AD:AD,'nabati '!$AG:$AG,Weekly!$A174,'nabati '!$AH:$AH,Weekly!$C$1)/60</f>
        <v>0</v>
      </c>
      <c r="J174" s="23">
        <f>+SUMIFS('nabati '!AK:AK,'nabati '!$AN:$AN,Weekly!$A174,'nabati '!$AO:$AO,Weekly!$C$1)/60</f>
        <v>0</v>
      </c>
      <c r="K174" s="23">
        <f>+SUMIFS('nabati '!AR:AR,'nabati '!$AU:$AU,Weekly!$A174,'nabati '!$AV:$AV,Weekly!$C$1)/60</f>
        <v>0</v>
      </c>
      <c r="L174" s="23">
        <f>+SUMIFS('nabati '!AY:AY,'nabati '!$BB:$BB,Weekly!$A174,'nabati '!$BC:$BC,Weekly!$C$1)/20</f>
        <v>0</v>
      </c>
      <c r="M174" s="323">
        <f>+SUMIFS('nabati '!BF:BF,'nabati '!$BI:$BI,Weekly!$A174,'nabati '!$BG:$BG,Weekly!$C$1)/6</f>
        <v>0</v>
      </c>
      <c r="N174" s="324">
        <f>+SUMIFS('nabati '!BM:BM,'nabati '!BP:BP,Weekly!$A174,'nabati '!BN:BN,Weekly!$C$1)/6</f>
        <v>0</v>
      </c>
      <c r="O174" s="321">
        <f t="shared" si="9"/>
        <v>251.8</v>
      </c>
      <c r="P174" s="326"/>
    </row>
    <row r="175" s="254" customFormat="1" ht="13" hidden="1" outlineLevel="1" spans="1:16">
      <c r="A175" s="334">
        <v>2021</v>
      </c>
      <c r="B175" s="342" t="s">
        <v>84</v>
      </c>
      <c r="C175" s="336" t="s">
        <v>253</v>
      </c>
      <c r="D175" s="22" t="s">
        <v>199</v>
      </c>
      <c r="E175" s="23">
        <f>+SUMIFS('nabati '!B:B,'nabati '!$E:$E,Weekly!$A175,'nabati '!$F:$F,Weekly!$C$1)/6</f>
        <v>0</v>
      </c>
      <c r="F175" s="23">
        <f>+SUMIFS('nabati '!I:I,'nabati '!$L:$L,Weekly!$A175,'nabati '!$M:$M,Weekly!$C$1)/6</f>
        <v>0</v>
      </c>
      <c r="G175" s="23">
        <f>+SUMIFS('nabati '!P:P,'nabati '!$S:$S,Weekly!$A175,'nabati '!$T:$T,Weekly!$C$1)/60</f>
        <v>0</v>
      </c>
      <c r="H175" s="23">
        <f>+SUMIFS('nabati '!W:W,'nabati '!$Z:$Z,Weekly!$A175,'nabati '!$AA:$AA,Weekly!$C$1)/6</f>
        <v>0</v>
      </c>
      <c r="I175" s="23">
        <f>+SUMIFS('nabati '!AD:AD,'nabati '!$AG:$AG,Weekly!$A175,'nabati '!$AH:$AH,Weekly!$C$1)/60</f>
        <v>0</v>
      </c>
      <c r="J175" s="23">
        <f>+SUMIFS('nabati '!AK:AK,'nabati '!$AN:$AN,Weekly!$A175,'nabati '!$AO:$AO,Weekly!$C$1)/60</f>
        <v>0</v>
      </c>
      <c r="K175" s="23">
        <f>+SUMIFS('nabati '!AR:AR,'nabati '!$AU:$AU,Weekly!$A175,'nabati '!$AV:$AV,Weekly!$C$1)/60</f>
        <v>0</v>
      </c>
      <c r="L175" s="23">
        <f>+SUMIFS('nabati '!AY:AY,'nabati '!$BB:$BB,Weekly!$A175,'nabati '!$BC:$BC,Weekly!$C$1)/20</f>
        <v>0</v>
      </c>
      <c r="M175" s="323">
        <f>+SUMIFS('nabati '!BF:BF,'nabati '!$BI:$BI,Weekly!$A175,'nabati '!$BG:$BG,Weekly!$C$1)/6</f>
        <v>0</v>
      </c>
      <c r="N175" s="324">
        <f>+SUMIFS('nabati '!BM:BM,'nabati '!BP:BP,Weekly!$A175,'nabati '!BN:BN,Weekly!$C$1)/6</f>
        <v>0</v>
      </c>
      <c r="O175" s="321">
        <f t="shared" si="9"/>
        <v>0</v>
      </c>
      <c r="P175" s="326"/>
    </row>
    <row r="176" s="254" customFormat="1" ht="13" hidden="1" outlineLevel="1" spans="1:16">
      <c r="A176" s="334">
        <v>2027</v>
      </c>
      <c r="B176" s="342" t="s">
        <v>84</v>
      </c>
      <c r="C176" s="336" t="s">
        <v>254</v>
      </c>
      <c r="D176" s="22" t="s">
        <v>199</v>
      </c>
      <c r="E176" s="23">
        <f>+SUMIFS('nabati '!B:B,'nabati '!$E:$E,Weekly!$A176,'nabati '!$F:$F,Weekly!$C$1)/6</f>
        <v>0</v>
      </c>
      <c r="F176" s="23">
        <f>+SUMIFS('nabati '!I:I,'nabati '!$L:$L,Weekly!$A176,'nabati '!$M:$M,Weekly!$C$1)/6</f>
        <v>1</v>
      </c>
      <c r="G176" s="23">
        <f>+SUMIFS('nabati '!P:P,'nabati '!$S:$S,Weekly!$A176,'nabati '!$T:$T,Weekly!$C$1)/60</f>
        <v>0</v>
      </c>
      <c r="H176" s="23">
        <f>+SUMIFS('nabati '!W:W,'nabati '!$Z:$Z,Weekly!$A176,'nabati '!$AA:$AA,Weekly!$C$1)/6</f>
        <v>1</v>
      </c>
      <c r="I176" s="23">
        <f>+SUMIFS('nabati '!AD:AD,'nabati '!$AG:$AG,Weekly!$A176,'nabati '!$AH:$AH,Weekly!$C$1)/60</f>
        <v>0</v>
      </c>
      <c r="J176" s="23">
        <f>+SUMIFS('nabati '!AK:AK,'nabati '!$AN:$AN,Weekly!$A176,'nabati '!$AO:$AO,Weekly!$C$1)/60</f>
        <v>0</v>
      </c>
      <c r="K176" s="23">
        <f>+SUMIFS('nabati '!AR:AR,'nabati '!$AU:$AU,Weekly!$A176,'nabati '!$AV:$AV,Weekly!$C$1)/60</f>
        <v>0</v>
      </c>
      <c r="L176" s="23">
        <f>+SUMIFS('nabati '!AY:AY,'nabati '!$BB:$BB,Weekly!$A176,'nabati '!$BC:$BC,Weekly!$C$1)/20</f>
        <v>0</v>
      </c>
      <c r="M176" s="323">
        <f>+SUMIFS('nabati '!BF:BF,'nabati '!$BI:$BI,Weekly!$A176,'nabati '!$BG:$BG,Weekly!$C$1)/6</f>
        <v>0</v>
      </c>
      <c r="N176" s="324">
        <f>+SUMIFS('nabati '!BM:BM,'nabati '!BP:BP,Weekly!$A176,'nabati '!BN:BN,Weekly!$C$1)/6</f>
        <v>0</v>
      </c>
      <c r="O176" s="321">
        <f t="shared" si="9"/>
        <v>414.7</v>
      </c>
      <c r="P176" s="326"/>
    </row>
    <row r="177" s="254" customFormat="1" ht="13" hidden="1" outlineLevel="1" spans="1:16">
      <c r="A177" s="334">
        <v>2028</v>
      </c>
      <c r="B177" s="342" t="s">
        <v>84</v>
      </c>
      <c r="C177" s="336" t="s">
        <v>255</v>
      </c>
      <c r="D177" s="22" t="s">
        <v>199</v>
      </c>
      <c r="E177" s="23">
        <f>+SUMIFS('nabati '!B:B,'nabati '!$E:$E,Weekly!$A177,'nabati '!$F:$F,Weekly!$C$1)/6</f>
        <v>1</v>
      </c>
      <c r="F177" s="23">
        <f>+SUMIFS('nabati '!I:I,'nabati '!$L:$L,Weekly!$A177,'nabati '!$M:$M,Weekly!$C$1)/6</f>
        <v>2</v>
      </c>
      <c r="G177" s="23">
        <f>+SUMIFS('nabati '!P:P,'nabati '!$S:$S,Weekly!$A177,'nabati '!$T:$T,Weekly!$C$1)/60</f>
        <v>0</v>
      </c>
      <c r="H177" s="23">
        <f>+SUMIFS('nabati '!W:W,'nabati '!$Z:$Z,Weekly!$A177,'nabati '!$AA:$AA,Weekly!$C$1)/6</f>
        <v>2</v>
      </c>
      <c r="I177" s="23">
        <f>+SUMIFS('nabati '!AD:AD,'nabati '!$AG:$AG,Weekly!$A177,'nabati '!$AH:$AH,Weekly!$C$1)/60</f>
        <v>2</v>
      </c>
      <c r="J177" s="23">
        <f>+SUMIFS('nabati '!AK:AK,'nabati '!$AN:$AN,Weekly!$A177,'nabati '!$AO:$AO,Weekly!$C$1)/60</f>
        <v>0</v>
      </c>
      <c r="K177" s="23">
        <f>+SUMIFS('nabati '!AR:AR,'nabati '!$AU:$AU,Weekly!$A177,'nabati '!$AV:$AV,Weekly!$C$1)/60</f>
        <v>0</v>
      </c>
      <c r="L177" s="23">
        <f>+SUMIFS('nabati '!AY:AY,'nabati '!$BB:$BB,Weekly!$A177,'nabati '!$BC:$BC,Weekly!$C$1)/20</f>
        <v>1</v>
      </c>
      <c r="M177" s="323">
        <f>+SUMIFS('nabati '!BF:BF,'nabati '!$BI:$BI,Weekly!$A177,'nabati '!$BG:$BG,Weekly!$C$1)/6</f>
        <v>0</v>
      </c>
      <c r="N177" s="324">
        <f>+SUMIFS('nabati '!BM:BM,'nabati '!BP:BP,Weekly!$A177,'nabati '!BN:BN,Weekly!$C$1)/6</f>
        <v>0</v>
      </c>
      <c r="O177" s="321">
        <f t="shared" si="9"/>
        <v>1989.3</v>
      </c>
      <c r="P177" s="326"/>
    </row>
    <row r="178" s="254" customFormat="1" ht="13" hidden="1" outlineLevel="1" spans="1:16">
      <c r="A178" s="334">
        <v>2029</v>
      </c>
      <c r="B178" s="342" t="s">
        <v>84</v>
      </c>
      <c r="C178" s="336" t="s">
        <v>256</v>
      </c>
      <c r="D178" s="22" t="s">
        <v>199</v>
      </c>
      <c r="E178" s="23">
        <f>+SUMIFS('nabati '!B:B,'nabati '!$E:$E,Weekly!$A178,'nabati '!$F:$F,Weekly!$C$1)/6</f>
        <v>1</v>
      </c>
      <c r="F178" s="23">
        <f>+SUMIFS('nabati '!I:I,'nabati '!$L:$L,Weekly!$A178,'nabati '!$M:$M,Weekly!$C$1)/6</f>
        <v>0</v>
      </c>
      <c r="G178" s="23">
        <f>+SUMIFS('nabati '!P:P,'nabati '!$S:$S,Weekly!$A178,'nabati '!$T:$T,Weekly!$C$1)/60</f>
        <v>0</v>
      </c>
      <c r="H178" s="23">
        <f>+SUMIFS('nabati '!W:W,'nabati '!$Z:$Z,Weekly!$A178,'nabati '!$AA:$AA,Weekly!$C$1)/6</f>
        <v>0</v>
      </c>
      <c r="I178" s="23">
        <f>+SUMIFS('nabati '!AD:AD,'nabati '!$AG:$AG,Weekly!$A178,'nabati '!$AH:$AH,Weekly!$C$1)/60</f>
        <v>1</v>
      </c>
      <c r="J178" s="23">
        <f>+SUMIFS('nabati '!AK:AK,'nabati '!$AN:$AN,Weekly!$A178,'nabati '!$AO:$AO,Weekly!$C$1)/60</f>
        <v>0</v>
      </c>
      <c r="K178" s="23">
        <f>+SUMIFS('nabati '!AR:AR,'nabati '!$AU:$AU,Weekly!$A178,'nabati '!$AV:$AV,Weekly!$C$1)/60</f>
        <v>0</v>
      </c>
      <c r="L178" s="23">
        <f>+SUMIFS('nabati '!AY:AY,'nabati '!$BB:$BB,Weekly!$A178,'nabati '!$BC:$BC,Weekly!$C$1)/20</f>
        <v>0</v>
      </c>
      <c r="M178" s="323">
        <f>+SUMIFS('nabati '!BF:BF,'nabati '!$BI:$BI,Weekly!$A178,'nabati '!$BG:$BG,Weekly!$C$1)/6</f>
        <v>0</v>
      </c>
      <c r="N178" s="324">
        <f>+SUMIFS('nabati '!BM:BM,'nabati '!BP:BP,Weekly!$A178,'nabati '!BN:BN,Weekly!$C$1)/6</f>
        <v>0</v>
      </c>
      <c r="O178" s="321">
        <f t="shared" si="9"/>
        <v>455.9</v>
      </c>
      <c r="P178" s="326"/>
    </row>
    <row r="179" s="254" customFormat="1" ht="13" hidden="1" outlineLevel="1" spans="1:16">
      <c r="A179" s="334">
        <v>2030</v>
      </c>
      <c r="B179" s="342" t="s">
        <v>84</v>
      </c>
      <c r="C179" s="336" t="s">
        <v>257</v>
      </c>
      <c r="D179" s="22" t="s">
        <v>199</v>
      </c>
      <c r="E179" s="23">
        <f>+SUMIFS('nabati '!B:B,'nabati '!$E:$E,Weekly!$A179,'nabati '!$F:$F,Weekly!$C$1)/6</f>
        <v>0</v>
      </c>
      <c r="F179" s="23">
        <f>+SUMIFS('nabati '!I:I,'nabati '!$L:$L,Weekly!$A179,'nabati '!$M:$M,Weekly!$C$1)/6</f>
        <v>0</v>
      </c>
      <c r="G179" s="23">
        <f>+SUMIFS('nabati '!P:P,'nabati '!$S:$S,Weekly!$A179,'nabati '!$T:$T,Weekly!$C$1)/60</f>
        <v>0</v>
      </c>
      <c r="H179" s="23">
        <f>+SUMIFS('nabati '!W:W,'nabati '!$Z:$Z,Weekly!$A179,'nabati '!$AA:$AA,Weekly!$C$1)/6</f>
        <v>0</v>
      </c>
      <c r="I179" s="23">
        <f>+SUMIFS('nabati '!AD:AD,'nabati '!$AG:$AG,Weekly!$A179,'nabati '!$AH:$AH,Weekly!$C$1)/60</f>
        <v>0</v>
      </c>
      <c r="J179" s="23">
        <f>+SUMIFS('nabati '!AK:AK,'nabati '!$AN:$AN,Weekly!$A179,'nabati '!$AO:$AO,Weekly!$C$1)/60</f>
        <v>0</v>
      </c>
      <c r="K179" s="23">
        <f>+SUMIFS('nabati '!AR:AR,'nabati '!$AU:$AU,Weekly!$A179,'nabati '!$AV:$AV,Weekly!$C$1)/60</f>
        <v>0</v>
      </c>
      <c r="L179" s="23">
        <f>+SUMIFS('nabati '!AY:AY,'nabati '!$BB:$BB,Weekly!$A179,'nabati '!$BC:$BC,Weekly!$C$1)/20</f>
        <v>0</v>
      </c>
      <c r="M179" s="323">
        <f>+SUMIFS('nabati '!BF:BF,'nabati '!$BI:$BI,Weekly!$A179,'nabati '!$BG:$BG,Weekly!$C$1)/6</f>
        <v>0</v>
      </c>
      <c r="N179" s="324">
        <f>+SUMIFS('nabati '!BM:BM,'nabati '!BP:BP,Weekly!$A179,'nabati '!BN:BN,Weekly!$C$1)/6</f>
        <v>0</v>
      </c>
      <c r="O179" s="321">
        <f t="shared" si="9"/>
        <v>0</v>
      </c>
      <c r="P179" s="326"/>
    </row>
    <row r="180" s="254" customFormat="1" ht="13" hidden="1" outlineLevel="1" spans="1:16">
      <c r="A180" s="334">
        <v>2031</v>
      </c>
      <c r="B180" s="342" t="s">
        <v>84</v>
      </c>
      <c r="C180" s="336" t="s">
        <v>258</v>
      </c>
      <c r="D180" s="22" t="s">
        <v>199</v>
      </c>
      <c r="E180" s="23">
        <f>+SUMIFS('nabati '!B:B,'nabati '!$E:$E,Weekly!$A180,'nabati '!$F:$F,Weekly!$C$1)/6</f>
        <v>0</v>
      </c>
      <c r="F180" s="23">
        <f>+SUMIFS('nabati '!I:I,'nabati '!$L:$L,Weekly!$A180,'nabati '!$M:$M,Weekly!$C$1)/6</f>
        <v>0</v>
      </c>
      <c r="G180" s="23">
        <f>+SUMIFS('nabati '!P:P,'nabati '!$S:$S,Weekly!$A180,'nabati '!$T:$T,Weekly!$C$1)/60</f>
        <v>0</v>
      </c>
      <c r="H180" s="23">
        <f>+SUMIFS('nabati '!W:W,'nabati '!$Z:$Z,Weekly!$A180,'nabati '!$AA:$AA,Weekly!$C$1)/6</f>
        <v>0</v>
      </c>
      <c r="I180" s="23">
        <f>+SUMIFS('nabati '!AD:AD,'nabati '!$AG:$AG,Weekly!$A180,'nabati '!$AH:$AH,Weekly!$C$1)/60</f>
        <v>0</v>
      </c>
      <c r="J180" s="23">
        <f>+SUMIFS('nabati '!AK:AK,'nabati '!$AN:$AN,Weekly!$A180,'nabati '!$AO:$AO,Weekly!$C$1)/60</f>
        <v>0</v>
      </c>
      <c r="K180" s="23">
        <f>+SUMIFS('nabati '!AR:AR,'nabati '!$AU:$AU,Weekly!$A180,'nabati '!$AV:$AV,Weekly!$C$1)/60</f>
        <v>0</v>
      </c>
      <c r="L180" s="23">
        <f>+SUMIFS('nabati '!AY:AY,'nabati '!$BB:$BB,Weekly!$A180,'nabati '!$BC:$BC,Weekly!$C$1)/20</f>
        <v>0</v>
      </c>
      <c r="M180" s="323">
        <f>+SUMIFS('nabati '!BF:BF,'nabati '!$BI:$BI,Weekly!$A180,'nabati '!$BG:$BG,Weekly!$C$1)/6</f>
        <v>0</v>
      </c>
      <c r="N180" s="324">
        <f>+SUMIFS('nabati '!BM:BM,'nabati '!BP:BP,Weekly!$A180,'nabati '!BN:BN,Weekly!$C$1)/6</f>
        <v>0</v>
      </c>
      <c r="O180" s="321">
        <f t="shared" si="9"/>
        <v>0</v>
      </c>
      <c r="P180" s="326"/>
    </row>
    <row r="181" s="254" customFormat="1" ht="13" hidden="1" outlineLevel="1" spans="1:16">
      <c r="A181" s="334">
        <v>2045</v>
      </c>
      <c r="B181" s="342" t="s">
        <v>84</v>
      </c>
      <c r="C181" s="336" t="s">
        <v>259</v>
      </c>
      <c r="D181" s="22" t="s">
        <v>199</v>
      </c>
      <c r="E181" s="23">
        <f>+SUMIFS('nabati '!B:B,'nabati '!$E:$E,Weekly!$A181,'nabati '!$F:$F,Weekly!$C$1)/6</f>
        <v>0</v>
      </c>
      <c r="F181" s="23">
        <f>+SUMIFS('nabati '!I:I,'nabati '!$L:$L,Weekly!$A181,'nabati '!$M:$M,Weekly!$C$1)/6</f>
        <v>1</v>
      </c>
      <c r="G181" s="23">
        <f>+SUMIFS('nabati '!P:P,'nabati '!$S:$S,Weekly!$A181,'nabati '!$T:$T,Weekly!$C$1)/60</f>
        <v>0</v>
      </c>
      <c r="H181" s="23">
        <f>+SUMIFS('nabati '!W:W,'nabati '!$Z:$Z,Weekly!$A181,'nabati '!$AA:$AA,Weekly!$C$1)/6</f>
        <v>0</v>
      </c>
      <c r="I181" s="23">
        <f>+SUMIFS('nabati '!AD:AD,'nabati '!$AG:$AG,Weekly!$A181,'nabati '!$AH:$AH,Weekly!$C$1)/60</f>
        <v>0</v>
      </c>
      <c r="J181" s="23">
        <f>+SUMIFS('nabati '!AK:AK,'nabati '!$AN:$AN,Weekly!$A181,'nabati '!$AO:$AO,Weekly!$C$1)/60</f>
        <v>0</v>
      </c>
      <c r="K181" s="23">
        <f>+SUMIFS('nabati '!AR:AR,'nabati '!$AU:$AU,Weekly!$A181,'nabati '!$AV:$AV,Weekly!$C$1)/60</f>
        <v>0</v>
      </c>
      <c r="L181" s="23">
        <f>+SUMIFS('nabati '!AY:AY,'nabati '!$BB:$BB,Weekly!$A181,'nabati '!$BC:$BC,Weekly!$C$1)/20</f>
        <v>0</v>
      </c>
      <c r="M181" s="323">
        <f>+SUMIFS('nabati '!BF:BF,'nabati '!$BI:$BI,Weekly!$A181,'nabati '!$BG:$BG,Weekly!$C$1)/6</f>
        <v>0</v>
      </c>
      <c r="N181" s="324">
        <f>+SUMIFS('nabati '!BM:BM,'nabati '!BP:BP,Weekly!$A181,'nabati '!BN:BN,Weekly!$C$1)/6</f>
        <v>0</v>
      </c>
      <c r="O181" s="321">
        <f t="shared" si="9"/>
        <v>190.7</v>
      </c>
      <c r="P181" s="326"/>
    </row>
    <row r="182" s="254" customFormat="1" ht="13" hidden="1" outlineLevel="1" spans="1:16">
      <c r="A182" s="334">
        <v>2046</v>
      </c>
      <c r="B182" s="342" t="s">
        <v>84</v>
      </c>
      <c r="C182" s="336" t="s">
        <v>260</v>
      </c>
      <c r="D182" s="22" t="s">
        <v>199</v>
      </c>
      <c r="E182" s="23">
        <f>+SUMIFS('nabati '!B:B,'nabati '!$E:$E,Weekly!$A182,'nabati '!$F:$F,Weekly!$C$1)/6</f>
        <v>0</v>
      </c>
      <c r="F182" s="23">
        <f>+SUMIFS('nabati '!I:I,'nabati '!$L:$L,Weekly!$A182,'nabati '!$M:$M,Weekly!$C$1)/6</f>
        <v>0</v>
      </c>
      <c r="G182" s="23">
        <f>+SUMIFS('nabati '!P:P,'nabati '!$S:$S,Weekly!$A182,'nabati '!$T:$T,Weekly!$C$1)/60</f>
        <v>0</v>
      </c>
      <c r="H182" s="23">
        <f>+SUMIFS('nabati '!W:W,'nabati '!$Z:$Z,Weekly!$A182,'nabati '!$AA:$AA,Weekly!$C$1)/6</f>
        <v>0</v>
      </c>
      <c r="I182" s="23">
        <f>+SUMIFS('nabati '!AD:AD,'nabati '!$AG:$AG,Weekly!$A182,'nabati '!$AH:$AH,Weekly!$C$1)/60</f>
        <v>0</v>
      </c>
      <c r="J182" s="23">
        <f>+SUMIFS('nabati '!AK:AK,'nabati '!$AN:$AN,Weekly!$A182,'nabati '!$AO:$AO,Weekly!$C$1)/60</f>
        <v>0</v>
      </c>
      <c r="K182" s="23">
        <f>+SUMIFS('nabati '!AR:AR,'nabati '!$AU:$AU,Weekly!$A182,'nabati '!$AV:$AV,Weekly!$C$1)/60</f>
        <v>0</v>
      </c>
      <c r="L182" s="23">
        <f>+SUMIFS('nabati '!AY:AY,'nabati '!$BB:$BB,Weekly!$A182,'nabati '!$BC:$BC,Weekly!$C$1)/20</f>
        <v>0</v>
      </c>
      <c r="M182" s="323">
        <f>+SUMIFS('nabati '!BF:BF,'nabati '!$BI:$BI,Weekly!$A182,'nabati '!$BG:$BG,Weekly!$C$1)/6</f>
        <v>0</v>
      </c>
      <c r="N182" s="324">
        <f>+SUMIFS('nabati '!BM:BM,'nabati '!BP:BP,Weekly!$A182,'nabati '!BN:BN,Weekly!$C$1)/6</f>
        <v>0</v>
      </c>
      <c r="O182" s="321">
        <f t="shared" si="9"/>
        <v>0</v>
      </c>
      <c r="P182" s="326"/>
    </row>
    <row r="183" s="254" customFormat="1" ht="13" hidden="1" outlineLevel="1" spans="1:16">
      <c r="A183" s="334">
        <v>2048</v>
      </c>
      <c r="B183" s="342" t="s">
        <v>84</v>
      </c>
      <c r="C183" s="336" t="s">
        <v>261</v>
      </c>
      <c r="D183" s="22" t="s">
        <v>199</v>
      </c>
      <c r="E183" s="23">
        <f>+SUMIFS('nabati '!B:B,'nabati '!$E:$E,Weekly!$A183,'nabati '!$F:$F,Weekly!$C$1)/6</f>
        <v>0</v>
      </c>
      <c r="F183" s="23">
        <f>+SUMIFS('nabati '!I:I,'nabati '!$L:$L,Weekly!$A183,'nabati '!$M:$M,Weekly!$C$1)/6</f>
        <v>0</v>
      </c>
      <c r="G183" s="23">
        <f>+SUMIFS('nabati '!P:P,'nabati '!$S:$S,Weekly!$A183,'nabati '!$T:$T,Weekly!$C$1)/60</f>
        <v>0</v>
      </c>
      <c r="H183" s="23">
        <f>+SUMIFS('nabati '!W:W,'nabati '!$Z:$Z,Weekly!$A183,'nabati '!$AA:$AA,Weekly!$C$1)/6</f>
        <v>0</v>
      </c>
      <c r="I183" s="23">
        <f>+SUMIFS('nabati '!AD:AD,'nabati '!$AG:$AG,Weekly!$A183,'nabati '!$AH:$AH,Weekly!$C$1)/60</f>
        <v>1</v>
      </c>
      <c r="J183" s="23">
        <f>+SUMIFS('nabati '!AK:AK,'nabati '!$AN:$AN,Weekly!$A183,'nabati '!$AO:$AO,Weekly!$C$1)/60</f>
        <v>0</v>
      </c>
      <c r="K183" s="23">
        <f>+SUMIFS('nabati '!AR:AR,'nabati '!$AU:$AU,Weekly!$A183,'nabati '!$AV:$AV,Weekly!$C$1)/60</f>
        <v>0</v>
      </c>
      <c r="L183" s="23">
        <f>+SUMIFS('nabati '!AY:AY,'nabati '!$BB:$BB,Weekly!$A183,'nabati '!$BC:$BC,Weekly!$C$1)/20</f>
        <v>0</v>
      </c>
      <c r="M183" s="323">
        <f>+SUMIFS('nabati '!BF:BF,'nabati '!$BI:$BI,Weekly!$A183,'nabati '!$BG:$BG,Weekly!$C$1)/6</f>
        <v>0</v>
      </c>
      <c r="N183" s="324">
        <f>+SUMIFS('nabati '!BM:BM,'nabati '!BP:BP,Weekly!$A183,'nabati '!BN:BN,Weekly!$C$1)/6</f>
        <v>0</v>
      </c>
      <c r="O183" s="321">
        <f t="shared" si="9"/>
        <v>330</v>
      </c>
      <c r="P183" s="326"/>
    </row>
    <row r="184" s="254" customFormat="1" ht="13" hidden="1" outlineLevel="1" spans="1:16">
      <c r="A184" s="334">
        <v>2051</v>
      </c>
      <c r="B184" s="342" t="s">
        <v>84</v>
      </c>
      <c r="C184" s="336" t="s">
        <v>262</v>
      </c>
      <c r="D184" s="22" t="s">
        <v>199</v>
      </c>
      <c r="E184" s="23">
        <f>+SUMIFS('nabati '!B:B,'nabati '!$E:$E,Weekly!$A184,'nabati '!$F:$F,Weekly!$C$1)/6</f>
        <v>0</v>
      </c>
      <c r="F184" s="23">
        <f>+SUMIFS('nabati '!I:I,'nabati '!$L:$L,Weekly!$A184,'nabati '!$M:$M,Weekly!$C$1)/6</f>
        <v>0</v>
      </c>
      <c r="G184" s="23">
        <f>+SUMIFS('nabati '!P:P,'nabati '!$S:$S,Weekly!$A184,'nabati '!$T:$T,Weekly!$C$1)/60</f>
        <v>0</v>
      </c>
      <c r="H184" s="23">
        <f>+SUMIFS('nabati '!W:W,'nabati '!$Z:$Z,Weekly!$A184,'nabati '!$AA:$AA,Weekly!$C$1)/6</f>
        <v>0</v>
      </c>
      <c r="I184" s="23">
        <f>+SUMIFS('nabati '!AD:AD,'nabati '!$AG:$AG,Weekly!$A184,'nabati '!$AH:$AH,Weekly!$C$1)/60</f>
        <v>0</v>
      </c>
      <c r="J184" s="23">
        <f>+SUMIFS('nabati '!AK:AK,'nabati '!$AN:$AN,Weekly!$A184,'nabati '!$AO:$AO,Weekly!$C$1)/60</f>
        <v>0</v>
      </c>
      <c r="K184" s="23">
        <f>+SUMIFS('nabati '!AR:AR,'nabati '!$AU:$AU,Weekly!$A184,'nabati '!$AV:$AV,Weekly!$C$1)/60</f>
        <v>0</v>
      </c>
      <c r="L184" s="23">
        <f>+SUMIFS('nabati '!AY:AY,'nabati '!$BB:$BB,Weekly!$A184,'nabati '!$BC:$BC,Weekly!$C$1)/20</f>
        <v>0</v>
      </c>
      <c r="M184" s="323">
        <f>+SUMIFS('nabati '!BF:BF,'nabati '!$BI:$BI,Weekly!$A184,'nabati '!$BG:$BG,Weekly!$C$1)/6</f>
        <v>0</v>
      </c>
      <c r="N184" s="324">
        <f>+SUMIFS('nabati '!BM:BM,'nabati '!BP:BP,Weekly!$A184,'nabati '!BN:BN,Weekly!$C$1)/6</f>
        <v>0</v>
      </c>
      <c r="O184" s="321">
        <f t="shared" si="9"/>
        <v>0</v>
      </c>
      <c r="P184" s="326"/>
    </row>
    <row r="185" s="254" customFormat="1" ht="13" hidden="1" outlineLevel="1" spans="1:16">
      <c r="A185" s="334">
        <v>2065</v>
      </c>
      <c r="B185" s="342" t="s">
        <v>84</v>
      </c>
      <c r="C185" s="336" t="s">
        <v>263</v>
      </c>
      <c r="D185" s="22" t="s">
        <v>199</v>
      </c>
      <c r="E185" s="23">
        <f>+SUMIFS('nabati '!B:B,'nabati '!$E:$E,Weekly!$A185,'nabati '!$F:$F,Weekly!$C$1)/6</f>
        <v>0</v>
      </c>
      <c r="F185" s="23">
        <f>+SUMIFS('nabati '!I:I,'nabati '!$L:$L,Weekly!$A185,'nabati '!$M:$M,Weekly!$C$1)/6</f>
        <v>0</v>
      </c>
      <c r="G185" s="23">
        <f>+SUMIFS('nabati '!P:P,'nabati '!$S:$S,Weekly!$A185,'nabati '!$T:$T,Weekly!$C$1)/60</f>
        <v>0</v>
      </c>
      <c r="H185" s="23">
        <f>+SUMIFS('nabati '!W:W,'nabati '!$Z:$Z,Weekly!$A185,'nabati '!$AA:$AA,Weekly!$C$1)/6</f>
        <v>0</v>
      </c>
      <c r="I185" s="23">
        <f>+SUMIFS('nabati '!AD:AD,'nabati '!$AG:$AG,Weekly!$A185,'nabati '!$AH:$AH,Weekly!$C$1)/60</f>
        <v>0</v>
      </c>
      <c r="J185" s="23">
        <f>+SUMIFS('nabati '!AK:AK,'nabati '!$AN:$AN,Weekly!$A185,'nabati '!$AO:$AO,Weekly!$C$1)/60</f>
        <v>0</v>
      </c>
      <c r="K185" s="23">
        <f>+SUMIFS('nabati '!AR:AR,'nabati '!$AU:$AU,Weekly!$A185,'nabati '!$AV:$AV,Weekly!$C$1)/60</f>
        <v>0</v>
      </c>
      <c r="L185" s="23">
        <f>+SUMIFS('nabati '!AY:AY,'nabati '!$BB:$BB,Weekly!$A185,'nabati '!$BC:$BC,Weekly!$C$1)/20</f>
        <v>0</v>
      </c>
      <c r="M185" s="323">
        <f>+SUMIFS('nabati '!BF:BF,'nabati '!$BI:$BI,Weekly!$A185,'nabati '!$BG:$BG,Weekly!$C$1)/6</f>
        <v>0</v>
      </c>
      <c r="N185" s="324">
        <f>+SUMIFS('nabati '!BM:BM,'nabati '!BP:BP,Weekly!$A185,'nabati '!BN:BN,Weekly!$C$1)/6</f>
        <v>0</v>
      </c>
      <c r="O185" s="321">
        <f>+SUMPRODUCT($E$1:$N$1,E185:N185)</f>
        <v>0</v>
      </c>
      <c r="P185" s="326"/>
    </row>
    <row r="186" s="254" customFormat="1" ht="13" hidden="1" outlineLevel="1" spans="1:16">
      <c r="A186" s="334">
        <v>2066</v>
      </c>
      <c r="B186" s="342" t="s">
        <v>84</v>
      </c>
      <c r="C186" s="336" t="s">
        <v>264</v>
      </c>
      <c r="D186" s="22" t="s">
        <v>199</v>
      </c>
      <c r="E186" s="23">
        <f>+SUMIFS('nabati '!B:B,'nabati '!$E:$E,Weekly!$A186,'nabati '!$F:$F,Weekly!$C$1)/6</f>
        <v>1</v>
      </c>
      <c r="F186" s="23">
        <f>+SUMIFS('nabati '!I:I,'nabati '!$L:$L,Weekly!$A186,'nabati '!$M:$M,Weekly!$C$1)/6</f>
        <v>0</v>
      </c>
      <c r="G186" s="23">
        <f>+SUMIFS('nabati '!P:P,'nabati '!$S:$S,Weekly!$A186,'nabati '!$T:$T,Weekly!$C$1)/60</f>
        <v>1</v>
      </c>
      <c r="H186" s="23">
        <f>+SUMIFS('nabati '!W:W,'nabati '!$Z:$Z,Weekly!$A186,'nabati '!$AA:$AA,Weekly!$C$1)/6</f>
        <v>0</v>
      </c>
      <c r="I186" s="23">
        <f>+SUMIFS('nabati '!AD:AD,'nabati '!$AG:$AG,Weekly!$A186,'nabati '!$AH:$AH,Weekly!$C$1)/60</f>
        <v>0</v>
      </c>
      <c r="J186" s="23">
        <f>+SUMIFS('nabati '!AK:AK,'nabati '!$AN:$AN,Weekly!$A186,'nabati '!$AO:$AO,Weekly!$C$1)/60</f>
        <v>0</v>
      </c>
      <c r="K186" s="23">
        <f>+SUMIFS('nabati '!AR:AR,'nabati '!$AU:$AU,Weekly!$A186,'nabati '!$AV:$AV,Weekly!$C$1)/60</f>
        <v>0</v>
      </c>
      <c r="L186" s="23">
        <f>+SUMIFS('nabati '!AY:AY,'nabati '!$BB:$BB,Weekly!$A186,'nabati '!$BC:$BC,Weekly!$C$1)/20</f>
        <v>0</v>
      </c>
      <c r="M186" s="323">
        <f>+SUMIFS('nabati '!BF:BF,'nabati '!$BI:$BI,Weekly!$A186,'nabati '!$BG:$BG,Weekly!$C$1)/6</f>
        <v>0</v>
      </c>
      <c r="N186" s="324">
        <f>+SUMIFS('nabati '!BM:BM,'nabati '!BP:BP,Weekly!$A186,'nabati '!BN:BN,Weekly!$C$1)/6</f>
        <v>0</v>
      </c>
      <c r="O186" s="321">
        <f>+SUMPRODUCT($E$1:$N$1,E186:N186)</f>
        <v>455.9</v>
      </c>
      <c r="P186" s="326"/>
    </row>
    <row r="187" s="254" customFormat="1" ht="13" hidden="1" outlineLevel="1" spans="1:16">
      <c r="A187" s="334">
        <v>2074</v>
      </c>
      <c r="B187" s="342" t="s">
        <v>84</v>
      </c>
      <c r="C187" s="336" t="s">
        <v>265</v>
      </c>
      <c r="D187" s="22" t="s">
        <v>199</v>
      </c>
      <c r="E187" s="23">
        <f>+SUMIFS('nabati '!B:B,'nabati '!$E:$E,Weekly!$A187,'nabati '!$F:$F,Weekly!$C$1)/6</f>
        <v>1</v>
      </c>
      <c r="F187" s="23">
        <f>+SUMIFS('nabati '!I:I,'nabati '!$L:$L,Weekly!$A187,'nabati '!$M:$M,Weekly!$C$1)/6</f>
        <v>0</v>
      </c>
      <c r="G187" s="23">
        <f>+SUMIFS('nabati '!P:P,'nabati '!$S:$S,Weekly!$A187,'nabati '!$T:$T,Weekly!$C$1)/60</f>
        <v>0</v>
      </c>
      <c r="H187" s="23">
        <f>+SUMIFS('nabati '!W:W,'nabati '!$Z:$Z,Weekly!$A187,'nabati '!$AA:$AA,Weekly!$C$1)/6</f>
        <v>0</v>
      </c>
      <c r="I187" s="23">
        <f>+SUMIFS('nabati '!AD:AD,'nabati '!$AG:$AG,Weekly!$A187,'nabati '!$AH:$AH,Weekly!$C$1)/60</f>
        <v>0</v>
      </c>
      <c r="J187" s="23">
        <f>+SUMIFS('nabati '!AK:AK,'nabati '!$AN:$AN,Weekly!$A187,'nabati '!$AO:$AO,Weekly!$C$1)/60</f>
        <v>0</v>
      </c>
      <c r="K187" s="23">
        <f>+SUMIFS('nabati '!AR:AR,'nabati '!$AU:$AU,Weekly!$A187,'nabati '!$AV:$AV,Weekly!$C$1)/60</f>
        <v>0</v>
      </c>
      <c r="L187" s="23">
        <f>+SUMIFS('nabati '!AY:AY,'nabati '!$BB:$BB,Weekly!$A187,'nabati '!$BC:$BC,Weekly!$C$1)/20</f>
        <v>0</v>
      </c>
      <c r="M187" s="323">
        <f>+SUMIFS('nabati '!BF:BF,'nabati '!$BI:$BI,Weekly!$A187,'nabati '!$BG:$BG,Weekly!$C$1)/6</f>
        <v>0</v>
      </c>
      <c r="N187" s="324">
        <f>+SUMIFS('nabati '!BM:BM,'nabati '!BP:BP,Weekly!$A187,'nabati '!BN:BN,Weekly!$C$1)/6</f>
        <v>0</v>
      </c>
      <c r="O187" s="321">
        <f>+SUMPRODUCT($E$1:$N$1,E187:N187)</f>
        <v>125.9</v>
      </c>
      <c r="P187" s="326"/>
    </row>
    <row r="188" s="254" customFormat="1" ht="13" hidden="1" outlineLevel="1" spans="1:16">
      <c r="A188" s="334">
        <v>2075</v>
      </c>
      <c r="B188" s="342" t="s">
        <v>84</v>
      </c>
      <c r="C188" s="336" t="s">
        <v>266</v>
      </c>
      <c r="D188" s="22" t="s">
        <v>199</v>
      </c>
      <c r="E188" s="23">
        <f>+SUMIFS('nabati '!B:B,'nabati '!$E:$E,Weekly!$A188,'nabati '!$F:$F,Weekly!$C$1)/6</f>
        <v>1</v>
      </c>
      <c r="F188" s="23">
        <f>+SUMIFS('nabati '!I:I,'nabati '!$L:$L,Weekly!$A188,'nabati '!$M:$M,Weekly!$C$1)/6</f>
        <v>0</v>
      </c>
      <c r="G188" s="23">
        <f>+SUMIFS('nabati '!P:P,'nabati '!$S:$S,Weekly!$A188,'nabati '!$T:$T,Weekly!$C$1)/60</f>
        <v>0</v>
      </c>
      <c r="H188" s="23">
        <f>+SUMIFS('nabati '!W:W,'nabati '!$Z:$Z,Weekly!$A188,'nabati '!$AA:$AA,Weekly!$C$1)/6</f>
        <v>0</v>
      </c>
      <c r="I188" s="23">
        <f>+SUMIFS('nabati '!AD:AD,'nabati '!$AG:$AG,Weekly!$A188,'nabati '!$AH:$AH,Weekly!$C$1)/60</f>
        <v>0</v>
      </c>
      <c r="J188" s="23">
        <f>+SUMIFS('nabati '!AK:AK,'nabati '!$AN:$AN,Weekly!$A188,'nabati '!$AO:$AO,Weekly!$C$1)/60</f>
        <v>0</v>
      </c>
      <c r="K188" s="23">
        <f>+SUMIFS('nabati '!AR:AR,'nabati '!$AU:$AU,Weekly!$A188,'nabati '!$AV:$AV,Weekly!$C$1)/60</f>
        <v>0</v>
      </c>
      <c r="L188" s="23">
        <f>+SUMIFS('nabati '!AY:AY,'nabati '!$BB:$BB,Weekly!$A188,'nabati '!$BC:$BC,Weekly!$C$1)/20</f>
        <v>0</v>
      </c>
      <c r="M188" s="323">
        <f>+SUMIFS('nabati '!BF:BF,'nabati '!$BI:$BI,Weekly!$A188,'nabati '!$BG:$BG,Weekly!$C$1)/6</f>
        <v>0</v>
      </c>
      <c r="N188" s="324">
        <f>+SUMIFS('nabati '!BM:BM,'nabati '!BP:BP,Weekly!$A188,'nabati '!BN:BN,Weekly!$C$1)/6</f>
        <v>0</v>
      </c>
      <c r="O188" s="321">
        <f t="shared" ref="O188:O212" si="10">+SUMPRODUCT($E$1:$N$1,E188:N188)</f>
        <v>125.9</v>
      </c>
      <c r="P188" s="326"/>
    </row>
    <row r="189" s="254" customFormat="1" ht="13" hidden="1" outlineLevel="1" spans="1:16">
      <c r="A189" s="334">
        <v>2079</v>
      </c>
      <c r="B189" s="342" t="s">
        <v>84</v>
      </c>
      <c r="C189" s="336" t="s">
        <v>267</v>
      </c>
      <c r="D189" s="22" t="s">
        <v>199</v>
      </c>
      <c r="E189" s="23">
        <f>+SUMIFS('nabati '!B:B,'nabati '!$E:$E,Weekly!$A189,'nabati '!$F:$F,Weekly!$C$1)/6</f>
        <v>0</v>
      </c>
      <c r="F189" s="23">
        <f>+SUMIFS('nabati '!I:I,'nabati '!$L:$L,Weekly!$A189,'nabati '!$M:$M,Weekly!$C$1)/6</f>
        <v>0</v>
      </c>
      <c r="G189" s="23">
        <f>+SUMIFS('nabati '!P:P,'nabati '!$S:$S,Weekly!$A189,'nabati '!$T:$T,Weekly!$C$1)/60</f>
        <v>0</v>
      </c>
      <c r="H189" s="23">
        <f>+SUMIFS('nabati '!W:W,'nabati '!$Z:$Z,Weekly!$A189,'nabati '!$AA:$AA,Weekly!$C$1)/6</f>
        <v>0</v>
      </c>
      <c r="I189" s="23">
        <f>+SUMIFS('nabati '!AD:AD,'nabati '!$AG:$AG,Weekly!$A189,'nabati '!$AH:$AH,Weekly!$C$1)/60</f>
        <v>0</v>
      </c>
      <c r="J189" s="23">
        <f>+SUMIFS('nabati '!AK:AK,'nabati '!$AN:$AN,Weekly!$A189,'nabati '!$AO:$AO,Weekly!$C$1)/60</f>
        <v>0</v>
      </c>
      <c r="K189" s="23">
        <f>+SUMIFS('nabati '!AR:AR,'nabati '!$AU:$AU,Weekly!$A189,'nabati '!$AV:$AV,Weekly!$C$1)/60</f>
        <v>0</v>
      </c>
      <c r="L189" s="23">
        <f>+SUMIFS('nabati '!AY:AY,'nabati '!$BB:$BB,Weekly!$A189,'nabati '!$BC:$BC,Weekly!$C$1)/20</f>
        <v>0</v>
      </c>
      <c r="M189" s="323">
        <f>+SUMIFS('nabati '!BF:BF,'nabati '!$BI:$BI,Weekly!$A189,'nabati '!$BG:$BG,Weekly!$C$1)/6</f>
        <v>0</v>
      </c>
      <c r="N189" s="324">
        <f>+SUMIFS('nabati '!BM:BM,'nabati '!BP:BP,Weekly!$A189,'nabati '!BN:BN,Weekly!$C$1)/6</f>
        <v>0</v>
      </c>
      <c r="O189" s="321">
        <f t="shared" si="10"/>
        <v>0</v>
      </c>
      <c r="P189" s="326"/>
    </row>
    <row r="190" s="254" customFormat="1" ht="13" hidden="1" outlineLevel="1" spans="1:16">
      <c r="A190" s="334">
        <v>2088</v>
      </c>
      <c r="B190" s="342" t="s">
        <v>84</v>
      </c>
      <c r="C190" s="336" t="s">
        <v>268</v>
      </c>
      <c r="D190" s="22" t="s">
        <v>199</v>
      </c>
      <c r="E190" s="23">
        <f>+SUMIFS('nabati '!B:B,'nabati '!$E:$E,Weekly!$A190,'nabati '!$F:$F,Weekly!$C$1)/6</f>
        <v>0</v>
      </c>
      <c r="F190" s="23">
        <f>+SUMIFS('nabati '!I:I,'nabati '!$L:$L,Weekly!$A190,'nabati '!$M:$M,Weekly!$C$1)/6</f>
        <v>0</v>
      </c>
      <c r="G190" s="23">
        <f>+SUMIFS('nabati '!P:P,'nabati '!$S:$S,Weekly!$A190,'nabati '!$T:$T,Weekly!$C$1)/60</f>
        <v>0</v>
      </c>
      <c r="H190" s="23">
        <f>+SUMIFS('nabati '!W:W,'nabati '!$Z:$Z,Weekly!$A190,'nabati '!$AA:$AA,Weekly!$C$1)/6</f>
        <v>0</v>
      </c>
      <c r="I190" s="23">
        <f>+SUMIFS('nabati '!AD:AD,'nabati '!$AG:$AG,Weekly!$A190,'nabati '!$AH:$AH,Weekly!$C$1)/60</f>
        <v>0</v>
      </c>
      <c r="J190" s="23">
        <f>+SUMIFS('nabati '!AK:AK,'nabati '!$AN:$AN,Weekly!$A190,'nabati '!$AO:$AO,Weekly!$C$1)/60</f>
        <v>0</v>
      </c>
      <c r="K190" s="23">
        <f>+SUMIFS('nabati '!AR:AR,'nabati '!$AU:$AU,Weekly!$A190,'nabati '!$AV:$AV,Weekly!$C$1)/60</f>
        <v>0</v>
      </c>
      <c r="L190" s="23">
        <f>+SUMIFS('nabati '!AY:AY,'nabati '!$BB:$BB,Weekly!$A190,'nabati '!$BC:$BC,Weekly!$C$1)/20</f>
        <v>0</v>
      </c>
      <c r="M190" s="323">
        <f>+SUMIFS('nabati '!BF:BF,'nabati '!$BI:$BI,Weekly!$A190,'nabati '!$BG:$BG,Weekly!$C$1)/6</f>
        <v>0</v>
      </c>
      <c r="N190" s="324">
        <f>+SUMIFS('nabati '!BM:BM,'nabati '!BP:BP,Weekly!$A190,'nabati '!BN:BN,Weekly!$C$1)/6</f>
        <v>0</v>
      </c>
      <c r="O190" s="321">
        <f t="shared" si="10"/>
        <v>0</v>
      </c>
      <c r="P190" s="326"/>
    </row>
    <row r="191" s="254" customFormat="1" ht="13" hidden="1" outlineLevel="1" spans="1:19">
      <c r="A191" s="334">
        <v>2089</v>
      </c>
      <c r="B191" s="342" t="s">
        <v>84</v>
      </c>
      <c r="C191" s="336" t="s">
        <v>269</v>
      </c>
      <c r="D191" s="22" t="s">
        <v>199</v>
      </c>
      <c r="E191" s="23">
        <f>+SUMIFS('nabati '!B:B,'nabati '!$E:$E,Weekly!$A191,'nabati '!$F:$F,Weekly!$C$1)/6</f>
        <v>1</v>
      </c>
      <c r="F191" s="23">
        <f>+SUMIFS('nabati '!I:I,'nabati '!$L:$L,Weekly!$A191,'nabati '!$M:$M,Weekly!$C$1)/6</f>
        <v>1</v>
      </c>
      <c r="G191" s="23">
        <f>+SUMIFS('nabati '!P:P,'nabati '!$S:$S,Weekly!$A191,'nabati '!$T:$T,Weekly!$C$1)/60</f>
        <v>2</v>
      </c>
      <c r="H191" s="23">
        <f>+SUMIFS('nabati '!W:W,'nabati '!$Z:$Z,Weekly!$A191,'nabati '!$AA:$AA,Weekly!$C$1)/6</f>
        <v>1</v>
      </c>
      <c r="I191" s="23">
        <f>+SUMIFS('nabati '!AD:AD,'nabati '!$AG:$AG,Weekly!$A191,'nabati '!$AH:$AH,Weekly!$C$1)/60</f>
        <v>1</v>
      </c>
      <c r="J191" s="23">
        <f>+SUMIFS('nabati '!AK:AK,'nabati '!$AN:$AN,Weekly!$A191,'nabati '!$AO:$AO,Weekly!$C$1)/60</f>
        <v>0</v>
      </c>
      <c r="K191" s="23">
        <f>+SUMIFS('nabati '!AR:AR,'nabati '!$AU:$AU,Weekly!$A191,'nabati '!$AV:$AV,Weekly!$C$1)/60</f>
        <v>1</v>
      </c>
      <c r="L191" s="23">
        <f>+SUMIFS('nabati '!AY:AY,'nabati '!$BB:$BB,Weekly!$A191,'nabati '!$BC:$BC,Weekly!$C$1)/20</f>
        <v>1</v>
      </c>
      <c r="M191" s="323">
        <f>+SUMIFS('nabati '!BF:BF,'nabati '!$BI:$BI,Weekly!$A191,'nabati '!$BG:$BG,Weekly!$C$1)/6</f>
        <v>0</v>
      </c>
      <c r="N191" s="324">
        <f>+SUMIFS('nabati '!BM:BM,'nabati '!BP:BP,Weekly!$A191,'nabati '!BN:BN,Weekly!$C$1)/6</f>
        <v>0</v>
      </c>
      <c r="O191" s="321">
        <f t="shared" si="10"/>
        <v>2168.6</v>
      </c>
      <c r="P191" s="362"/>
      <c r="Q191" s="368"/>
      <c r="R191" s="368"/>
      <c r="S191" s="368"/>
    </row>
    <row r="192" s="254" customFormat="1" ht="13" hidden="1" outlineLevel="1" spans="1:19">
      <c r="A192" s="334">
        <v>2092</v>
      </c>
      <c r="B192" s="342" t="s">
        <v>84</v>
      </c>
      <c r="C192" s="336" t="s">
        <v>270</v>
      </c>
      <c r="D192" s="22" t="s">
        <v>199</v>
      </c>
      <c r="E192" s="23">
        <f>+SUMIFS('nabati '!B:B,'nabati '!$E:$E,Weekly!$A192,'nabati '!$F:$F,Weekly!$C$1)/6</f>
        <v>0</v>
      </c>
      <c r="F192" s="23">
        <f>+SUMIFS('nabati '!I:I,'nabati '!$L:$L,Weekly!$A192,'nabati '!$M:$M,Weekly!$C$1)/6</f>
        <v>0</v>
      </c>
      <c r="G192" s="23">
        <f>+SUMIFS('nabati '!P:P,'nabati '!$S:$S,Weekly!$A192,'nabati '!$T:$T,Weekly!$C$1)/60</f>
        <v>0</v>
      </c>
      <c r="H192" s="23">
        <f>+SUMIFS('nabati '!W:W,'nabati '!$Z:$Z,Weekly!$A192,'nabati '!$AA:$AA,Weekly!$C$1)/6</f>
        <v>0</v>
      </c>
      <c r="I192" s="23">
        <f>+SUMIFS('nabati '!AD:AD,'nabati '!$AG:$AG,Weekly!$A192,'nabati '!$AH:$AH,Weekly!$C$1)/60</f>
        <v>0</v>
      </c>
      <c r="J192" s="23">
        <f>+SUMIFS('nabati '!AK:AK,'nabati '!$AN:$AN,Weekly!$A192,'nabati '!$AO:$AO,Weekly!$C$1)/60</f>
        <v>0</v>
      </c>
      <c r="K192" s="23">
        <f>+SUMIFS('nabati '!AR:AR,'nabati '!$AU:$AU,Weekly!$A192,'nabati '!$AV:$AV,Weekly!$C$1)/60</f>
        <v>0</v>
      </c>
      <c r="L192" s="23">
        <f>+SUMIFS('nabati '!AY:AY,'nabati '!$BB:$BB,Weekly!$A192,'nabati '!$BC:$BC,Weekly!$C$1)/20</f>
        <v>0</v>
      </c>
      <c r="M192" s="323">
        <f>+SUMIFS('nabati '!BF:BF,'nabati '!$BI:$BI,Weekly!$A192,'nabati '!$BG:$BG,Weekly!$C$1)/6</f>
        <v>0</v>
      </c>
      <c r="N192" s="324">
        <f>+SUMIFS('nabati '!BM:BM,'nabati '!BP:BP,Weekly!$A192,'nabati '!BN:BN,Weekly!$C$1)/6</f>
        <v>0</v>
      </c>
      <c r="O192" s="321">
        <f t="shared" si="10"/>
        <v>0</v>
      </c>
      <c r="P192" s="362"/>
      <c r="Q192" s="368"/>
      <c r="R192" s="368"/>
      <c r="S192" s="368"/>
    </row>
    <row r="193" s="254" customFormat="1" ht="13" hidden="1" outlineLevel="1" spans="1:19">
      <c r="A193" s="334">
        <v>2093</v>
      </c>
      <c r="B193" s="342" t="s">
        <v>84</v>
      </c>
      <c r="C193" s="336" t="s">
        <v>271</v>
      </c>
      <c r="D193" s="22" t="s">
        <v>199</v>
      </c>
      <c r="E193" s="23">
        <f>+SUMIFS('nabati '!B:B,'nabati '!$E:$E,Weekly!$A193,'nabati '!$F:$F,Weekly!$C$1)/6</f>
        <v>0</v>
      </c>
      <c r="F193" s="23">
        <f>+SUMIFS('nabati '!I:I,'nabati '!$L:$L,Weekly!$A193,'nabati '!$M:$M,Weekly!$C$1)/6</f>
        <v>0</v>
      </c>
      <c r="G193" s="23">
        <f>+SUMIFS('nabati '!P:P,'nabati '!$S:$S,Weekly!$A193,'nabati '!$T:$T,Weekly!$C$1)/60</f>
        <v>0</v>
      </c>
      <c r="H193" s="23">
        <f>+SUMIFS('nabati '!W:W,'nabati '!$Z:$Z,Weekly!$A193,'nabati '!$AA:$AA,Weekly!$C$1)/6</f>
        <v>0</v>
      </c>
      <c r="I193" s="23">
        <f>+SUMIFS('nabati '!AD:AD,'nabati '!$AG:$AG,Weekly!$A193,'nabati '!$AH:$AH,Weekly!$C$1)/60</f>
        <v>0</v>
      </c>
      <c r="J193" s="23">
        <f>+SUMIFS('nabati '!AK:AK,'nabati '!$AN:$AN,Weekly!$A193,'nabati '!$AO:$AO,Weekly!$C$1)/60</f>
        <v>0</v>
      </c>
      <c r="K193" s="23">
        <f>+SUMIFS('nabati '!AR:AR,'nabati '!$AU:$AU,Weekly!$A193,'nabati '!$AV:$AV,Weekly!$C$1)/60</f>
        <v>0</v>
      </c>
      <c r="L193" s="23">
        <f>+SUMIFS('nabati '!AY:AY,'nabati '!$BB:$BB,Weekly!$A193,'nabati '!$BC:$BC,Weekly!$C$1)/20</f>
        <v>0</v>
      </c>
      <c r="M193" s="323">
        <f>+SUMIFS('nabati '!BF:BF,'nabati '!$BI:$BI,Weekly!$A193,'nabati '!$BG:$BG,Weekly!$C$1)/6</f>
        <v>0</v>
      </c>
      <c r="N193" s="324">
        <f>+SUMIFS('nabati '!BM:BM,'nabati '!BP:BP,Weekly!$A193,'nabati '!BN:BN,Weekly!$C$1)/6</f>
        <v>0</v>
      </c>
      <c r="O193" s="321">
        <f t="shared" si="10"/>
        <v>0</v>
      </c>
      <c r="P193" s="362"/>
      <c r="Q193" s="368"/>
      <c r="R193" s="368"/>
      <c r="S193" s="368"/>
    </row>
    <row r="194" s="254" customFormat="1" ht="13" hidden="1" outlineLevel="1" spans="1:19">
      <c r="A194" s="334">
        <v>2094</v>
      </c>
      <c r="B194" s="342" t="s">
        <v>84</v>
      </c>
      <c r="C194" s="336" t="s">
        <v>272</v>
      </c>
      <c r="D194" s="22" t="s">
        <v>199</v>
      </c>
      <c r="E194" s="23">
        <f>+SUMIFS('nabati '!B:B,'nabati '!$E:$E,Weekly!$A194,'nabati '!$F:$F,Weekly!$C$1)/6</f>
        <v>1</v>
      </c>
      <c r="F194" s="23">
        <f>+SUMIFS('nabati '!I:I,'nabati '!$L:$L,Weekly!$A194,'nabati '!$M:$M,Weekly!$C$1)/6</f>
        <v>2</v>
      </c>
      <c r="G194" s="23">
        <f>+SUMIFS('nabati '!P:P,'nabati '!$S:$S,Weekly!$A194,'nabati '!$T:$T,Weekly!$C$1)/60</f>
        <v>1</v>
      </c>
      <c r="H194" s="23">
        <f>+SUMIFS('nabati '!W:W,'nabati '!$Z:$Z,Weekly!$A194,'nabati '!$AA:$AA,Weekly!$C$1)/6</f>
        <v>0</v>
      </c>
      <c r="I194" s="23">
        <f>+SUMIFS('nabati '!AD:AD,'nabati '!$AG:$AG,Weekly!$A194,'nabati '!$AH:$AH,Weekly!$C$1)/60</f>
        <v>0</v>
      </c>
      <c r="J194" s="23">
        <f>+SUMIFS('nabati '!AK:AK,'nabati '!$AN:$AN,Weekly!$A194,'nabati '!$AO:$AO,Weekly!$C$1)/60</f>
        <v>0</v>
      </c>
      <c r="K194" s="23">
        <f>+SUMIFS('nabati '!AR:AR,'nabati '!$AU:$AU,Weekly!$A194,'nabati '!$AV:$AV,Weekly!$C$1)/60</f>
        <v>0</v>
      </c>
      <c r="L194" s="23">
        <f>+SUMIFS('nabati '!AY:AY,'nabati '!$BB:$BB,Weekly!$A194,'nabati '!$BC:$BC,Weekly!$C$1)/20</f>
        <v>1</v>
      </c>
      <c r="M194" s="323">
        <f>+SUMIFS('nabati '!BF:BF,'nabati '!$BI:$BI,Weekly!$A194,'nabati '!$BG:$BG,Weekly!$C$1)/6</f>
        <v>0</v>
      </c>
      <c r="N194" s="324">
        <f>+SUMIFS('nabati '!BM:BM,'nabati '!BP:BP,Weekly!$A194,'nabati '!BN:BN,Weekly!$C$1)/6</f>
        <v>0</v>
      </c>
      <c r="O194" s="321">
        <f t="shared" si="10"/>
        <v>1211.3</v>
      </c>
      <c r="P194" s="362"/>
      <c r="Q194" s="368"/>
      <c r="R194" s="368"/>
      <c r="S194" s="368"/>
    </row>
    <row r="195" s="254" customFormat="1" ht="13" hidden="1" outlineLevel="1" spans="1:19">
      <c r="A195" s="334">
        <v>2095</v>
      </c>
      <c r="B195" s="342" t="s">
        <v>84</v>
      </c>
      <c r="C195" s="336" t="s">
        <v>273</v>
      </c>
      <c r="D195" s="22" t="s">
        <v>199</v>
      </c>
      <c r="E195" s="23">
        <f>+SUMIFS('nabati '!B:B,'nabati '!$E:$E,Weekly!$A195,'nabati '!$F:$F,Weekly!$C$1)/6</f>
        <v>0</v>
      </c>
      <c r="F195" s="23">
        <f>+SUMIFS('nabati '!I:I,'nabati '!$L:$L,Weekly!$A195,'nabati '!$M:$M,Weekly!$C$1)/6</f>
        <v>1</v>
      </c>
      <c r="G195" s="23">
        <f>+SUMIFS('nabati '!P:P,'nabati '!$S:$S,Weekly!$A195,'nabati '!$T:$T,Weekly!$C$1)/60</f>
        <v>0</v>
      </c>
      <c r="H195" s="23">
        <f>+SUMIFS('nabati '!W:W,'nabati '!$Z:$Z,Weekly!$A195,'nabati '!$AA:$AA,Weekly!$C$1)/6</f>
        <v>0</v>
      </c>
      <c r="I195" s="23">
        <f>+SUMIFS('nabati '!AD:AD,'nabati '!$AG:$AG,Weekly!$A195,'nabati '!$AH:$AH,Weekly!$C$1)/60</f>
        <v>0</v>
      </c>
      <c r="J195" s="23">
        <f>+SUMIFS('nabati '!AK:AK,'nabati '!$AN:$AN,Weekly!$A195,'nabati '!$AO:$AO,Weekly!$C$1)/60</f>
        <v>0</v>
      </c>
      <c r="K195" s="23">
        <f>+SUMIFS('nabati '!AR:AR,'nabati '!$AU:$AU,Weekly!$A195,'nabati '!$AV:$AV,Weekly!$C$1)/60</f>
        <v>0</v>
      </c>
      <c r="L195" s="23">
        <f>+SUMIFS('nabati '!AY:AY,'nabati '!$BB:$BB,Weekly!$A195,'nabati '!$BC:$BC,Weekly!$C$1)/20</f>
        <v>0</v>
      </c>
      <c r="M195" s="323">
        <f>+SUMIFS('nabati '!BF:BF,'nabati '!$BI:$BI,Weekly!$A195,'nabati '!$BG:$BG,Weekly!$C$1)/6</f>
        <v>0</v>
      </c>
      <c r="N195" s="324">
        <f>+SUMIFS('nabati '!BM:BM,'nabati '!BP:BP,Weekly!$A195,'nabati '!BN:BN,Weekly!$C$1)/6</f>
        <v>0</v>
      </c>
      <c r="O195" s="321">
        <f t="shared" si="10"/>
        <v>190.7</v>
      </c>
      <c r="P195" s="362"/>
      <c r="Q195" s="368"/>
      <c r="R195" s="368"/>
      <c r="S195" s="368"/>
    </row>
    <row r="196" s="254" customFormat="1" ht="13" hidden="1" outlineLevel="1" spans="1:19">
      <c r="A196" s="334">
        <v>2103</v>
      </c>
      <c r="B196" s="342" t="s">
        <v>84</v>
      </c>
      <c r="C196" s="336" t="s">
        <v>274</v>
      </c>
      <c r="D196" s="22" t="s">
        <v>199</v>
      </c>
      <c r="E196" s="23">
        <f>+SUMIFS('nabati '!B:B,'nabati '!$E:$E,Weekly!$A196,'nabati '!$F:$F,Weekly!$C$1)/6</f>
        <v>0</v>
      </c>
      <c r="F196" s="23">
        <f>+SUMIFS('nabati '!I:I,'nabati '!$L:$L,Weekly!$A196,'nabati '!$M:$M,Weekly!$C$1)/6</f>
        <v>0</v>
      </c>
      <c r="G196" s="23">
        <f>+SUMIFS('nabati '!P:P,'nabati '!$S:$S,Weekly!$A196,'nabati '!$T:$T,Weekly!$C$1)/60</f>
        <v>1</v>
      </c>
      <c r="H196" s="23">
        <f>+SUMIFS('nabati '!W:W,'nabati '!$Z:$Z,Weekly!$A196,'nabati '!$AA:$AA,Weekly!$C$1)/6</f>
        <v>0</v>
      </c>
      <c r="I196" s="23">
        <f>+SUMIFS('nabati '!AD:AD,'nabati '!$AG:$AG,Weekly!$A196,'nabati '!$AH:$AH,Weekly!$C$1)/60</f>
        <v>0</v>
      </c>
      <c r="J196" s="23">
        <f>+SUMIFS('nabati '!AK:AK,'nabati '!$AN:$AN,Weekly!$A196,'nabati '!$AO:$AO,Weekly!$C$1)/60</f>
        <v>0</v>
      </c>
      <c r="K196" s="23">
        <f>+SUMIFS('nabati '!AR:AR,'nabati '!$AU:$AU,Weekly!$A196,'nabati '!$AV:$AV,Weekly!$C$1)/60</f>
        <v>0</v>
      </c>
      <c r="L196" s="23">
        <f>+SUMIFS('nabati '!AY:AY,'nabati '!$BB:$BB,Weekly!$A196,'nabati '!$BC:$BC,Weekly!$C$1)/20</f>
        <v>0</v>
      </c>
      <c r="M196" s="323">
        <f>+SUMIFS('nabati '!BF:BF,'nabati '!$BI:$BI,Weekly!$A196,'nabati '!$BG:$BG,Weekly!$C$1)/6</f>
        <v>0</v>
      </c>
      <c r="N196" s="324">
        <f>+SUMIFS('nabati '!BM:BM,'nabati '!BP:BP,Weekly!$A196,'nabati '!BN:BN,Weekly!$C$1)/6</f>
        <v>0</v>
      </c>
      <c r="O196" s="321">
        <f t="shared" si="10"/>
        <v>330</v>
      </c>
      <c r="P196" s="362"/>
      <c r="Q196" s="368"/>
      <c r="R196" s="368"/>
      <c r="S196" s="368"/>
    </row>
    <row r="197" s="254" customFormat="1" ht="13" hidden="1" outlineLevel="1" spans="1:19">
      <c r="A197" s="334">
        <v>2108</v>
      </c>
      <c r="B197" s="342" t="s">
        <v>84</v>
      </c>
      <c r="C197" s="336" t="s">
        <v>275</v>
      </c>
      <c r="D197" s="22" t="s">
        <v>199</v>
      </c>
      <c r="E197" s="23">
        <f>+SUMIFS('nabati '!B:B,'nabati '!$E:$E,Weekly!$A197,'nabati '!$F:$F,Weekly!$C$1)/6</f>
        <v>1</v>
      </c>
      <c r="F197" s="23">
        <f>+SUMIFS('nabati '!I:I,'nabati '!$L:$L,Weekly!$A197,'nabati '!$M:$M,Weekly!$C$1)/6</f>
        <v>1</v>
      </c>
      <c r="G197" s="23">
        <f>+SUMIFS('nabati '!P:P,'nabati '!$S:$S,Weekly!$A197,'nabati '!$T:$T,Weekly!$C$1)/60</f>
        <v>1</v>
      </c>
      <c r="H197" s="23">
        <f>+SUMIFS('nabati '!W:W,'nabati '!$Z:$Z,Weekly!$A197,'nabati '!$AA:$AA,Weekly!$C$1)/6</f>
        <v>1</v>
      </c>
      <c r="I197" s="23">
        <f>+SUMIFS('nabati '!AD:AD,'nabati '!$AG:$AG,Weekly!$A197,'nabati '!$AH:$AH,Weekly!$C$1)/60</f>
        <v>0</v>
      </c>
      <c r="J197" s="23">
        <f>+SUMIFS('nabati '!AK:AK,'nabati '!$AN:$AN,Weekly!$A197,'nabati '!$AO:$AO,Weekly!$C$1)/60</f>
        <v>0</v>
      </c>
      <c r="K197" s="23">
        <f>+SUMIFS('nabati '!AR:AR,'nabati '!$AU:$AU,Weekly!$A197,'nabati '!$AV:$AV,Weekly!$C$1)/60</f>
        <v>0</v>
      </c>
      <c r="L197" s="23">
        <f>+SUMIFS('nabati '!AY:AY,'nabati '!$BB:$BB,Weekly!$A197,'nabati '!$BC:$BC,Weekly!$C$1)/20</f>
        <v>0</v>
      </c>
      <c r="M197" s="323">
        <f>+SUMIFS('nabati '!BF:BF,'nabati '!$BI:$BI,Weekly!$A197,'nabati '!$BG:$BG,Weekly!$C$1)/6</f>
        <v>0</v>
      </c>
      <c r="N197" s="324">
        <f>+SUMIFS('nabati '!BM:BM,'nabati '!BP:BP,Weekly!$A197,'nabati '!BN:BN,Weekly!$C$1)/6</f>
        <v>0</v>
      </c>
      <c r="O197" s="321">
        <f t="shared" si="10"/>
        <v>870.6</v>
      </c>
      <c r="P197" s="362"/>
      <c r="Q197" s="368"/>
      <c r="R197" s="368"/>
      <c r="S197" s="368"/>
    </row>
    <row r="198" s="254" customFormat="1" ht="13" hidden="1" outlineLevel="1" spans="1:19">
      <c r="A198" s="334">
        <v>2114</v>
      </c>
      <c r="B198" s="342" t="s">
        <v>84</v>
      </c>
      <c r="C198" s="336" t="s">
        <v>276</v>
      </c>
      <c r="D198" s="22" t="s">
        <v>199</v>
      </c>
      <c r="E198" s="23">
        <f>+SUMIFS('nabati '!B:B,'nabati '!$E:$E,Weekly!$A198,'nabati '!$F:$F,Weekly!$C$1)/6</f>
        <v>0</v>
      </c>
      <c r="F198" s="23">
        <f>+SUMIFS('nabati '!I:I,'nabati '!$L:$L,Weekly!$A198,'nabati '!$M:$M,Weekly!$C$1)/6</f>
        <v>0</v>
      </c>
      <c r="G198" s="23">
        <f>+SUMIFS('nabati '!P:P,'nabati '!$S:$S,Weekly!$A198,'nabati '!$T:$T,Weekly!$C$1)/60</f>
        <v>0</v>
      </c>
      <c r="H198" s="23">
        <f>+SUMIFS('nabati '!W:W,'nabati '!$Z:$Z,Weekly!$A198,'nabati '!$AA:$AA,Weekly!$C$1)/6</f>
        <v>0</v>
      </c>
      <c r="I198" s="23">
        <f>+SUMIFS('nabati '!AD:AD,'nabati '!$AG:$AG,Weekly!$A198,'nabati '!$AH:$AH,Weekly!$C$1)/60</f>
        <v>0</v>
      </c>
      <c r="J198" s="23">
        <f>+SUMIFS('nabati '!AK:AK,'nabati '!$AN:$AN,Weekly!$A198,'nabati '!$AO:$AO,Weekly!$C$1)/60</f>
        <v>0</v>
      </c>
      <c r="K198" s="23">
        <f>+SUMIFS('nabati '!AR:AR,'nabati '!$AU:$AU,Weekly!$A198,'nabati '!$AV:$AV,Weekly!$C$1)/60</f>
        <v>0</v>
      </c>
      <c r="L198" s="23">
        <f>+SUMIFS('nabati '!AY:AY,'nabati '!$BB:$BB,Weekly!$A198,'nabati '!$BC:$BC,Weekly!$C$1)/20</f>
        <v>0</v>
      </c>
      <c r="M198" s="323">
        <f>+SUMIFS('nabati '!BF:BF,'nabati '!$BI:$BI,Weekly!$A198,'nabati '!$BG:$BG,Weekly!$C$1)/6</f>
        <v>0</v>
      </c>
      <c r="N198" s="324">
        <f>+SUMIFS('nabati '!BM:BM,'nabati '!BP:BP,Weekly!$A198,'nabati '!BN:BN,Weekly!$C$1)/6</f>
        <v>0</v>
      </c>
      <c r="O198" s="321">
        <f t="shared" si="10"/>
        <v>0</v>
      </c>
      <c r="P198" s="362"/>
      <c r="Q198" s="368"/>
      <c r="R198" s="368"/>
      <c r="S198" s="368"/>
    </row>
    <row r="199" s="254" customFormat="1" ht="13" hidden="1" outlineLevel="1" spans="1:19">
      <c r="A199" s="334">
        <v>69004</v>
      </c>
      <c r="B199" s="342" t="s">
        <v>84</v>
      </c>
      <c r="C199" s="336" t="s">
        <v>277</v>
      </c>
      <c r="D199" s="22" t="s">
        <v>199</v>
      </c>
      <c r="E199" s="23">
        <f>+SUMIFS('nabati '!B:B,'nabati '!$E:$E,Weekly!$A199,'nabati '!$F:$F,Weekly!$C$1)/6</f>
        <v>2</v>
      </c>
      <c r="F199" s="23">
        <f>+SUMIFS('nabati '!I:I,'nabati '!$L:$L,Weekly!$A199,'nabati '!$M:$M,Weekly!$C$1)/6</f>
        <v>2</v>
      </c>
      <c r="G199" s="23">
        <f>+SUMIFS('nabati '!P:P,'nabati '!$S:$S,Weekly!$A199,'nabati '!$T:$T,Weekly!$C$1)/60</f>
        <v>0</v>
      </c>
      <c r="H199" s="23">
        <f>+SUMIFS('nabati '!W:W,'nabati '!$Z:$Z,Weekly!$A199,'nabati '!$AA:$AA,Weekly!$C$1)/6</f>
        <v>1</v>
      </c>
      <c r="I199" s="23">
        <f>+SUMIFS('nabati '!AD:AD,'nabati '!$AG:$AG,Weekly!$A199,'nabati '!$AH:$AH,Weekly!$C$1)/60</f>
        <v>0</v>
      </c>
      <c r="J199" s="23">
        <f>+SUMIFS('nabati '!AK:AK,'nabati '!$AN:$AN,Weekly!$A199,'nabati '!$AO:$AO,Weekly!$C$1)/60</f>
        <v>0</v>
      </c>
      <c r="K199" s="23">
        <f>+SUMIFS('nabati '!AR:AR,'nabati '!$AU:$AU,Weekly!$A199,'nabati '!$AV:$AV,Weekly!$C$1)/60</f>
        <v>0</v>
      </c>
      <c r="L199" s="23">
        <f>+SUMIFS('nabati '!AY:AY,'nabati '!$BB:$BB,Weekly!$A199,'nabati '!$BC:$BC,Weekly!$C$1)/20</f>
        <v>2</v>
      </c>
      <c r="M199" s="323">
        <f>+SUMIFS('nabati '!BF:BF,'nabati '!$BI:$BI,Weekly!$A199,'nabati '!$BG:$BG,Weekly!$C$1)/6</f>
        <v>0</v>
      </c>
      <c r="N199" s="324">
        <f>+SUMIFS('nabati '!BM:BM,'nabati '!BP:BP,Weekly!$A199,'nabati '!BN:BN,Weekly!$C$1)/6</f>
        <v>0</v>
      </c>
      <c r="O199" s="321">
        <f t="shared" si="10"/>
        <v>1605.2</v>
      </c>
      <c r="P199" s="362"/>
      <c r="Q199" s="368"/>
      <c r="R199" s="368"/>
      <c r="S199" s="368"/>
    </row>
    <row r="200" s="254" customFormat="1" ht="13" hidden="1" outlineLevel="1" spans="1:19">
      <c r="A200" s="334">
        <v>69006</v>
      </c>
      <c r="B200" s="342" t="s">
        <v>84</v>
      </c>
      <c r="C200" s="336" t="s">
        <v>278</v>
      </c>
      <c r="D200" s="22" t="s">
        <v>199</v>
      </c>
      <c r="E200" s="23">
        <f>+SUMIFS('nabati '!B:B,'nabati '!$E:$E,Weekly!$A200,'nabati '!$F:$F,Weekly!$C$1)/6</f>
        <v>0</v>
      </c>
      <c r="F200" s="23">
        <f>+SUMIFS('nabati '!I:I,'nabati '!$L:$L,Weekly!$A200,'nabati '!$M:$M,Weekly!$C$1)/6</f>
        <v>0</v>
      </c>
      <c r="G200" s="23">
        <f>+SUMIFS('nabati '!P:P,'nabati '!$S:$S,Weekly!$A200,'nabati '!$T:$T,Weekly!$C$1)/60</f>
        <v>0</v>
      </c>
      <c r="H200" s="23">
        <f>+SUMIFS('nabati '!W:W,'nabati '!$Z:$Z,Weekly!$A200,'nabati '!$AA:$AA,Weekly!$C$1)/6</f>
        <v>0</v>
      </c>
      <c r="I200" s="23">
        <f>+SUMIFS('nabati '!AD:AD,'nabati '!$AG:$AG,Weekly!$A200,'nabati '!$AH:$AH,Weekly!$C$1)/60</f>
        <v>0</v>
      </c>
      <c r="J200" s="23">
        <f>+SUMIFS('nabati '!AK:AK,'nabati '!$AN:$AN,Weekly!$A200,'nabati '!$AO:$AO,Weekly!$C$1)/60</f>
        <v>0</v>
      </c>
      <c r="K200" s="23">
        <f>+SUMIFS('nabati '!AR:AR,'nabati '!$AU:$AU,Weekly!$A200,'nabati '!$AV:$AV,Weekly!$C$1)/60</f>
        <v>0</v>
      </c>
      <c r="L200" s="23">
        <f>+SUMIFS('nabati '!AY:AY,'nabati '!$BB:$BB,Weekly!$A200,'nabati '!$BC:$BC,Weekly!$C$1)/20</f>
        <v>0</v>
      </c>
      <c r="M200" s="323">
        <f>+SUMIFS('nabati '!BF:BF,'nabati '!$BI:$BI,Weekly!$A200,'nabati '!$BG:$BG,Weekly!$C$1)/6</f>
        <v>0</v>
      </c>
      <c r="N200" s="324">
        <f>+SUMIFS('nabati '!BM:BM,'nabati '!BP:BP,Weekly!$A200,'nabati '!BN:BN,Weekly!$C$1)/6</f>
        <v>0</v>
      </c>
      <c r="O200" s="321">
        <f t="shared" si="10"/>
        <v>0</v>
      </c>
      <c r="P200" s="362"/>
      <c r="Q200" s="368"/>
      <c r="R200" s="368"/>
      <c r="S200" s="368"/>
    </row>
    <row r="201" s="254" customFormat="1" ht="13" hidden="1" outlineLevel="1" spans="1:19">
      <c r="A201" s="334">
        <v>69008</v>
      </c>
      <c r="B201" s="342" t="s">
        <v>84</v>
      </c>
      <c r="C201" s="336" t="s">
        <v>279</v>
      </c>
      <c r="D201" s="22" t="s">
        <v>199</v>
      </c>
      <c r="E201" s="23">
        <f>+SUMIFS('nabati '!B:B,'nabati '!$E:$E,Weekly!$A201,'nabati '!$F:$F,Weekly!$C$1)/6</f>
        <v>0</v>
      </c>
      <c r="F201" s="23">
        <f>+SUMIFS('nabati '!I:I,'nabati '!$L:$L,Weekly!$A201,'nabati '!$M:$M,Weekly!$C$1)/6</f>
        <v>0</v>
      </c>
      <c r="G201" s="23">
        <f>+SUMIFS('nabati '!P:P,'nabati '!$S:$S,Weekly!$A201,'nabati '!$T:$T,Weekly!$C$1)/60</f>
        <v>0</v>
      </c>
      <c r="H201" s="23">
        <f>+SUMIFS('nabati '!W:W,'nabati '!$Z:$Z,Weekly!$A201,'nabati '!$AA:$AA,Weekly!$C$1)/6</f>
        <v>0</v>
      </c>
      <c r="I201" s="23">
        <f>+SUMIFS('nabati '!AD:AD,'nabati '!$AG:$AG,Weekly!$A201,'nabati '!$AH:$AH,Weekly!$C$1)/60</f>
        <v>0</v>
      </c>
      <c r="J201" s="23">
        <f>+SUMIFS('nabati '!AK:AK,'nabati '!$AN:$AN,Weekly!$A201,'nabati '!$AO:$AO,Weekly!$C$1)/60</f>
        <v>0</v>
      </c>
      <c r="K201" s="23">
        <f>+SUMIFS('nabati '!AR:AR,'nabati '!$AU:$AU,Weekly!$A201,'nabati '!$AV:$AV,Weekly!$C$1)/60</f>
        <v>0</v>
      </c>
      <c r="L201" s="23">
        <f>+SUMIFS('nabati '!AY:AY,'nabati '!$BB:$BB,Weekly!$A201,'nabati '!$BC:$BC,Weekly!$C$1)/20</f>
        <v>0</v>
      </c>
      <c r="M201" s="323">
        <f>+SUMIFS('nabati '!BF:BF,'nabati '!$BI:$BI,Weekly!$A201,'nabati '!$BG:$BG,Weekly!$C$1)/6</f>
        <v>0</v>
      </c>
      <c r="N201" s="324">
        <f>+SUMIFS('nabati '!BM:BM,'nabati '!BP:BP,Weekly!$A201,'nabati '!BN:BN,Weekly!$C$1)/6</f>
        <v>0</v>
      </c>
      <c r="O201" s="321">
        <f t="shared" si="10"/>
        <v>0</v>
      </c>
      <c r="P201" s="362"/>
      <c r="Q201" s="368"/>
      <c r="R201" s="368"/>
      <c r="S201" s="368"/>
    </row>
    <row r="202" s="254" customFormat="1" ht="13" hidden="1" outlineLevel="1" spans="1:19">
      <c r="A202" s="334">
        <v>69014</v>
      </c>
      <c r="B202" s="342" t="s">
        <v>84</v>
      </c>
      <c r="C202" s="336" t="s">
        <v>280</v>
      </c>
      <c r="D202" s="22" t="s">
        <v>199</v>
      </c>
      <c r="E202" s="23">
        <f>+SUMIFS('nabati '!B:B,'nabati '!$E:$E,Weekly!$A202,'nabati '!$F:$F,Weekly!$C$1)/6</f>
        <v>0</v>
      </c>
      <c r="F202" s="23">
        <f>+SUMIFS('nabati '!I:I,'nabati '!$L:$L,Weekly!$A202,'nabati '!$M:$M,Weekly!$C$1)/6</f>
        <v>0</v>
      </c>
      <c r="G202" s="23">
        <f>+SUMIFS('nabati '!P:P,'nabati '!$S:$S,Weekly!$A202,'nabati '!$T:$T,Weekly!$C$1)/60</f>
        <v>0</v>
      </c>
      <c r="H202" s="23">
        <f>+SUMIFS('nabati '!W:W,'nabati '!$Z:$Z,Weekly!$A202,'nabati '!$AA:$AA,Weekly!$C$1)/6</f>
        <v>0</v>
      </c>
      <c r="I202" s="23">
        <f>+SUMIFS('nabati '!AD:AD,'nabati '!$AG:$AG,Weekly!$A202,'nabati '!$AH:$AH,Weekly!$C$1)/60</f>
        <v>0</v>
      </c>
      <c r="J202" s="23">
        <f>+SUMIFS('nabati '!AK:AK,'nabati '!$AN:$AN,Weekly!$A202,'nabati '!$AO:$AO,Weekly!$C$1)/60</f>
        <v>0</v>
      </c>
      <c r="K202" s="23">
        <f>+SUMIFS('nabati '!AR:AR,'nabati '!$AU:$AU,Weekly!$A202,'nabati '!$AV:$AV,Weekly!$C$1)/60</f>
        <v>0</v>
      </c>
      <c r="L202" s="23">
        <f>+SUMIFS('nabati '!AY:AY,'nabati '!$BB:$BB,Weekly!$A202,'nabati '!$BC:$BC,Weekly!$C$1)/20</f>
        <v>0</v>
      </c>
      <c r="M202" s="323">
        <f>+SUMIFS('nabati '!BF:BF,'nabati '!$BI:$BI,Weekly!$A202,'nabati '!$BG:$BG,Weekly!$C$1)/6</f>
        <v>0</v>
      </c>
      <c r="N202" s="324">
        <f>+SUMIFS('nabati '!BM:BM,'nabati '!BP:BP,Weekly!$A202,'nabati '!BN:BN,Weekly!$C$1)/6</f>
        <v>0</v>
      </c>
      <c r="O202" s="321">
        <f t="shared" si="10"/>
        <v>0</v>
      </c>
      <c r="P202" s="362"/>
      <c r="Q202" s="368"/>
      <c r="R202" s="368"/>
      <c r="S202" s="368"/>
    </row>
    <row r="203" s="254" customFormat="1" ht="13" hidden="1" outlineLevel="1" spans="1:19">
      <c r="A203" s="334">
        <v>69032</v>
      </c>
      <c r="B203" s="342" t="s">
        <v>84</v>
      </c>
      <c r="C203" s="336" t="s">
        <v>281</v>
      </c>
      <c r="D203" s="22" t="s">
        <v>199</v>
      </c>
      <c r="E203" s="23">
        <f>+SUMIFS('nabati '!B:B,'nabati '!$E:$E,Weekly!$A203,'nabati '!$F:$F,Weekly!$C$1)/6</f>
        <v>0</v>
      </c>
      <c r="F203" s="23">
        <f>+SUMIFS('nabati '!I:I,'nabati '!$L:$L,Weekly!$A203,'nabati '!$M:$M,Weekly!$C$1)/6</f>
        <v>0</v>
      </c>
      <c r="G203" s="23">
        <f>+SUMIFS('nabati '!P:P,'nabati '!$S:$S,Weekly!$A203,'nabati '!$T:$T,Weekly!$C$1)/60</f>
        <v>0</v>
      </c>
      <c r="H203" s="23">
        <f>+SUMIFS('nabati '!W:W,'nabati '!$Z:$Z,Weekly!$A203,'nabati '!$AA:$AA,Weekly!$C$1)/6</f>
        <v>0</v>
      </c>
      <c r="I203" s="23">
        <f>+SUMIFS('nabati '!AD:AD,'nabati '!$AG:$AG,Weekly!$A203,'nabati '!$AH:$AH,Weekly!$C$1)/60</f>
        <v>0</v>
      </c>
      <c r="J203" s="23">
        <f>+SUMIFS('nabati '!AK:AK,'nabati '!$AN:$AN,Weekly!$A203,'nabati '!$AO:$AO,Weekly!$C$1)/60</f>
        <v>0</v>
      </c>
      <c r="K203" s="23">
        <f>+SUMIFS('nabati '!AR:AR,'nabati '!$AU:$AU,Weekly!$A203,'nabati '!$AV:$AV,Weekly!$C$1)/60</f>
        <v>0</v>
      </c>
      <c r="L203" s="23">
        <f>+SUMIFS('nabati '!AY:AY,'nabati '!$BB:$BB,Weekly!$A203,'nabati '!$BC:$BC,Weekly!$C$1)/20</f>
        <v>0</v>
      </c>
      <c r="M203" s="323">
        <f>+SUMIFS('nabati '!BF:BF,'nabati '!$BI:$BI,Weekly!$A203,'nabati '!$BG:$BG,Weekly!$C$1)/6</f>
        <v>0</v>
      </c>
      <c r="N203" s="324">
        <f>+SUMIFS('nabati '!BM:BM,'nabati '!BP:BP,Weekly!$A203,'nabati '!BN:BN,Weekly!$C$1)/6</f>
        <v>0</v>
      </c>
      <c r="O203" s="321">
        <f t="shared" si="10"/>
        <v>0</v>
      </c>
      <c r="P203" s="362"/>
      <c r="Q203" s="368"/>
      <c r="R203" s="368"/>
      <c r="S203" s="368"/>
    </row>
    <row r="204" s="254" customFormat="1" ht="13" hidden="1" outlineLevel="1" spans="1:19">
      <c r="A204" s="334">
        <v>69038</v>
      </c>
      <c r="B204" s="342" t="s">
        <v>84</v>
      </c>
      <c r="C204" s="336" t="s">
        <v>282</v>
      </c>
      <c r="D204" s="22" t="s">
        <v>199</v>
      </c>
      <c r="E204" s="23">
        <f>+SUMIFS('nabati '!B:B,'nabati '!$E:$E,Weekly!$A204,'nabati '!$F:$F,Weekly!$C$1)/6</f>
        <v>0</v>
      </c>
      <c r="F204" s="23">
        <f>+SUMIFS('nabati '!I:I,'nabati '!$L:$L,Weekly!$A204,'nabati '!$M:$M,Weekly!$C$1)/6</f>
        <v>0</v>
      </c>
      <c r="G204" s="23">
        <f>+SUMIFS('nabati '!P:P,'nabati '!$S:$S,Weekly!$A204,'nabati '!$T:$T,Weekly!$C$1)/60</f>
        <v>0</v>
      </c>
      <c r="H204" s="23">
        <f>+SUMIFS('nabati '!W:W,'nabati '!$Z:$Z,Weekly!$A204,'nabati '!$AA:$AA,Weekly!$C$1)/6</f>
        <v>0</v>
      </c>
      <c r="I204" s="23">
        <f>+SUMIFS('nabati '!AD:AD,'nabati '!$AG:$AG,Weekly!$A204,'nabati '!$AH:$AH,Weekly!$C$1)/60</f>
        <v>0</v>
      </c>
      <c r="J204" s="23">
        <f>+SUMIFS('nabati '!AK:AK,'nabati '!$AN:$AN,Weekly!$A204,'nabati '!$AO:$AO,Weekly!$C$1)/60</f>
        <v>0</v>
      </c>
      <c r="K204" s="23">
        <f>+SUMIFS('nabati '!AR:AR,'nabati '!$AU:$AU,Weekly!$A204,'nabati '!$AV:$AV,Weekly!$C$1)/60</f>
        <v>0</v>
      </c>
      <c r="L204" s="23">
        <f>+SUMIFS('nabati '!AY:AY,'nabati '!$BB:$BB,Weekly!$A204,'nabati '!$BC:$BC,Weekly!$C$1)/20</f>
        <v>0</v>
      </c>
      <c r="M204" s="323">
        <f>+SUMIFS('nabati '!BF:BF,'nabati '!$BI:$BI,Weekly!$A204,'nabati '!$BG:$BG,Weekly!$C$1)/6</f>
        <v>0</v>
      </c>
      <c r="N204" s="324">
        <f>+SUMIFS('nabati '!BM:BM,'nabati '!BP:BP,Weekly!$A204,'nabati '!BN:BN,Weekly!$C$1)/6</f>
        <v>0</v>
      </c>
      <c r="O204" s="321">
        <f t="shared" si="10"/>
        <v>0</v>
      </c>
      <c r="P204" s="362"/>
      <c r="Q204" s="368"/>
      <c r="R204" s="368"/>
      <c r="S204" s="368"/>
    </row>
    <row r="205" s="254" customFormat="1" ht="13" hidden="1" outlineLevel="1" spans="1:19">
      <c r="A205" s="334">
        <v>69039</v>
      </c>
      <c r="B205" s="342" t="s">
        <v>84</v>
      </c>
      <c r="C205" s="336" t="s">
        <v>283</v>
      </c>
      <c r="D205" s="22" t="s">
        <v>199</v>
      </c>
      <c r="E205" s="23">
        <f>+SUMIFS('nabati '!B:B,'nabati '!$E:$E,Weekly!$A205,'nabati '!$F:$F,Weekly!$C$1)/6</f>
        <v>0</v>
      </c>
      <c r="F205" s="23">
        <f>+SUMIFS('nabati '!I:I,'nabati '!$L:$L,Weekly!$A205,'nabati '!$M:$M,Weekly!$C$1)/6</f>
        <v>3</v>
      </c>
      <c r="G205" s="23">
        <f>+SUMIFS('nabati '!P:P,'nabati '!$S:$S,Weekly!$A205,'nabati '!$T:$T,Weekly!$C$1)/60</f>
        <v>0</v>
      </c>
      <c r="H205" s="23">
        <f>+SUMIFS('nabati '!W:W,'nabati '!$Z:$Z,Weekly!$A205,'nabati '!$AA:$AA,Weekly!$C$1)/6</f>
        <v>0</v>
      </c>
      <c r="I205" s="23">
        <f>+SUMIFS('nabati '!AD:AD,'nabati '!$AG:$AG,Weekly!$A205,'nabati '!$AH:$AH,Weekly!$C$1)/60</f>
        <v>0</v>
      </c>
      <c r="J205" s="23">
        <f>+SUMIFS('nabati '!AK:AK,'nabati '!$AN:$AN,Weekly!$A205,'nabati '!$AO:$AO,Weekly!$C$1)/60</f>
        <v>0</v>
      </c>
      <c r="K205" s="23">
        <f>+SUMIFS('nabati '!AR:AR,'nabati '!$AU:$AU,Weekly!$A205,'nabati '!$AV:$AV,Weekly!$C$1)/60</f>
        <v>0</v>
      </c>
      <c r="L205" s="23">
        <f>+SUMIFS('nabati '!AY:AY,'nabati '!$BB:$BB,Weekly!$A205,'nabati '!$BC:$BC,Weekly!$C$1)/20</f>
        <v>0</v>
      </c>
      <c r="M205" s="323">
        <f>+SUMIFS('nabati '!BF:BF,'nabati '!$BI:$BI,Weekly!$A205,'nabati '!$BG:$BG,Weekly!$C$1)/6</f>
        <v>0</v>
      </c>
      <c r="N205" s="324">
        <f>+SUMIFS('nabati '!BM:BM,'nabati '!BP:BP,Weekly!$A205,'nabati '!BN:BN,Weekly!$C$1)/6</f>
        <v>0</v>
      </c>
      <c r="O205" s="321">
        <f t="shared" si="10"/>
        <v>572.1</v>
      </c>
      <c r="P205" s="362"/>
      <c r="Q205" s="368"/>
      <c r="R205" s="368"/>
      <c r="S205" s="368"/>
    </row>
    <row r="206" s="254" customFormat="1" ht="13" hidden="1" outlineLevel="1" spans="1:19">
      <c r="A206" s="334">
        <v>69043</v>
      </c>
      <c r="B206" s="342" t="s">
        <v>84</v>
      </c>
      <c r="C206" s="336" t="s">
        <v>284</v>
      </c>
      <c r="D206" s="22" t="s">
        <v>199</v>
      </c>
      <c r="E206" s="23">
        <f>+SUMIFS('nabati '!B:B,'nabati '!$E:$E,Weekly!$A206,'nabati '!$F:$F,Weekly!$C$1)/6</f>
        <v>0</v>
      </c>
      <c r="F206" s="23">
        <f>+SUMIFS('nabati '!I:I,'nabati '!$L:$L,Weekly!$A206,'nabati '!$M:$M,Weekly!$C$1)/6</f>
        <v>0</v>
      </c>
      <c r="G206" s="23">
        <f>+SUMIFS('nabati '!P:P,'nabati '!$S:$S,Weekly!$A206,'nabati '!$T:$T,Weekly!$C$1)/60</f>
        <v>0</v>
      </c>
      <c r="H206" s="23">
        <f>+SUMIFS('nabati '!W:W,'nabati '!$Z:$Z,Weekly!$A206,'nabati '!$AA:$AA,Weekly!$C$1)/6</f>
        <v>0</v>
      </c>
      <c r="I206" s="23">
        <f>+SUMIFS('nabati '!AD:AD,'nabati '!$AG:$AG,Weekly!$A206,'nabati '!$AH:$AH,Weekly!$C$1)/60</f>
        <v>0</v>
      </c>
      <c r="J206" s="23">
        <f>+SUMIFS('nabati '!AK:AK,'nabati '!$AN:$AN,Weekly!$A206,'nabati '!$AO:$AO,Weekly!$C$1)/60</f>
        <v>0</v>
      </c>
      <c r="K206" s="23">
        <f>+SUMIFS('nabati '!AR:AR,'nabati '!$AU:$AU,Weekly!$A206,'nabati '!$AV:$AV,Weekly!$C$1)/60</f>
        <v>0</v>
      </c>
      <c r="L206" s="23">
        <f>+SUMIFS('nabati '!AY:AY,'nabati '!$BB:$BB,Weekly!$A206,'nabati '!$BC:$BC,Weekly!$C$1)/20</f>
        <v>0</v>
      </c>
      <c r="M206" s="323">
        <f>+SUMIFS('nabati '!BF:BF,'nabati '!$BI:$BI,Weekly!$A206,'nabati '!$BG:$BG,Weekly!$C$1)/6</f>
        <v>0</v>
      </c>
      <c r="N206" s="324">
        <f>+SUMIFS('nabati '!BM:BM,'nabati '!BP:BP,Weekly!$A206,'nabati '!BN:BN,Weekly!$C$1)/6</f>
        <v>0</v>
      </c>
      <c r="O206" s="321">
        <f t="shared" si="10"/>
        <v>0</v>
      </c>
      <c r="P206" s="362"/>
      <c r="Q206" s="368"/>
      <c r="R206" s="368"/>
      <c r="S206" s="368"/>
    </row>
    <row r="207" s="254" customFormat="1" ht="13" hidden="1" outlineLevel="1" spans="1:19">
      <c r="A207" s="334">
        <v>69053</v>
      </c>
      <c r="B207" s="342" t="s">
        <v>84</v>
      </c>
      <c r="C207" s="336" t="s">
        <v>285</v>
      </c>
      <c r="D207" s="22" t="s">
        <v>199</v>
      </c>
      <c r="E207" s="23">
        <f>+SUMIFS('nabati '!B:B,'nabati '!$E:$E,Weekly!$A207,'nabati '!$F:$F,Weekly!$C$1)/6</f>
        <v>0</v>
      </c>
      <c r="F207" s="23">
        <f>+SUMIFS('nabati '!I:I,'nabati '!$L:$L,Weekly!$A207,'nabati '!$M:$M,Weekly!$C$1)/6</f>
        <v>0</v>
      </c>
      <c r="G207" s="23">
        <f>+SUMIFS('nabati '!P:P,'nabati '!$S:$S,Weekly!$A207,'nabati '!$T:$T,Weekly!$C$1)/60</f>
        <v>0</v>
      </c>
      <c r="H207" s="23">
        <f>+SUMIFS('nabati '!W:W,'nabati '!$Z:$Z,Weekly!$A207,'nabati '!$AA:$AA,Weekly!$C$1)/6</f>
        <v>0</v>
      </c>
      <c r="I207" s="23">
        <f>+SUMIFS('nabati '!AD:AD,'nabati '!$AG:$AG,Weekly!$A207,'nabati '!$AH:$AH,Weekly!$C$1)/60</f>
        <v>0</v>
      </c>
      <c r="J207" s="23">
        <f>+SUMIFS('nabati '!AK:AK,'nabati '!$AN:$AN,Weekly!$A207,'nabati '!$AO:$AO,Weekly!$C$1)/60</f>
        <v>0</v>
      </c>
      <c r="K207" s="23">
        <f>+SUMIFS('nabati '!AR:AR,'nabati '!$AU:$AU,Weekly!$A207,'nabati '!$AV:$AV,Weekly!$C$1)/60</f>
        <v>0</v>
      </c>
      <c r="L207" s="23">
        <f>+SUMIFS('nabati '!AY:AY,'nabati '!$BB:$BB,Weekly!$A207,'nabati '!$BC:$BC,Weekly!$C$1)/20</f>
        <v>0</v>
      </c>
      <c r="M207" s="323">
        <f>+SUMIFS('nabati '!BF:BF,'nabati '!$BI:$BI,Weekly!$A207,'nabati '!$BG:$BG,Weekly!$C$1)/6</f>
        <v>0</v>
      </c>
      <c r="N207" s="324">
        <f>+SUMIFS('nabati '!BM:BM,'nabati '!BP:BP,Weekly!$A207,'nabati '!BN:BN,Weekly!$C$1)/6</f>
        <v>0</v>
      </c>
      <c r="O207" s="321">
        <f t="shared" si="10"/>
        <v>0</v>
      </c>
      <c r="P207" s="362"/>
      <c r="Q207" s="368"/>
      <c r="R207" s="368"/>
      <c r="S207" s="368"/>
    </row>
    <row r="208" s="254" customFormat="1" ht="13" hidden="1" outlineLevel="1" spans="1:19">
      <c r="A208" s="334">
        <v>69061</v>
      </c>
      <c r="B208" s="342" t="s">
        <v>84</v>
      </c>
      <c r="C208" s="336" t="s">
        <v>286</v>
      </c>
      <c r="D208" s="22" t="s">
        <v>199</v>
      </c>
      <c r="E208" s="23">
        <f>+SUMIFS('nabati '!B:B,'nabati '!$E:$E,Weekly!$A208,'nabati '!$F:$F,Weekly!$C$1)/6</f>
        <v>0</v>
      </c>
      <c r="F208" s="23">
        <f>+SUMIFS('nabati '!I:I,'nabati '!$L:$L,Weekly!$A208,'nabati '!$M:$M,Weekly!$C$1)/6</f>
        <v>0</v>
      </c>
      <c r="G208" s="23">
        <f>+SUMIFS('nabati '!P:P,'nabati '!$S:$S,Weekly!$A208,'nabati '!$T:$T,Weekly!$C$1)/60</f>
        <v>0</v>
      </c>
      <c r="H208" s="23">
        <f>+SUMIFS('nabati '!W:W,'nabati '!$Z:$Z,Weekly!$A208,'nabati '!$AA:$AA,Weekly!$C$1)/6</f>
        <v>0</v>
      </c>
      <c r="I208" s="23">
        <f>+SUMIFS('nabati '!AD:AD,'nabati '!$AG:$AG,Weekly!$A208,'nabati '!$AH:$AH,Weekly!$C$1)/60</f>
        <v>0</v>
      </c>
      <c r="J208" s="23">
        <f>+SUMIFS('nabati '!AK:AK,'nabati '!$AN:$AN,Weekly!$A208,'nabati '!$AO:$AO,Weekly!$C$1)/60</f>
        <v>0</v>
      </c>
      <c r="K208" s="23">
        <f>+SUMIFS('nabati '!AR:AR,'nabati '!$AU:$AU,Weekly!$A208,'nabati '!$AV:$AV,Weekly!$C$1)/60</f>
        <v>0</v>
      </c>
      <c r="L208" s="23">
        <f>+SUMIFS('nabati '!AY:AY,'nabati '!$BB:$BB,Weekly!$A208,'nabati '!$BC:$BC,Weekly!$C$1)/20</f>
        <v>0</v>
      </c>
      <c r="M208" s="323">
        <f>+SUMIFS('nabati '!BF:BF,'nabati '!$BI:$BI,Weekly!$A208,'nabati '!$BG:$BG,Weekly!$C$1)/6</f>
        <v>0</v>
      </c>
      <c r="N208" s="324">
        <f>+SUMIFS('nabati '!BM:BM,'nabati '!BP:BP,Weekly!$A208,'nabati '!BN:BN,Weekly!$C$1)/6</f>
        <v>0</v>
      </c>
      <c r="O208" s="321">
        <f t="shared" si="10"/>
        <v>0</v>
      </c>
      <c r="P208" s="362"/>
      <c r="Q208" s="368"/>
      <c r="R208" s="368"/>
      <c r="S208" s="368"/>
    </row>
    <row r="209" s="254" customFormat="1" ht="13" hidden="1" outlineLevel="1" spans="1:19">
      <c r="A209" s="334">
        <v>69070</v>
      </c>
      <c r="B209" s="342" t="s">
        <v>84</v>
      </c>
      <c r="C209" s="336" t="s">
        <v>287</v>
      </c>
      <c r="D209" s="22" t="s">
        <v>199</v>
      </c>
      <c r="E209" s="23">
        <f>+SUMIFS('nabati '!B:B,'nabati '!$E:$E,Weekly!$A209,'nabati '!$F:$F,Weekly!$C$1)/6</f>
        <v>0</v>
      </c>
      <c r="F209" s="23">
        <f>+SUMIFS('nabati '!I:I,'nabati '!$L:$L,Weekly!$A209,'nabati '!$M:$M,Weekly!$C$1)/6</f>
        <v>0</v>
      </c>
      <c r="G209" s="23">
        <f>+SUMIFS('nabati '!P:P,'nabati '!$S:$S,Weekly!$A209,'nabati '!$T:$T,Weekly!$C$1)/60</f>
        <v>0</v>
      </c>
      <c r="H209" s="23">
        <f>+SUMIFS('nabati '!W:W,'nabati '!$Z:$Z,Weekly!$A209,'nabati '!$AA:$AA,Weekly!$C$1)/6</f>
        <v>0</v>
      </c>
      <c r="I209" s="23">
        <f>+SUMIFS('nabati '!AD:AD,'nabati '!$AG:$AG,Weekly!$A209,'nabati '!$AH:$AH,Weekly!$C$1)/60</f>
        <v>0</v>
      </c>
      <c r="J209" s="23">
        <f>+SUMIFS('nabati '!AK:AK,'nabati '!$AN:$AN,Weekly!$A209,'nabati '!$AO:$AO,Weekly!$C$1)/60</f>
        <v>0</v>
      </c>
      <c r="K209" s="23">
        <f>+SUMIFS('nabati '!AR:AR,'nabati '!$AU:$AU,Weekly!$A209,'nabati '!$AV:$AV,Weekly!$C$1)/60</f>
        <v>0</v>
      </c>
      <c r="L209" s="23">
        <f>+SUMIFS('nabati '!AY:AY,'nabati '!$BB:$BB,Weekly!$A209,'nabati '!$BC:$BC,Weekly!$C$1)/20</f>
        <v>0</v>
      </c>
      <c r="M209" s="323">
        <f>+SUMIFS('nabati '!BF:BF,'nabati '!$BI:$BI,Weekly!$A209,'nabati '!$BG:$BG,Weekly!$C$1)/6</f>
        <v>0</v>
      </c>
      <c r="N209" s="324">
        <f>+SUMIFS('nabati '!BM:BM,'nabati '!BP:BP,Weekly!$A209,'nabati '!BN:BN,Weekly!$C$1)/6</f>
        <v>0</v>
      </c>
      <c r="O209" s="321">
        <f t="shared" si="10"/>
        <v>0</v>
      </c>
      <c r="P209" s="362"/>
      <c r="Q209" s="368"/>
      <c r="R209" s="368"/>
      <c r="S209" s="368"/>
    </row>
    <row r="210" s="254" customFormat="1" ht="13" hidden="1" outlineLevel="1" spans="1:19">
      <c r="A210" s="334">
        <v>69071</v>
      </c>
      <c r="B210" s="342" t="s">
        <v>84</v>
      </c>
      <c r="C210" s="336" t="s">
        <v>288</v>
      </c>
      <c r="D210" s="22" t="s">
        <v>199</v>
      </c>
      <c r="E210" s="23">
        <f>+SUMIFS('nabati '!B:B,'nabati '!$E:$E,Weekly!$A210,'nabati '!$F:$F,Weekly!$C$1)/6</f>
        <v>0</v>
      </c>
      <c r="F210" s="23">
        <f>+SUMIFS('nabati '!I:I,'nabati '!$L:$L,Weekly!$A210,'nabati '!$M:$M,Weekly!$C$1)/6</f>
        <v>0</v>
      </c>
      <c r="G210" s="23">
        <f>+SUMIFS('nabati '!P:P,'nabati '!$S:$S,Weekly!$A210,'nabati '!$T:$T,Weekly!$C$1)/60</f>
        <v>0</v>
      </c>
      <c r="H210" s="23">
        <f>+SUMIFS('nabati '!W:W,'nabati '!$Z:$Z,Weekly!$A210,'nabati '!$AA:$AA,Weekly!$C$1)/6</f>
        <v>0</v>
      </c>
      <c r="I210" s="23">
        <f>+SUMIFS('nabati '!AD:AD,'nabati '!$AG:$AG,Weekly!$A210,'nabati '!$AH:$AH,Weekly!$C$1)/60</f>
        <v>0</v>
      </c>
      <c r="J210" s="23">
        <f>+SUMIFS('nabati '!AK:AK,'nabati '!$AN:$AN,Weekly!$A210,'nabati '!$AO:$AO,Weekly!$C$1)/60</f>
        <v>0</v>
      </c>
      <c r="K210" s="23">
        <f>+SUMIFS('nabati '!AR:AR,'nabati '!$AU:$AU,Weekly!$A210,'nabati '!$AV:$AV,Weekly!$C$1)/60</f>
        <v>0</v>
      </c>
      <c r="L210" s="23">
        <f>+SUMIFS('nabati '!AY:AY,'nabati '!$BB:$BB,Weekly!$A210,'nabati '!$BC:$BC,Weekly!$C$1)/20</f>
        <v>0</v>
      </c>
      <c r="M210" s="323">
        <f>+SUMIFS('nabati '!BF:BF,'nabati '!$BI:$BI,Weekly!$A210,'nabati '!$BG:$BG,Weekly!$C$1)/6</f>
        <v>0</v>
      </c>
      <c r="N210" s="324">
        <f>+SUMIFS('nabati '!BM:BM,'nabati '!BP:BP,Weekly!$A210,'nabati '!BN:BN,Weekly!$C$1)/6</f>
        <v>0</v>
      </c>
      <c r="O210" s="321">
        <f t="shared" si="10"/>
        <v>0</v>
      </c>
      <c r="P210" s="362"/>
      <c r="Q210" s="368"/>
      <c r="R210" s="368"/>
      <c r="S210" s="368"/>
    </row>
    <row r="211" s="254" customFormat="1" ht="13" hidden="1" outlineLevel="1" spans="1:19">
      <c r="A211" s="369">
        <v>69072</v>
      </c>
      <c r="B211" s="342" t="s">
        <v>84</v>
      </c>
      <c r="C211" s="336" t="s">
        <v>289</v>
      </c>
      <c r="D211" s="22" t="s">
        <v>199</v>
      </c>
      <c r="E211" s="23">
        <f>+SUMIFS('nabati '!B:B,'nabati '!$E:$E,Weekly!$A211,'nabati '!$F:$F,Weekly!$C$1)/6</f>
        <v>0</v>
      </c>
      <c r="F211" s="23">
        <f>+SUMIFS('nabati '!I:I,'nabati '!$L:$L,Weekly!$A211,'nabati '!$M:$M,Weekly!$C$1)/6</f>
        <v>0</v>
      </c>
      <c r="G211" s="23">
        <f>+SUMIFS('nabati '!P:P,'nabati '!$S:$S,Weekly!$A211,'nabati '!$T:$T,Weekly!$C$1)/60</f>
        <v>0</v>
      </c>
      <c r="H211" s="23">
        <f>+SUMIFS('nabati '!W:W,'nabati '!$Z:$Z,Weekly!$A211,'nabati '!$AA:$AA,Weekly!$C$1)/6</f>
        <v>0</v>
      </c>
      <c r="I211" s="23">
        <f>+SUMIFS('nabati '!AD:AD,'nabati '!$AG:$AG,Weekly!$A211,'nabati '!$AH:$AH,Weekly!$C$1)/60</f>
        <v>0</v>
      </c>
      <c r="J211" s="23">
        <f>+SUMIFS('nabati '!AK:AK,'nabati '!$AN:$AN,Weekly!$A211,'nabati '!$AO:$AO,Weekly!$C$1)/60</f>
        <v>0</v>
      </c>
      <c r="K211" s="23">
        <f>+SUMIFS('nabati '!AR:AR,'nabati '!$AU:$AU,Weekly!$A211,'nabati '!$AV:$AV,Weekly!$C$1)/60</f>
        <v>0</v>
      </c>
      <c r="L211" s="23">
        <f>+SUMIFS('nabati '!AY:AY,'nabati '!$BB:$BB,Weekly!$A211,'nabati '!$BC:$BC,Weekly!$C$1)/20</f>
        <v>0</v>
      </c>
      <c r="M211" s="323">
        <f>+SUMIFS('nabati '!BF:BF,'nabati '!$BI:$BI,Weekly!$A211,'nabati '!$BG:$BG,Weekly!$C$1)/6</f>
        <v>0</v>
      </c>
      <c r="N211" s="324">
        <f>+SUMIFS('nabati '!BM:BM,'nabati '!BP:BP,Weekly!$A211,'nabati '!BN:BN,Weekly!$C$1)/6</f>
        <v>0</v>
      </c>
      <c r="O211" s="321">
        <f t="shared" si="10"/>
        <v>0</v>
      </c>
      <c r="P211" s="362"/>
      <c r="Q211" s="368"/>
      <c r="R211" s="368"/>
      <c r="S211" s="368"/>
    </row>
    <row r="212" s="254" customFormat="1" ht="13" hidden="1" outlineLevel="1" spans="1:19">
      <c r="A212" s="369">
        <v>2127</v>
      </c>
      <c r="B212" s="342" t="s">
        <v>84</v>
      </c>
      <c r="C212" s="336" t="s">
        <v>290</v>
      </c>
      <c r="D212" s="22" t="s">
        <v>199</v>
      </c>
      <c r="E212" s="23">
        <f>+SUMIFS('nabati '!B:B,'nabati '!$E:$E,Weekly!$A212,'nabati '!$F:$F,Weekly!$C$1)/6</f>
        <v>0</v>
      </c>
      <c r="F212" s="23">
        <f>+SUMIFS('nabati '!I:I,'nabati '!$L:$L,Weekly!$A212,'nabati '!$M:$M,Weekly!$C$1)/6</f>
        <v>0</v>
      </c>
      <c r="G212" s="23">
        <f>+SUMIFS('nabati '!P:P,'nabati '!$S:$S,Weekly!$A212,'nabati '!$T:$T,Weekly!$C$1)/60</f>
        <v>0</v>
      </c>
      <c r="H212" s="23">
        <f>+SUMIFS('nabati '!W:W,'nabati '!$Z:$Z,Weekly!$A212,'nabati '!$AA:$AA,Weekly!$C$1)/6</f>
        <v>0</v>
      </c>
      <c r="I212" s="23">
        <f>+SUMIFS('nabati '!AD:AD,'nabati '!$AG:$AG,Weekly!$A212,'nabati '!$AH:$AH,Weekly!$C$1)/60</f>
        <v>0</v>
      </c>
      <c r="J212" s="23">
        <f>+SUMIFS('nabati '!AK:AK,'nabati '!$AN:$AN,Weekly!$A212,'nabati '!$AO:$AO,Weekly!$C$1)/60</f>
        <v>0</v>
      </c>
      <c r="K212" s="23">
        <f>+SUMIFS('nabati '!AR:AR,'nabati '!$AU:$AU,Weekly!$A212,'nabati '!$AV:$AV,Weekly!$C$1)/60</f>
        <v>0</v>
      </c>
      <c r="L212" s="23">
        <f>+SUMIFS('nabati '!AY:AY,'nabati '!$BB:$BB,Weekly!$A212,'nabati '!$BC:$BC,Weekly!$C$1)/20</f>
        <v>0</v>
      </c>
      <c r="M212" s="323">
        <f>+SUMIFS('nabati '!BF:BF,'nabati '!$BI:$BI,Weekly!$A212,'nabati '!$BG:$BG,Weekly!$C$1)/6</f>
        <v>0</v>
      </c>
      <c r="N212" s="324">
        <f>+SUMIFS('nabati '!BM:BM,'nabati '!BP:BP,Weekly!$A212,'nabati '!BN:BN,Weekly!$C$1)/6</f>
        <v>0</v>
      </c>
      <c r="O212" s="321">
        <f t="shared" si="10"/>
        <v>0</v>
      </c>
      <c r="P212" s="362"/>
      <c r="Q212" s="368"/>
      <c r="R212" s="368"/>
      <c r="S212" s="368"/>
    </row>
    <row r="213" s="254" customFormat="1" ht="13" hidden="1" outlineLevel="1" spans="1:19">
      <c r="A213" s="334">
        <v>2128</v>
      </c>
      <c r="B213" s="342" t="s">
        <v>84</v>
      </c>
      <c r="C213" s="370" t="s">
        <v>291</v>
      </c>
      <c r="D213" s="22" t="s">
        <v>199</v>
      </c>
      <c r="E213" s="23">
        <f>+SUMIFS('nabati '!B:B,'nabati '!$E:$E,Weekly!$A213,'nabati '!$F:$F,Weekly!$C$1)/6</f>
        <v>0</v>
      </c>
      <c r="F213" s="23">
        <f>+SUMIFS('nabati '!I:I,'nabati '!$L:$L,Weekly!$A213,'nabati '!$M:$M,Weekly!$C$1)/6</f>
        <v>0</v>
      </c>
      <c r="G213" s="23">
        <f>+SUMIFS('nabati '!P:P,'nabati '!$S:$S,Weekly!$A213,'nabati '!$T:$T,Weekly!$C$1)/60</f>
        <v>0</v>
      </c>
      <c r="H213" s="23">
        <f>+SUMIFS('nabati '!W:W,'nabati '!$Z:$Z,Weekly!$A213,'nabati '!$AA:$AA,Weekly!$C$1)/6</f>
        <v>0</v>
      </c>
      <c r="I213" s="23">
        <f>+SUMIFS('nabati '!AD:AD,'nabati '!$AG:$AG,Weekly!$A213,'nabati '!$AH:$AH,Weekly!$C$1)/60</f>
        <v>0</v>
      </c>
      <c r="J213" s="23">
        <f>+SUMIFS('nabati '!AK:AK,'nabati '!$AN:$AN,Weekly!$A213,'nabati '!$AO:$AO,Weekly!$C$1)/60</f>
        <v>0</v>
      </c>
      <c r="K213" s="23">
        <f>+SUMIFS('nabati '!AR:AR,'nabati '!$AU:$AU,Weekly!$A213,'nabati '!$AV:$AV,Weekly!$C$1)/60</f>
        <v>0</v>
      </c>
      <c r="L213" s="23">
        <f>+SUMIFS('nabati '!AY:AY,'nabati '!$BB:$BB,Weekly!$A213,'nabati '!$BC:$BC,Weekly!$C$1)/20</f>
        <v>0</v>
      </c>
      <c r="M213" s="323">
        <f>+SUMIFS('nabati '!BF:BF,'nabati '!$BI:$BI,Weekly!$A213,'nabati '!$BG:$BG,Weekly!$C$1)/6</f>
        <v>0</v>
      </c>
      <c r="N213" s="324">
        <f>+SUMIFS('nabati '!BM:BM,'nabati '!BP:BP,Weekly!$A213,'nabati '!BN:BN,Weekly!$C$1)/6</f>
        <v>0</v>
      </c>
      <c r="O213" s="321">
        <f>+SUMPRODUCT($E$1:$N$1,E213:N213)</f>
        <v>0</v>
      </c>
      <c r="P213" s="362"/>
      <c r="Q213" s="368"/>
      <c r="R213" s="368"/>
      <c r="S213" s="368"/>
    </row>
    <row r="214" s="254" customFormat="1" ht="13" collapsed="1" spans="1:19">
      <c r="A214" s="334">
        <v>2130</v>
      </c>
      <c r="B214" s="342" t="s">
        <v>84</v>
      </c>
      <c r="C214" s="370" t="s">
        <v>292</v>
      </c>
      <c r="D214" s="22" t="s">
        <v>199</v>
      </c>
      <c r="E214" s="23">
        <f>+SUMIFS('nabati '!B:B,'nabati '!$E:$E,Weekly!$A214,'nabati '!$F:$F,Weekly!$C$1)/6</f>
        <v>0</v>
      </c>
      <c r="F214" s="23">
        <f>+SUMIFS('nabati '!I:I,'nabati '!$L:$L,Weekly!$A214,'nabati '!$M:$M,Weekly!$C$1)/6</f>
        <v>0</v>
      </c>
      <c r="G214" s="23">
        <f>+SUMIFS('nabati '!P:P,'nabati '!$S:$S,Weekly!$A214,'nabati '!$T:$T,Weekly!$C$1)/60</f>
        <v>0</v>
      </c>
      <c r="H214" s="23">
        <f>+SUMIFS('nabati '!W:W,'nabati '!$Z:$Z,Weekly!$A214,'nabati '!$AA:$AA,Weekly!$C$1)/6</f>
        <v>0</v>
      </c>
      <c r="I214" s="23">
        <f>+SUMIFS('nabati '!AD:AD,'nabati '!$AG:$AG,Weekly!$A214,'nabati '!$AH:$AH,Weekly!$C$1)/60</f>
        <v>0</v>
      </c>
      <c r="J214" s="23">
        <f>+SUMIFS('nabati '!AK:AK,'nabati '!$AN:$AN,Weekly!$A214,'nabati '!$AO:$AO,Weekly!$C$1)/60</f>
        <v>0</v>
      </c>
      <c r="K214" s="23">
        <f>+SUMIFS('nabati '!AR:AR,'nabati '!$AU:$AU,Weekly!$A214,'nabati '!$AV:$AV,Weekly!$C$1)/60</f>
        <v>0</v>
      </c>
      <c r="L214" s="23">
        <f>+SUMIFS('nabati '!AY:AY,'nabati '!$BB:$BB,Weekly!$A214,'nabati '!$BC:$BC,Weekly!$C$1)/20</f>
        <v>0</v>
      </c>
      <c r="M214" s="319">
        <f>+SUMIFS('nabati '!BF:BF,'nabati '!$BI:$BI,Weekly!$A214,'nabati '!$BG:$BG,Weekly!$C$1)/6</f>
        <v>0</v>
      </c>
      <c r="N214" s="324">
        <f>+SUMIFS('nabati '!BM:BM,'nabati '!BP:BP,Weekly!$A214,'nabati '!BN:BN,Weekly!$C$1)/6</f>
        <v>0</v>
      </c>
      <c r="O214" s="321">
        <f>+SUMPRODUCT($E$1:$N$1,E214:N214)</f>
        <v>0</v>
      </c>
      <c r="P214" s="362"/>
      <c r="Q214" s="368"/>
      <c r="R214" s="368"/>
      <c r="S214" s="368"/>
    </row>
    <row r="215" s="252" customFormat="1" ht="13" spans="1:17">
      <c r="A215" s="290"/>
      <c r="B215" s="291"/>
      <c r="C215" s="292"/>
      <c r="D215" s="292" t="s">
        <v>293</v>
      </c>
      <c r="E215" s="340">
        <f t="shared" ref="E215:N215" si="11">+SUM(E216:E283)</f>
        <v>33</v>
      </c>
      <c r="F215" s="340">
        <f t="shared" si="11"/>
        <v>81</v>
      </c>
      <c r="G215" s="340">
        <f t="shared" si="11"/>
        <v>13</v>
      </c>
      <c r="H215" s="340">
        <f t="shared" si="11"/>
        <v>8</v>
      </c>
      <c r="I215" s="340">
        <f t="shared" si="11"/>
        <v>8</v>
      </c>
      <c r="J215" s="340">
        <f t="shared" si="11"/>
        <v>0</v>
      </c>
      <c r="K215" s="340">
        <f t="shared" si="11"/>
        <v>0</v>
      </c>
      <c r="L215" s="340">
        <f t="shared" si="11"/>
        <v>16</v>
      </c>
      <c r="M215" s="340">
        <f t="shared" si="11"/>
        <v>0</v>
      </c>
      <c r="N215" s="316">
        <f t="shared" si="11"/>
        <v>0</v>
      </c>
      <c r="O215" s="317">
        <f>+SUMPRODUCT($E$1:$N$1,E215:N215)</f>
        <v>34307.4</v>
      </c>
      <c r="P215" s="318">
        <v>9036.57692307692</v>
      </c>
      <c r="Q215" s="365">
        <f>O215/P215*100</f>
        <v>379.650395188784</v>
      </c>
    </row>
    <row r="216" s="254" customFormat="1" ht="13" spans="1:16">
      <c r="A216" s="351" t="s">
        <v>294</v>
      </c>
      <c r="B216" s="342" t="s">
        <v>62</v>
      </c>
      <c r="C216" s="339" t="s">
        <v>295</v>
      </c>
      <c r="D216" s="371" t="s">
        <v>296</v>
      </c>
      <c r="E216" s="23">
        <f>+SUMIFS('nabati '!B:B,'nabati '!$E:$E,Weekly!$A216,'nabati '!$F:$F,Weekly!$C$1)/6</f>
        <v>0</v>
      </c>
      <c r="F216" s="23">
        <f>+SUMIFS('nabati '!I:I,'nabati '!$L:$L,Weekly!$A216,'nabati '!$M:$M,Weekly!$C$1)/6</f>
        <v>0</v>
      </c>
      <c r="G216" s="23">
        <f>+SUMIFS('nabati '!P:P,'nabati '!$S:$S,Weekly!$A216,'nabati '!$T:$T,Weekly!$C$1)/60</f>
        <v>0</v>
      </c>
      <c r="H216" s="23">
        <f>+SUMIFS('nabati '!W:W,'nabati '!$Z:$Z,Weekly!$A216,'nabati '!$AA:$AA,Weekly!$C$1)/6</f>
        <v>0</v>
      </c>
      <c r="I216" s="23">
        <f>+SUMIFS('nabati '!AD:AD,'nabati '!$AG:$AG,Weekly!$A216,'nabati '!$AH:$AH,Weekly!$C$1)/60</f>
        <v>0</v>
      </c>
      <c r="J216" s="23">
        <f>+SUMIFS('nabati '!AK:AK,'nabati '!$AN:$AN,Weekly!$A216,'nabati '!$AO:$AO,Weekly!$C$1)/60</f>
        <v>0</v>
      </c>
      <c r="K216" s="23">
        <f>+SUMIFS('nabati '!AR:AR,'nabati '!$AU:$AU,Weekly!$A216,'nabati '!$AV:$AV,Weekly!$C$1)/60</f>
        <v>0</v>
      </c>
      <c r="L216" s="23">
        <f>+SUMIFS('nabati '!AY:AY,'nabati '!$BB:$BB,Weekly!$A216,'nabati '!$BC:$BC,Weekly!$C$1)/20</f>
        <v>0</v>
      </c>
      <c r="M216" s="352">
        <f>+SUMIFS('nabati '!BF:BF,'nabati '!$BI:$BI,Weekly!$A216,'nabati '!$BG:$BG,Weekly!$C$1)/6</f>
        <v>0</v>
      </c>
      <c r="N216" s="353">
        <f>+SUMIFS('nabati '!BM:BM,'nabati '!BP:BP,Weekly!$A216,'nabati '!BN:BN,Weekly!$C$1)/6</f>
        <v>0</v>
      </c>
      <c r="O216" s="358">
        <f>+SUMPRODUCT($E$1:$N$1,E216:N216)</f>
        <v>0</v>
      </c>
      <c r="P216" s="326"/>
    </row>
    <row r="217" s="254" customFormat="1" ht="13" hidden="1" outlineLevel="1" spans="1:15">
      <c r="A217" s="351" t="s">
        <v>297</v>
      </c>
      <c r="B217" s="342" t="s">
        <v>62</v>
      </c>
      <c r="C217" s="339" t="s">
        <v>298</v>
      </c>
      <c r="D217" s="371" t="s">
        <v>296</v>
      </c>
      <c r="E217" s="23">
        <f>+SUMIFS('nabati '!B:B,'nabati '!$E:$E,Weekly!$A217,'nabati '!$F:$F,Weekly!$C$1)/6</f>
        <v>1</v>
      </c>
      <c r="F217" s="23">
        <f>+SUMIFS('nabati '!I:I,'nabati '!$L:$L,Weekly!$A217,'nabati '!$M:$M,Weekly!$C$1)/6</f>
        <v>6</v>
      </c>
      <c r="G217" s="23">
        <f>+SUMIFS('nabati '!P:P,'nabati '!$S:$S,Weekly!$A217,'nabati '!$T:$T,Weekly!$C$1)/60</f>
        <v>3</v>
      </c>
      <c r="H217" s="23">
        <f>+SUMIFS('nabati '!W:W,'nabati '!$Z:$Z,Weekly!$A217,'nabati '!$AA:$AA,Weekly!$C$1)/6</f>
        <v>1</v>
      </c>
      <c r="I217" s="23">
        <f>+SUMIFS('nabati '!AD:AD,'nabati '!$AG:$AG,Weekly!$A217,'nabati '!$AH:$AH,Weekly!$C$1)/60</f>
        <v>1</v>
      </c>
      <c r="J217" s="23">
        <f>+SUMIFS('nabati '!AK:AK,'nabati '!$AN:$AN,Weekly!$A217,'nabati '!$AO:$AO,Weekly!$C$1)/60</f>
        <v>0</v>
      </c>
      <c r="K217" s="23">
        <f>+SUMIFS('nabati '!AR:AR,'nabati '!$AU:$AU,Weekly!$A217,'nabati '!$AV:$AV,Weekly!$C$1)/60</f>
        <v>0</v>
      </c>
      <c r="L217" s="23">
        <f>+SUMIFS('nabati '!AY:AY,'nabati '!$BB:$BB,Weekly!$A217,'nabati '!$BC:$BC,Weekly!$C$1)/20</f>
        <v>3</v>
      </c>
      <c r="M217" s="323">
        <f>+SUMIFS('nabati '!BF:BF,'nabati '!$BI:$BI,Weekly!$A217,'nabati '!$BG:$BG,Weekly!$C$1)/6</f>
        <v>0</v>
      </c>
      <c r="N217" s="324">
        <f>+SUMIFS('nabati '!BM:BM,'nabati '!BP:BP,Weekly!$A217,'nabati '!BN:BN,Weekly!$C$1)/6</f>
        <v>0</v>
      </c>
      <c r="O217" s="321">
        <f t="shared" ref="O217:O280" si="12">+SUMPRODUCT($E$1:$M$1,E217:M217)</f>
        <v>3936.1</v>
      </c>
    </row>
    <row r="218" s="254" customFormat="1" ht="13" hidden="1" outlineLevel="1" spans="1:15">
      <c r="A218" s="351" t="s">
        <v>299</v>
      </c>
      <c r="B218" s="342" t="s">
        <v>62</v>
      </c>
      <c r="C218" s="339" t="s">
        <v>300</v>
      </c>
      <c r="D218" s="371" t="s">
        <v>296</v>
      </c>
      <c r="E218" s="23">
        <f>+SUMIFS('nabati '!B:B,'nabati '!$E:$E,Weekly!$A218,'nabati '!$F:$F,Weekly!$C$1)/6</f>
        <v>5</v>
      </c>
      <c r="F218" s="23">
        <f>+SUMIFS('nabati '!I:I,'nabati '!$L:$L,Weekly!$A218,'nabati '!$M:$M,Weekly!$C$1)/6</f>
        <v>15</v>
      </c>
      <c r="G218" s="23">
        <f>+SUMIFS('nabati '!P:P,'nabati '!$S:$S,Weekly!$A218,'nabati '!$T:$T,Weekly!$C$1)/60</f>
        <v>2</v>
      </c>
      <c r="H218" s="23">
        <f>+SUMIFS('nabati '!W:W,'nabati '!$Z:$Z,Weekly!$A218,'nabati '!$AA:$AA,Weekly!$C$1)/6</f>
        <v>1</v>
      </c>
      <c r="I218" s="23">
        <f>+SUMIFS('nabati '!AD:AD,'nabati '!$AG:$AG,Weekly!$A218,'nabati '!$AH:$AH,Weekly!$C$1)/60</f>
        <v>0</v>
      </c>
      <c r="J218" s="23">
        <f>+SUMIFS('nabati '!AK:AK,'nabati '!$AN:$AN,Weekly!$A218,'nabati '!$AO:$AO,Weekly!$C$1)/60</f>
        <v>0</v>
      </c>
      <c r="K218" s="23">
        <f>+SUMIFS('nabati '!AR:AR,'nabati '!$AU:$AU,Weekly!$A218,'nabati '!$AV:$AV,Weekly!$C$1)/60</f>
        <v>0</v>
      </c>
      <c r="L218" s="23">
        <f>+SUMIFS('nabati '!AY:AY,'nabati '!$BB:$BB,Weekly!$A218,'nabati '!$BC:$BC,Weekly!$C$1)/20</f>
        <v>3</v>
      </c>
      <c r="M218" s="323">
        <f>+SUMIFS('nabati '!BF:BF,'nabati '!$BI:$BI,Weekly!$A218,'nabati '!$BG:$BG,Weekly!$C$1)/6</f>
        <v>0</v>
      </c>
      <c r="N218" s="324">
        <f>+SUMIFS('nabati '!BM:BM,'nabati '!BP:BP,Weekly!$A218,'nabati '!BN:BN,Weekly!$C$1)/6</f>
        <v>0</v>
      </c>
      <c r="O218" s="321">
        <f t="shared" si="12"/>
        <v>5496</v>
      </c>
    </row>
    <row r="219" s="254" customFormat="1" ht="13" hidden="1" outlineLevel="1" spans="1:15">
      <c r="A219" s="351" t="s">
        <v>301</v>
      </c>
      <c r="B219" s="342" t="s">
        <v>62</v>
      </c>
      <c r="C219" s="339" t="s">
        <v>302</v>
      </c>
      <c r="D219" s="371" t="s">
        <v>296</v>
      </c>
      <c r="E219" s="23">
        <f>+SUMIFS('nabati '!B:B,'nabati '!$E:$E,Weekly!$A219,'nabati '!$F:$F,Weekly!$C$1)/6</f>
        <v>0</v>
      </c>
      <c r="F219" s="23">
        <f>+SUMIFS('nabati '!I:I,'nabati '!$L:$L,Weekly!$A219,'nabati '!$M:$M,Weekly!$C$1)/6</f>
        <v>0</v>
      </c>
      <c r="G219" s="23">
        <f>+SUMIFS('nabati '!P:P,'nabati '!$S:$S,Weekly!$A219,'nabati '!$T:$T,Weekly!$C$1)/60</f>
        <v>0</v>
      </c>
      <c r="H219" s="23">
        <f>+SUMIFS('nabati '!W:W,'nabati '!$Z:$Z,Weekly!$A219,'nabati '!$AA:$AA,Weekly!$C$1)/6</f>
        <v>0</v>
      </c>
      <c r="I219" s="23">
        <f>+SUMIFS('nabati '!AD:AD,'nabati '!$AG:$AG,Weekly!$A219,'nabati '!$AH:$AH,Weekly!$C$1)/60</f>
        <v>0</v>
      </c>
      <c r="J219" s="23">
        <f>+SUMIFS('nabati '!AK:AK,'nabati '!$AN:$AN,Weekly!$A219,'nabati '!$AO:$AO,Weekly!$C$1)/60</f>
        <v>0</v>
      </c>
      <c r="K219" s="23">
        <f>+SUMIFS('nabati '!AR:AR,'nabati '!$AU:$AU,Weekly!$A219,'nabati '!$AV:$AV,Weekly!$C$1)/60</f>
        <v>0</v>
      </c>
      <c r="L219" s="23">
        <f>+SUMIFS('nabati '!AY:AY,'nabati '!$BB:$BB,Weekly!$A219,'nabati '!$BC:$BC,Weekly!$C$1)/20</f>
        <v>0</v>
      </c>
      <c r="M219" s="323">
        <f>+SUMIFS('nabati '!BF:BF,'nabati '!$BI:$BI,Weekly!$A219,'nabati '!$BG:$BG,Weekly!$C$1)/6</f>
        <v>0</v>
      </c>
      <c r="N219" s="324">
        <f>+SUMIFS('nabati '!BM:BM,'nabati '!BP:BP,Weekly!$A219,'nabati '!BN:BN,Weekly!$C$1)/6</f>
        <v>0</v>
      </c>
      <c r="O219" s="321">
        <f t="shared" si="12"/>
        <v>0</v>
      </c>
    </row>
    <row r="220" s="254" customFormat="1" ht="13" hidden="1" outlineLevel="1" spans="1:15">
      <c r="A220" s="351" t="s">
        <v>303</v>
      </c>
      <c r="B220" s="342" t="s">
        <v>62</v>
      </c>
      <c r="C220" s="339" t="s">
        <v>304</v>
      </c>
      <c r="D220" s="371" t="s">
        <v>296</v>
      </c>
      <c r="E220" s="23">
        <f>+SUMIFS('nabati '!B:B,'nabati '!$E:$E,Weekly!$A220,'nabati '!$F:$F,Weekly!$C$1)/6</f>
        <v>10</v>
      </c>
      <c r="F220" s="23">
        <f>+SUMIFS('nabati '!I:I,'nabati '!$L:$L,Weekly!$A220,'nabati '!$M:$M,Weekly!$C$1)/6</f>
        <v>20</v>
      </c>
      <c r="G220" s="23">
        <f>+SUMIFS('nabati '!P:P,'nabati '!$S:$S,Weekly!$A220,'nabati '!$T:$T,Weekly!$C$1)/60</f>
        <v>2</v>
      </c>
      <c r="H220" s="23">
        <f>+SUMIFS('nabati '!W:W,'nabati '!$Z:$Z,Weekly!$A220,'nabati '!$AA:$AA,Weekly!$C$1)/6</f>
        <v>3</v>
      </c>
      <c r="I220" s="23">
        <f>+SUMIFS('nabati '!AD:AD,'nabati '!$AG:$AG,Weekly!$A220,'nabati '!$AH:$AH,Weekly!$C$1)/60</f>
        <v>0</v>
      </c>
      <c r="J220" s="23">
        <f>+SUMIFS('nabati '!AK:AK,'nabati '!$AN:$AN,Weekly!$A220,'nabati '!$AO:$AO,Weekly!$C$1)/60</f>
        <v>0</v>
      </c>
      <c r="K220" s="23">
        <f>+SUMIFS('nabati '!AR:AR,'nabati '!$AU:$AU,Weekly!$A220,'nabati '!$AV:$AV,Weekly!$C$1)/60</f>
        <v>0</v>
      </c>
      <c r="L220" s="23">
        <f>+SUMIFS('nabati '!AY:AY,'nabati '!$BB:$BB,Weekly!$A220,'nabati '!$BC:$BC,Weekly!$C$1)/20</f>
        <v>3</v>
      </c>
      <c r="M220" s="323">
        <f>+SUMIFS('nabati '!BF:BF,'nabati '!$BI:$BI,Weekly!$A220,'nabati '!$BG:$BG,Weekly!$C$1)/6</f>
        <v>0</v>
      </c>
      <c r="N220" s="324">
        <f>+SUMIFS('nabati '!BM:BM,'nabati '!BP:BP,Weekly!$A220,'nabati '!BN:BN,Weekly!$C$1)/6</f>
        <v>0</v>
      </c>
      <c r="O220" s="321">
        <f t="shared" si="12"/>
        <v>7527</v>
      </c>
    </row>
    <row r="221" s="254" customFormat="1" ht="13" hidden="1" outlineLevel="1" spans="1:15">
      <c r="A221" s="351" t="s">
        <v>305</v>
      </c>
      <c r="B221" s="342" t="s">
        <v>62</v>
      </c>
      <c r="C221" s="339" t="s">
        <v>306</v>
      </c>
      <c r="D221" s="371" t="s">
        <v>296</v>
      </c>
      <c r="E221" s="23">
        <f>+SUMIFS('nabati '!B:B,'nabati '!$E:$E,Weekly!$A221,'nabati '!$F:$F,Weekly!$C$1)/6</f>
        <v>0</v>
      </c>
      <c r="F221" s="23">
        <f>+SUMIFS('nabati '!I:I,'nabati '!$L:$L,Weekly!$A221,'nabati '!$M:$M,Weekly!$C$1)/6</f>
        <v>5</v>
      </c>
      <c r="G221" s="23">
        <f>+SUMIFS('nabati '!P:P,'nabati '!$S:$S,Weekly!$A221,'nabati '!$T:$T,Weekly!$C$1)/60</f>
        <v>0</v>
      </c>
      <c r="H221" s="23">
        <f>+SUMIFS('nabati '!W:W,'nabati '!$Z:$Z,Weekly!$A221,'nabati '!$AA:$AA,Weekly!$C$1)/6</f>
        <v>2</v>
      </c>
      <c r="I221" s="23">
        <f>+SUMIFS('nabati '!AD:AD,'nabati '!$AG:$AG,Weekly!$A221,'nabati '!$AH:$AH,Weekly!$C$1)/60</f>
        <v>0</v>
      </c>
      <c r="J221" s="23">
        <f>+SUMIFS('nabati '!AK:AK,'nabati '!$AN:$AN,Weekly!$A221,'nabati '!$AO:$AO,Weekly!$C$1)/60</f>
        <v>0</v>
      </c>
      <c r="K221" s="23">
        <f>+SUMIFS('nabati '!AR:AR,'nabati '!$AU:$AU,Weekly!$A221,'nabati '!$AV:$AV,Weekly!$C$1)/60</f>
        <v>0</v>
      </c>
      <c r="L221" s="23">
        <f>+SUMIFS('nabati '!AY:AY,'nabati '!$BB:$BB,Weekly!$A221,'nabati '!$BC:$BC,Weekly!$C$1)/20</f>
        <v>1</v>
      </c>
      <c r="M221" s="323">
        <f>+SUMIFS('nabati '!BF:BF,'nabati '!$BI:$BI,Weekly!$A221,'nabati '!$BG:$BG,Weekly!$C$1)/6</f>
        <v>0</v>
      </c>
      <c r="N221" s="324">
        <f>+SUMIFS('nabati '!BM:BM,'nabati '!BP:BP,Weekly!$A221,'nabati '!BN:BN,Weekly!$C$1)/6</f>
        <v>0</v>
      </c>
      <c r="O221" s="321">
        <f t="shared" si="12"/>
        <v>1775.5</v>
      </c>
    </row>
    <row r="222" s="254" customFormat="1" ht="13" hidden="1" outlineLevel="1" spans="1:15">
      <c r="A222" s="351" t="s">
        <v>307</v>
      </c>
      <c r="B222" s="342" t="s">
        <v>62</v>
      </c>
      <c r="C222" s="339" t="s">
        <v>308</v>
      </c>
      <c r="D222" s="371" t="s">
        <v>296</v>
      </c>
      <c r="E222" s="23">
        <f>+SUMIFS('nabati '!B:B,'nabati '!$E:$E,Weekly!$A222,'nabati '!$F:$F,Weekly!$C$1)/6</f>
        <v>5</v>
      </c>
      <c r="F222" s="23">
        <f>+SUMIFS('nabati '!I:I,'nabati '!$L:$L,Weekly!$A222,'nabati '!$M:$M,Weekly!$C$1)/6</f>
        <v>12</v>
      </c>
      <c r="G222" s="23">
        <f>+SUMIFS('nabati '!P:P,'nabati '!$S:$S,Weekly!$A222,'nabati '!$T:$T,Weekly!$C$1)/60</f>
        <v>0</v>
      </c>
      <c r="H222" s="23">
        <f>+SUMIFS('nabati '!W:W,'nabati '!$Z:$Z,Weekly!$A222,'nabati '!$AA:$AA,Weekly!$C$1)/6</f>
        <v>0</v>
      </c>
      <c r="I222" s="23">
        <f>+SUMIFS('nabati '!AD:AD,'nabati '!$AG:$AG,Weekly!$A222,'nabati '!$AH:$AH,Weekly!$C$1)/60</f>
        <v>0</v>
      </c>
      <c r="J222" s="23">
        <f>+SUMIFS('nabati '!AK:AK,'nabati '!$AN:$AN,Weekly!$A222,'nabati '!$AO:$AO,Weekly!$C$1)/60</f>
        <v>0</v>
      </c>
      <c r="K222" s="23">
        <f>+SUMIFS('nabati '!AR:AR,'nabati '!$AU:$AU,Weekly!$A222,'nabati '!$AV:$AV,Weekly!$C$1)/60</f>
        <v>0</v>
      </c>
      <c r="L222" s="23">
        <f>+SUMIFS('nabati '!AY:AY,'nabati '!$BB:$BB,Weekly!$A222,'nabati '!$BC:$BC,Weekly!$C$1)/20</f>
        <v>3</v>
      </c>
      <c r="M222" s="323">
        <f>+SUMIFS('nabati '!BF:BF,'nabati '!$BI:$BI,Weekly!$A222,'nabati '!$BG:$BG,Weekly!$C$1)/6</f>
        <v>0</v>
      </c>
      <c r="N222" s="324">
        <f>+SUMIFS('nabati '!BM:BM,'nabati '!BP:BP,Weekly!$A222,'nabati '!BN:BN,Weekly!$C$1)/6</f>
        <v>0</v>
      </c>
      <c r="O222" s="321">
        <f t="shared" si="12"/>
        <v>4039.9</v>
      </c>
    </row>
    <row r="223" s="254" customFormat="1" ht="13" hidden="1" outlineLevel="1" spans="1:15">
      <c r="A223" s="351" t="s">
        <v>309</v>
      </c>
      <c r="B223" s="342" t="s">
        <v>62</v>
      </c>
      <c r="C223" s="339" t="s">
        <v>310</v>
      </c>
      <c r="D223" s="371" t="s">
        <v>296</v>
      </c>
      <c r="E223" s="23">
        <f>+SUMIFS('nabati '!B:B,'nabati '!$E:$E,Weekly!$A223,'nabati '!$F:$F,Weekly!$C$1)/6</f>
        <v>0</v>
      </c>
      <c r="F223" s="23">
        <f>+SUMIFS('nabati '!I:I,'nabati '!$L:$L,Weekly!$A223,'nabati '!$M:$M,Weekly!$C$1)/6</f>
        <v>3</v>
      </c>
      <c r="G223" s="23">
        <f>+SUMIFS('nabati '!P:P,'nabati '!$S:$S,Weekly!$A223,'nabati '!$T:$T,Weekly!$C$1)/60</f>
        <v>0</v>
      </c>
      <c r="H223" s="23">
        <f>+SUMIFS('nabati '!W:W,'nabati '!$Z:$Z,Weekly!$A223,'nabati '!$AA:$AA,Weekly!$C$1)/6</f>
        <v>0</v>
      </c>
      <c r="I223" s="23">
        <f>+SUMIFS('nabati '!AD:AD,'nabati '!$AG:$AG,Weekly!$A223,'nabati '!$AH:$AH,Weekly!$C$1)/60</f>
        <v>0</v>
      </c>
      <c r="J223" s="23">
        <f>+SUMIFS('nabati '!AK:AK,'nabati '!$AN:$AN,Weekly!$A223,'nabati '!$AO:$AO,Weekly!$C$1)/60</f>
        <v>0</v>
      </c>
      <c r="K223" s="23">
        <f>+SUMIFS('nabati '!AR:AR,'nabati '!$AU:$AU,Weekly!$A223,'nabati '!$AV:$AV,Weekly!$C$1)/60</f>
        <v>0</v>
      </c>
      <c r="L223" s="23">
        <f>+SUMIFS('nabati '!AY:AY,'nabati '!$BB:$BB,Weekly!$A223,'nabati '!$BC:$BC,Weekly!$C$1)/20</f>
        <v>1</v>
      </c>
      <c r="M223" s="323">
        <f>+SUMIFS('nabati '!BF:BF,'nabati '!$BI:$BI,Weekly!$A223,'nabati '!$BG:$BG,Weekly!$C$1)/6</f>
        <v>0</v>
      </c>
      <c r="N223" s="324">
        <f>+SUMIFS('nabati '!BM:BM,'nabati '!BP:BP,Weekly!$A223,'nabati '!BN:BN,Weekly!$C$1)/6</f>
        <v>0</v>
      </c>
      <c r="O223" s="321">
        <f t="shared" si="12"/>
        <v>946.1</v>
      </c>
    </row>
    <row r="224" s="254" customFormat="1" ht="13" hidden="1" outlineLevel="1" spans="1:15">
      <c r="A224" s="351" t="s">
        <v>311</v>
      </c>
      <c r="B224" s="343" t="s">
        <v>62</v>
      </c>
      <c r="C224" s="339" t="s">
        <v>312</v>
      </c>
      <c r="D224" s="371" t="s">
        <v>296</v>
      </c>
      <c r="E224" s="23">
        <f>+SUMIFS('nabati '!B:B,'nabati '!$E:$E,Weekly!$A224,'nabati '!$F:$F,Weekly!$C$1)/6</f>
        <v>0</v>
      </c>
      <c r="F224" s="23">
        <f>+SUMIFS('nabati '!I:I,'nabati '!$L:$L,Weekly!$A224,'nabati '!$M:$M,Weekly!$C$1)/6</f>
        <v>6</v>
      </c>
      <c r="G224" s="23">
        <f>+SUMIFS('nabati '!P:P,'nabati '!$S:$S,Weekly!$A224,'nabati '!$T:$T,Weekly!$C$1)/60</f>
        <v>0</v>
      </c>
      <c r="H224" s="23">
        <f>+SUMIFS('nabati '!W:W,'nabati '!$Z:$Z,Weekly!$A224,'nabati '!$AA:$AA,Weekly!$C$1)/6</f>
        <v>0</v>
      </c>
      <c r="I224" s="23">
        <f>+SUMIFS('nabati '!AD:AD,'nabati '!$AG:$AG,Weekly!$A224,'nabati '!$AH:$AH,Weekly!$C$1)/60</f>
        <v>0</v>
      </c>
      <c r="J224" s="23">
        <f>+SUMIFS('nabati '!AK:AK,'nabati '!$AN:$AN,Weekly!$A224,'nabati '!$AO:$AO,Weekly!$C$1)/60</f>
        <v>0</v>
      </c>
      <c r="K224" s="23">
        <f>+SUMIFS('nabati '!AR:AR,'nabati '!$AU:$AU,Weekly!$A224,'nabati '!$AV:$AV,Weekly!$C$1)/60</f>
        <v>0</v>
      </c>
      <c r="L224" s="23">
        <f>+SUMIFS('nabati '!AY:AY,'nabati '!$BB:$BB,Weekly!$A224,'nabati '!$BC:$BC,Weekly!$C$1)/20</f>
        <v>0</v>
      </c>
      <c r="M224" s="323">
        <f>+SUMIFS('nabati '!BF:BF,'nabati '!$BI:$BI,Weekly!$A224,'nabati '!$BG:$BG,Weekly!$C$1)/6</f>
        <v>0</v>
      </c>
      <c r="N224" s="324">
        <f>+SUMIFS('nabati '!BM:BM,'nabati '!BP:BP,Weekly!$A224,'nabati '!BN:BN,Weekly!$C$1)/6</f>
        <v>0</v>
      </c>
      <c r="O224" s="321">
        <f t="shared" si="12"/>
        <v>1144.2</v>
      </c>
    </row>
    <row r="225" s="254" customFormat="1" ht="13" hidden="1" outlineLevel="1" spans="1:15">
      <c r="A225" s="351">
        <v>215</v>
      </c>
      <c r="B225" s="343" t="s">
        <v>84</v>
      </c>
      <c r="C225" s="339" t="s">
        <v>313</v>
      </c>
      <c r="D225" s="371" t="s">
        <v>296</v>
      </c>
      <c r="E225" s="23">
        <f>+SUMIFS('nabati '!B:B,'nabati '!$E:$E,Weekly!$A225,'nabati '!$F:$F,Weekly!$C$1)/6</f>
        <v>1</v>
      </c>
      <c r="F225" s="23">
        <f>+SUMIFS('nabati '!I:I,'nabati '!$L:$L,Weekly!$A225,'nabati '!$M:$M,Weekly!$C$1)/6</f>
        <v>1</v>
      </c>
      <c r="G225" s="23">
        <f>+SUMIFS('nabati '!P:P,'nabati '!$S:$S,Weekly!$A225,'nabati '!$T:$T,Weekly!$C$1)/60</f>
        <v>1</v>
      </c>
      <c r="H225" s="23">
        <f>+SUMIFS('nabati '!W:W,'nabati '!$Z:$Z,Weekly!$A225,'nabati '!$AA:$AA,Weekly!$C$1)/6</f>
        <v>0</v>
      </c>
      <c r="I225" s="23">
        <f>+SUMIFS('nabati '!AD:AD,'nabati '!$AG:$AG,Weekly!$A225,'nabati '!$AH:$AH,Weekly!$C$1)/60</f>
        <v>0</v>
      </c>
      <c r="J225" s="23">
        <f>+SUMIFS('nabati '!AK:AK,'nabati '!$AN:$AN,Weekly!$A225,'nabati '!$AO:$AO,Weekly!$C$1)/60</f>
        <v>0</v>
      </c>
      <c r="K225" s="23">
        <f>+SUMIFS('nabati '!AR:AR,'nabati '!$AU:$AU,Weekly!$A225,'nabati '!$AV:$AV,Weekly!$C$1)/60</f>
        <v>0</v>
      </c>
      <c r="L225" s="23">
        <f>+SUMIFS('nabati '!AY:AY,'nabati '!$BB:$BB,Weekly!$A225,'nabati '!$BC:$BC,Weekly!$C$1)/20</f>
        <v>0</v>
      </c>
      <c r="M225" s="323">
        <f>+SUMIFS('nabati '!BF:BF,'nabati '!$BI:$BI,Weekly!$A225,'nabati '!$BG:$BG,Weekly!$C$1)/6</f>
        <v>0</v>
      </c>
      <c r="N225" s="324">
        <f>+SUMIFS('nabati '!BM:BM,'nabati '!BP:BP,Weekly!$A225,'nabati '!BN:BN,Weekly!$C$1)/6</f>
        <v>0</v>
      </c>
      <c r="O225" s="321">
        <f t="shared" si="12"/>
        <v>646.6</v>
      </c>
    </row>
    <row r="226" s="253" customFormat="1" ht="13" hidden="1" outlineLevel="1" spans="1:15">
      <c r="A226" s="367">
        <v>225</v>
      </c>
      <c r="B226" s="335" t="s">
        <v>84</v>
      </c>
      <c r="C226" s="22" t="s">
        <v>314</v>
      </c>
      <c r="D226" s="22" t="s">
        <v>296</v>
      </c>
      <c r="E226" s="23">
        <f>+SUMIFS('nabati '!B:B,'nabati '!$E:$E,Weekly!$A226,'nabati '!$F:$F,Weekly!$C$1)/6</f>
        <v>0</v>
      </c>
      <c r="F226" s="23">
        <f>+SUMIFS('nabati '!I:I,'nabati '!$L:$L,Weekly!$A226,'nabati '!$M:$M,Weekly!$C$1)/6</f>
        <v>0</v>
      </c>
      <c r="G226" s="23">
        <f>+SUMIFS('nabati '!P:P,'nabati '!$S:$S,Weekly!$A226,'nabati '!$T:$T,Weekly!$C$1)/60</f>
        <v>0</v>
      </c>
      <c r="H226" s="23">
        <f>+SUMIFS('nabati '!W:W,'nabati '!$Z:$Z,Weekly!$A226,'nabati '!$AA:$AA,Weekly!$C$1)/6</f>
        <v>0</v>
      </c>
      <c r="I226" s="23">
        <f>+SUMIFS('nabati '!AD:AD,'nabati '!$AG:$AG,Weekly!$A226,'nabati '!$AH:$AH,Weekly!$C$1)/60</f>
        <v>0</v>
      </c>
      <c r="J226" s="23">
        <f>+SUMIFS('nabati '!AK:AK,'nabati '!$AN:$AN,Weekly!$A226,'nabati '!$AO:$AO,Weekly!$C$1)/60</f>
        <v>0</v>
      </c>
      <c r="K226" s="23">
        <f>+SUMIFS('nabati '!AR:AR,'nabati '!$AU:$AU,Weekly!$A226,'nabati '!$AV:$AV,Weekly!$C$1)/60</f>
        <v>0</v>
      </c>
      <c r="L226" s="23">
        <f>+SUMIFS('nabati '!AY:AY,'nabati '!$BB:$BB,Weekly!$A226,'nabati '!$BC:$BC,Weekly!$C$1)/20</f>
        <v>0</v>
      </c>
      <c r="M226" s="319">
        <f>+SUMIFS('nabati '!BF:BF,'nabati '!$BI:$BI,Weekly!$A226,'nabati '!$BG:$BG,Weekly!$C$1)/6</f>
        <v>0</v>
      </c>
      <c r="N226" s="320">
        <f>+SUMIFS('nabati '!BM:BM,'nabati '!BP:BP,Weekly!$A226,'nabati '!BN:BN,Weekly!$C$1)/6</f>
        <v>0</v>
      </c>
      <c r="O226" s="321">
        <f t="shared" si="12"/>
        <v>0</v>
      </c>
    </row>
    <row r="227" s="253" customFormat="1" ht="13" hidden="1" outlineLevel="1" spans="1:15">
      <c r="A227" s="367">
        <v>228</v>
      </c>
      <c r="B227" s="335" t="s">
        <v>84</v>
      </c>
      <c r="C227" s="21" t="s">
        <v>315</v>
      </c>
      <c r="D227" s="22" t="s">
        <v>296</v>
      </c>
      <c r="E227" s="23">
        <f>+SUMIFS('nabati '!B:B,'nabati '!$E:$E,Weekly!$A227,'nabati '!$F:$F,Weekly!$C$1)/6</f>
        <v>0</v>
      </c>
      <c r="F227" s="23">
        <f>+SUMIFS('nabati '!I:I,'nabati '!$L:$L,Weekly!$A227,'nabati '!$M:$M,Weekly!$C$1)/6</f>
        <v>0</v>
      </c>
      <c r="G227" s="23">
        <f>+SUMIFS('nabati '!P:P,'nabati '!$S:$S,Weekly!$A227,'nabati '!$T:$T,Weekly!$C$1)/60</f>
        <v>0</v>
      </c>
      <c r="H227" s="23">
        <f>+SUMIFS('nabati '!W:W,'nabati '!$Z:$Z,Weekly!$A227,'nabati '!$AA:$AA,Weekly!$C$1)/6</f>
        <v>0</v>
      </c>
      <c r="I227" s="23">
        <f>+SUMIFS('nabati '!AD:AD,'nabati '!$AG:$AG,Weekly!$A227,'nabati '!$AH:$AH,Weekly!$C$1)/60</f>
        <v>0</v>
      </c>
      <c r="J227" s="23">
        <f>+SUMIFS('nabati '!AK:AK,'nabati '!$AN:$AN,Weekly!$A227,'nabati '!$AO:$AO,Weekly!$C$1)/60</f>
        <v>0</v>
      </c>
      <c r="K227" s="23">
        <f>+SUMIFS('nabati '!AR:AR,'nabati '!$AU:$AU,Weekly!$A227,'nabati '!$AV:$AV,Weekly!$C$1)/60</f>
        <v>0</v>
      </c>
      <c r="L227" s="23">
        <f>+SUMIFS('nabati '!AY:AY,'nabati '!$BB:$BB,Weekly!$A227,'nabati '!$BC:$BC,Weekly!$C$1)/20</f>
        <v>0</v>
      </c>
      <c r="M227" s="319">
        <f>+SUMIFS('nabati '!BF:BF,'nabati '!$BI:$BI,Weekly!$A227,'nabati '!$BG:$BG,Weekly!$C$1)/6</f>
        <v>0</v>
      </c>
      <c r="N227" s="320">
        <f>+SUMIFS('nabati '!BM:BM,'nabati '!BP:BP,Weekly!$A227,'nabati '!BN:BN,Weekly!$C$1)/6</f>
        <v>0</v>
      </c>
      <c r="O227" s="321">
        <f t="shared" si="12"/>
        <v>0</v>
      </c>
    </row>
    <row r="228" s="253" customFormat="1" ht="13" hidden="1" outlineLevel="1" spans="1:15">
      <c r="A228" s="367">
        <v>243</v>
      </c>
      <c r="B228" s="335" t="s">
        <v>84</v>
      </c>
      <c r="C228" s="22" t="s">
        <v>316</v>
      </c>
      <c r="D228" s="22" t="s">
        <v>296</v>
      </c>
      <c r="E228" s="23">
        <f>+SUMIFS('nabati '!B:B,'nabati '!$E:$E,Weekly!$A228,'nabati '!$F:$F,Weekly!$C$1)/6</f>
        <v>0</v>
      </c>
      <c r="F228" s="23">
        <f>+SUMIFS('nabati '!I:I,'nabati '!$L:$L,Weekly!$A228,'nabati '!$M:$M,Weekly!$C$1)/6</f>
        <v>0</v>
      </c>
      <c r="G228" s="23">
        <f>+SUMIFS('nabati '!P:P,'nabati '!$S:$S,Weekly!$A228,'nabati '!$T:$T,Weekly!$C$1)/60</f>
        <v>0</v>
      </c>
      <c r="H228" s="23">
        <f>+SUMIFS('nabati '!W:W,'nabati '!$Z:$Z,Weekly!$A228,'nabati '!$AA:$AA,Weekly!$C$1)/6</f>
        <v>0</v>
      </c>
      <c r="I228" s="23">
        <f>+SUMIFS('nabati '!AD:AD,'nabati '!$AG:$AG,Weekly!$A228,'nabati '!$AH:$AH,Weekly!$C$1)/60</f>
        <v>0</v>
      </c>
      <c r="J228" s="23">
        <f>+SUMIFS('nabati '!AK:AK,'nabati '!$AN:$AN,Weekly!$A228,'nabati '!$AO:$AO,Weekly!$C$1)/60</f>
        <v>0</v>
      </c>
      <c r="K228" s="23">
        <f>+SUMIFS('nabati '!AR:AR,'nabati '!$AU:$AU,Weekly!$A228,'nabati '!$AV:$AV,Weekly!$C$1)/60</f>
        <v>0</v>
      </c>
      <c r="L228" s="23">
        <f>+SUMIFS('nabati '!AY:AY,'nabati '!$BB:$BB,Weekly!$A228,'nabati '!$BC:$BC,Weekly!$C$1)/20</f>
        <v>0</v>
      </c>
      <c r="M228" s="319">
        <f>+SUMIFS('nabati '!BF:BF,'nabati '!$BI:$BI,Weekly!$A228,'nabati '!$BG:$BG,Weekly!$C$1)/6</f>
        <v>0</v>
      </c>
      <c r="N228" s="320">
        <f>+SUMIFS('nabati '!BM:BM,'nabati '!BP:BP,Weekly!$A228,'nabati '!BN:BN,Weekly!$C$1)/6</f>
        <v>0</v>
      </c>
      <c r="O228" s="321">
        <f t="shared" si="12"/>
        <v>0</v>
      </c>
    </row>
    <row r="229" s="253" customFormat="1" ht="13" hidden="1" outlineLevel="1" spans="1:15">
      <c r="A229" s="367">
        <v>244</v>
      </c>
      <c r="B229" s="335" t="s">
        <v>84</v>
      </c>
      <c r="C229" s="22" t="s">
        <v>317</v>
      </c>
      <c r="D229" s="22" t="s">
        <v>296</v>
      </c>
      <c r="E229" s="23">
        <f>+SUMIFS('nabati '!B:B,'nabati '!$E:$E,Weekly!$A229,'nabati '!$F:$F,Weekly!$C$1)/6</f>
        <v>0</v>
      </c>
      <c r="F229" s="23">
        <f>+SUMIFS('nabati '!I:I,'nabati '!$L:$L,Weekly!$A229,'nabati '!$M:$M,Weekly!$C$1)/6</f>
        <v>0</v>
      </c>
      <c r="G229" s="23">
        <f>+SUMIFS('nabati '!P:P,'nabati '!$S:$S,Weekly!$A229,'nabati '!$T:$T,Weekly!$C$1)/60</f>
        <v>0</v>
      </c>
      <c r="H229" s="23">
        <f>+SUMIFS('nabati '!W:W,'nabati '!$Z:$Z,Weekly!$A229,'nabati '!$AA:$AA,Weekly!$C$1)/6</f>
        <v>0</v>
      </c>
      <c r="I229" s="23">
        <f>+SUMIFS('nabati '!AD:AD,'nabati '!$AG:$AG,Weekly!$A229,'nabati '!$AH:$AH,Weekly!$C$1)/60</f>
        <v>0</v>
      </c>
      <c r="J229" s="23">
        <f>+SUMIFS('nabati '!AK:AK,'nabati '!$AN:$AN,Weekly!$A229,'nabati '!$AO:$AO,Weekly!$C$1)/60</f>
        <v>0</v>
      </c>
      <c r="K229" s="23">
        <f>+SUMIFS('nabati '!AR:AR,'nabati '!$AU:$AU,Weekly!$A229,'nabati '!$AV:$AV,Weekly!$C$1)/60</f>
        <v>0</v>
      </c>
      <c r="L229" s="23">
        <f>+SUMIFS('nabati '!AY:AY,'nabati '!$BB:$BB,Weekly!$A229,'nabati '!$BC:$BC,Weekly!$C$1)/20</f>
        <v>0</v>
      </c>
      <c r="M229" s="319">
        <f>+SUMIFS('nabati '!BF:BF,'nabati '!$BI:$BI,Weekly!$A229,'nabati '!$BG:$BG,Weekly!$C$1)/6</f>
        <v>0</v>
      </c>
      <c r="N229" s="320">
        <f>+SUMIFS('nabati '!BM:BM,'nabati '!BP:BP,Weekly!$A229,'nabati '!BN:BN,Weekly!$C$1)/6</f>
        <v>0</v>
      </c>
      <c r="O229" s="321">
        <f t="shared" si="12"/>
        <v>0</v>
      </c>
    </row>
    <row r="230" s="253" customFormat="1" ht="13" hidden="1" outlineLevel="1" spans="1:15">
      <c r="A230" s="367">
        <v>246</v>
      </c>
      <c r="B230" s="335" t="s">
        <v>84</v>
      </c>
      <c r="C230" s="21" t="s">
        <v>318</v>
      </c>
      <c r="D230" s="22" t="s">
        <v>296</v>
      </c>
      <c r="E230" s="23">
        <f>+SUMIFS('nabati '!B:B,'nabati '!$E:$E,Weekly!$A230,'nabati '!$F:$F,Weekly!$C$1)/6</f>
        <v>0</v>
      </c>
      <c r="F230" s="23">
        <f>+SUMIFS('nabati '!I:I,'nabati '!$L:$L,Weekly!$A230,'nabati '!$M:$M,Weekly!$C$1)/6</f>
        <v>0</v>
      </c>
      <c r="G230" s="23">
        <f>+SUMIFS('nabati '!P:P,'nabati '!$S:$S,Weekly!$A230,'nabati '!$T:$T,Weekly!$C$1)/60</f>
        <v>0</v>
      </c>
      <c r="H230" s="23">
        <f>+SUMIFS('nabati '!W:W,'nabati '!$Z:$Z,Weekly!$A230,'nabati '!$AA:$AA,Weekly!$C$1)/6</f>
        <v>0</v>
      </c>
      <c r="I230" s="23">
        <f>+SUMIFS('nabati '!AD:AD,'nabati '!$AG:$AG,Weekly!$A230,'nabati '!$AH:$AH,Weekly!$C$1)/60</f>
        <v>0</v>
      </c>
      <c r="J230" s="23">
        <f>+SUMIFS('nabati '!AK:AK,'nabati '!$AN:$AN,Weekly!$A230,'nabati '!$AO:$AO,Weekly!$C$1)/60</f>
        <v>0</v>
      </c>
      <c r="K230" s="23">
        <f>+SUMIFS('nabati '!AR:AR,'nabati '!$AU:$AU,Weekly!$A230,'nabati '!$AV:$AV,Weekly!$C$1)/60</f>
        <v>0</v>
      </c>
      <c r="L230" s="23">
        <f>+SUMIFS('nabati '!AY:AY,'nabati '!$BB:$BB,Weekly!$A230,'nabati '!$BC:$BC,Weekly!$C$1)/20</f>
        <v>0</v>
      </c>
      <c r="M230" s="319">
        <f>+SUMIFS('nabati '!BF:BF,'nabati '!$BI:$BI,Weekly!$A230,'nabati '!$BG:$BG,Weekly!$C$1)/6</f>
        <v>0</v>
      </c>
      <c r="N230" s="320">
        <f>+SUMIFS('nabati '!BM:BM,'nabati '!BP:BP,Weekly!$A230,'nabati '!BN:BN,Weekly!$C$1)/6</f>
        <v>0</v>
      </c>
      <c r="O230" s="321">
        <f t="shared" si="12"/>
        <v>0</v>
      </c>
    </row>
    <row r="231" s="253" customFormat="1" ht="13" hidden="1" outlineLevel="1" spans="1:15">
      <c r="A231" s="367">
        <v>257</v>
      </c>
      <c r="B231" s="335" t="s">
        <v>84</v>
      </c>
      <c r="C231" s="21" t="s">
        <v>319</v>
      </c>
      <c r="D231" s="22" t="s">
        <v>296</v>
      </c>
      <c r="E231" s="23">
        <f>+SUMIFS('nabati '!B:B,'nabati '!$E:$E,Weekly!$A231,'nabati '!$F:$F,Weekly!$C$1)/6</f>
        <v>0</v>
      </c>
      <c r="F231" s="23">
        <f>+SUMIFS('nabati '!I:I,'nabati '!$L:$L,Weekly!$A231,'nabati '!$M:$M,Weekly!$C$1)/6</f>
        <v>1</v>
      </c>
      <c r="G231" s="23">
        <f>+SUMIFS('nabati '!P:P,'nabati '!$S:$S,Weekly!$A231,'nabati '!$T:$T,Weekly!$C$1)/60</f>
        <v>0</v>
      </c>
      <c r="H231" s="23">
        <f>+SUMIFS('nabati '!W:W,'nabati '!$Z:$Z,Weekly!$A231,'nabati '!$AA:$AA,Weekly!$C$1)/6</f>
        <v>0</v>
      </c>
      <c r="I231" s="23">
        <f>+SUMIFS('nabati '!AD:AD,'nabati '!$AG:$AG,Weekly!$A231,'nabati '!$AH:$AH,Weekly!$C$1)/60</f>
        <v>0</v>
      </c>
      <c r="J231" s="23">
        <f>+SUMIFS('nabati '!AK:AK,'nabati '!$AN:$AN,Weekly!$A231,'nabati '!$AO:$AO,Weekly!$C$1)/60</f>
        <v>0</v>
      </c>
      <c r="K231" s="23">
        <f>+SUMIFS('nabati '!AR:AR,'nabati '!$AU:$AU,Weekly!$A231,'nabati '!$AV:$AV,Weekly!$C$1)/60</f>
        <v>0</v>
      </c>
      <c r="L231" s="23">
        <f>+SUMIFS('nabati '!AY:AY,'nabati '!$BB:$BB,Weekly!$A231,'nabati '!$BC:$BC,Weekly!$C$1)/20</f>
        <v>0</v>
      </c>
      <c r="M231" s="319">
        <f>+SUMIFS('nabati '!BF:BF,'nabati '!$BI:$BI,Weekly!$A231,'nabati '!$BG:$BG,Weekly!$C$1)/6</f>
        <v>0</v>
      </c>
      <c r="N231" s="320">
        <f>+SUMIFS('nabati '!BM:BM,'nabati '!BP:BP,Weekly!$A231,'nabati '!BN:BN,Weekly!$C$1)/6</f>
        <v>0</v>
      </c>
      <c r="O231" s="321">
        <f t="shared" si="12"/>
        <v>190.7</v>
      </c>
    </row>
    <row r="232" s="253" customFormat="1" ht="13" hidden="1" outlineLevel="1" spans="1:15">
      <c r="A232" s="367">
        <v>260</v>
      </c>
      <c r="B232" s="335" t="s">
        <v>84</v>
      </c>
      <c r="C232" s="21" t="s">
        <v>320</v>
      </c>
      <c r="D232" s="22" t="s">
        <v>296</v>
      </c>
      <c r="E232" s="23">
        <f>+SUMIFS('nabati '!B:B,'nabati '!$E:$E,Weekly!$A232,'nabati '!$F:$F,Weekly!$C$1)/6</f>
        <v>0</v>
      </c>
      <c r="F232" s="23">
        <f>+SUMIFS('nabati '!I:I,'nabati '!$L:$L,Weekly!$A232,'nabati '!$M:$M,Weekly!$C$1)/6</f>
        <v>0</v>
      </c>
      <c r="G232" s="23">
        <f>+SUMIFS('nabati '!P:P,'nabati '!$S:$S,Weekly!$A232,'nabati '!$T:$T,Weekly!$C$1)/60</f>
        <v>0</v>
      </c>
      <c r="H232" s="23">
        <f>+SUMIFS('nabati '!W:W,'nabati '!$Z:$Z,Weekly!$A232,'nabati '!$AA:$AA,Weekly!$C$1)/6</f>
        <v>0</v>
      </c>
      <c r="I232" s="23">
        <f>+SUMIFS('nabati '!AD:AD,'nabati '!$AG:$AG,Weekly!$A232,'nabati '!$AH:$AH,Weekly!$C$1)/60</f>
        <v>0</v>
      </c>
      <c r="J232" s="23">
        <f>+SUMIFS('nabati '!AK:AK,'nabati '!$AN:$AN,Weekly!$A232,'nabati '!$AO:$AO,Weekly!$C$1)/60</f>
        <v>0</v>
      </c>
      <c r="K232" s="23">
        <f>+SUMIFS('nabati '!AR:AR,'nabati '!$AU:$AU,Weekly!$A232,'nabati '!$AV:$AV,Weekly!$C$1)/60</f>
        <v>0</v>
      </c>
      <c r="L232" s="23">
        <f>+SUMIFS('nabati '!AY:AY,'nabati '!$BB:$BB,Weekly!$A232,'nabati '!$BC:$BC,Weekly!$C$1)/20</f>
        <v>0</v>
      </c>
      <c r="M232" s="319">
        <f>+SUMIFS('nabati '!BF:BF,'nabati '!$BI:$BI,Weekly!$A232,'nabati '!$BG:$BG,Weekly!$C$1)/6</f>
        <v>0</v>
      </c>
      <c r="N232" s="320">
        <f>+SUMIFS('nabati '!BM:BM,'nabati '!BP:BP,Weekly!$A232,'nabati '!BN:BN,Weekly!$C$1)/6</f>
        <v>0</v>
      </c>
      <c r="O232" s="321">
        <f t="shared" si="12"/>
        <v>0</v>
      </c>
    </row>
    <row r="233" s="253" customFormat="1" ht="13" hidden="1" outlineLevel="1" spans="1:15">
      <c r="A233" s="367">
        <v>261</v>
      </c>
      <c r="B233" s="335" t="s">
        <v>84</v>
      </c>
      <c r="C233" s="21" t="s">
        <v>321</v>
      </c>
      <c r="D233" s="22" t="s">
        <v>296</v>
      </c>
      <c r="E233" s="23">
        <f>+SUMIFS('nabati '!B:B,'nabati '!$E:$E,Weekly!$A233,'nabati '!$F:$F,Weekly!$C$1)/6</f>
        <v>1</v>
      </c>
      <c r="F233" s="23">
        <f>+SUMIFS('nabati '!I:I,'nabati '!$L:$L,Weekly!$A233,'nabati '!$M:$M,Weekly!$C$1)/6</f>
        <v>0</v>
      </c>
      <c r="G233" s="23">
        <f>+SUMIFS('nabati '!P:P,'nabati '!$S:$S,Weekly!$A233,'nabati '!$T:$T,Weekly!$C$1)/60</f>
        <v>0</v>
      </c>
      <c r="H233" s="23">
        <f>+SUMIFS('nabati '!W:W,'nabati '!$Z:$Z,Weekly!$A233,'nabati '!$AA:$AA,Weekly!$C$1)/6</f>
        <v>0</v>
      </c>
      <c r="I233" s="23">
        <f>+SUMIFS('nabati '!AD:AD,'nabati '!$AG:$AG,Weekly!$A233,'nabati '!$AH:$AH,Weekly!$C$1)/60</f>
        <v>0</v>
      </c>
      <c r="J233" s="23">
        <f>+SUMIFS('nabati '!AK:AK,'nabati '!$AN:$AN,Weekly!$A233,'nabati '!$AO:$AO,Weekly!$C$1)/60</f>
        <v>0</v>
      </c>
      <c r="K233" s="23">
        <f>+SUMIFS('nabati '!AR:AR,'nabati '!$AU:$AU,Weekly!$A233,'nabati '!$AV:$AV,Weekly!$C$1)/60</f>
        <v>0</v>
      </c>
      <c r="L233" s="23">
        <f>+SUMIFS('nabati '!AY:AY,'nabati '!$BB:$BB,Weekly!$A233,'nabati '!$BC:$BC,Weekly!$C$1)/20</f>
        <v>0</v>
      </c>
      <c r="M233" s="319">
        <f>+SUMIFS('nabati '!BF:BF,'nabati '!$BI:$BI,Weekly!$A233,'nabati '!$BG:$BG,Weekly!$C$1)/6</f>
        <v>0</v>
      </c>
      <c r="N233" s="320">
        <f>+SUMIFS('nabati '!BM:BM,'nabati '!BP:BP,Weekly!$A233,'nabati '!BN:BN,Weekly!$C$1)/6</f>
        <v>0</v>
      </c>
      <c r="O233" s="321">
        <f t="shared" si="12"/>
        <v>125.9</v>
      </c>
    </row>
    <row r="234" s="253" customFormat="1" ht="13" hidden="1" outlineLevel="1" spans="1:15">
      <c r="A234" s="367">
        <v>270</v>
      </c>
      <c r="B234" s="335" t="s">
        <v>84</v>
      </c>
      <c r="C234" s="22" t="s">
        <v>322</v>
      </c>
      <c r="D234" s="22" t="s">
        <v>296</v>
      </c>
      <c r="E234" s="23">
        <f>+SUMIFS('nabati '!B:B,'nabati '!$E:$E,Weekly!$A234,'nabati '!$F:$F,Weekly!$C$1)/6</f>
        <v>0</v>
      </c>
      <c r="F234" s="23">
        <f>+SUMIFS('nabati '!I:I,'nabati '!$L:$L,Weekly!$A234,'nabati '!$M:$M,Weekly!$C$1)/6</f>
        <v>0</v>
      </c>
      <c r="G234" s="23">
        <f>+SUMIFS('nabati '!P:P,'nabati '!$S:$S,Weekly!$A234,'nabati '!$T:$T,Weekly!$C$1)/60</f>
        <v>0</v>
      </c>
      <c r="H234" s="23">
        <f>+SUMIFS('nabati '!W:W,'nabati '!$Z:$Z,Weekly!$A234,'nabati '!$AA:$AA,Weekly!$C$1)/6</f>
        <v>0</v>
      </c>
      <c r="I234" s="23">
        <f>+SUMIFS('nabati '!AD:AD,'nabati '!$AG:$AG,Weekly!$A234,'nabati '!$AH:$AH,Weekly!$C$1)/60</f>
        <v>0</v>
      </c>
      <c r="J234" s="23">
        <f>+SUMIFS('nabati '!AK:AK,'nabati '!$AN:$AN,Weekly!$A234,'nabati '!$AO:$AO,Weekly!$C$1)/60</f>
        <v>0</v>
      </c>
      <c r="K234" s="23">
        <f>+SUMIFS('nabati '!AR:AR,'nabati '!$AU:$AU,Weekly!$A234,'nabati '!$AV:$AV,Weekly!$C$1)/60</f>
        <v>0</v>
      </c>
      <c r="L234" s="23">
        <f>+SUMIFS('nabati '!AY:AY,'nabati '!$BB:$BB,Weekly!$A234,'nabati '!$BC:$BC,Weekly!$C$1)/20</f>
        <v>0</v>
      </c>
      <c r="M234" s="319">
        <f>+SUMIFS('nabati '!BF:BF,'nabati '!$BI:$BI,Weekly!$A234,'nabati '!$BG:$BG,Weekly!$C$1)/6</f>
        <v>0</v>
      </c>
      <c r="N234" s="320">
        <f>+SUMIFS('nabati '!BM:BM,'nabati '!BP:BP,Weekly!$A234,'nabati '!BN:BN,Weekly!$C$1)/6</f>
        <v>0</v>
      </c>
      <c r="O234" s="321">
        <f t="shared" si="12"/>
        <v>0</v>
      </c>
    </row>
    <row r="235" s="253" customFormat="1" ht="13" hidden="1" outlineLevel="1" spans="1:15">
      <c r="A235" s="367">
        <v>276</v>
      </c>
      <c r="B235" s="335" t="s">
        <v>84</v>
      </c>
      <c r="C235" s="21" t="s">
        <v>323</v>
      </c>
      <c r="D235" s="22" t="s">
        <v>296</v>
      </c>
      <c r="E235" s="23">
        <f>+SUMIFS('nabati '!B:B,'nabati '!$E:$E,Weekly!$A235,'nabati '!$F:$F,Weekly!$C$1)/6</f>
        <v>0</v>
      </c>
      <c r="F235" s="23">
        <f>+SUMIFS('nabati '!I:I,'nabati '!$L:$L,Weekly!$A235,'nabati '!$M:$M,Weekly!$C$1)/6</f>
        <v>0</v>
      </c>
      <c r="G235" s="23">
        <f>+SUMIFS('nabati '!P:P,'nabati '!$S:$S,Weekly!$A235,'nabati '!$T:$T,Weekly!$C$1)/60</f>
        <v>0</v>
      </c>
      <c r="H235" s="23">
        <f>+SUMIFS('nabati '!W:W,'nabati '!$Z:$Z,Weekly!$A235,'nabati '!$AA:$AA,Weekly!$C$1)/6</f>
        <v>0</v>
      </c>
      <c r="I235" s="23">
        <f>+SUMIFS('nabati '!AD:AD,'nabati '!$AG:$AG,Weekly!$A235,'nabati '!$AH:$AH,Weekly!$C$1)/60</f>
        <v>0</v>
      </c>
      <c r="J235" s="23">
        <f>+SUMIFS('nabati '!AK:AK,'nabati '!$AN:$AN,Weekly!$A235,'nabati '!$AO:$AO,Weekly!$C$1)/60</f>
        <v>0</v>
      </c>
      <c r="K235" s="23">
        <f>+SUMIFS('nabati '!AR:AR,'nabati '!$AU:$AU,Weekly!$A235,'nabati '!$AV:$AV,Weekly!$C$1)/60</f>
        <v>0</v>
      </c>
      <c r="L235" s="23">
        <f>+SUMIFS('nabati '!AY:AY,'nabati '!$BB:$BB,Weekly!$A235,'nabati '!$BC:$BC,Weekly!$C$1)/20</f>
        <v>0</v>
      </c>
      <c r="M235" s="319">
        <f>+SUMIFS('nabati '!BF:BF,'nabati '!$BI:$BI,Weekly!$A235,'nabati '!$BG:$BG,Weekly!$C$1)/6</f>
        <v>0</v>
      </c>
      <c r="N235" s="320">
        <f>+SUMIFS('nabati '!BM:BM,'nabati '!BP:BP,Weekly!$A235,'nabati '!BN:BN,Weekly!$C$1)/6</f>
        <v>0</v>
      </c>
      <c r="O235" s="321">
        <f t="shared" si="12"/>
        <v>0</v>
      </c>
    </row>
    <row r="236" s="253" customFormat="1" ht="13" hidden="1" outlineLevel="1" spans="1:15">
      <c r="A236" s="367">
        <v>278</v>
      </c>
      <c r="B236" s="335" t="s">
        <v>84</v>
      </c>
      <c r="C236" s="21" t="s">
        <v>324</v>
      </c>
      <c r="D236" s="22" t="s">
        <v>296</v>
      </c>
      <c r="E236" s="23">
        <f>+SUMIFS('nabati '!B:B,'nabati '!$E:$E,Weekly!$A236,'nabati '!$F:$F,Weekly!$C$1)/6</f>
        <v>0</v>
      </c>
      <c r="F236" s="23">
        <f>+SUMIFS('nabati '!I:I,'nabati '!$L:$L,Weekly!$A236,'nabati '!$M:$M,Weekly!$C$1)/6</f>
        <v>0</v>
      </c>
      <c r="G236" s="23">
        <f>+SUMIFS('nabati '!P:P,'nabati '!$S:$S,Weekly!$A236,'nabati '!$T:$T,Weekly!$C$1)/60</f>
        <v>1</v>
      </c>
      <c r="H236" s="23">
        <f>+SUMIFS('nabati '!W:W,'nabati '!$Z:$Z,Weekly!$A236,'nabati '!$AA:$AA,Weekly!$C$1)/6</f>
        <v>0</v>
      </c>
      <c r="I236" s="23">
        <f>+SUMIFS('nabati '!AD:AD,'nabati '!$AG:$AG,Weekly!$A236,'nabati '!$AH:$AH,Weekly!$C$1)/60</f>
        <v>0</v>
      </c>
      <c r="J236" s="23">
        <f>+SUMIFS('nabati '!AK:AK,'nabati '!$AN:$AN,Weekly!$A236,'nabati '!$AO:$AO,Weekly!$C$1)/60</f>
        <v>0</v>
      </c>
      <c r="K236" s="23">
        <f>+SUMIFS('nabati '!AR:AR,'nabati '!$AU:$AU,Weekly!$A236,'nabati '!$AV:$AV,Weekly!$C$1)/60</f>
        <v>0</v>
      </c>
      <c r="L236" s="23">
        <f>+SUMIFS('nabati '!AY:AY,'nabati '!$BB:$BB,Weekly!$A236,'nabati '!$BC:$BC,Weekly!$C$1)/20</f>
        <v>0</v>
      </c>
      <c r="M236" s="319">
        <f>+SUMIFS('nabati '!BF:BF,'nabati '!$BI:$BI,Weekly!$A236,'nabati '!$BG:$BG,Weekly!$C$1)/6</f>
        <v>0</v>
      </c>
      <c r="N236" s="320">
        <f>+SUMIFS('nabati '!BM:BM,'nabati '!BP:BP,Weekly!$A236,'nabati '!BN:BN,Weekly!$C$1)/6</f>
        <v>0</v>
      </c>
      <c r="O236" s="321">
        <f t="shared" si="12"/>
        <v>330</v>
      </c>
    </row>
    <row r="237" s="253" customFormat="1" ht="13" hidden="1" outlineLevel="1" spans="1:15">
      <c r="A237" s="367">
        <v>291</v>
      </c>
      <c r="B237" s="335" t="s">
        <v>84</v>
      </c>
      <c r="C237" s="22" t="s">
        <v>325</v>
      </c>
      <c r="D237" s="22" t="s">
        <v>296</v>
      </c>
      <c r="E237" s="23">
        <f>+SUMIFS('nabati '!B:B,'nabati '!$E:$E,Weekly!$A237,'nabati '!$F:$F,Weekly!$C$1)/6</f>
        <v>0</v>
      </c>
      <c r="F237" s="23">
        <f>+SUMIFS('nabati '!I:I,'nabati '!$L:$L,Weekly!$A237,'nabati '!$M:$M,Weekly!$C$1)/6</f>
        <v>0</v>
      </c>
      <c r="G237" s="23">
        <f>+SUMIFS('nabati '!P:P,'nabati '!$S:$S,Weekly!$A237,'nabati '!$T:$T,Weekly!$C$1)/60</f>
        <v>0</v>
      </c>
      <c r="H237" s="23">
        <f>+SUMIFS('nabati '!W:W,'nabati '!$Z:$Z,Weekly!$A237,'nabati '!$AA:$AA,Weekly!$C$1)/6</f>
        <v>0</v>
      </c>
      <c r="I237" s="23">
        <f>+SUMIFS('nabati '!AD:AD,'nabati '!$AG:$AG,Weekly!$A237,'nabati '!$AH:$AH,Weekly!$C$1)/60</f>
        <v>0</v>
      </c>
      <c r="J237" s="23">
        <f>+SUMIFS('nabati '!AK:AK,'nabati '!$AN:$AN,Weekly!$A237,'nabati '!$AO:$AO,Weekly!$C$1)/60</f>
        <v>0</v>
      </c>
      <c r="K237" s="23">
        <f>+SUMIFS('nabati '!AR:AR,'nabati '!$AU:$AU,Weekly!$A237,'nabati '!$AV:$AV,Weekly!$C$1)/60</f>
        <v>0</v>
      </c>
      <c r="L237" s="23">
        <f>+SUMIFS('nabati '!AY:AY,'nabati '!$BB:$BB,Weekly!$A237,'nabati '!$BC:$BC,Weekly!$C$1)/20</f>
        <v>0</v>
      </c>
      <c r="M237" s="319">
        <f>+SUMIFS('nabati '!BF:BF,'nabati '!$BI:$BI,Weekly!$A237,'nabati '!$BG:$BG,Weekly!$C$1)/6</f>
        <v>0</v>
      </c>
      <c r="N237" s="320">
        <f>+SUMIFS('nabati '!BM:BM,'nabati '!BP:BP,Weekly!$A237,'nabati '!BN:BN,Weekly!$C$1)/6</f>
        <v>0</v>
      </c>
      <c r="O237" s="321">
        <f t="shared" si="12"/>
        <v>0</v>
      </c>
    </row>
    <row r="238" s="253" customFormat="1" ht="13" hidden="1" outlineLevel="1" spans="1:15">
      <c r="A238" s="367">
        <v>294</v>
      </c>
      <c r="B238" s="335" t="s">
        <v>84</v>
      </c>
      <c r="C238" s="21" t="s">
        <v>326</v>
      </c>
      <c r="D238" s="22" t="s">
        <v>296</v>
      </c>
      <c r="E238" s="23">
        <f>+SUMIFS('nabati '!B:B,'nabati '!$E:$E,Weekly!$A238,'nabati '!$F:$F,Weekly!$C$1)/6</f>
        <v>0</v>
      </c>
      <c r="F238" s="23">
        <f>+SUMIFS('nabati '!I:I,'nabati '!$L:$L,Weekly!$A238,'nabati '!$M:$M,Weekly!$C$1)/6</f>
        <v>0</v>
      </c>
      <c r="G238" s="23">
        <f>+SUMIFS('nabati '!P:P,'nabati '!$S:$S,Weekly!$A238,'nabati '!$T:$T,Weekly!$C$1)/60</f>
        <v>1</v>
      </c>
      <c r="H238" s="23">
        <f>+SUMIFS('nabati '!W:W,'nabati '!$Z:$Z,Weekly!$A238,'nabati '!$AA:$AA,Weekly!$C$1)/6</f>
        <v>0</v>
      </c>
      <c r="I238" s="23">
        <f>+SUMIFS('nabati '!AD:AD,'nabati '!$AG:$AG,Weekly!$A238,'nabati '!$AH:$AH,Weekly!$C$1)/60</f>
        <v>0</v>
      </c>
      <c r="J238" s="23">
        <f>+SUMIFS('nabati '!AK:AK,'nabati '!$AN:$AN,Weekly!$A238,'nabati '!$AO:$AO,Weekly!$C$1)/60</f>
        <v>0</v>
      </c>
      <c r="K238" s="23">
        <f>+SUMIFS('nabati '!AR:AR,'nabati '!$AU:$AU,Weekly!$A238,'nabati '!$AV:$AV,Weekly!$C$1)/60</f>
        <v>0</v>
      </c>
      <c r="L238" s="23">
        <f>+SUMIFS('nabati '!AY:AY,'nabati '!$BB:$BB,Weekly!$A238,'nabati '!$BC:$BC,Weekly!$C$1)/20</f>
        <v>0</v>
      </c>
      <c r="M238" s="319">
        <f>+SUMIFS('nabati '!BF:BF,'nabati '!$BI:$BI,Weekly!$A238,'nabati '!$BG:$BG,Weekly!$C$1)/6</f>
        <v>0</v>
      </c>
      <c r="N238" s="320">
        <f>+SUMIFS('nabati '!BM:BM,'nabati '!BP:BP,Weekly!$A238,'nabati '!BN:BN,Weekly!$C$1)/6</f>
        <v>0</v>
      </c>
      <c r="O238" s="321">
        <f t="shared" si="12"/>
        <v>330</v>
      </c>
    </row>
    <row r="239" s="253" customFormat="1" ht="13" hidden="1" outlineLevel="1" spans="1:15">
      <c r="A239" s="367">
        <v>295</v>
      </c>
      <c r="B239" s="335" t="s">
        <v>84</v>
      </c>
      <c r="C239" s="21" t="s">
        <v>327</v>
      </c>
      <c r="D239" s="22" t="s">
        <v>296</v>
      </c>
      <c r="E239" s="23">
        <f>+SUMIFS('nabati '!B:B,'nabati '!$E:$E,Weekly!$A239,'nabati '!$F:$F,Weekly!$C$1)/6</f>
        <v>1</v>
      </c>
      <c r="F239" s="23">
        <f>+SUMIFS('nabati '!I:I,'nabati '!$L:$L,Weekly!$A239,'nabati '!$M:$M,Weekly!$C$1)/6</f>
        <v>1</v>
      </c>
      <c r="G239" s="23">
        <f>+SUMIFS('nabati '!P:P,'nabati '!$S:$S,Weekly!$A239,'nabati '!$T:$T,Weekly!$C$1)/60</f>
        <v>0</v>
      </c>
      <c r="H239" s="23">
        <f>+SUMIFS('nabati '!W:W,'nabati '!$Z:$Z,Weekly!$A239,'nabati '!$AA:$AA,Weekly!$C$1)/6</f>
        <v>1</v>
      </c>
      <c r="I239" s="23">
        <f>+SUMIFS('nabati '!AD:AD,'nabati '!$AG:$AG,Weekly!$A239,'nabati '!$AH:$AH,Weekly!$C$1)/60</f>
        <v>0</v>
      </c>
      <c r="J239" s="23">
        <f>+SUMIFS('nabati '!AK:AK,'nabati '!$AN:$AN,Weekly!$A239,'nabati '!$AO:$AO,Weekly!$C$1)/60</f>
        <v>0</v>
      </c>
      <c r="K239" s="23">
        <f>+SUMIFS('nabati '!AR:AR,'nabati '!$AU:$AU,Weekly!$A239,'nabati '!$AV:$AV,Weekly!$C$1)/60</f>
        <v>0</v>
      </c>
      <c r="L239" s="23">
        <f>+SUMIFS('nabati '!AY:AY,'nabati '!$BB:$BB,Weekly!$A239,'nabati '!$BC:$BC,Weekly!$C$1)/20</f>
        <v>1</v>
      </c>
      <c r="M239" s="319">
        <f>+SUMIFS('nabati '!BF:BF,'nabati '!$BI:$BI,Weekly!$A239,'nabati '!$BG:$BG,Weekly!$C$1)/6</f>
        <v>0</v>
      </c>
      <c r="N239" s="320">
        <f>+SUMIFS('nabati '!BM:BM,'nabati '!BP:BP,Weekly!$A239,'nabati '!BN:BN,Weekly!$C$1)/6</f>
        <v>0</v>
      </c>
      <c r="O239" s="321">
        <f t="shared" si="12"/>
        <v>914.6</v>
      </c>
    </row>
    <row r="240" s="253" customFormat="1" ht="13" hidden="1" outlineLevel="1" spans="1:15">
      <c r="A240" s="367">
        <v>629</v>
      </c>
      <c r="B240" s="335" t="s">
        <v>84</v>
      </c>
      <c r="C240" s="21" t="s">
        <v>328</v>
      </c>
      <c r="D240" s="22" t="s">
        <v>296</v>
      </c>
      <c r="E240" s="23">
        <f>+SUMIFS('nabati '!B:B,'nabati '!$E:$E,Weekly!$A240,'nabati '!$F:$F,Weekly!$C$1)/6</f>
        <v>0</v>
      </c>
      <c r="F240" s="23">
        <f>+SUMIFS('nabati '!I:I,'nabati '!$L:$L,Weekly!$A240,'nabati '!$M:$M,Weekly!$C$1)/6</f>
        <v>0</v>
      </c>
      <c r="G240" s="23">
        <f>+SUMIFS('nabati '!P:P,'nabati '!$S:$S,Weekly!$A240,'nabati '!$T:$T,Weekly!$C$1)/60</f>
        <v>0</v>
      </c>
      <c r="H240" s="23">
        <f>+SUMIFS('nabati '!W:W,'nabati '!$Z:$Z,Weekly!$A240,'nabati '!$AA:$AA,Weekly!$C$1)/6</f>
        <v>0</v>
      </c>
      <c r="I240" s="23">
        <f>+SUMIFS('nabati '!AD:AD,'nabati '!$AG:$AG,Weekly!$A240,'nabati '!$AH:$AH,Weekly!$C$1)/60</f>
        <v>0</v>
      </c>
      <c r="J240" s="23">
        <f>+SUMIFS('nabati '!AK:AK,'nabati '!$AN:$AN,Weekly!$A240,'nabati '!$AO:$AO,Weekly!$C$1)/60</f>
        <v>0</v>
      </c>
      <c r="K240" s="23">
        <f>+SUMIFS('nabati '!AR:AR,'nabati '!$AU:$AU,Weekly!$A240,'nabati '!$AV:$AV,Weekly!$C$1)/60</f>
        <v>0</v>
      </c>
      <c r="L240" s="23">
        <f>+SUMIFS('nabati '!AY:AY,'nabati '!$BB:$BB,Weekly!$A240,'nabati '!$BC:$BC,Weekly!$C$1)/20</f>
        <v>0</v>
      </c>
      <c r="M240" s="319">
        <f>+SUMIFS('nabati '!BF:BF,'nabati '!$BI:$BI,Weekly!$A240,'nabati '!$BG:$BG,Weekly!$C$1)/6</f>
        <v>0</v>
      </c>
      <c r="N240" s="320">
        <f>+SUMIFS('nabati '!BM:BM,'nabati '!BP:BP,Weekly!$A240,'nabati '!BN:BN,Weekly!$C$1)/6</f>
        <v>0</v>
      </c>
      <c r="O240" s="321">
        <f t="shared" si="12"/>
        <v>0</v>
      </c>
    </row>
    <row r="241" s="253" customFormat="1" ht="13" hidden="1" outlineLevel="1" spans="1:15">
      <c r="A241" s="367">
        <v>633</v>
      </c>
      <c r="B241" s="335" t="s">
        <v>84</v>
      </c>
      <c r="C241" s="21" t="s">
        <v>329</v>
      </c>
      <c r="D241" s="22" t="s">
        <v>296</v>
      </c>
      <c r="E241" s="23">
        <f>+SUMIFS('nabati '!B:B,'nabati '!$E:$E,Weekly!$A241,'nabati '!$F:$F,Weekly!$C$1)/6</f>
        <v>0</v>
      </c>
      <c r="F241" s="23">
        <f>+SUMIFS('nabati '!I:I,'nabati '!$L:$L,Weekly!$A241,'nabati '!$M:$M,Weekly!$C$1)/6</f>
        <v>0</v>
      </c>
      <c r="G241" s="23">
        <f>+SUMIFS('nabati '!P:P,'nabati '!$S:$S,Weekly!$A241,'nabati '!$T:$T,Weekly!$C$1)/60</f>
        <v>0</v>
      </c>
      <c r="H241" s="23">
        <f>+SUMIFS('nabati '!W:W,'nabati '!$Z:$Z,Weekly!$A241,'nabati '!$AA:$AA,Weekly!$C$1)/6</f>
        <v>0</v>
      </c>
      <c r="I241" s="23">
        <f>+SUMIFS('nabati '!AD:AD,'nabati '!$AG:$AG,Weekly!$A241,'nabati '!$AH:$AH,Weekly!$C$1)/60</f>
        <v>0</v>
      </c>
      <c r="J241" s="23">
        <f>+SUMIFS('nabati '!AK:AK,'nabati '!$AN:$AN,Weekly!$A241,'nabati '!$AO:$AO,Weekly!$C$1)/60</f>
        <v>0</v>
      </c>
      <c r="K241" s="23">
        <f>+SUMIFS('nabati '!AR:AR,'nabati '!$AU:$AU,Weekly!$A241,'nabati '!$AV:$AV,Weekly!$C$1)/60</f>
        <v>0</v>
      </c>
      <c r="L241" s="23">
        <f>+SUMIFS('nabati '!AY:AY,'nabati '!$BB:$BB,Weekly!$A241,'nabati '!$BC:$BC,Weekly!$C$1)/20</f>
        <v>0</v>
      </c>
      <c r="M241" s="319">
        <f>+SUMIFS('nabati '!BF:BF,'nabati '!$BI:$BI,Weekly!$A241,'nabati '!$BG:$BG,Weekly!$C$1)/6</f>
        <v>0</v>
      </c>
      <c r="N241" s="320">
        <f>+SUMIFS('nabati '!BM:BM,'nabati '!BP:BP,Weekly!$A241,'nabati '!BN:BN,Weekly!$C$1)/6</f>
        <v>0</v>
      </c>
      <c r="O241" s="321">
        <f t="shared" si="12"/>
        <v>0</v>
      </c>
    </row>
    <row r="242" s="253" customFormat="1" ht="13" hidden="1" outlineLevel="1" spans="1:15">
      <c r="A242" s="367">
        <v>640</v>
      </c>
      <c r="B242" s="335" t="s">
        <v>84</v>
      </c>
      <c r="C242" s="21" t="s">
        <v>330</v>
      </c>
      <c r="D242" s="22" t="s">
        <v>296</v>
      </c>
      <c r="E242" s="23">
        <f>+SUMIFS('nabati '!B:B,'nabati '!$E:$E,Weekly!$A242,'nabati '!$F:$F,Weekly!$C$1)/6</f>
        <v>0</v>
      </c>
      <c r="F242" s="23">
        <f>+SUMIFS('nabati '!I:I,'nabati '!$L:$L,Weekly!$A242,'nabati '!$M:$M,Weekly!$C$1)/6</f>
        <v>0</v>
      </c>
      <c r="G242" s="23">
        <f>+SUMIFS('nabati '!P:P,'nabati '!$S:$S,Weekly!$A242,'nabati '!$T:$T,Weekly!$C$1)/60</f>
        <v>0</v>
      </c>
      <c r="H242" s="23">
        <f>+SUMIFS('nabati '!W:W,'nabati '!$Z:$Z,Weekly!$A242,'nabati '!$AA:$AA,Weekly!$C$1)/6</f>
        <v>0</v>
      </c>
      <c r="I242" s="23">
        <f>+SUMIFS('nabati '!AD:AD,'nabati '!$AG:$AG,Weekly!$A242,'nabati '!$AH:$AH,Weekly!$C$1)/60</f>
        <v>2</v>
      </c>
      <c r="J242" s="23">
        <f>+SUMIFS('nabati '!AK:AK,'nabati '!$AN:$AN,Weekly!$A242,'nabati '!$AO:$AO,Weekly!$C$1)/60</f>
        <v>0</v>
      </c>
      <c r="K242" s="23">
        <f>+SUMIFS('nabati '!AR:AR,'nabati '!$AU:$AU,Weekly!$A242,'nabati '!$AV:$AV,Weekly!$C$1)/60</f>
        <v>0</v>
      </c>
      <c r="L242" s="23">
        <f>+SUMIFS('nabati '!AY:AY,'nabati '!$BB:$BB,Weekly!$A242,'nabati '!$BC:$BC,Weekly!$C$1)/20</f>
        <v>0</v>
      </c>
      <c r="M242" s="319">
        <f>+SUMIFS('nabati '!BF:BF,'nabati '!$BI:$BI,Weekly!$A242,'nabati '!$BG:$BG,Weekly!$C$1)/6</f>
        <v>0</v>
      </c>
      <c r="N242" s="320">
        <f>+SUMIFS('nabati '!BM:BM,'nabati '!BP:BP,Weekly!$A242,'nabati '!BN:BN,Weekly!$C$1)/6</f>
        <v>0</v>
      </c>
      <c r="O242" s="321">
        <f t="shared" si="12"/>
        <v>660</v>
      </c>
    </row>
    <row r="243" s="253" customFormat="1" ht="13" hidden="1" outlineLevel="1" spans="1:15">
      <c r="A243" s="367">
        <v>644</v>
      </c>
      <c r="B243" s="335" t="s">
        <v>84</v>
      </c>
      <c r="C243" s="22" t="s">
        <v>331</v>
      </c>
      <c r="D243" s="22" t="s">
        <v>296</v>
      </c>
      <c r="E243" s="23">
        <f>+SUMIFS('nabati '!B:B,'nabati '!$E:$E,Weekly!$A243,'nabati '!$F:$F,Weekly!$C$1)/6</f>
        <v>0</v>
      </c>
      <c r="F243" s="23">
        <f>+SUMIFS('nabati '!I:I,'nabati '!$L:$L,Weekly!$A243,'nabati '!$M:$M,Weekly!$C$1)/6</f>
        <v>0</v>
      </c>
      <c r="G243" s="23">
        <f>+SUMIFS('nabati '!P:P,'nabati '!$S:$S,Weekly!$A243,'nabati '!$T:$T,Weekly!$C$1)/60</f>
        <v>0</v>
      </c>
      <c r="H243" s="23">
        <f>+SUMIFS('nabati '!W:W,'nabati '!$Z:$Z,Weekly!$A243,'nabati '!$AA:$AA,Weekly!$C$1)/6</f>
        <v>0</v>
      </c>
      <c r="I243" s="23">
        <f>+SUMIFS('nabati '!AD:AD,'nabati '!$AG:$AG,Weekly!$A243,'nabati '!$AH:$AH,Weekly!$C$1)/60</f>
        <v>0</v>
      </c>
      <c r="J243" s="23">
        <f>+SUMIFS('nabati '!AK:AK,'nabati '!$AN:$AN,Weekly!$A243,'nabati '!$AO:$AO,Weekly!$C$1)/60</f>
        <v>0</v>
      </c>
      <c r="K243" s="23">
        <f>+SUMIFS('nabati '!AR:AR,'nabati '!$AU:$AU,Weekly!$A243,'nabati '!$AV:$AV,Weekly!$C$1)/60</f>
        <v>0</v>
      </c>
      <c r="L243" s="23">
        <f>+SUMIFS('nabati '!AY:AY,'nabati '!$BB:$BB,Weekly!$A243,'nabati '!$BC:$BC,Weekly!$C$1)/20</f>
        <v>0</v>
      </c>
      <c r="M243" s="319">
        <f>+SUMIFS('nabati '!BF:BF,'nabati '!$BI:$BI,Weekly!$A243,'nabati '!$BG:$BG,Weekly!$C$1)/6</f>
        <v>0</v>
      </c>
      <c r="N243" s="320">
        <f>+SUMIFS('nabati '!BM:BM,'nabati '!BP:BP,Weekly!$A243,'nabati '!BN:BN,Weekly!$C$1)/6</f>
        <v>0</v>
      </c>
      <c r="O243" s="321">
        <f t="shared" si="12"/>
        <v>0</v>
      </c>
    </row>
    <row r="244" s="253" customFormat="1" ht="13" hidden="1" outlineLevel="1" spans="1:15">
      <c r="A244" s="367">
        <v>671</v>
      </c>
      <c r="B244" s="335" t="s">
        <v>84</v>
      </c>
      <c r="C244" s="21" t="s">
        <v>332</v>
      </c>
      <c r="D244" s="22" t="s">
        <v>296</v>
      </c>
      <c r="E244" s="23">
        <f>+SUMIFS('nabati '!B:B,'nabati '!$E:$E,Weekly!$A244,'nabati '!$F:$F,Weekly!$C$1)/6</f>
        <v>0</v>
      </c>
      <c r="F244" s="23">
        <f>+SUMIFS('nabati '!I:I,'nabati '!$L:$L,Weekly!$A244,'nabati '!$M:$M,Weekly!$C$1)/6</f>
        <v>0</v>
      </c>
      <c r="G244" s="23">
        <f>+SUMIFS('nabati '!P:P,'nabati '!$S:$S,Weekly!$A244,'nabati '!$T:$T,Weekly!$C$1)/60</f>
        <v>0</v>
      </c>
      <c r="H244" s="23">
        <f>+SUMIFS('nabati '!W:W,'nabati '!$Z:$Z,Weekly!$A244,'nabati '!$AA:$AA,Weekly!$C$1)/6</f>
        <v>0</v>
      </c>
      <c r="I244" s="23">
        <f>+SUMIFS('nabati '!AD:AD,'nabati '!$AG:$AG,Weekly!$A244,'nabati '!$AH:$AH,Weekly!$C$1)/60</f>
        <v>0</v>
      </c>
      <c r="J244" s="23">
        <f>+SUMIFS('nabati '!AK:AK,'nabati '!$AN:$AN,Weekly!$A244,'nabati '!$AO:$AO,Weekly!$C$1)/60</f>
        <v>0</v>
      </c>
      <c r="K244" s="23">
        <f>+SUMIFS('nabati '!AR:AR,'nabati '!$AU:$AU,Weekly!$A244,'nabati '!$AV:$AV,Weekly!$C$1)/60</f>
        <v>0</v>
      </c>
      <c r="L244" s="23">
        <f>+SUMIFS('nabati '!AY:AY,'nabati '!$BB:$BB,Weekly!$A244,'nabati '!$BC:$BC,Weekly!$C$1)/20</f>
        <v>0</v>
      </c>
      <c r="M244" s="319">
        <f>+SUMIFS('nabati '!BF:BF,'nabati '!$BI:$BI,Weekly!$A244,'nabati '!$BG:$BG,Weekly!$C$1)/6</f>
        <v>0</v>
      </c>
      <c r="N244" s="320">
        <f>+SUMIFS('nabati '!BM:BM,'nabati '!BP:BP,Weekly!$A244,'nabati '!BN:BN,Weekly!$C$1)/6</f>
        <v>0</v>
      </c>
      <c r="O244" s="321">
        <f t="shared" si="12"/>
        <v>0</v>
      </c>
    </row>
    <row r="245" s="253" customFormat="1" ht="13" hidden="1" outlineLevel="1" spans="1:15">
      <c r="A245" s="367">
        <v>676</v>
      </c>
      <c r="B245" s="335" t="s">
        <v>84</v>
      </c>
      <c r="C245" s="21" t="s">
        <v>333</v>
      </c>
      <c r="D245" s="22" t="s">
        <v>296</v>
      </c>
      <c r="E245" s="23">
        <f>+SUMIFS('nabati '!B:B,'nabati '!$E:$E,Weekly!$A245,'nabati '!$F:$F,Weekly!$C$1)/6</f>
        <v>0</v>
      </c>
      <c r="F245" s="23">
        <f>+SUMIFS('nabati '!I:I,'nabati '!$L:$L,Weekly!$A245,'nabati '!$M:$M,Weekly!$C$1)/6</f>
        <v>0</v>
      </c>
      <c r="G245" s="23">
        <f>+SUMIFS('nabati '!P:P,'nabati '!$S:$S,Weekly!$A245,'nabati '!$T:$T,Weekly!$C$1)/60</f>
        <v>0</v>
      </c>
      <c r="H245" s="23">
        <f>+SUMIFS('nabati '!W:W,'nabati '!$Z:$Z,Weekly!$A245,'nabati '!$AA:$AA,Weekly!$C$1)/6</f>
        <v>0</v>
      </c>
      <c r="I245" s="23">
        <f>+SUMIFS('nabati '!AD:AD,'nabati '!$AG:$AG,Weekly!$A245,'nabati '!$AH:$AH,Weekly!$C$1)/60</f>
        <v>0</v>
      </c>
      <c r="J245" s="23">
        <f>+SUMIFS('nabati '!AK:AK,'nabati '!$AN:$AN,Weekly!$A245,'nabati '!$AO:$AO,Weekly!$C$1)/60</f>
        <v>0</v>
      </c>
      <c r="K245" s="23">
        <f>+SUMIFS('nabati '!AR:AR,'nabati '!$AU:$AU,Weekly!$A245,'nabati '!$AV:$AV,Weekly!$C$1)/60</f>
        <v>0</v>
      </c>
      <c r="L245" s="23">
        <f>+SUMIFS('nabati '!AY:AY,'nabati '!$BB:$BB,Weekly!$A245,'nabati '!$BC:$BC,Weekly!$C$1)/20</f>
        <v>0</v>
      </c>
      <c r="M245" s="359">
        <f>+SUMIFS('nabati '!BF:BF,'nabati '!$BI:$BI,Weekly!$A245,'nabati '!$BG:$BG,Weekly!$C$1)/6</f>
        <v>0</v>
      </c>
      <c r="N245" s="320">
        <f>+SUMIFS('nabati '!BM:BM,'nabati '!BP:BP,Weekly!$A245,'nabati '!BN:BN,Weekly!$C$1)/6</f>
        <v>0</v>
      </c>
      <c r="O245" s="372">
        <f t="shared" si="12"/>
        <v>0</v>
      </c>
    </row>
    <row r="246" s="253" customFormat="1" ht="13" hidden="1" outlineLevel="1" spans="1:15">
      <c r="A246" s="367">
        <v>678</v>
      </c>
      <c r="B246" s="335" t="s">
        <v>84</v>
      </c>
      <c r="C246" s="22" t="s">
        <v>334</v>
      </c>
      <c r="D246" s="22" t="s">
        <v>296</v>
      </c>
      <c r="E246" s="23">
        <f>+SUMIFS('nabati '!B:B,'nabati '!$E:$E,Weekly!$A246,'nabati '!$F:$F,Weekly!$C$1)/6</f>
        <v>0</v>
      </c>
      <c r="F246" s="23">
        <f>+SUMIFS('nabati '!I:I,'nabati '!$L:$L,Weekly!$A246,'nabati '!$M:$M,Weekly!$C$1)/6</f>
        <v>0</v>
      </c>
      <c r="G246" s="23">
        <f>+SUMIFS('nabati '!P:P,'nabati '!$S:$S,Weekly!$A246,'nabati '!$T:$T,Weekly!$C$1)/60</f>
        <v>0</v>
      </c>
      <c r="H246" s="23">
        <f>+SUMIFS('nabati '!W:W,'nabati '!$Z:$Z,Weekly!$A246,'nabati '!$AA:$AA,Weekly!$C$1)/6</f>
        <v>0</v>
      </c>
      <c r="I246" s="23">
        <f>+SUMIFS('nabati '!AD:AD,'nabati '!$AG:$AG,Weekly!$A246,'nabati '!$AH:$AH,Weekly!$C$1)/60</f>
        <v>0</v>
      </c>
      <c r="J246" s="23">
        <f>+SUMIFS('nabati '!AK:AK,'nabati '!$AN:$AN,Weekly!$A246,'nabati '!$AO:$AO,Weekly!$C$1)/60</f>
        <v>0</v>
      </c>
      <c r="K246" s="23">
        <f>+SUMIFS('nabati '!AR:AR,'nabati '!$AU:$AU,Weekly!$A246,'nabati '!$AV:$AV,Weekly!$C$1)/60</f>
        <v>0</v>
      </c>
      <c r="L246" s="23">
        <f>+SUMIFS('nabati '!AY:AY,'nabati '!$BB:$BB,Weekly!$A246,'nabati '!$BC:$BC,Weekly!$C$1)/20</f>
        <v>0</v>
      </c>
      <c r="M246" s="319">
        <f>+SUMIFS('nabati '!BF:BF,'nabati '!$BI:$BI,Weekly!$A246,'nabati '!$BG:$BG,Weekly!$C$1)/6</f>
        <v>0</v>
      </c>
      <c r="N246" s="320">
        <f>+SUMIFS('nabati '!BM:BM,'nabati '!BP:BP,Weekly!$A246,'nabati '!BN:BN,Weekly!$C$1)/6</f>
        <v>0</v>
      </c>
      <c r="O246" s="321">
        <f t="shared" si="12"/>
        <v>0</v>
      </c>
    </row>
    <row r="247" s="253" customFormat="1" ht="13" hidden="1" outlineLevel="1" spans="1:15">
      <c r="A247" s="367">
        <v>679</v>
      </c>
      <c r="B247" s="335" t="s">
        <v>84</v>
      </c>
      <c r="C247" s="21" t="s">
        <v>335</v>
      </c>
      <c r="D247" s="22" t="s">
        <v>296</v>
      </c>
      <c r="E247" s="23">
        <f>+SUMIFS('nabati '!B:B,'nabati '!$E:$E,Weekly!$A247,'nabati '!$F:$F,Weekly!$C$1)/6</f>
        <v>0</v>
      </c>
      <c r="F247" s="23">
        <f>+SUMIFS('nabati '!I:I,'nabati '!$L:$L,Weekly!$A247,'nabati '!$M:$M,Weekly!$C$1)/6</f>
        <v>0</v>
      </c>
      <c r="G247" s="23">
        <f>+SUMIFS('nabati '!P:P,'nabati '!$S:$S,Weekly!$A247,'nabati '!$T:$T,Weekly!$C$1)/60</f>
        <v>0</v>
      </c>
      <c r="H247" s="23">
        <f>+SUMIFS('nabati '!W:W,'nabati '!$Z:$Z,Weekly!$A247,'nabati '!$AA:$AA,Weekly!$C$1)/6</f>
        <v>0</v>
      </c>
      <c r="I247" s="23">
        <f>+SUMIFS('nabati '!AD:AD,'nabati '!$AG:$AG,Weekly!$A247,'nabati '!$AH:$AH,Weekly!$C$1)/60</f>
        <v>0</v>
      </c>
      <c r="J247" s="23">
        <f>+SUMIFS('nabati '!AK:AK,'nabati '!$AN:$AN,Weekly!$A247,'nabati '!$AO:$AO,Weekly!$C$1)/60</f>
        <v>0</v>
      </c>
      <c r="K247" s="23">
        <f>+SUMIFS('nabati '!AR:AR,'nabati '!$AU:$AU,Weekly!$A247,'nabati '!$AV:$AV,Weekly!$C$1)/60</f>
        <v>0</v>
      </c>
      <c r="L247" s="23">
        <f>+SUMIFS('nabati '!AY:AY,'nabati '!$BB:$BB,Weekly!$A247,'nabati '!$BC:$BC,Weekly!$C$1)/20</f>
        <v>0</v>
      </c>
      <c r="M247" s="319">
        <f>+SUMIFS('nabati '!BF:BF,'nabati '!$BI:$BI,Weekly!$A247,'nabati '!$BG:$BG,Weekly!$C$1)/6</f>
        <v>0</v>
      </c>
      <c r="N247" s="320">
        <f>+SUMIFS('nabati '!BM:BM,'nabati '!BP:BP,Weekly!$A247,'nabati '!BN:BN,Weekly!$C$1)/6</f>
        <v>0</v>
      </c>
      <c r="O247" s="321">
        <f t="shared" si="12"/>
        <v>0</v>
      </c>
    </row>
    <row r="248" s="253" customFormat="1" ht="13" hidden="1" outlineLevel="1" spans="1:15">
      <c r="A248" s="367">
        <v>695</v>
      </c>
      <c r="B248" s="335" t="s">
        <v>84</v>
      </c>
      <c r="C248" s="21" t="s">
        <v>336</v>
      </c>
      <c r="D248" s="22" t="s">
        <v>296</v>
      </c>
      <c r="E248" s="23">
        <f>+SUMIFS('nabati '!B:B,'nabati '!$E:$E,Weekly!$A248,'nabati '!$F:$F,Weekly!$C$1)/6</f>
        <v>1</v>
      </c>
      <c r="F248" s="23">
        <f>+SUMIFS('nabati '!I:I,'nabati '!$L:$L,Weekly!$A248,'nabati '!$M:$M,Weekly!$C$1)/6</f>
        <v>0</v>
      </c>
      <c r="G248" s="23">
        <f>+SUMIFS('nabati '!P:P,'nabati '!$S:$S,Weekly!$A248,'nabati '!$T:$T,Weekly!$C$1)/60</f>
        <v>0</v>
      </c>
      <c r="H248" s="23">
        <f>+SUMIFS('nabati '!W:W,'nabati '!$Z:$Z,Weekly!$A248,'nabati '!$AA:$AA,Weekly!$C$1)/6</f>
        <v>0</v>
      </c>
      <c r="I248" s="23">
        <f>+SUMIFS('nabati '!AD:AD,'nabati '!$AG:$AG,Weekly!$A248,'nabati '!$AH:$AH,Weekly!$C$1)/60</f>
        <v>0</v>
      </c>
      <c r="J248" s="23">
        <f>+SUMIFS('nabati '!AK:AK,'nabati '!$AN:$AN,Weekly!$A248,'nabati '!$AO:$AO,Weekly!$C$1)/60</f>
        <v>0</v>
      </c>
      <c r="K248" s="23">
        <f>+SUMIFS('nabati '!AR:AR,'nabati '!$AU:$AU,Weekly!$A248,'nabati '!$AV:$AV,Weekly!$C$1)/60</f>
        <v>0</v>
      </c>
      <c r="L248" s="23">
        <f>+SUMIFS('nabati '!AY:AY,'nabati '!$BB:$BB,Weekly!$A248,'nabati '!$BC:$BC,Weekly!$C$1)/20</f>
        <v>0</v>
      </c>
      <c r="M248" s="319">
        <f>+SUMIFS('nabati '!BF:BF,'nabati '!$BI:$BI,Weekly!$A248,'nabati '!$BG:$BG,Weekly!$C$1)/6</f>
        <v>0</v>
      </c>
      <c r="N248" s="320">
        <f>+SUMIFS('nabati '!BM:BM,'nabati '!BP:BP,Weekly!$A248,'nabati '!BN:BN,Weekly!$C$1)/6</f>
        <v>0</v>
      </c>
      <c r="O248" s="321">
        <f t="shared" si="12"/>
        <v>125.9</v>
      </c>
    </row>
    <row r="249" s="253" customFormat="1" ht="13" hidden="1" outlineLevel="1" spans="1:15">
      <c r="A249" s="367">
        <v>698</v>
      </c>
      <c r="B249" s="335" t="s">
        <v>84</v>
      </c>
      <c r="C249" s="21" t="s">
        <v>337</v>
      </c>
      <c r="D249" s="22" t="s">
        <v>296</v>
      </c>
      <c r="E249" s="23">
        <f>+SUMIFS('nabati '!B:B,'nabati '!$E:$E,Weekly!$A249,'nabati '!$F:$F,Weekly!$C$1)/6</f>
        <v>0</v>
      </c>
      <c r="F249" s="23">
        <f>+SUMIFS('nabati '!I:I,'nabati '!$L:$L,Weekly!$A249,'nabati '!$M:$M,Weekly!$C$1)/6</f>
        <v>0</v>
      </c>
      <c r="G249" s="23">
        <f>+SUMIFS('nabati '!P:P,'nabati '!$S:$S,Weekly!$A249,'nabati '!$T:$T,Weekly!$C$1)/60</f>
        <v>0</v>
      </c>
      <c r="H249" s="23">
        <f>+SUMIFS('nabati '!W:W,'nabati '!$Z:$Z,Weekly!$A249,'nabati '!$AA:$AA,Weekly!$C$1)/6</f>
        <v>0</v>
      </c>
      <c r="I249" s="23">
        <f>+SUMIFS('nabati '!AD:AD,'nabati '!$AG:$AG,Weekly!$A249,'nabati '!$AH:$AH,Weekly!$C$1)/60</f>
        <v>0</v>
      </c>
      <c r="J249" s="23">
        <f>+SUMIFS('nabati '!AK:AK,'nabati '!$AN:$AN,Weekly!$A249,'nabati '!$AO:$AO,Weekly!$C$1)/60</f>
        <v>0</v>
      </c>
      <c r="K249" s="23">
        <f>+SUMIFS('nabati '!AR:AR,'nabati '!$AU:$AU,Weekly!$A249,'nabati '!$AV:$AV,Weekly!$C$1)/60</f>
        <v>0</v>
      </c>
      <c r="L249" s="23">
        <f>+SUMIFS('nabati '!AY:AY,'nabati '!$BB:$BB,Weekly!$A249,'nabati '!$BC:$BC,Weekly!$C$1)/20</f>
        <v>0</v>
      </c>
      <c r="M249" s="319">
        <f>+SUMIFS('nabati '!BF:BF,'nabati '!$BI:$BI,Weekly!$A249,'nabati '!$BG:$BG,Weekly!$C$1)/6</f>
        <v>0</v>
      </c>
      <c r="N249" s="320">
        <f>+SUMIFS('nabati '!BM:BM,'nabati '!BP:BP,Weekly!$A249,'nabati '!BN:BN,Weekly!$C$1)/6</f>
        <v>0</v>
      </c>
      <c r="O249" s="321">
        <f t="shared" si="12"/>
        <v>0</v>
      </c>
    </row>
    <row r="250" s="254" customFormat="1" ht="13" hidden="1" outlineLevel="1" spans="1:15">
      <c r="A250" s="351">
        <v>2001</v>
      </c>
      <c r="B250" s="335" t="s">
        <v>84</v>
      </c>
      <c r="C250" s="339" t="s">
        <v>338</v>
      </c>
      <c r="D250" s="371" t="s">
        <v>296</v>
      </c>
      <c r="E250" s="23">
        <f>+SUMIFS('nabati '!B:B,'nabati '!$E:$E,Weekly!$A250,'nabati '!$F:$F,Weekly!$C$1)/6</f>
        <v>0</v>
      </c>
      <c r="F250" s="23">
        <f>+SUMIFS('nabati '!I:I,'nabati '!$L:$L,Weekly!$A250,'nabati '!$M:$M,Weekly!$C$1)/6</f>
        <v>0</v>
      </c>
      <c r="G250" s="23">
        <f>+SUMIFS('nabati '!P:P,'nabati '!$S:$S,Weekly!$A250,'nabati '!$T:$T,Weekly!$C$1)/60</f>
        <v>0</v>
      </c>
      <c r="H250" s="23">
        <f>+SUMIFS('nabati '!W:W,'nabati '!$Z:$Z,Weekly!$A250,'nabati '!$AA:$AA,Weekly!$C$1)/6</f>
        <v>0</v>
      </c>
      <c r="I250" s="23">
        <f>+SUMIFS('nabati '!AD:AD,'nabati '!$AG:$AG,Weekly!$A250,'nabati '!$AH:$AH,Weekly!$C$1)/60</f>
        <v>0</v>
      </c>
      <c r="J250" s="23">
        <f>+SUMIFS('nabati '!AK:AK,'nabati '!$AN:$AN,Weekly!$A250,'nabati '!$AO:$AO,Weekly!$C$1)/60</f>
        <v>0</v>
      </c>
      <c r="K250" s="23">
        <f>+SUMIFS('nabati '!AR:AR,'nabati '!$AU:$AU,Weekly!$A250,'nabati '!$AV:$AV,Weekly!$C$1)/60</f>
        <v>0</v>
      </c>
      <c r="L250" s="23">
        <f>+SUMIFS('nabati '!AY:AY,'nabati '!$BB:$BB,Weekly!$A250,'nabati '!$BC:$BC,Weekly!$C$1)/20</f>
        <v>0</v>
      </c>
      <c r="M250" s="323">
        <f>+SUMIFS('nabati '!BF:BF,'nabati '!$BI:$BI,Weekly!$A250,'nabati '!$BG:$BG,Weekly!$C$1)/6</f>
        <v>0</v>
      </c>
      <c r="N250" s="324">
        <f>+SUMIFS('nabati '!BM:BM,'nabati '!BP:BP,Weekly!$A250,'nabati '!BN:BN,Weekly!$C$1)/6</f>
        <v>0</v>
      </c>
      <c r="O250" s="321">
        <f t="shared" si="12"/>
        <v>0</v>
      </c>
    </row>
    <row r="251" s="253" customFormat="1" ht="13" hidden="1" outlineLevel="1" spans="1:15">
      <c r="A251" s="367">
        <v>2003</v>
      </c>
      <c r="B251" s="335" t="s">
        <v>84</v>
      </c>
      <c r="C251" s="21" t="s">
        <v>339</v>
      </c>
      <c r="D251" s="22" t="s">
        <v>296</v>
      </c>
      <c r="E251" s="23">
        <f>+SUMIFS('nabati '!B:B,'nabati '!$E:$E,Weekly!$A251,'nabati '!$F:$F,Weekly!$C$1)/6</f>
        <v>0</v>
      </c>
      <c r="F251" s="23">
        <f>+SUMIFS('nabati '!I:I,'nabati '!$L:$L,Weekly!$A251,'nabati '!$M:$M,Weekly!$C$1)/6</f>
        <v>0</v>
      </c>
      <c r="G251" s="23">
        <f>+SUMIFS('nabati '!P:P,'nabati '!$S:$S,Weekly!$A251,'nabati '!$T:$T,Weekly!$C$1)/60</f>
        <v>0</v>
      </c>
      <c r="H251" s="23">
        <f>+SUMIFS('nabati '!W:W,'nabati '!$Z:$Z,Weekly!$A251,'nabati '!$AA:$AA,Weekly!$C$1)/6</f>
        <v>0</v>
      </c>
      <c r="I251" s="23">
        <f>+SUMIFS('nabati '!AD:AD,'nabati '!$AG:$AG,Weekly!$A251,'nabati '!$AH:$AH,Weekly!$C$1)/60</f>
        <v>0</v>
      </c>
      <c r="J251" s="23">
        <f>+SUMIFS('nabati '!AK:AK,'nabati '!$AN:$AN,Weekly!$A251,'nabati '!$AO:$AO,Weekly!$C$1)/60</f>
        <v>0</v>
      </c>
      <c r="K251" s="23">
        <f>+SUMIFS('nabati '!AR:AR,'nabati '!$AU:$AU,Weekly!$A251,'nabati '!$AV:$AV,Weekly!$C$1)/60</f>
        <v>0</v>
      </c>
      <c r="L251" s="23">
        <f>+SUMIFS('nabati '!AY:AY,'nabati '!$BB:$BB,Weekly!$A251,'nabati '!$BC:$BC,Weekly!$C$1)/20</f>
        <v>0</v>
      </c>
      <c r="M251" s="319">
        <f>+SUMIFS('nabati '!BF:BF,'nabati '!$BI:$BI,Weekly!$A251,'nabati '!$BG:$BG,Weekly!$C$1)/6</f>
        <v>0</v>
      </c>
      <c r="N251" s="320">
        <f>+SUMIFS('nabati '!BM:BM,'nabati '!BP:BP,Weekly!$A251,'nabati '!BN:BN,Weekly!$C$1)/6</f>
        <v>0</v>
      </c>
      <c r="O251" s="321">
        <f t="shared" si="12"/>
        <v>0</v>
      </c>
    </row>
    <row r="252" s="253" customFormat="1" ht="13" hidden="1" outlineLevel="1" spans="1:15">
      <c r="A252" s="367">
        <v>2016</v>
      </c>
      <c r="B252" s="335" t="s">
        <v>84</v>
      </c>
      <c r="C252" s="22" t="s">
        <v>340</v>
      </c>
      <c r="D252" s="22" t="s">
        <v>296</v>
      </c>
      <c r="E252" s="23">
        <f>+SUMIFS('nabati '!B:B,'nabati '!$E:$E,Weekly!$A252,'nabati '!$F:$F,Weekly!$C$1)/6</f>
        <v>0</v>
      </c>
      <c r="F252" s="23">
        <f>+SUMIFS('nabati '!I:I,'nabati '!$L:$L,Weekly!$A252,'nabati '!$M:$M,Weekly!$C$1)/6</f>
        <v>0</v>
      </c>
      <c r="G252" s="23">
        <f>+SUMIFS('nabati '!P:P,'nabati '!$S:$S,Weekly!$A252,'nabati '!$T:$T,Weekly!$C$1)/60</f>
        <v>0</v>
      </c>
      <c r="H252" s="23">
        <f>+SUMIFS('nabati '!W:W,'nabati '!$Z:$Z,Weekly!$A252,'nabati '!$AA:$AA,Weekly!$C$1)/6</f>
        <v>0</v>
      </c>
      <c r="I252" s="23">
        <f>+SUMIFS('nabati '!AD:AD,'nabati '!$AG:$AG,Weekly!$A252,'nabati '!$AH:$AH,Weekly!$C$1)/60</f>
        <v>0</v>
      </c>
      <c r="J252" s="23">
        <f>+SUMIFS('nabati '!AK:AK,'nabati '!$AN:$AN,Weekly!$A252,'nabati '!$AO:$AO,Weekly!$C$1)/60</f>
        <v>0</v>
      </c>
      <c r="K252" s="23">
        <f>+SUMIFS('nabati '!AR:AR,'nabati '!$AU:$AU,Weekly!$A252,'nabati '!$AV:$AV,Weekly!$C$1)/60</f>
        <v>0</v>
      </c>
      <c r="L252" s="23">
        <f>+SUMIFS('nabati '!AY:AY,'nabati '!$BB:$BB,Weekly!$A252,'nabati '!$BC:$BC,Weekly!$C$1)/20</f>
        <v>0</v>
      </c>
      <c r="M252" s="319">
        <f>+SUMIFS('nabati '!BF:BF,'nabati '!$BI:$BI,Weekly!$A252,'nabati '!$BG:$BG,Weekly!$C$1)/6</f>
        <v>0</v>
      </c>
      <c r="N252" s="320">
        <f>+SUMIFS('nabati '!BM:BM,'nabati '!BP:BP,Weekly!$A252,'nabati '!BN:BN,Weekly!$C$1)/6</f>
        <v>0</v>
      </c>
      <c r="O252" s="321">
        <f t="shared" si="12"/>
        <v>0</v>
      </c>
    </row>
    <row r="253" s="253" customFormat="1" ht="13" hidden="1" outlineLevel="1" spans="1:16">
      <c r="A253" s="367">
        <v>2017</v>
      </c>
      <c r="B253" s="335" t="s">
        <v>84</v>
      </c>
      <c r="C253" s="22" t="s">
        <v>341</v>
      </c>
      <c r="D253" s="22" t="s">
        <v>296</v>
      </c>
      <c r="E253" s="23">
        <f>+SUMIFS('nabati '!B:B,'nabati '!$E:$E,Weekly!$A253,'nabati '!$F:$F,Weekly!$C$1)/6</f>
        <v>0</v>
      </c>
      <c r="F253" s="23">
        <f>+SUMIFS('nabati '!I:I,'nabati '!$L:$L,Weekly!$A253,'nabati '!$M:$M,Weekly!$C$1)/6</f>
        <v>0</v>
      </c>
      <c r="G253" s="23">
        <f>+SUMIFS('nabati '!P:P,'nabati '!$S:$S,Weekly!$A253,'nabati '!$T:$T,Weekly!$C$1)/60</f>
        <v>0</v>
      </c>
      <c r="H253" s="23">
        <f>+SUMIFS('nabati '!W:W,'nabati '!$Z:$Z,Weekly!$A253,'nabati '!$AA:$AA,Weekly!$C$1)/6</f>
        <v>0</v>
      </c>
      <c r="I253" s="23">
        <f>+SUMIFS('nabati '!AD:AD,'nabati '!$AG:$AG,Weekly!$A253,'nabati '!$AH:$AH,Weekly!$C$1)/60</f>
        <v>0</v>
      </c>
      <c r="J253" s="23">
        <f>+SUMIFS('nabati '!AK:AK,'nabati '!$AN:$AN,Weekly!$A253,'nabati '!$AO:$AO,Weekly!$C$1)/60</f>
        <v>0</v>
      </c>
      <c r="K253" s="23">
        <f>+SUMIFS('nabati '!AR:AR,'nabati '!$AU:$AU,Weekly!$A253,'nabati '!$AV:$AV,Weekly!$C$1)/60</f>
        <v>0</v>
      </c>
      <c r="L253" s="23">
        <f>+SUMIFS('nabati '!AY:AY,'nabati '!$BB:$BB,Weekly!$A253,'nabati '!$BC:$BC,Weekly!$C$1)/20</f>
        <v>0</v>
      </c>
      <c r="M253" s="319">
        <f>+SUMIFS('nabati '!BF:BF,'nabati '!$BI:$BI,Weekly!$A253,'nabati '!$BG:$BG,Weekly!$C$1)/6</f>
        <v>0</v>
      </c>
      <c r="N253" s="320">
        <f>+SUMIFS('nabati '!BM:BM,'nabati '!BP:BP,Weekly!$A253,'nabati '!BN:BN,Weekly!$C$1)/6</f>
        <v>0</v>
      </c>
      <c r="O253" s="321">
        <f t="shared" si="12"/>
        <v>0</v>
      </c>
      <c r="P253" s="373"/>
    </row>
    <row r="254" s="253" customFormat="1" ht="13" hidden="1" outlineLevel="1" spans="1:16">
      <c r="A254" s="367">
        <v>2019</v>
      </c>
      <c r="B254" s="335" t="s">
        <v>84</v>
      </c>
      <c r="C254" s="21" t="s">
        <v>342</v>
      </c>
      <c r="D254" s="22" t="s">
        <v>296</v>
      </c>
      <c r="E254" s="23">
        <f>+SUMIFS('nabati '!B:B,'nabati '!$E:$E,Weekly!$A254,'nabati '!$F:$F,Weekly!$C$1)/6</f>
        <v>0</v>
      </c>
      <c r="F254" s="23">
        <f>+SUMIFS('nabati '!I:I,'nabati '!$L:$L,Weekly!$A254,'nabati '!$M:$M,Weekly!$C$1)/6</f>
        <v>0</v>
      </c>
      <c r="G254" s="23">
        <f>+SUMIFS('nabati '!P:P,'nabati '!$S:$S,Weekly!$A254,'nabati '!$T:$T,Weekly!$C$1)/60</f>
        <v>0</v>
      </c>
      <c r="H254" s="23">
        <f>+SUMIFS('nabati '!W:W,'nabati '!$Z:$Z,Weekly!$A254,'nabati '!$AA:$AA,Weekly!$C$1)/6</f>
        <v>0</v>
      </c>
      <c r="I254" s="23">
        <f>+SUMIFS('nabati '!AD:AD,'nabati '!$AG:$AG,Weekly!$A254,'nabati '!$AH:$AH,Weekly!$C$1)/60</f>
        <v>0</v>
      </c>
      <c r="J254" s="23">
        <f>+SUMIFS('nabati '!AK:AK,'nabati '!$AN:$AN,Weekly!$A254,'nabati '!$AO:$AO,Weekly!$C$1)/60</f>
        <v>0</v>
      </c>
      <c r="K254" s="23">
        <f>+SUMIFS('nabati '!AR:AR,'nabati '!$AU:$AU,Weekly!$A254,'nabati '!$AV:$AV,Weekly!$C$1)/60</f>
        <v>0</v>
      </c>
      <c r="L254" s="23">
        <f>+SUMIFS('nabati '!AY:AY,'nabati '!$BB:$BB,Weekly!$A254,'nabati '!$BC:$BC,Weekly!$C$1)/20</f>
        <v>0</v>
      </c>
      <c r="M254" s="319">
        <f>+SUMIFS('nabati '!BF:BF,'nabati '!$BI:$BI,Weekly!$A254,'nabati '!$BG:$BG,Weekly!$C$1)/6</f>
        <v>0</v>
      </c>
      <c r="N254" s="320">
        <f>+SUMIFS('nabati '!BM:BM,'nabati '!BP:BP,Weekly!$A254,'nabati '!BN:BN,Weekly!$C$1)/6</f>
        <v>0</v>
      </c>
      <c r="O254" s="321">
        <f t="shared" si="12"/>
        <v>0</v>
      </c>
      <c r="P254" s="373"/>
    </row>
    <row r="255" s="253" customFormat="1" ht="13" hidden="1" outlineLevel="1" spans="1:16">
      <c r="A255" s="367">
        <v>2020</v>
      </c>
      <c r="B255" s="335" t="s">
        <v>84</v>
      </c>
      <c r="C255" s="21" t="s">
        <v>343</v>
      </c>
      <c r="D255" s="22" t="s">
        <v>296</v>
      </c>
      <c r="E255" s="23">
        <f>+SUMIFS('nabati '!B:B,'nabati '!$E:$E,Weekly!$A255,'nabati '!$F:$F,Weekly!$C$1)/6</f>
        <v>1</v>
      </c>
      <c r="F255" s="23">
        <f>+SUMIFS('nabati '!I:I,'nabati '!$L:$L,Weekly!$A255,'nabati '!$M:$M,Weekly!$C$1)/6</f>
        <v>0</v>
      </c>
      <c r="G255" s="23">
        <f>+SUMIFS('nabati '!P:P,'nabati '!$S:$S,Weekly!$A255,'nabati '!$T:$T,Weekly!$C$1)/60</f>
        <v>1</v>
      </c>
      <c r="H255" s="23">
        <f>+SUMIFS('nabati '!W:W,'nabati '!$Z:$Z,Weekly!$A255,'nabati '!$AA:$AA,Weekly!$C$1)/6</f>
        <v>0</v>
      </c>
      <c r="I255" s="23">
        <f>+SUMIFS('nabati '!AD:AD,'nabati '!$AG:$AG,Weekly!$A255,'nabati '!$AH:$AH,Weekly!$C$1)/60</f>
        <v>0</v>
      </c>
      <c r="J255" s="23">
        <f>+SUMIFS('nabati '!AK:AK,'nabati '!$AN:$AN,Weekly!$A255,'nabati '!$AO:$AO,Weekly!$C$1)/60</f>
        <v>0</v>
      </c>
      <c r="K255" s="23">
        <f>+SUMIFS('nabati '!AR:AR,'nabati '!$AU:$AU,Weekly!$A255,'nabati '!$AV:$AV,Weekly!$C$1)/60</f>
        <v>0</v>
      </c>
      <c r="L255" s="23">
        <f>+SUMIFS('nabati '!AY:AY,'nabati '!$BB:$BB,Weekly!$A255,'nabati '!$BC:$BC,Weekly!$C$1)/20</f>
        <v>0</v>
      </c>
      <c r="M255" s="319">
        <f>+SUMIFS('nabati '!BF:BF,'nabati '!$BI:$BI,Weekly!$A255,'nabati '!$BG:$BG,Weekly!$C$1)/6</f>
        <v>0</v>
      </c>
      <c r="N255" s="320">
        <f>+SUMIFS('nabati '!BM:BM,'nabati '!BP:BP,Weekly!$A255,'nabati '!BN:BN,Weekly!$C$1)/6</f>
        <v>0</v>
      </c>
      <c r="O255" s="321">
        <f t="shared" si="12"/>
        <v>455.9</v>
      </c>
      <c r="P255" s="373"/>
    </row>
    <row r="256" s="253" customFormat="1" ht="13" hidden="1" outlineLevel="1" spans="1:16">
      <c r="A256" s="367">
        <v>2025</v>
      </c>
      <c r="B256" s="335" t="s">
        <v>84</v>
      </c>
      <c r="C256" s="21" t="s">
        <v>344</v>
      </c>
      <c r="D256" s="22" t="s">
        <v>296</v>
      </c>
      <c r="E256" s="23">
        <f>+SUMIFS('nabati '!B:B,'nabati '!$E:$E,Weekly!$A256,'nabati '!$F:$F,Weekly!$C$1)/6</f>
        <v>0</v>
      </c>
      <c r="F256" s="23">
        <f>+SUMIFS('nabati '!I:I,'nabati '!$L:$L,Weekly!$A256,'nabati '!$M:$M,Weekly!$C$1)/6</f>
        <v>0</v>
      </c>
      <c r="G256" s="23">
        <f>+SUMIFS('nabati '!P:P,'nabati '!$S:$S,Weekly!$A256,'nabati '!$T:$T,Weekly!$C$1)/60</f>
        <v>0</v>
      </c>
      <c r="H256" s="23">
        <f>+SUMIFS('nabati '!W:W,'nabati '!$Z:$Z,Weekly!$A256,'nabati '!$AA:$AA,Weekly!$C$1)/6</f>
        <v>0</v>
      </c>
      <c r="I256" s="23">
        <f>+SUMIFS('nabati '!AD:AD,'nabati '!$AG:$AG,Weekly!$A256,'nabati '!$AH:$AH,Weekly!$C$1)/60</f>
        <v>0</v>
      </c>
      <c r="J256" s="23">
        <f>+SUMIFS('nabati '!AK:AK,'nabati '!$AN:$AN,Weekly!$A256,'nabati '!$AO:$AO,Weekly!$C$1)/60</f>
        <v>0</v>
      </c>
      <c r="K256" s="23">
        <f>+SUMIFS('nabati '!AR:AR,'nabati '!$AU:$AU,Weekly!$A256,'nabati '!$AV:$AV,Weekly!$C$1)/60</f>
        <v>0</v>
      </c>
      <c r="L256" s="23">
        <f>+SUMIFS('nabati '!AY:AY,'nabati '!$BB:$BB,Weekly!$A256,'nabati '!$BC:$BC,Weekly!$C$1)/20</f>
        <v>0</v>
      </c>
      <c r="M256" s="319">
        <f>+SUMIFS('nabati '!BF:BF,'nabati '!$BI:$BI,Weekly!$A256,'nabati '!$BG:$BG,Weekly!$C$1)/6</f>
        <v>0</v>
      </c>
      <c r="N256" s="320">
        <f>+SUMIFS('nabati '!BM:BM,'nabati '!BP:BP,Weekly!$A256,'nabati '!BN:BN,Weekly!$C$1)/6</f>
        <v>0</v>
      </c>
      <c r="O256" s="321">
        <f t="shared" si="12"/>
        <v>0</v>
      </c>
      <c r="P256" s="373"/>
    </row>
    <row r="257" s="253" customFormat="1" ht="13" hidden="1" outlineLevel="1" spans="1:16">
      <c r="A257" s="367">
        <v>2032</v>
      </c>
      <c r="B257" s="335" t="s">
        <v>84</v>
      </c>
      <c r="C257" s="21" t="s">
        <v>345</v>
      </c>
      <c r="D257" s="22" t="s">
        <v>296</v>
      </c>
      <c r="E257" s="23">
        <f>+SUMIFS('nabati '!B:B,'nabati '!$E:$E,Weekly!$A257,'nabati '!$F:$F,Weekly!$C$1)/6</f>
        <v>1</v>
      </c>
      <c r="F257" s="23">
        <f>+SUMIFS('nabati '!I:I,'nabati '!$L:$L,Weekly!$A257,'nabati '!$M:$M,Weekly!$C$1)/6</f>
        <v>1</v>
      </c>
      <c r="G257" s="23">
        <f>+SUMIFS('nabati '!P:P,'nabati '!$S:$S,Weekly!$A257,'nabati '!$T:$T,Weekly!$C$1)/60</f>
        <v>0</v>
      </c>
      <c r="H257" s="23">
        <f>+SUMIFS('nabati '!W:W,'nabati '!$Z:$Z,Weekly!$A257,'nabati '!$AA:$AA,Weekly!$C$1)/6</f>
        <v>0</v>
      </c>
      <c r="I257" s="23">
        <f>+SUMIFS('nabati '!AD:AD,'nabati '!$AG:$AG,Weekly!$A257,'nabati '!$AH:$AH,Weekly!$C$1)/60</f>
        <v>0</v>
      </c>
      <c r="J257" s="23">
        <f>+SUMIFS('nabati '!AK:AK,'nabati '!$AN:$AN,Weekly!$A257,'nabati '!$AO:$AO,Weekly!$C$1)/60</f>
        <v>0</v>
      </c>
      <c r="K257" s="23">
        <f>+SUMIFS('nabati '!AR:AR,'nabati '!$AU:$AU,Weekly!$A257,'nabati '!$AV:$AV,Weekly!$C$1)/60</f>
        <v>0</v>
      </c>
      <c r="L257" s="23">
        <f>+SUMIFS('nabati '!AY:AY,'nabati '!$BB:$BB,Weekly!$A257,'nabati '!$BC:$BC,Weekly!$C$1)/20</f>
        <v>0</v>
      </c>
      <c r="M257" s="319">
        <f>+SUMIFS('nabati '!BF:BF,'nabati '!$BI:$BI,Weekly!$A257,'nabati '!$BG:$BG,Weekly!$C$1)/6</f>
        <v>0</v>
      </c>
      <c r="N257" s="320">
        <f>+SUMIFS('nabati '!BM:BM,'nabati '!BP:BP,Weekly!$A257,'nabati '!BN:BN,Weekly!$C$1)/6</f>
        <v>0</v>
      </c>
      <c r="O257" s="321">
        <f t="shared" si="12"/>
        <v>316.6</v>
      </c>
      <c r="P257" s="373"/>
    </row>
    <row r="258" s="253" customFormat="1" ht="13" hidden="1" outlineLevel="1" spans="1:16">
      <c r="A258" s="367">
        <v>2034</v>
      </c>
      <c r="B258" s="335" t="s">
        <v>84</v>
      </c>
      <c r="C258" s="21" t="s">
        <v>346</v>
      </c>
      <c r="D258" s="22" t="s">
        <v>296</v>
      </c>
      <c r="E258" s="23">
        <f>+SUMIFS('nabati '!B:B,'nabati '!$E:$E,Weekly!$A258,'nabati '!$F:$F,Weekly!$C$1)/6</f>
        <v>0</v>
      </c>
      <c r="F258" s="23">
        <f>+SUMIFS('nabati '!I:I,'nabati '!$L:$L,Weekly!$A258,'nabati '!$M:$M,Weekly!$C$1)/6</f>
        <v>0</v>
      </c>
      <c r="G258" s="23">
        <f>+SUMIFS('nabati '!P:P,'nabati '!$S:$S,Weekly!$A258,'nabati '!$T:$T,Weekly!$C$1)/60</f>
        <v>1</v>
      </c>
      <c r="H258" s="23">
        <f>+SUMIFS('nabati '!W:W,'nabati '!$Z:$Z,Weekly!$A258,'nabati '!$AA:$AA,Weekly!$C$1)/6</f>
        <v>0</v>
      </c>
      <c r="I258" s="23">
        <f>+SUMIFS('nabati '!AD:AD,'nabati '!$AG:$AG,Weekly!$A258,'nabati '!$AH:$AH,Weekly!$C$1)/60</f>
        <v>0</v>
      </c>
      <c r="J258" s="23">
        <f>+SUMIFS('nabati '!AK:AK,'nabati '!$AN:$AN,Weekly!$A258,'nabati '!$AO:$AO,Weekly!$C$1)/60</f>
        <v>0</v>
      </c>
      <c r="K258" s="23">
        <f>+SUMIFS('nabati '!AR:AR,'nabati '!$AU:$AU,Weekly!$A258,'nabati '!$AV:$AV,Weekly!$C$1)/60</f>
        <v>0</v>
      </c>
      <c r="L258" s="23">
        <f>+SUMIFS('nabati '!AY:AY,'nabati '!$BB:$BB,Weekly!$A258,'nabati '!$BC:$BC,Weekly!$C$1)/20</f>
        <v>0</v>
      </c>
      <c r="M258" s="319">
        <f>+SUMIFS('nabati '!BF:BF,'nabati '!$BI:$BI,Weekly!$A258,'nabati '!$BG:$BG,Weekly!$C$1)/6</f>
        <v>0</v>
      </c>
      <c r="N258" s="320">
        <f>+SUMIFS('nabati '!BM:BM,'nabati '!BP:BP,Weekly!$A258,'nabati '!BN:BN,Weekly!$C$1)/6</f>
        <v>0</v>
      </c>
      <c r="O258" s="321">
        <f t="shared" si="12"/>
        <v>330</v>
      </c>
      <c r="P258" s="373"/>
    </row>
    <row r="259" s="253" customFormat="1" ht="13" hidden="1" outlineLevel="1" spans="1:16">
      <c r="A259" s="367">
        <v>2039</v>
      </c>
      <c r="B259" s="335" t="s">
        <v>84</v>
      </c>
      <c r="C259" s="21" t="s">
        <v>347</v>
      </c>
      <c r="D259" s="22" t="s">
        <v>296</v>
      </c>
      <c r="E259" s="23">
        <f>+SUMIFS('nabati '!B:B,'nabati '!$E:$E,Weekly!$A259,'nabati '!$F:$F,Weekly!$C$1)/6</f>
        <v>0</v>
      </c>
      <c r="F259" s="23">
        <f>+SUMIFS('nabati '!I:I,'nabati '!$L:$L,Weekly!$A259,'nabati '!$M:$M,Weekly!$C$1)/6</f>
        <v>0</v>
      </c>
      <c r="G259" s="23">
        <f>+SUMIFS('nabati '!P:P,'nabati '!$S:$S,Weekly!$A259,'nabati '!$T:$T,Weekly!$C$1)/60</f>
        <v>0</v>
      </c>
      <c r="H259" s="23">
        <f>+SUMIFS('nabati '!W:W,'nabati '!$Z:$Z,Weekly!$A259,'nabati '!$AA:$AA,Weekly!$C$1)/6</f>
        <v>0</v>
      </c>
      <c r="I259" s="23">
        <f>+SUMIFS('nabati '!AD:AD,'nabati '!$AG:$AG,Weekly!$A259,'nabati '!$AH:$AH,Weekly!$C$1)/60</f>
        <v>0</v>
      </c>
      <c r="J259" s="23">
        <f>+SUMIFS('nabati '!AK:AK,'nabati '!$AN:$AN,Weekly!$A259,'nabati '!$AO:$AO,Weekly!$C$1)/60</f>
        <v>0</v>
      </c>
      <c r="K259" s="23">
        <f>+SUMIFS('nabati '!AR:AR,'nabati '!$AU:$AU,Weekly!$A259,'nabati '!$AV:$AV,Weekly!$C$1)/60</f>
        <v>0</v>
      </c>
      <c r="L259" s="23">
        <f>+SUMIFS('nabati '!AY:AY,'nabati '!$BB:$BB,Weekly!$A259,'nabati '!$BC:$BC,Weekly!$C$1)/20</f>
        <v>0</v>
      </c>
      <c r="M259" s="319">
        <f>+SUMIFS('nabati '!BF:BF,'nabati '!$BI:$BI,Weekly!$A259,'nabati '!$BG:$BG,Weekly!$C$1)/6</f>
        <v>0</v>
      </c>
      <c r="N259" s="320">
        <f>+SUMIFS('nabati '!BM:BM,'nabati '!BP:BP,Weekly!$A259,'nabati '!BN:BN,Weekly!$C$1)/6</f>
        <v>0</v>
      </c>
      <c r="O259" s="321">
        <f t="shared" si="12"/>
        <v>0</v>
      </c>
      <c r="P259" s="373"/>
    </row>
    <row r="260" s="253" customFormat="1" ht="13" hidden="1" outlineLevel="1" spans="1:16">
      <c r="A260" s="367">
        <v>2041</v>
      </c>
      <c r="B260" s="335" t="s">
        <v>84</v>
      </c>
      <c r="C260" s="22" t="s">
        <v>348</v>
      </c>
      <c r="D260" s="22" t="s">
        <v>296</v>
      </c>
      <c r="E260" s="23">
        <f>+SUMIFS('nabati '!B:B,'nabati '!$E:$E,Weekly!$A260,'nabati '!$F:$F,Weekly!$C$1)/6</f>
        <v>0</v>
      </c>
      <c r="F260" s="23">
        <f>+SUMIFS('nabati '!I:I,'nabati '!$L:$L,Weekly!$A260,'nabati '!$M:$M,Weekly!$C$1)/6</f>
        <v>1</v>
      </c>
      <c r="G260" s="23">
        <f>+SUMIFS('nabati '!P:P,'nabati '!$S:$S,Weekly!$A260,'nabati '!$T:$T,Weekly!$C$1)/60</f>
        <v>0</v>
      </c>
      <c r="H260" s="23">
        <f>+SUMIFS('nabati '!W:W,'nabati '!$Z:$Z,Weekly!$A260,'nabati '!$AA:$AA,Weekly!$C$1)/6</f>
        <v>0</v>
      </c>
      <c r="I260" s="23">
        <f>+SUMIFS('nabati '!AD:AD,'nabati '!$AG:$AG,Weekly!$A260,'nabati '!$AH:$AH,Weekly!$C$1)/60</f>
        <v>0</v>
      </c>
      <c r="J260" s="23">
        <f>+SUMIFS('nabati '!AK:AK,'nabati '!$AN:$AN,Weekly!$A260,'nabati '!$AO:$AO,Weekly!$C$1)/60</f>
        <v>0</v>
      </c>
      <c r="K260" s="23">
        <f>+SUMIFS('nabati '!AR:AR,'nabati '!$AU:$AU,Weekly!$A260,'nabati '!$AV:$AV,Weekly!$C$1)/60</f>
        <v>0</v>
      </c>
      <c r="L260" s="23">
        <f>+SUMIFS('nabati '!AY:AY,'nabati '!$BB:$BB,Weekly!$A260,'nabati '!$BC:$BC,Weekly!$C$1)/20</f>
        <v>0</v>
      </c>
      <c r="M260" s="319">
        <f>+SUMIFS('nabati '!BF:BF,'nabati '!$BI:$BI,Weekly!$A260,'nabati '!$BG:$BG,Weekly!$C$1)/6</f>
        <v>0</v>
      </c>
      <c r="N260" s="320">
        <f>+SUMIFS('nabati '!BM:BM,'nabati '!BP:BP,Weekly!$A260,'nabati '!BN:BN,Weekly!$C$1)/6</f>
        <v>0</v>
      </c>
      <c r="O260" s="321">
        <f t="shared" si="12"/>
        <v>190.7</v>
      </c>
      <c r="P260" s="373"/>
    </row>
    <row r="261" s="253" customFormat="1" ht="13" hidden="1" outlineLevel="1" spans="1:16">
      <c r="A261" s="367">
        <v>2044</v>
      </c>
      <c r="B261" s="335" t="s">
        <v>84</v>
      </c>
      <c r="C261" s="22" t="s">
        <v>349</v>
      </c>
      <c r="D261" s="22" t="s">
        <v>296</v>
      </c>
      <c r="E261" s="23">
        <f>+SUMIFS('nabati '!B:B,'nabati '!$E:$E,Weekly!$A261,'nabati '!$F:$F,Weekly!$C$1)/6</f>
        <v>0</v>
      </c>
      <c r="F261" s="23">
        <f>+SUMIFS('nabati '!I:I,'nabati '!$L:$L,Weekly!$A261,'nabati '!$M:$M,Weekly!$C$1)/6</f>
        <v>0</v>
      </c>
      <c r="G261" s="23">
        <f>+SUMIFS('nabati '!P:P,'nabati '!$S:$S,Weekly!$A261,'nabati '!$T:$T,Weekly!$C$1)/60</f>
        <v>0</v>
      </c>
      <c r="H261" s="23">
        <f>+SUMIFS('nabati '!W:W,'nabati '!$Z:$Z,Weekly!$A261,'nabati '!$AA:$AA,Weekly!$C$1)/6</f>
        <v>0</v>
      </c>
      <c r="I261" s="23">
        <f>+SUMIFS('nabati '!AD:AD,'nabati '!$AG:$AG,Weekly!$A261,'nabati '!$AH:$AH,Weekly!$C$1)/60</f>
        <v>0</v>
      </c>
      <c r="J261" s="23">
        <f>+SUMIFS('nabati '!AK:AK,'nabati '!$AN:$AN,Weekly!$A261,'nabati '!$AO:$AO,Weekly!$C$1)/60</f>
        <v>0</v>
      </c>
      <c r="K261" s="23">
        <f>+SUMIFS('nabati '!AR:AR,'nabati '!$AU:$AU,Weekly!$A261,'nabati '!$AV:$AV,Weekly!$C$1)/60</f>
        <v>0</v>
      </c>
      <c r="L261" s="23">
        <f>+SUMIFS('nabati '!AY:AY,'nabati '!$BB:$BB,Weekly!$A261,'nabati '!$BC:$BC,Weekly!$C$1)/20</f>
        <v>0</v>
      </c>
      <c r="M261" s="319">
        <f>+SUMIFS('nabati '!BF:BF,'nabati '!$BI:$BI,Weekly!$A261,'nabati '!$BG:$BG,Weekly!$C$1)/6</f>
        <v>0</v>
      </c>
      <c r="N261" s="320">
        <f>+SUMIFS('nabati '!BM:BM,'nabati '!BP:BP,Weekly!$A261,'nabati '!BN:BN,Weekly!$C$1)/6</f>
        <v>0</v>
      </c>
      <c r="O261" s="321">
        <f t="shared" si="12"/>
        <v>0</v>
      </c>
      <c r="P261" s="373"/>
    </row>
    <row r="262" s="253" customFormat="1" ht="13" hidden="1" outlineLevel="1" spans="1:16">
      <c r="A262" s="367">
        <v>2050</v>
      </c>
      <c r="B262" s="335" t="s">
        <v>84</v>
      </c>
      <c r="C262" s="22" t="s">
        <v>350</v>
      </c>
      <c r="D262" s="22" t="s">
        <v>296</v>
      </c>
      <c r="E262" s="23">
        <f>+SUMIFS('nabati '!B:B,'nabati '!$E:$E,Weekly!$A262,'nabati '!$F:$F,Weekly!$C$1)/6</f>
        <v>1</v>
      </c>
      <c r="F262" s="23">
        <f>+SUMIFS('nabati '!I:I,'nabati '!$L:$L,Weekly!$A262,'nabati '!$M:$M,Weekly!$C$1)/6</f>
        <v>0</v>
      </c>
      <c r="G262" s="23">
        <f>+SUMIFS('nabati '!P:P,'nabati '!$S:$S,Weekly!$A262,'nabati '!$T:$T,Weekly!$C$1)/60</f>
        <v>0</v>
      </c>
      <c r="H262" s="23">
        <f>+SUMIFS('nabati '!W:W,'nabati '!$Z:$Z,Weekly!$A262,'nabati '!$AA:$AA,Weekly!$C$1)/6</f>
        <v>0</v>
      </c>
      <c r="I262" s="23">
        <f>+SUMIFS('nabati '!AD:AD,'nabati '!$AG:$AG,Weekly!$A262,'nabati '!$AH:$AH,Weekly!$C$1)/60</f>
        <v>0</v>
      </c>
      <c r="J262" s="23">
        <f>+SUMIFS('nabati '!AK:AK,'nabati '!$AN:$AN,Weekly!$A262,'nabati '!$AO:$AO,Weekly!$C$1)/60</f>
        <v>0</v>
      </c>
      <c r="K262" s="23">
        <f>+SUMIFS('nabati '!AR:AR,'nabati '!$AU:$AU,Weekly!$A262,'nabati '!$AV:$AV,Weekly!$C$1)/60</f>
        <v>0</v>
      </c>
      <c r="L262" s="23">
        <f>+SUMIFS('nabati '!AY:AY,'nabati '!$BB:$BB,Weekly!$A262,'nabati '!$BC:$BC,Weekly!$C$1)/20</f>
        <v>0</v>
      </c>
      <c r="M262" s="319">
        <f>+SUMIFS('nabati '!BF:BF,'nabati '!$BI:$BI,Weekly!$A262,'nabati '!$BG:$BG,Weekly!$C$1)/6</f>
        <v>0</v>
      </c>
      <c r="N262" s="320">
        <f>+SUMIFS('nabati '!BM:BM,'nabati '!BP:BP,Weekly!$A262,'nabati '!BN:BN,Weekly!$C$1)/6</f>
        <v>0</v>
      </c>
      <c r="O262" s="321">
        <f t="shared" si="12"/>
        <v>125.9</v>
      </c>
      <c r="P262" s="373"/>
    </row>
    <row r="263" s="253" customFormat="1" ht="13" hidden="1" outlineLevel="1" spans="1:16">
      <c r="A263" s="367">
        <v>2055</v>
      </c>
      <c r="B263" s="335" t="s">
        <v>84</v>
      </c>
      <c r="C263" s="22" t="s">
        <v>351</v>
      </c>
      <c r="D263" s="22" t="s">
        <v>296</v>
      </c>
      <c r="E263" s="23">
        <f>+SUMIFS('nabati '!B:B,'nabati '!$E:$E,Weekly!$A263,'nabati '!$F:$F,Weekly!$C$1)/6</f>
        <v>0</v>
      </c>
      <c r="F263" s="23">
        <f>+SUMIFS('nabati '!I:I,'nabati '!$L:$L,Weekly!$A263,'nabati '!$M:$M,Weekly!$C$1)/6</f>
        <v>0</v>
      </c>
      <c r="G263" s="23">
        <f>+SUMIFS('nabati '!P:P,'nabati '!$S:$S,Weekly!$A263,'nabati '!$T:$T,Weekly!$C$1)/60</f>
        <v>0</v>
      </c>
      <c r="H263" s="23">
        <f>+SUMIFS('nabati '!W:W,'nabati '!$Z:$Z,Weekly!$A263,'nabati '!$AA:$AA,Weekly!$C$1)/6</f>
        <v>0</v>
      </c>
      <c r="I263" s="23">
        <f>+SUMIFS('nabati '!AD:AD,'nabati '!$AG:$AG,Weekly!$A263,'nabati '!$AH:$AH,Weekly!$C$1)/60</f>
        <v>0</v>
      </c>
      <c r="J263" s="23">
        <f>+SUMIFS('nabati '!AK:AK,'nabati '!$AN:$AN,Weekly!$A263,'nabati '!$AO:$AO,Weekly!$C$1)/60</f>
        <v>0</v>
      </c>
      <c r="K263" s="23">
        <f>+SUMIFS('nabati '!AR:AR,'nabati '!$AU:$AU,Weekly!$A263,'nabati '!$AV:$AV,Weekly!$C$1)/60</f>
        <v>0</v>
      </c>
      <c r="L263" s="23">
        <f>+SUMIFS('nabati '!AY:AY,'nabati '!$BB:$BB,Weekly!$A263,'nabati '!$BC:$BC,Weekly!$C$1)/20</f>
        <v>0</v>
      </c>
      <c r="M263" s="319">
        <f>+SUMIFS('nabati '!BF:BF,'nabati '!$BI:$BI,Weekly!$A263,'nabati '!$BG:$BG,Weekly!$C$1)/6</f>
        <v>0</v>
      </c>
      <c r="N263" s="320">
        <f>+SUMIFS('nabati '!BM:BM,'nabati '!BP:BP,Weekly!$A263,'nabati '!BN:BN,Weekly!$C$1)/6</f>
        <v>0</v>
      </c>
      <c r="O263" s="321">
        <f t="shared" si="12"/>
        <v>0</v>
      </c>
      <c r="P263" s="373"/>
    </row>
    <row r="264" s="253" customFormat="1" ht="13" hidden="1" outlineLevel="1" spans="1:16">
      <c r="A264" s="367">
        <v>2056</v>
      </c>
      <c r="B264" s="335" t="s">
        <v>84</v>
      </c>
      <c r="C264" s="21" t="s">
        <v>352</v>
      </c>
      <c r="D264" s="22" t="s">
        <v>296</v>
      </c>
      <c r="E264" s="23">
        <f>+SUMIFS('nabati '!B:B,'nabati '!$E:$E,Weekly!$A264,'nabati '!$F:$F,Weekly!$C$1)/6</f>
        <v>1</v>
      </c>
      <c r="F264" s="23">
        <f>+SUMIFS('nabati '!I:I,'nabati '!$L:$L,Weekly!$A264,'nabati '!$M:$M,Weekly!$C$1)/6</f>
        <v>2</v>
      </c>
      <c r="G264" s="23">
        <f>+SUMIFS('nabati '!P:P,'nabati '!$S:$S,Weekly!$A264,'nabati '!$T:$T,Weekly!$C$1)/60</f>
        <v>0</v>
      </c>
      <c r="H264" s="23">
        <f>+SUMIFS('nabati '!W:W,'nabati '!$Z:$Z,Weekly!$A264,'nabati '!$AA:$AA,Weekly!$C$1)/6</f>
        <v>0</v>
      </c>
      <c r="I264" s="23">
        <f>+SUMIFS('nabati '!AD:AD,'nabati '!$AG:$AG,Weekly!$A264,'nabati '!$AH:$AH,Weekly!$C$1)/60</f>
        <v>2</v>
      </c>
      <c r="J264" s="23">
        <f>+SUMIFS('nabati '!AK:AK,'nabati '!$AN:$AN,Weekly!$A264,'nabati '!$AO:$AO,Weekly!$C$1)/60</f>
        <v>0</v>
      </c>
      <c r="K264" s="23">
        <f>+SUMIFS('nabati '!AR:AR,'nabati '!$AU:$AU,Weekly!$A264,'nabati '!$AV:$AV,Weekly!$C$1)/60</f>
        <v>0</v>
      </c>
      <c r="L264" s="23">
        <f>+SUMIFS('nabati '!AY:AY,'nabati '!$BB:$BB,Weekly!$A264,'nabati '!$BC:$BC,Weekly!$C$1)/20</f>
        <v>0</v>
      </c>
      <c r="M264" s="319">
        <f>+SUMIFS('nabati '!BF:BF,'nabati '!$BI:$BI,Weekly!$A264,'nabati '!$BG:$BG,Weekly!$C$1)/6</f>
        <v>0</v>
      </c>
      <c r="N264" s="320">
        <f>+SUMIFS('nabati '!BM:BM,'nabati '!BP:BP,Weekly!$A264,'nabati '!BN:BN,Weekly!$C$1)/6</f>
        <v>0</v>
      </c>
      <c r="O264" s="321">
        <f t="shared" si="12"/>
        <v>1167.3</v>
      </c>
      <c r="P264" s="373"/>
    </row>
    <row r="265" s="253" customFormat="1" ht="13" hidden="1" outlineLevel="1" spans="1:16">
      <c r="A265" s="367">
        <v>2057</v>
      </c>
      <c r="B265" s="335" t="s">
        <v>84</v>
      </c>
      <c r="C265" s="21" t="s">
        <v>353</v>
      </c>
      <c r="D265" s="22" t="s">
        <v>296</v>
      </c>
      <c r="E265" s="23">
        <f>+SUMIFS('nabati '!B:B,'nabati '!$E:$E,Weekly!$A265,'nabati '!$F:$F,Weekly!$C$1)/6</f>
        <v>1</v>
      </c>
      <c r="F265" s="23">
        <f>+SUMIFS('nabati '!I:I,'nabati '!$L:$L,Weekly!$A265,'nabati '!$M:$M,Weekly!$C$1)/6</f>
        <v>0</v>
      </c>
      <c r="G265" s="23">
        <f>+SUMIFS('nabati '!P:P,'nabati '!$S:$S,Weekly!$A265,'nabati '!$T:$T,Weekly!$C$1)/60</f>
        <v>1</v>
      </c>
      <c r="H265" s="23">
        <f>+SUMIFS('nabati '!W:W,'nabati '!$Z:$Z,Weekly!$A265,'nabati '!$AA:$AA,Weekly!$C$1)/6</f>
        <v>0</v>
      </c>
      <c r="I265" s="23">
        <f>+SUMIFS('nabati '!AD:AD,'nabati '!$AG:$AG,Weekly!$A265,'nabati '!$AH:$AH,Weekly!$C$1)/60</f>
        <v>0</v>
      </c>
      <c r="J265" s="23">
        <f>+SUMIFS('nabati '!AK:AK,'nabati '!$AN:$AN,Weekly!$A265,'nabati '!$AO:$AO,Weekly!$C$1)/60</f>
        <v>0</v>
      </c>
      <c r="K265" s="23">
        <f>+SUMIFS('nabati '!AR:AR,'nabati '!$AU:$AU,Weekly!$A265,'nabati '!$AV:$AV,Weekly!$C$1)/60</f>
        <v>0</v>
      </c>
      <c r="L265" s="23">
        <f>+SUMIFS('nabati '!AY:AY,'nabati '!$BB:$BB,Weekly!$A265,'nabati '!$BC:$BC,Weekly!$C$1)/20</f>
        <v>0</v>
      </c>
      <c r="M265" s="319">
        <f>+SUMIFS('nabati '!BF:BF,'nabati '!$BI:$BI,Weekly!$A265,'nabati '!$BG:$BG,Weekly!$C$1)/6</f>
        <v>0</v>
      </c>
      <c r="N265" s="320">
        <f>+SUMIFS('nabati '!BM:BM,'nabati '!BP:BP,Weekly!$A265,'nabati '!BN:BN,Weekly!$C$1)/6</f>
        <v>0</v>
      </c>
      <c r="O265" s="321">
        <f t="shared" si="12"/>
        <v>455.9</v>
      </c>
      <c r="P265" s="373"/>
    </row>
    <row r="266" s="253" customFormat="1" ht="13" hidden="1" outlineLevel="1" spans="1:16">
      <c r="A266" s="367">
        <v>2060</v>
      </c>
      <c r="B266" s="335" t="s">
        <v>84</v>
      </c>
      <c r="C266" s="21" t="s">
        <v>354</v>
      </c>
      <c r="D266" s="22" t="s">
        <v>296</v>
      </c>
      <c r="E266" s="23">
        <f>+SUMIFS('nabati '!B:B,'nabati '!$E:$E,Weekly!$A266,'nabati '!$F:$F,Weekly!$C$1)/6</f>
        <v>1</v>
      </c>
      <c r="F266" s="23">
        <f>+SUMIFS('nabati '!I:I,'nabati '!$L:$L,Weekly!$A266,'nabati '!$M:$M,Weekly!$C$1)/6</f>
        <v>0</v>
      </c>
      <c r="G266" s="23">
        <f>+SUMIFS('nabati '!P:P,'nabati '!$S:$S,Weekly!$A266,'nabati '!$T:$T,Weekly!$C$1)/60</f>
        <v>0</v>
      </c>
      <c r="H266" s="23">
        <f>+SUMIFS('nabati '!W:W,'nabati '!$Z:$Z,Weekly!$A266,'nabati '!$AA:$AA,Weekly!$C$1)/6</f>
        <v>0</v>
      </c>
      <c r="I266" s="23">
        <f>+SUMIFS('nabati '!AD:AD,'nabati '!$AG:$AG,Weekly!$A266,'nabati '!$AH:$AH,Weekly!$C$1)/60</f>
        <v>1</v>
      </c>
      <c r="J266" s="23">
        <f>+SUMIFS('nabati '!AK:AK,'nabati '!$AN:$AN,Weekly!$A266,'nabati '!$AO:$AO,Weekly!$C$1)/60</f>
        <v>0</v>
      </c>
      <c r="K266" s="23">
        <f>+SUMIFS('nabati '!AR:AR,'nabati '!$AU:$AU,Weekly!$A266,'nabati '!$AV:$AV,Weekly!$C$1)/60</f>
        <v>0</v>
      </c>
      <c r="L266" s="23">
        <f>+SUMIFS('nabati '!AY:AY,'nabati '!$BB:$BB,Weekly!$A266,'nabati '!$BC:$BC,Weekly!$C$1)/20</f>
        <v>0</v>
      </c>
      <c r="M266" s="319">
        <f>+SUMIFS('nabati '!BF:BF,'nabati '!$BI:$BI,Weekly!$A266,'nabati '!$BG:$BG,Weekly!$C$1)/6</f>
        <v>0</v>
      </c>
      <c r="N266" s="320">
        <f>+SUMIFS('nabati '!BM:BM,'nabati '!BP:BP,Weekly!$A266,'nabati '!BN:BN,Weekly!$C$1)/6</f>
        <v>0</v>
      </c>
      <c r="O266" s="321">
        <f t="shared" si="12"/>
        <v>455.9</v>
      </c>
      <c r="P266" s="373"/>
    </row>
    <row r="267" s="253" customFormat="1" ht="13" hidden="1" outlineLevel="1" spans="1:16">
      <c r="A267" s="367">
        <v>2076</v>
      </c>
      <c r="B267" s="335" t="s">
        <v>84</v>
      </c>
      <c r="C267" s="22" t="s">
        <v>355</v>
      </c>
      <c r="D267" s="22" t="s">
        <v>296</v>
      </c>
      <c r="E267" s="23">
        <f>+SUMIFS('nabati '!B:B,'nabati '!$E:$E,Weekly!$A267,'nabati '!$F:$F,Weekly!$C$1)/6</f>
        <v>0</v>
      </c>
      <c r="F267" s="23">
        <f>+SUMIFS('nabati '!I:I,'nabati '!$L:$L,Weekly!$A267,'nabati '!$M:$M,Weekly!$C$1)/6</f>
        <v>0</v>
      </c>
      <c r="G267" s="23">
        <f>+SUMIFS('nabati '!P:P,'nabati '!$S:$S,Weekly!$A267,'nabati '!$T:$T,Weekly!$C$1)/60</f>
        <v>0</v>
      </c>
      <c r="H267" s="23">
        <f>+SUMIFS('nabati '!W:W,'nabati '!$Z:$Z,Weekly!$A267,'nabati '!$AA:$AA,Weekly!$C$1)/6</f>
        <v>0</v>
      </c>
      <c r="I267" s="23">
        <f>+SUMIFS('nabati '!AD:AD,'nabati '!$AG:$AG,Weekly!$A267,'nabati '!$AH:$AH,Weekly!$C$1)/60</f>
        <v>0</v>
      </c>
      <c r="J267" s="23">
        <f>+SUMIFS('nabati '!AK:AK,'nabati '!$AN:$AN,Weekly!$A267,'nabati '!$AO:$AO,Weekly!$C$1)/60</f>
        <v>0</v>
      </c>
      <c r="K267" s="23">
        <f>+SUMIFS('nabati '!AR:AR,'nabati '!$AU:$AU,Weekly!$A267,'nabati '!$AV:$AV,Weekly!$C$1)/60</f>
        <v>0</v>
      </c>
      <c r="L267" s="23">
        <f>+SUMIFS('nabati '!AY:AY,'nabati '!$BB:$BB,Weekly!$A267,'nabati '!$BC:$BC,Weekly!$C$1)/20</f>
        <v>1</v>
      </c>
      <c r="M267" s="319">
        <f>+SUMIFS('nabati '!BF:BF,'nabati '!$BI:$BI,Weekly!$A267,'nabati '!$BG:$BG,Weekly!$C$1)/6</f>
        <v>0</v>
      </c>
      <c r="N267" s="320">
        <f>+SUMIFS('nabati '!BM:BM,'nabati '!BP:BP,Weekly!$A267,'nabati '!BN:BN,Weekly!$C$1)/6</f>
        <v>0</v>
      </c>
      <c r="O267" s="321">
        <f t="shared" si="12"/>
        <v>374</v>
      </c>
      <c r="P267" s="373"/>
    </row>
    <row r="268" s="253" customFormat="1" ht="13" hidden="1" outlineLevel="1" spans="1:16">
      <c r="A268" s="367">
        <v>2080</v>
      </c>
      <c r="B268" s="335" t="s">
        <v>84</v>
      </c>
      <c r="C268" s="21" t="s">
        <v>356</v>
      </c>
      <c r="D268" s="22" t="s">
        <v>296</v>
      </c>
      <c r="E268" s="23">
        <f>+SUMIFS('nabati '!B:B,'nabati '!$E:$E,Weekly!$A268,'nabati '!$F:$F,Weekly!$C$1)/6</f>
        <v>1</v>
      </c>
      <c r="F268" s="23">
        <f>+SUMIFS('nabati '!I:I,'nabati '!$L:$L,Weekly!$A268,'nabati '!$M:$M,Weekly!$C$1)/6</f>
        <v>1</v>
      </c>
      <c r="G268" s="23">
        <f>+SUMIFS('nabati '!P:P,'nabati '!$S:$S,Weekly!$A268,'nabati '!$T:$T,Weekly!$C$1)/60</f>
        <v>0</v>
      </c>
      <c r="H268" s="23">
        <f>+SUMIFS('nabati '!W:W,'nabati '!$Z:$Z,Weekly!$A268,'nabati '!$AA:$AA,Weekly!$C$1)/6</f>
        <v>0</v>
      </c>
      <c r="I268" s="23">
        <f>+SUMIFS('nabati '!AD:AD,'nabati '!$AG:$AG,Weekly!$A268,'nabati '!$AH:$AH,Weekly!$C$1)/60</f>
        <v>0</v>
      </c>
      <c r="J268" s="23">
        <f>+SUMIFS('nabati '!AK:AK,'nabati '!$AN:$AN,Weekly!$A268,'nabati '!$AO:$AO,Weekly!$C$1)/60</f>
        <v>0</v>
      </c>
      <c r="K268" s="23">
        <f>+SUMIFS('nabati '!AR:AR,'nabati '!$AU:$AU,Weekly!$A268,'nabati '!$AV:$AV,Weekly!$C$1)/60</f>
        <v>0</v>
      </c>
      <c r="L268" s="23">
        <f>+SUMIFS('nabati '!AY:AY,'nabati '!$BB:$BB,Weekly!$A268,'nabati '!$BC:$BC,Weekly!$C$1)/20</f>
        <v>0</v>
      </c>
      <c r="M268" s="319">
        <f>+SUMIFS('nabati '!BF:BF,'nabati '!$BI:$BI,Weekly!$A268,'nabati '!$BG:$BG,Weekly!$C$1)/6</f>
        <v>0</v>
      </c>
      <c r="N268" s="320">
        <f>+SUMIFS('nabati '!BM:BM,'nabati '!BP:BP,Weekly!$A268,'nabati '!BN:BN,Weekly!$C$1)/6</f>
        <v>0</v>
      </c>
      <c r="O268" s="321">
        <f t="shared" si="12"/>
        <v>316.6</v>
      </c>
      <c r="P268" s="373"/>
    </row>
    <row r="269" s="253" customFormat="1" ht="13" hidden="1" outlineLevel="1" spans="1:16">
      <c r="A269" s="367">
        <v>2083</v>
      </c>
      <c r="B269" s="335" t="s">
        <v>84</v>
      </c>
      <c r="C269" s="22" t="s">
        <v>357</v>
      </c>
      <c r="D269" s="22" t="s">
        <v>296</v>
      </c>
      <c r="E269" s="23">
        <f>+SUMIFS('nabati '!B:B,'nabati '!$E:$E,Weekly!$A269,'nabati '!$F:$F,Weekly!$C$1)/6</f>
        <v>0</v>
      </c>
      <c r="F269" s="23">
        <f>+SUMIFS('nabati '!I:I,'nabati '!$L:$L,Weekly!$A269,'nabati '!$M:$M,Weekly!$C$1)/6</f>
        <v>1</v>
      </c>
      <c r="G269" s="23">
        <f>+SUMIFS('nabati '!P:P,'nabati '!$S:$S,Weekly!$A269,'nabati '!$T:$T,Weekly!$C$1)/60</f>
        <v>0</v>
      </c>
      <c r="H269" s="23">
        <f>+SUMIFS('nabati '!W:W,'nabati '!$Z:$Z,Weekly!$A269,'nabati '!$AA:$AA,Weekly!$C$1)/6</f>
        <v>0</v>
      </c>
      <c r="I269" s="23">
        <f>+SUMIFS('nabati '!AD:AD,'nabati '!$AG:$AG,Weekly!$A269,'nabati '!$AH:$AH,Weekly!$C$1)/60</f>
        <v>0</v>
      </c>
      <c r="J269" s="23">
        <f>+SUMIFS('nabati '!AK:AK,'nabati '!$AN:$AN,Weekly!$A269,'nabati '!$AO:$AO,Weekly!$C$1)/60</f>
        <v>0</v>
      </c>
      <c r="K269" s="23">
        <f>+SUMIFS('nabati '!AR:AR,'nabati '!$AU:$AU,Weekly!$A269,'nabati '!$AV:$AV,Weekly!$C$1)/60</f>
        <v>0</v>
      </c>
      <c r="L269" s="23">
        <f>+SUMIFS('nabati '!AY:AY,'nabati '!$BB:$BB,Weekly!$A269,'nabati '!$BC:$BC,Weekly!$C$1)/20</f>
        <v>0</v>
      </c>
      <c r="M269" s="319">
        <f>+SUMIFS('nabati '!BF:BF,'nabati '!$BI:$BI,Weekly!$A269,'nabati '!$BG:$BG,Weekly!$C$1)/6</f>
        <v>0</v>
      </c>
      <c r="N269" s="320">
        <f>+SUMIFS('nabati '!BM:BM,'nabati '!BP:BP,Weekly!$A269,'nabati '!BN:BN,Weekly!$C$1)/6</f>
        <v>0</v>
      </c>
      <c r="O269" s="321">
        <f t="shared" si="12"/>
        <v>190.7</v>
      </c>
      <c r="P269" s="373"/>
    </row>
    <row r="270" s="253" customFormat="1" ht="13" hidden="1" outlineLevel="1" spans="1:16">
      <c r="A270" s="367">
        <v>2084</v>
      </c>
      <c r="B270" s="335" t="s">
        <v>84</v>
      </c>
      <c r="C270" s="21" t="s">
        <v>358</v>
      </c>
      <c r="D270" s="22" t="s">
        <v>296</v>
      </c>
      <c r="E270" s="23">
        <f>+SUMIFS('nabati '!B:B,'nabati '!$E:$E,Weekly!$A270,'nabati '!$F:$F,Weekly!$C$1)/6</f>
        <v>1</v>
      </c>
      <c r="F270" s="23">
        <f>+SUMIFS('nabati '!I:I,'nabati '!$L:$L,Weekly!$A270,'nabati '!$M:$M,Weekly!$C$1)/6</f>
        <v>0</v>
      </c>
      <c r="G270" s="23">
        <f>+SUMIFS('nabati '!P:P,'nabati '!$S:$S,Weekly!$A270,'nabati '!$T:$T,Weekly!$C$1)/60</f>
        <v>0</v>
      </c>
      <c r="H270" s="23">
        <f>+SUMIFS('nabati '!W:W,'nabati '!$Z:$Z,Weekly!$A270,'nabati '!$AA:$AA,Weekly!$C$1)/6</f>
        <v>0</v>
      </c>
      <c r="I270" s="23">
        <f>+SUMIFS('nabati '!AD:AD,'nabati '!$AG:$AG,Weekly!$A270,'nabati '!$AH:$AH,Weekly!$C$1)/60</f>
        <v>0</v>
      </c>
      <c r="J270" s="23">
        <f>+SUMIFS('nabati '!AK:AK,'nabati '!$AN:$AN,Weekly!$A270,'nabati '!$AO:$AO,Weekly!$C$1)/60</f>
        <v>0</v>
      </c>
      <c r="K270" s="23">
        <f>+SUMIFS('nabati '!AR:AR,'nabati '!$AU:$AU,Weekly!$A270,'nabati '!$AV:$AV,Weekly!$C$1)/60</f>
        <v>0</v>
      </c>
      <c r="L270" s="23">
        <f>+SUMIFS('nabati '!AY:AY,'nabati '!$BB:$BB,Weekly!$A270,'nabati '!$BC:$BC,Weekly!$C$1)/20</f>
        <v>0</v>
      </c>
      <c r="M270" s="319">
        <f>+SUMIFS('nabati '!BF:BF,'nabati '!$BI:$BI,Weekly!$A270,'nabati '!$BG:$BG,Weekly!$C$1)/6</f>
        <v>0</v>
      </c>
      <c r="N270" s="320">
        <f>+SUMIFS('nabati '!BM:BM,'nabati '!BP:BP,Weekly!$A270,'nabati '!BN:BN,Weekly!$C$1)/6</f>
        <v>0</v>
      </c>
      <c r="O270" s="321">
        <f t="shared" si="12"/>
        <v>125.9</v>
      </c>
      <c r="P270" s="373"/>
    </row>
    <row r="271" s="253" customFormat="1" ht="13" hidden="1" outlineLevel="1" spans="1:16">
      <c r="A271" s="367">
        <v>2085</v>
      </c>
      <c r="B271" s="335" t="s">
        <v>84</v>
      </c>
      <c r="C271" s="22" t="s">
        <v>359</v>
      </c>
      <c r="D271" s="22" t="s">
        <v>296</v>
      </c>
      <c r="E271" s="23">
        <f>+SUMIFS('nabati '!B:B,'nabati '!$E:$E,Weekly!$A271,'nabati '!$F:$F,Weekly!$C$1)/6</f>
        <v>0</v>
      </c>
      <c r="F271" s="23">
        <f>+SUMIFS('nabati '!I:I,'nabati '!$L:$L,Weekly!$A271,'nabati '!$M:$M,Weekly!$C$1)/6</f>
        <v>1</v>
      </c>
      <c r="G271" s="23">
        <f>+SUMIFS('nabati '!P:P,'nabati '!$S:$S,Weekly!$A271,'nabati '!$T:$T,Weekly!$C$1)/60</f>
        <v>0</v>
      </c>
      <c r="H271" s="23">
        <f>+SUMIFS('nabati '!W:W,'nabati '!$Z:$Z,Weekly!$A271,'nabati '!$AA:$AA,Weekly!$C$1)/6</f>
        <v>0</v>
      </c>
      <c r="I271" s="23">
        <f>+SUMIFS('nabati '!AD:AD,'nabati '!$AG:$AG,Weekly!$A271,'nabati '!$AH:$AH,Weekly!$C$1)/60</f>
        <v>0</v>
      </c>
      <c r="J271" s="23">
        <f>+SUMIFS('nabati '!AK:AK,'nabati '!$AN:$AN,Weekly!$A271,'nabati '!$AO:$AO,Weekly!$C$1)/60</f>
        <v>0</v>
      </c>
      <c r="K271" s="23">
        <f>+SUMIFS('nabati '!AR:AR,'nabati '!$AU:$AU,Weekly!$A271,'nabati '!$AV:$AV,Weekly!$C$1)/60</f>
        <v>0</v>
      </c>
      <c r="L271" s="23">
        <f>+SUMIFS('nabati '!AY:AY,'nabati '!$BB:$BB,Weekly!$A271,'nabati '!$BC:$BC,Weekly!$C$1)/20</f>
        <v>0</v>
      </c>
      <c r="M271" s="319">
        <f>+SUMIFS('nabati '!BF:BF,'nabati '!$BI:$BI,Weekly!$A271,'nabati '!$BG:$BG,Weekly!$C$1)/6</f>
        <v>0</v>
      </c>
      <c r="N271" s="320">
        <f>+SUMIFS('nabati '!BM:BM,'nabati '!BP:BP,Weekly!$A271,'nabati '!BN:BN,Weekly!$C$1)/6</f>
        <v>0</v>
      </c>
      <c r="O271" s="321">
        <f t="shared" si="12"/>
        <v>190.7</v>
      </c>
      <c r="P271" s="373"/>
    </row>
    <row r="272" s="253" customFormat="1" ht="13" hidden="1" outlineLevel="1" spans="1:16">
      <c r="A272" s="367">
        <v>2086</v>
      </c>
      <c r="B272" s="335" t="s">
        <v>84</v>
      </c>
      <c r="C272" s="22" t="s">
        <v>360</v>
      </c>
      <c r="D272" s="22" t="s">
        <v>296</v>
      </c>
      <c r="E272" s="23">
        <f>+SUMIFS('nabati '!B:B,'nabati '!$E:$E,Weekly!$A272,'nabati '!$F:$F,Weekly!$C$1)/6</f>
        <v>0</v>
      </c>
      <c r="F272" s="23">
        <f>+SUMIFS('nabati '!I:I,'nabati '!$L:$L,Weekly!$A272,'nabati '!$M:$M,Weekly!$C$1)/6</f>
        <v>0</v>
      </c>
      <c r="G272" s="23">
        <f>+SUMIFS('nabati '!P:P,'nabati '!$S:$S,Weekly!$A272,'nabati '!$T:$T,Weekly!$C$1)/60</f>
        <v>0</v>
      </c>
      <c r="H272" s="23">
        <f>+SUMIFS('nabati '!W:W,'nabati '!$Z:$Z,Weekly!$A272,'nabati '!$AA:$AA,Weekly!$C$1)/6</f>
        <v>0</v>
      </c>
      <c r="I272" s="23">
        <f>+SUMIFS('nabati '!AD:AD,'nabati '!$AG:$AG,Weekly!$A272,'nabati '!$AH:$AH,Weekly!$C$1)/60</f>
        <v>0</v>
      </c>
      <c r="J272" s="23">
        <f>+SUMIFS('nabati '!AK:AK,'nabati '!$AN:$AN,Weekly!$A272,'nabati '!$AO:$AO,Weekly!$C$1)/60</f>
        <v>0</v>
      </c>
      <c r="K272" s="23">
        <f>+SUMIFS('nabati '!AR:AR,'nabati '!$AU:$AU,Weekly!$A272,'nabati '!$AV:$AV,Weekly!$C$1)/60</f>
        <v>0</v>
      </c>
      <c r="L272" s="23">
        <f>+SUMIFS('nabati '!AY:AY,'nabati '!$BB:$BB,Weekly!$A272,'nabati '!$BC:$BC,Weekly!$C$1)/20</f>
        <v>0</v>
      </c>
      <c r="M272" s="319">
        <f>+SUMIFS('nabati '!BF:BF,'nabati '!$BI:$BI,Weekly!$A272,'nabati '!$BG:$BG,Weekly!$C$1)/6</f>
        <v>0</v>
      </c>
      <c r="N272" s="320">
        <f>+SUMIFS('nabati '!BM:BM,'nabati '!BP:BP,Weekly!$A272,'nabati '!BN:BN,Weekly!$C$1)/6</f>
        <v>0</v>
      </c>
      <c r="O272" s="321">
        <f t="shared" si="12"/>
        <v>0</v>
      </c>
      <c r="P272" s="373"/>
    </row>
    <row r="273" s="253" customFormat="1" ht="13" hidden="1" outlineLevel="1" spans="1:16">
      <c r="A273" s="374">
        <v>2090</v>
      </c>
      <c r="B273" s="335" t="s">
        <v>84</v>
      </c>
      <c r="C273" s="22" t="s">
        <v>361</v>
      </c>
      <c r="D273" s="22" t="s">
        <v>296</v>
      </c>
      <c r="E273" s="23">
        <f>+SUMIFS('nabati '!B:B,'nabati '!$E:$E,Weekly!$A273,'nabati '!$F:$F,Weekly!$C$1)/6</f>
        <v>0</v>
      </c>
      <c r="F273" s="23">
        <f>+SUMIFS('nabati '!I:I,'nabati '!$L:$L,Weekly!$A273,'nabati '!$M:$M,Weekly!$C$1)/6</f>
        <v>0</v>
      </c>
      <c r="G273" s="23">
        <f>+SUMIFS('nabati '!P:P,'nabati '!$S:$S,Weekly!$A273,'nabati '!$T:$T,Weekly!$C$1)/60</f>
        <v>0</v>
      </c>
      <c r="H273" s="23">
        <f>+SUMIFS('nabati '!W:W,'nabati '!$Z:$Z,Weekly!$A273,'nabati '!$AA:$AA,Weekly!$C$1)/6</f>
        <v>0</v>
      </c>
      <c r="I273" s="23">
        <f>+SUMIFS('nabati '!AD:AD,'nabati '!$AG:$AG,Weekly!$A273,'nabati '!$AH:$AH,Weekly!$C$1)/60</f>
        <v>0</v>
      </c>
      <c r="J273" s="23">
        <f>+SUMIFS('nabati '!AK:AK,'nabati '!$AN:$AN,Weekly!$A273,'nabati '!$AO:$AO,Weekly!$C$1)/60</f>
        <v>0</v>
      </c>
      <c r="K273" s="23">
        <f>+SUMIFS('nabati '!AR:AR,'nabati '!$AU:$AU,Weekly!$A273,'nabati '!$AV:$AV,Weekly!$C$1)/60</f>
        <v>0</v>
      </c>
      <c r="L273" s="23">
        <f>+SUMIFS('nabati '!AY:AY,'nabati '!$BB:$BB,Weekly!$A273,'nabati '!$BC:$BC,Weekly!$C$1)/20</f>
        <v>0</v>
      </c>
      <c r="M273" s="319">
        <f>+SUMIFS('nabati '!BF:BF,'nabati '!$BI:$BI,Weekly!$A273,'nabati '!$BG:$BG,Weekly!$C$1)/6</f>
        <v>0</v>
      </c>
      <c r="N273" s="320">
        <f>+SUMIFS('nabati '!BM:BM,'nabati '!BP:BP,Weekly!$A273,'nabati '!BN:BN,Weekly!$C$1)/6</f>
        <v>0</v>
      </c>
      <c r="O273" s="321">
        <f t="shared" si="12"/>
        <v>0</v>
      </c>
      <c r="P273" s="373"/>
    </row>
    <row r="274" s="253" customFormat="1" ht="13" hidden="1" outlineLevel="1" spans="1:16">
      <c r="A274" s="367">
        <v>2102</v>
      </c>
      <c r="B274" s="335" t="s">
        <v>84</v>
      </c>
      <c r="C274" s="22" t="s">
        <v>362</v>
      </c>
      <c r="D274" s="22" t="s">
        <v>296</v>
      </c>
      <c r="E274" s="23">
        <f>+SUMIFS('nabati '!B:B,'nabati '!$E:$E,Weekly!$A274,'nabati '!$F:$F,Weekly!$C$1)/6</f>
        <v>0</v>
      </c>
      <c r="F274" s="23">
        <f>+SUMIFS('nabati '!I:I,'nabati '!$L:$L,Weekly!$A274,'nabati '!$M:$M,Weekly!$C$1)/6</f>
        <v>0</v>
      </c>
      <c r="G274" s="23">
        <f>+SUMIFS('nabati '!P:P,'nabati '!$S:$S,Weekly!$A274,'nabati '!$T:$T,Weekly!$C$1)/60</f>
        <v>0</v>
      </c>
      <c r="H274" s="23">
        <f>+SUMIFS('nabati '!W:W,'nabati '!$Z:$Z,Weekly!$A274,'nabati '!$AA:$AA,Weekly!$C$1)/6</f>
        <v>0</v>
      </c>
      <c r="I274" s="23">
        <f>+SUMIFS('nabati '!AD:AD,'nabati '!$AG:$AG,Weekly!$A274,'nabati '!$AH:$AH,Weekly!$C$1)/60</f>
        <v>0</v>
      </c>
      <c r="J274" s="23">
        <f>+SUMIFS('nabati '!AK:AK,'nabati '!$AN:$AN,Weekly!$A274,'nabati '!$AO:$AO,Weekly!$C$1)/60</f>
        <v>0</v>
      </c>
      <c r="K274" s="23">
        <f>+SUMIFS('nabati '!AR:AR,'nabati '!$AU:$AU,Weekly!$A274,'nabati '!$AV:$AV,Weekly!$C$1)/60</f>
        <v>0</v>
      </c>
      <c r="L274" s="23">
        <f>+SUMIFS('nabati '!AY:AY,'nabati '!$BB:$BB,Weekly!$A274,'nabati '!$BC:$BC,Weekly!$C$1)/20</f>
        <v>0</v>
      </c>
      <c r="M274" s="319">
        <f>+SUMIFS('nabati '!BF:BF,'nabati '!$BI:$BI,Weekly!$A274,'nabati '!$BG:$BG,Weekly!$C$1)/6</f>
        <v>0</v>
      </c>
      <c r="N274" s="320">
        <f>+SUMIFS('nabati '!BM:BM,'nabati '!BP:BP,Weekly!$A274,'nabati '!BN:BN,Weekly!$C$1)/6</f>
        <v>0</v>
      </c>
      <c r="O274" s="321">
        <f t="shared" si="12"/>
        <v>0</v>
      </c>
      <c r="P274" s="373"/>
    </row>
    <row r="275" s="253" customFormat="1" ht="13" hidden="1" outlineLevel="1" spans="1:16">
      <c r="A275" s="367">
        <v>665</v>
      </c>
      <c r="B275" s="335" t="s">
        <v>84</v>
      </c>
      <c r="C275" s="336" t="s">
        <v>363</v>
      </c>
      <c r="D275" s="22" t="s">
        <v>296</v>
      </c>
      <c r="E275" s="23">
        <f>+SUMIFS('nabati '!B:B,'nabati '!$E:$E,Weekly!$A275,'nabati '!$F:$F,Weekly!$C$1)/6</f>
        <v>0</v>
      </c>
      <c r="F275" s="23">
        <f>+SUMIFS('nabati '!I:I,'nabati '!$L:$L,Weekly!$A275,'nabati '!$M:$M,Weekly!$C$1)/6</f>
        <v>0</v>
      </c>
      <c r="G275" s="23">
        <f>+SUMIFS('nabati '!P:P,'nabati '!$S:$S,Weekly!$A275,'nabati '!$T:$T,Weekly!$C$1)/60</f>
        <v>0</v>
      </c>
      <c r="H275" s="23">
        <f>+SUMIFS('nabati '!W:W,'nabati '!$Z:$Z,Weekly!$A275,'nabati '!$AA:$AA,Weekly!$C$1)/6</f>
        <v>0</v>
      </c>
      <c r="I275" s="23">
        <f>+SUMIFS('nabati '!AD:AD,'nabati '!$AG:$AG,Weekly!$A275,'nabati '!$AH:$AH,Weekly!$C$1)/60</f>
        <v>0</v>
      </c>
      <c r="J275" s="23">
        <f>+SUMIFS('nabati '!AK:AK,'nabati '!$AN:$AN,Weekly!$A275,'nabati '!$AO:$AO,Weekly!$C$1)/60</f>
        <v>0</v>
      </c>
      <c r="K275" s="23">
        <f>+SUMIFS('nabati '!AR:AR,'nabati '!$AU:$AU,Weekly!$A275,'nabati '!$AV:$AV,Weekly!$C$1)/60</f>
        <v>0</v>
      </c>
      <c r="L275" s="23">
        <f>+SUMIFS('nabati '!AY:AY,'nabati '!$BB:$BB,Weekly!$A275,'nabati '!$BC:$BC,Weekly!$C$1)/20</f>
        <v>0</v>
      </c>
      <c r="M275" s="319">
        <f>+SUMIFS('nabati '!BF:BF,'nabati '!$BI:$BI,Weekly!$A275,'nabati '!$BG:$BG,Weekly!$C$1)/6</f>
        <v>0</v>
      </c>
      <c r="N275" s="320">
        <f>+SUMIFS('nabati '!BM:BM,'nabati '!BP:BP,Weekly!$A275,'nabati '!BN:BN,Weekly!$C$1)/6</f>
        <v>0</v>
      </c>
      <c r="O275" s="321">
        <f t="shared" si="12"/>
        <v>0</v>
      </c>
      <c r="P275" s="373"/>
    </row>
    <row r="276" s="253" customFormat="1" ht="13" hidden="1" outlineLevel="1" spans="1:16">
      <c r="A276" s="367">
        <v>2105</v>
      </c>
      <c r="B276" s="335" t="s">
        <v>84</v>
      </c>
      <c r="C276" s="21" t="s">
        <v>364</v>
      </c>
      <c r="D276" s="22" t="s">
        <v>296</v>
      </c>
      <c r="E276" s="23">
        <f>+SUMIFS('nabati '!B:B,'nabati '!$E:$E,Weekly!$A276,'nabati '!$F:$F,Weekly!$C$1)/6</f>
        <v>0</v>
      </c>
      <c r="F276" s="23">
        <f>+SUMIFS('nabati '!I:I,'nabati '!$L:$L,Weekly!$A276,'nabati '!$M:$M,Weekly!$C$1)/6</f>
        <v>1</v>
      </c>
      <c r="G276" s="23">
        <f>+SUMIFS('nabati '!P:P,'nabati '!$S:$S,Weekly!$A276,'nabati '!$T:$T,Weekly!$C$1)/60</f>
        <v>0</v>
      </c>
      <c r="H276" s="23">
        <f>+SUMIFS('nabati '!W:W,'nabati '!$Z:$Z,Weekly!$A276,'nabati '!$AA:$AA,Weekly!$C$1)/6</f>
        <v>0</v>
      </c>
      <c r="I276" s="23">
        <f>+SUMIFS('nabati '!AD:AD,'nabati '!$AG:$AG,Weekly!$A276,'nabati '!$AH:$AH,Weekly!$C$1)/60</f>
        <v>1</v>
      </c>
      <c r="J276" s="23">
        <f>+SUMIFS('nabati '!AK:AK,'nabati '!$AN:$AN,Weekly!$A276,'nabati '!$AO:$AO,Weekly!$C$1)/60</f>
        <v>0</v>
      </c>
      <c r="K276" s="23">
        <f>+SUMIFS('nabati '!AR:AR,'nabati '!$AU:$AU,Weekly!$A276,'nabati '!$AV:$AV,Weekly!$C$1)/60</f>
        <v>0</v>
      </c>
      <c r="L276" s="23">
        <f>+SUMIFS('nabati '!AY:AY,'nabati '!$BB:$BB,Weekly!$A276,'nabati '!$BC:$BC,Weekly!$C$1)/20</f>
        <v>0</v>
      </c>
      <c r="M276" s="319">
        <f>+SUMIFS('nabati '!BF:BF,'nabati '!$BI:$BI,Weekly!$A276,'nabati '!$BG:$BG,Weekly!$C$1)/6</f>
        <v>0</v>
      </c>
      <c r="N276" s="320">
        <f>+SUMIFS('nabati '!BM:BM,'nabati '!BP:BP,Weekly!$A276,'nabati '!BN:BN,Weekly!$C$1)/6</f>
        <v>0</v>
      </c>
      <c r="O276" s="321">
        <f t="shared" si="12"/>
        <v>520.7</v>
      </c>
      <c r="P276" s="373"/>
    </row>
    <row r="277" s="253" customFormat="1" ht="13" hidden="1" outlineLevel="1" spans="1:15">
      <c r="A277" s="367">
        <v>2110</v>
      </c>
      <c r="B277" s="335" t="s">
        <v>84</v>
      </c>
      <c r="C277" s="22" t="s">
        <v>365</v>
      </c>
      <c r="D277" s="22" t="s">
        <v>296</v>
      </c>
      <c r="E277" s="23">
        <f>+SUMIFS('nabati '!B:B,'nabati '!$E:$E,Weekly!$A277,'nabati '!$F:$F,Weekly!$C$1)/6</f>
        <v>0</v>
      </c>
      <c r="F277" s="23">
        <f>+SUMIFS('nabati '!I:I,'nabati '!$L:$L,Weekly!$A277,'nabati '!$M:$M,Weekly!$C$1)/6</f>
        <v>0</v>
      </c>
      <c r="G277" s="23">
        <f>+SUMIFS('nabati '!P:P,'nabati '!$S:$S,Weekly!$A277,'nabati '!$T:$T,Weekly!$C$1)/60</f>
        <v>0</v>
      </c>
      <c r="H277" s="23">
        <f>+SUMIFS('nabati '!W:W,'nabati '!$Z:$Z,Weekly!$A277,'nabati '!$AA:$AA,Weekly!$C$1)/6</f>
        <v>0</v>
      </c>
      <c r="I277" s="23">
        <f>+SUMIFS('nabati '!AD:AD,'nabati '!$AG:$AG,Weekly!$A277,'nabati '!$AH:$AH,Weekly!$C$1)/60</f>
        <v>0</v>
      </c>
      <c r="J277" s="23">
        <f>+SUMIFS('nabati '!AK:AK,'nabati '!$AN:$AN,Weekly!$A277,'nabati '!$AO:$AO,Weekly!$C$1)/60</f>
        <v>0</v>
      </c>
      <c r="K277" s="23">
        <f>+SUMIFS('nabati '!AR:AR,'nabati '!$AU:$AU,Weekly!$A277,'nabati '!$AV:$AV,Weekly!$C$1)/60</f>
        <v>0</v>
      </c>
      <c r="L277" s="23">
        <f>+SUMIFS('nabati '!AY:AY,'nabati '!$BB:$BB,Weekly!$A277,'nabati '!$BC:$BC,Weekly!$C$1)/20</f>
        <v>0</v>
      </c>
      <c r="M277" s="356">
        <f>+SUMIFS('nabati '!BF:BF,'nabati '!$BI:$BI,Weekly!$A277,'nabati '!$BG:$BG,Weekly!$C$1)/6</f>
        <v>0</v>
      </c>
      <c r="N277" s="357">
        <f>+SUMIFS('nabati '!BM:BM,'nabati '!BP:BP,Weekly!$A277,'nabati '!BN:BN,Weekly!$C$1)/6</f>
        <v>0</v>
      </c>
      <c r="O277" s="358">
        <f t="shared" si="12"/>
        <v>0</v>
      </c>
    </row>
    <row r="278" s="253" customFormat="1" ht="13" hidden="1" outlineLevel="1" spans="1:15">
      <c r="A278" s="367">
        <v>2116</v>
      </c>
      <c r="B278" s="335" t="s">
        <v>84</v>
      </c>
      <c r="C278" s="21" t="s">
        <v>366</v>
      </c>
      <c r="D278" s="22" t="s">
        <v>296</v>
      </c>
      <c r="E278" s="23">
        <f>+SUMIFS('nabati '!B:B,'nabati '!$E:$E,Weekly!$A278,'nabati '!$F:$F,Weekly!$C$1)/6</f>
        <v>0</v>
      </c>
      <c r="F278" s="23">
        <f>+SUMIFS('nabati '!I:I,'nabati '!$L:$L,Weekly!$A278,'nabati '!$M:$M,Weekly!$C$1)/6</f>
        <v>1</v>
      </c>
      <c r="G278" s="23">
        <f>+SUMIFS('nabati '!P:P,'nabati '!$S:$S,Weekly!$A278,'nabati '!$T:$T,Weekly!$C$1)/60</f>
        <v>0</v>
      </c>
      <c r="H278" s="23">
        <f>+SUMIFS('nabati '!W:W,'nabati '!$Z:$Z,Weekly!$A278,'nabati '!$AA:$AA,Weekly!$C$1)/6</f>
        <v>0</v>
      </c>
      <c r="I278" s="23">
        <f>+SUMIFS('nabati '!AD:AD,'nabati '!$AG:$AG,Weekly!$A278,'nabati '!$AH:$AH,Weekly!$C$1)/60</f>
        <v>1</v>
      </c>
      <c r="J278" s="23">
        <f>+SUMIFS('nabati '!AK:AK,'nabati '!$AN:$AN,Weekly!$A278,'nabati '!$AO:$AO,Weekly!$C$1)/60</f>
        <v>0</v>
      </c>
      <c r="K278" s="23">
        <f>+SUMIFS('nabati '!AR:AR,'nabati '!$AU:$AU,Weekly!$A278,'nabati '!$AV:$AV,Weekly!$C$1)/60</f>
        <v>0</v>
      </c>
      <c r="L278" s="23">
        <f>+SUMIFS('nabati '!AY:AY,'nabati '!$BB:$BB,Weekly!$A278,'nabati '!$BC:$BC,Weekly!$C$1)/20</f>
        <v>0</v>
      </c>
      <c r="M278" s="377">
        <f>+SUMIFS('nabati '!BF:BF,'nabati '!$BI:$BI,Weekly!$A278,'nabati '!$BG:$BG,Weekly!$C$1)/6</f>
        <v>0</v>
      </c>
      <c r="N278" s="378">
        <f>+SUMIFS('nabati '!BM:BM,'nabati '!BP:BP,Weekly!$A278,'nabati '!BN:BN,Weekly!$C$1)/6</f>
        <v>0</v>
      </c>
      <c r="O278" s="379">
        <f t="shared" si="12"/>
        <v>520.7</v>
      </c>
    </row>
    <row r="279" s="254" customFormat="1" ht="13" hidden="1" outlineLevel="1" spans="1:15">
      <c r="A279" s="351">
        <v>2118</v>
      </c>
      <c r="B279" s="335" t="s">
        <v>84</v>
      </c>
      <c r="C279" s="375" t="s">
        <v>367</v>
      </c>
      <c r="D279" s="371" t="s">
        <v>296</v>
      </c>
      <c r="E279" s="23">
        <f>+SUMIFS('nabati '!B:B,'nabati '!$E:$E,Weekly!$A279,'nabati '!$F:$F,Weekly!$C$1)/6</f>
        <v>0</v>
      </c>
      <c r="F279" s="23">
        <f>+SUMIFS('nabati '!I:I,'nabati '!$L:$L,Weekly!$A279,'nabati '!$M:$M,Weekly!$C$1)/6</f>
        <v>0</v>
      </c>
      <c r="G279" s="23">
        <f>+SUMIFS('nabati '!P:P,'nabati '!$S:$S,Weekly!$A279,'nabati '!$T:$T,Weekly!$C$1)/60</f>
        <v>0</v>
      </c>
      <c r="H279" s="23">
        <f>+SUMIFS('nabati '!W:W,'nabati '!$Z:$Z,Weekly!$A279,'nabati '!$AA:$AA,Weekly!$C$1)/6</f>
        <v>0</v>
      </c>
      <c r="I279" s="23">
        <f>+SUMIFS('nabati '!AD:AD,'nabati '!$AG:$AG,Weekly!$A279,'nabati '!$AH:$AH,Weekly!$C$1)/60</f>
        <v>0</v>
      </c>
      <c r="J279" s="23">
        <f>+SUMIFS('nabati '!AK:AK,'nabati '!$AN:$AN,Weekly!$A279,'nabati '!$AO:$AO,Weekly!$C$1)/60</f>
        <v>0</v>
      </c>
      <c r="K279" s="23">
        <f>+SUMIFS('nabati '!AR:AR,'nabati '!$AU:$AU,Weekly!$A279,'nabati '!$AV:$AV,Weekly!$C$1)/60</f>
        <v>0</v>
      </c>
      <c r="L279" s="23">
        <f>+SUMIFS('nabati '!AY:AY,'nabati '!$BB:$BB,Weekly!$A279,'nabati '!$BC:$BC,Weekly!$C$1)/20</f>
        <v>0</v>
      </c>
      <c r="M279" s="323">
        <f>+SUMIFS('nabati '!BF:BF,'nabati '!$BI:$BI,Weekly!$A279,'nabati '!$BG:$BG,Weekly!$C$1)/6</f>
        <v>0</v>
      </c>
      <c r="N279" s="324">
        <f>+SUMIFS('nabati '!BM:BM,'nabati '!BP:BP,Weekly!$A279,'nabati '!BN:BN,Weekly!$C$1)/6</f>
        <v>0</v>
      </c>
      <c r="O279" s="321">
        <f t="shared" si="12"/>
        <v>0</v>
      </c>
    </row>
    <row r="280" s="254" customFormat="1" ht="13" hidden="1" outlineLevel="1" spans="1:15">
      <c r="A280" s="351">
        <v>69036</v>
      </c>
      <c r="B280" s="335" t="s">
        <v>84</v>
      </c>
      <c r="C280" s="376" t="s">
        <v>368</v>
      </c>
      <c r="D280" s="371" t="s">
        <v>296</v>
      </c>
      <c r="E280" s="23">
        <f>+SUMIFS('nabati '!B:B,'nabati '!$E:$E,Weekly!$A280,'nabati '!$F:$F,Weekly!$C$1)/6</f>
        <v>0</v>
      </c>
      <c r="F280" s="23">
        <f>+SUMIFS('nabati '!I:I,'nabati '!$L:$L,Weekly!$A280,'nabati '!$M:$M,Weekly!$C$1)/6</f>
        <v>0</v>
      </c>
      <c r="G280" s="23">
        <f>+SUMIFS('nabati '!P:P,'nabati '!$S:$S,Weekly!$A280,'nabati '!$T:$T,Weekly!$C$1)/60</f>
        <v>0</v>
      </c>
      <c r="H280" s="23">
        <f>+SUMIFS('nabati '!W:W,'nabati '!$Z:$Z,Weekly!$A280,'nabati '!$AA:$AA,Weekly!$C$1)/6</f>
        <v>0</v>
      </c>
      <c r="I280" s="23">
        <f>+SUMIFS('nabati '!AD:AD,'nabati '!$AG:$AG,Weekly!$A280,'nabati '!$AH:$AH,Weekly!$C$1)/60</f>
        <v>0</v>
      </c>
      <c r="J280" s="23">
        <f>+SUMIFS('nabati '!AK:AK,'nabati '!$AN:$AN,Weekly!$A280,'nabati '!$AO:$AO,Weekly!$C$1)/60</f>
        <v>0</v>
      </c>
      <c r="K280" s="23">
        <f>+SUMIFS('nabati '!AR:AR,'nabati '!$AU:$AU,Weekly!$A280,'nabati '!$AV:$AV,Weekly!$C$1)/60</f>
        <v>0</v>
      </c>
      <c r="L280" s="23">
        <f>+SUMIFS('nabati '!AY:AY,'nabati '!$BB:$BB,Weekly!$A280,'nabati '!$BC:$BC,Weekly!$C$1)/20</f>
        <v>0</v>
      </c>
      <c r="M280" s="352">
        <f>+SUMIFS('nabati '!BF:BF,'nabati '!$BI:$BI,Weekly!$A280,'nabati '!$BG:$BG,Weekly!$C$1)/6</f>
        <v>0</v>
      </c>
      <c r="N280" s="353">
        <f>+SUMIFS('nabati '!BM:BM,'nabati '!BP:BP,Weekly!$A280,'nabati '!BN:BN,Weekly!$C$1)/6</f>
        <v>0</v>
      </c>
      <c r="O280" s="358">
        <f t="shared" si="12"/>
        <v>0</v>
      </c>
    </row>
    <row r="281" s="254" customFormat="1" ht="13" hidden="1" outlineLevel="1" spans="1:15">
      <c r="A281" s="351">
        <v>69067</v>
      </c>
      <c r="B281" s="335" t="s">
        <v>84</v>
      </c>
      <c r="C281" s="376" t="s">
        <v>369</v>
      </c>
      <c r="D281" s="371" t="s">
        <v>296</v>
      </c>
      <c r="E281" s="23">
        <f>+SUMIFS('nabati '!B:B,'nabati '!$E:$E,Weekly!$A281,'nabati '!$F:$F,Weekly!$C$1)/6</f>
        <v>0</v>
      </c>
      <c r="F281" s="23">
        <f>+SUMIFS('nabati '!I:I,'nabati '!$L:$L,Weekly!$A281,'nabati '!$M:$M,Weekly!$C$1)/6</f>
        <v>0</v>
      </c>
      <c r="G281" s="23">
        <f>+SUMIFS('nabati '!P:P,'nabati '!$S:$S,Weekly!$A281,'nabati '!$T:$T,Weekly!$C$1)/60</f>
        <v>0</v>
      </c>
      <c r="H281" s="23">
        <f>+SUMIFS('nabati '!W:W,'nabati '!$Z:$Z,Weekly!$A281,'nabati '!$AA:$AA,Weekly!$C$1)/6</f>
        <v>0</v>
      </c>
      <c r="I281" s="23">
        <f>+SUMIFS('nabati '!AD:AD,'nabati '!$AG:$AG,Weekly!$A281,'nabati '!$AH:$AH,Weekly!$C$1)/60</f>
        <v>0</v>
      </c>
      <c r="J281" s="23">
        <f>+SUMIFS('nabati '!AK:AK,'nabati '!$AN:$AN,Weekly!$A281,'nabati '!$AO:$AO,Weekly!$C$1)/60</f>
        <v>0</v>
      </c>
      <c r="K281" s="23">
        <f>+SUMIFS('nabati '!AR:AR,'nabati '!$AU:$AU,Weekly!$A281,'nabati '!$AV:$AV,Weekly!$C$1)/60</f>
        <v>0</v>
      </c>
      <c r="L281" s="23">
        <f>+SUMIFS('nabati '!AY:AY,'nabati '!$BB:$BB,Weekly!$A281,'nabati '!$BC:$BC,Weekly!$C$1)/20</f>
        <v>0</v>
      </c>
      <c r="M281" s="352">
        <f>+SUMIFS('nabati '!BF:BF,'nabati '!$BI:$BI,Weekly!$A281,'nabati '!$BG:$BG,Weekly!$C$1)/6</f>
        <v>0</v>
      </c>
      <c r="N281" s="353">
        <f>+SUMIFS('nabati '!BM:BM,'nabati '!BP:BP,Weekly!$A281,'nabati '!BN:BN,Weekly!$C$1)/6</f>
        <v>0</v>
      </c>
      <c r="O281" s="358">
        <f t="shared" ref="O281:O282" si="13">+SUMPRODUCT($E$1:$M$1,E281:M281)</f>
        <v>0</v>
      </c>
    </row>
    <row r="282" s="254" customFormat="1" ht="13" hidden="1" outlineLevel="1" spans="1:15">
      <c r="A282" s="351">
        <v>69029</v>
      </c>
      <c r="B282" s="335" t="s">
        <v>84</v>
      </c>
      <c r="C282" s="339" t="s">
        <v>370</v>
      </c>
      <c r="D282" s="371" t="s">
        <v>296</v>
      </c>
      <c r="E282" s="23">
        <f>+SUMIFS('nabati '!B:B,'nabati '!$E:$E,Weekly!$A282,'nabati '!$F:$F,Weekly!$C$1)/6</f>
        <v>0</v>
      </c>
      <c r="F282" s="23">
        <f>+SUMIFS('nabati '!I:I,'nabati '!$L:$L,Weekly!$A282,'nabati '!$M:$M,Weekly!$C$1)/6</f>
        <v>0</v>
      </c>
      <c r="G282" s="23">
        <f>+SUMIFS('nabati '!P:P,'nabati '!$S:$S,Weekly!$A282,'nabati '!$T:$T,Weekly!$C$1)/60</f>
        <v>0</v>
      </c>
      <c r="H282" s="23">
        <f>+SUMIFS('nabati '!W:W,'nabati '!$Z:$Z,Weekly!$A282,'nabati '!$AA:$AA,Weekly!$C$1)/6</f>
        <v>0</v>
      </c>
      <c r="I282" s="23">
        <f>+SUMIFS('nabati '!AD:AD,'nabati '!$AG:$AG,Weekly!$A282,'nabati '!$AH:$AH,Weekly!$C$1)/60</f>
        <v>0</v>
      </c>
      <c r="J282" s="23">
        <f>+SUMIFS('nabati '!AK:AK,'nabati '!$AN:$AN,Weekly!$A282,'nabati '!$AO:$AO,Weekly!$C$1)/60</f>
        <v>0</v>
      </c>
      <c r="K282" s="23">
        <f>+SUMIFS('nabati '!AR:AR,'nabati '!$AU:$AU,Weekly!$A282,'nabati '!$AV:$AV,Weekly!$C$1)/60</f>
        <v>0</v>
      </c>
      <c r="L282" s="23">
        <f>+SUMIFS('nabati '!AY:AY,'nabati '!$BB:$BB,Weekly!$A282,'nabati '!$BC:$BC,Weekly!$C$1)/20</f>
        <v>0</v>
      </c>
      <c r="M282" s="352">
        <f>+SUMIFS('nabati '!BF:BF,'nabati '!$BI:$BI,Weekly!$A282,'nabati '!$BG:$BG,Weekly!$C$1)/6</f>
        <v>0</v>
      </c>
      <c r="N282" s="353">
        <f>+SUMIFS('nabati '!BM:BM,'nabati '!BP:BP,Weekly!$A282,'nabati '!BN:BN,Weekly!$C$1)/6</f>
        <v>0</v>
      </c>
      <c r="O282" s="358">
        <f t="shared" si="13"/>
        <v>0</v>
      </c>
    </row>
    <row r="283" s="254" customFormat="1" ht="13" collapsed="1" spans="1:15">
      <c r="A283" s="351">
        <v>69060</v>
      </c>
      <c r="B283" s="335" t="s">
        <v>84</v>
      </c>
      <c r="C283" s="371" t="s">
        <v>371</v>
      </c>
      <c r="D283" s="371" t="s">
        <v>296</v>
      </c>
      <c r="E283" s="23">
        <f>+SUMIFS('nabati '!B:B,'nabati '!$E:$E,Weekly!$A283,'nabati '!$F:$F,Weekly!$C$1)/6</f>
        <v>0</v>
      </c>
      <c r="F283" s="23">
        <f>+SUMIFS('nabati '!I:I,'nabati '!$L:$L,Weekly!$A283,'nabati '!$M:$M,Weekly!$C$1)/6</f>
        <v>2</v>
      </c>
      <c r="G283" s="23">
        <f>+SUMIFS('nabati '!P:P,'nabati '!$S:$S,Weekly!$A283,'nabati '!$T:$T,Weekly!$C$1)/60</f>
        <v>0</v>
      </c>
      <c r="H283" s="23">
        <f>+SUMIFS('nabati '!W:W,'nabati '!$Z:$Z,Weekly!$A283,'nabati '!$AA:$AA,Weekly!$C$1)/6</f>
        <v>0</v>
      </c>
      <c r="I283" s="23">
        <f>+SUMIFS('nabati '!AD:AD,'nabati '!$AG:$AG,Weekly!$A283,'nabati '!$AH:$AH,Weekly!$C$1)/60</f>
        <v>0</v>
      </c>
      <c r="J283" s="23">
        <f>+SUMIFS('nabati '!AK:AK,'nabati '!$AN:$AN,Weekly!$A283,'nabati '!$AO:$AO,Weekly!$C$1)/60</f>
        <v>0</v>
      </c>
      <c r="K283" s="23">
        <f>+SUMIFS('nabati '!AR:AR,'nabati '!$AU:$AU,Weekly!$A283,'nabati '!$AV:$AV,Weekly!$C$1)/60</f>
        <v>0</v>
      </c>
      <c r="L283" s="23">
        <f>+SUMIFS('nabati '!AY:AY,'nabati '!$BB:$BB,Weekly!$A283,'nabati '!$BC:$BC,Weekly!$C$1)/20</f>
        <v>0</v>
      </c>
      <c r="M283" s="352">
        <f>+SUMIFS('nabati '!BF:BF,'nabati '!$BI:$BI,Weekly!$A283,'nabati '!$BG:$BG,Weekly!$C$1)/6</f>
        <v>0</v>
      </c>
      <c r="N283" s="353">
        <f>+SUMIFS('nabati '!BM:BM,'nabati '!BP:BP,Weekly!$A283,'nabati '!BN:BN,Weekly!$C$1)/6</f>
        <v>0</v>
      </c>
      <c r="O283" s="358">
        <f t="shared" ref="O283:O318" si="14">+SUMPRODUCT($E$1:$N$1,E283:N283)</f>
        <v>381.4</v>
      </c>
    </row>
    <row r="284" s="252" customFormat="1" ht="13" spans="1:17">
      <c r="A284" s="290"/>
      <c r="B284" s="291"/>
      <c r="C284" s="292"/>
      <c r="D284" s="293" t="s">
        <v>372</v>
      </c>
      <c r="E284" s="340">
        <f t="shared" ref="E284:N284" si="15">+SUM(E285:E354)</f>
        <v>51</v>
      </c>
      <c r="F284" s="340">
        <f t="shared" si="15"/>
        <v>106</v>
      </c>
      <c r="G284" s="340">
        <f t="shared" si="15"/>
        <v>21</v>
      </c>
      <c r="H284" s="340">
        <f t="shared" si="15"/>
        <v>22</v>
      </c>
      <c r="I284" s="340">
        <f t="shared" si="15"/>
        <v>14</v>
      </c>
      <c r="J284" s="340">
        <f t="shared" si="15"/>
        <v>0</v>
      </c>
      <c r="K284" s="340">
        <f t="shared" si="15"/>
        <v>2</v>
      </c>
      <c r="L284" s="340">
        <f t="shared" si="15"/>
        <v>16</v>
      </c>
      <c r="M284" s="340">
        <f t="shared" si="15"/>
        <v>0</v>
      </c>
      <c r="N284" s="316">
        <f t="shared" si="15"/>
        <v>0</v>
      </c>
      <c r="O284" s="317">
        <f t="shared" si="14"/>
        <v>49625.1</v>
      </c>
      <c r="P284" s="380">
        <v>10649.1538461538</v>
      </c>
      <c r="Q284" s="333">
        <f>O284/P284*100</f>
        <v>466.000404510292</v>
      </c>
    </row>
    <row r="285" s="253" customFormat="1" ht="13" spans="1:16">
      <c r="A285" s="367" t="s">
        <v>373</v>
      </c>
      <c r="B285" s="343" t="s">
        <v>62</v>
      </c>
      <c r="C285" s="21" t="s">
        <v>374</v>
      </c>
      <c r="D285" s="22" t="s">
        <v>375</v>
      </c>
      <c r="E285" s="23">
        <f>+SUMIFS('nabati '!B:B,'nabati '!$E:$E,Weekly!$A285,'nabati '!$F:$F,Weekly!$C$1)/6</f>
        <v>5</v>
      </c>
      <c r="F285" s="23">
        <f>+SUMIFS('nabati '!I:I,'nabati '!$L:$L,Weekly!$A285,'nabati '!$M:$M,Weekly!$C$1)/6</f>
        <v>10</v>
      </c>
      <c r="G285" s="23">
        <f>+SUMIFS('nabati '!P:P,'nabati '!$S:$S,Weekly!$A285,'nabati '!$T:$T,Weekly!$C$1)/60</f>
        <v>0</v>
      </c>
      <c r="H285" s="23">
        <f>+SUMIFS('nabati '!W:W,'nabati '!$Z:$Z,Weekly!$A285,'nabati '!$AA:$AA,Weekly!$C$1)/6</f>
        <v>3</v>
      </c>
      <c r="I285" s="23">
        <f>+SUMIFS('nabati '!AD:AD,'nabati '!$AG:$AG,Weekly!$A285,'nabati '!$AH:$AH,Weekly!$C$1)/60</f>
        <v>0</v>
      </c>
      <c r="J285" s="23">
        <f>+SUMIFS('nabati '!AK:AK,'nabati '!$AN:$AN,Weekly!$A285,'nabati '!$AO:$AO,Weekly!$C$1)/60</f>
        <v>0</v>
      </c>
      <c r="K285" s="23">
        <f>+SUMIFS('nabati '!AR:AR,'nabati '!$AU:$AU,Weekly!$A285,'nabati '!$AV:$AV,Weekly!$C$1)/60</f>
        <v>0</v>
      </c>
      <c r="L285" s="23">
        <f>+SUMIFS('nabati '!AY:AY,'nabati '!$BB:$BB,Weekly!$A285,'nabati '!$BC:$BC,Weekly!$C$1)/20</f>
        <v>3</v>
      </c>
      <c r="M285" s="377">
        <f>+SUMIFS('nabati '!BF:BF,'nabati '!$BI:$BI,Weekly!$A285,'nabati '!$BG:$BG,Weekly!$C$1)/6</f>
        <v>0</v>
      </c>
      <c r="N285" s="378">
        <f>+SUMIFS('nabati '!BM:BM,'nabati '!BP:BP,Weekly!$A285,'nabati '!BN:BN,Weekly!$C$1)/6</f>
        <v>0</v>
      </c>
      <c r="O285" s="379">
        <f t="shared" si="14"/>
        <v>4330.5</v>
      </c>
      <c r="P285" s="381"/>
    </row>
    <row r="286" s="254" customFormat="1" ht="13" hidden="1" outlineLevel="1" spans="1:16">
      <c r="A286" s="351" t="s">
        <v>376</v>
      </c>
      <c r="B286" s="342" t="s">
        <v>62</v>
      </c>
      <c r="C286" s="339" t="s">
        <v>377</v>
      </c>
      <c r="D286" s="22" t="s">
        <v>375</v>
      </c>
      <c r="E286" s="23">
        <f>+SUMIFS('nabati '!B:B,'nabati '!$E:$E,Weekly!$A286,'nabati '!$F:$F,Weekly!$C$1)/6</f>
        <v>0</v>
      </c>
      <c r="F286" s="23">
        <f>+SUMIFS('nabati '!I:I,'nabati '!$L:$L,Weekly!$A286,'nabati '!$M:$M,Weekly!$C$1)/6</f>
        <v>0</v>
      </c>
      <c r="G286" s="23">
        <f>+SUMIFS('nabati '!P:P,'nabati '!$S:$S,Weekly!$A286,'nabati '!$T:$T,Weekly!$C$1)/60</f>
        <v>2</v>
      </c>
      <c r="H286" s="23">
        <f>+SUMIFS('nabati '!W:W,'nabati '!$Z:$Z,Weekly!$A286,'nabati '!$AA:$AA,Weekly!$C$1)/6</f>
        <v>0</v>
      </c>
      <c r="I286" s="23">
        <f>+SUMIFS('nabati '!AD:AD,'nabati '!$AG:$AG,Weekly!$A286,'nabati '!$AH:$AH,Weekly!$C$1)/60</f>
        <v>0</v>
      </c>
      <c r="J286" s="23">
        <f>+SUMIFS('nabati '!AK:AK,'nabati '!$AN:$AN,Weekly!$A286,'nabati '!$AO:$AO,Weekly!$C$1)/60</f>
        <v>0</v>
      </c>
      <c r="K286" s="23">
        <f>+SUMIFS('nabati '!AR:AR,'nabati '!$AU:$AU,Weekly!$A286,'nabati '!$AV:$AV,Weekly!$C$1)/60</f>
        <v>0</v>
      </c>
      <c r="L286" s="23">
        <f>+SUMIFS('nabati '!AY:AY,'nabati '!$BB:$BB,Weekly!$A286,'nabati '!$BC:$BC,Weekly!$C$1)/20</f>
        <v>0</v>
      </c>
      <c r="M286" s="382">
        <f>+SUMIFS('nabati '!BF:BF,'nabati '!$BI:$BI,Weekly!$A286,'nabati '!$BG:$BG,Weekly!$C$1)/6</f>
        <v>0</v>
      </c>
      <c r="N286" s="383">
        <f>+SUMIFS('nabati '!BM:BM,'nabati '!BP:BP,Weekly!$A286,'nabati '!BN:BN,Weekly!$C$1)/6</f>
        <v>0</v>
      </c>
      <c r="O286" s="384">
        <f t="shared" si="14"/>
        <v>660</v>
      </c>
      <c r="P286" s="385"/>
    </row>
    <row r="287" s="254" customFormat="1" ht="13" hidden="1" outlineLevel="1" spans="1:16">
      <c r="A287" s="351" t="s">
        <v>378</v>
      </c>
      <c r="B287" s="342" t="s">
        <v>62</v>
      </c>
      <c r="C287" s="339" t="s">
        <v>379</v>
      </c>
      <c r="D287" s="22" t="s">
        <v>375</v>
      </c>
      <c r="E287" s="23">
        <f>+SUMIFS('nabati '!B:B,'nabati '!$E:$E,Weekly!$A287,'nabati '!$F:$F,Weekly!$C$1)/6</f>
        <v>0</v>
      </c>
      <c r="F287" s="23">
        <f>+SUMIFS('nabati '!I:I,'nabati '!$L:$L,Weekly!$A287,'nabati '!$M:$M,Weekly!$C$1)/6</f>
        <v>10</v>
      </c>
      <c r="G287" s="23">
        <f>+SUMIFS('nabati '!P:P,'nabati '!$S:$S,Weekly!$A287,'nabati '!$T:$T,Weekly!$C$1)/60</f>
        <v>0</v>
      </c>
      <c r="H287" s="23">
        <f>+SUMIFS('nabati '!W:W,'nabati '!$Z:$Z,Weekly!$A287,'nabati '!$AA:$AA,Weekly!$C$1)/6</f>
        <v>0</v>
      </c>
      <c r="I287" s="23">
        <f>+SUMIFS('nabati '!AD:AD,'nabati '!$AG:$AG,Weekly!$A287,'nabati '!$AH:$AH,Weekly!$C$1)/60</f>
        <v>0</v>
      </c>
      <c r="J287" s="23">
        <f>+SUMIFS('nabati '!AK:AK,'nabati '!$AN:$AN,Weekly!$A287,'nabati '!$AO:$AO,Weekly!$C$1)/60</f>
        <v>0</v>
      </c>
      <c r="K287" s="23">
        <f>+SUMIFS('nabati '!AR:AR,'nabati '!$AU:$AU,Weekly!$A287,'nabati '!$AV:$AV,Weekly!$C$1)/60</f>
        <v>0</v>
      </c>
      <c r="L287" s="23">
        <f>+SUMIFS('nabati '!AY:AY,'nabati '!$BB:$BB,Weekly!$A287,'nabati '!$BC:$BC,Weekly!$C$1)/20</f>
        <v>0</v>
      </c>
      <c r="M287" s="382">
        <f>+SUMIFS('nabati '!BF:BF,'nabati '!$BI:$BI,Weekly!$A287,'nabati '!$BG:$BG,Weekly!$C$1)/6</f>
        <v>0</v>
      </c>
      <c r="N287" s="383">
        <f>+SUMIFS('nabati '!BM:BM,'nabati '!BP:BP,Weekly!$A287,'nabati '!BN:BN,Weekly!$C$1)/6</f>
        <v>0</v>
      </c>
      <c r="O287" s="384">
        <f t="shared" si="14"/>
        <v>1907</v>
      </c>
      <c r="P287" s="385"/>
    </row>
    <row r="288" s="253" customFormat="1" ht="13" hidden="1" outlineLevel="1" spans="1:16">
      <c r="A288" s="367" t="s">
        <v>380</v>
      </c>
      <c r="B288" s="343" t="s">
        <v>62</v>
      </c>
      <c r="C288" s="21" t="s">
        <v>381</v>
      </c>
      <c r="D288" s="22" t="s">
        <v>375</v>
      </c>
      <c r="E288" s="23">
        <f>+SUMIFS('nabati '!B:B,'nabati '!$E:$E,Weekly!$A288,'nabati '!$F:$F,Weekly!$C$1)/6</f>
        <v>0</v>
      </c>
      <c r="F288" s="23">
        <f>+SUMIFS('nabati '!I:I,'nabati '!$L:$L,Weekly!$A288,'nabati '!$M:$M,Weekly!$C$1)/6</f>
        <v>10</v>
      </c>
      <c r="G288" s="23">
        <f>+SUMIFS('nabati '!P:P,'nabati '!$S:$S,Weekly!$A288,'nabati '!$T:$T,Weekly!$C$1)/60</f>
        <v>2</v>
      </c>
      <c r="H288" s="23">
        <f>+SUMIFS('nabati '!W:W,'nabati '!$Z:$Z,Weekly!$A288,'nabati '!$AA:$AA,Weekly!$C$1)/6</f>
        <v>4</v>
      </c>
      <c r="I288" s="23">
        <f>+SUMIFS('nabati '!AD:AD,'nabati '!$AG:$AG,Weekly!$A288,'nabati '!$AH:$AH,Weekly!$C$1)/60</f>
        <v>2</v>
      </c>
      <c r="J288" s="23">
        <f>+SUMIFS('nabati '!AK:AK,'nabati '!$AN:$AN,Weekly!$A288,'nabati '!$AO:$AO,Weekly!$C$1)/60</f>
        <v>0</v>
      </c>
      <c r="K288" s="23">
        <f>+SUMIFS('nabati '!AR:AR,'nabati '!$AU:$AU,Weekly!$A288,'nabati '!$AV:$AV,Weekly!$C$1)/60</f>
        <v>0</v>
      </c>
      <c r="L288" s="23">
        <f>+SUMIFS('nabati '!AY:AY,'nabati '!$BB:$BB,Weekly!$A288,'nabati '!$BC:$BC,Weekly!$C$1)/20</f>
        <v>2</v>
      </c>
      <c r="M288" s="377">
        <f>+SUMIFS('nabati '!BF:BF,'nabati '!$BI:$BI,Weekly!$A288,'nabati '!$BG:$BG,Weekly!$C$1)/6</f>
        <v>0</v>
      </c>
      <c r="N288" s="378">
        <f>+SUMIFS('nabati '!BM:BM,'nabati '!BP:BP,Weekly!$A288,'nabati '!BN:BN,Weekly!$C$1)/6</f>
        <v>0</v>
      </c>
      <c r="O288" s="379">
        <f t="shared" si="14"/>
        <v>4871</v>
      </c>
      <c r="P288" s="381"/>
    </row>
    <row r="289" s="254" customFormat="1" ht="13" hidden="1" outlineLevel="1" spans="1:16">
      <c r="A289" s="351" t="s">
        <v>382</v>
      </c>
      <c r="B289" s="342" t="s">
        <v>62</v>
      </c>
      <c r="C289" s="339" t="s">
        <v>383</v>
      </c>
      <c r="D289" s="22" t="s">
        <v>375</v>
      </c>
      <c r="E289" s="23">
        <f>+SUMIFS('nabati '!B:B,'nabati '!$E:$E,Weekly!$A289,'nabati '!$F:$F,Weekly!$C$1)/6</f>
        <v>0</v>
      </c>
      <c r="F289" s="23">
        <f>+SUMIFS('nabati '!I:I,'nabati '!$L:$L,Weekly!$A289,'nabati '!$M:$M,Weekly!$C$1)/6</f>
        <v>8</v>
      </c>
      <c r="G289" s="23">
        <f>+SUMIFS('nabati '!P:P,'nabati '!$S:$S,Weekly!$A289,'nabati '!$T:$T,Weekly!$C$1)/60</f>
        <v>0</v>
      </c>
      <c r="H289" s="23">
        <f>+SUMIFS('nabati '!W:W,'nabati '!$Z:$Z,Weekly!$A289,'nabati '!$AA:$AA,Weekly!$C$1)/6</f>
        <v>0</v>
      </c>
      <c r="I289" s="23">
        <f>+SUMIFS('nabati '!AD:AD,'nabati '!$AG:$AG,Weekly!$A289,'nabati '!$AH:$AH,Weekly!$C$1)/60</f>
        <v>1</v>
      </c>
      <c r="J289" s="23">
        <f>+SUMIFS('nabati '!AK:AK,'nabati '!$AN:$AN,Weekly!$A289,'nabati '!$AO:$AO,Weekly!$C$1)/60</f>
        <v>0</v>
      </c>
      <c r="K289" s="23">
        <f>+SUMIFS('nabati '!AR:AR,'nabati '!$AU:$AU,Weekly!$A289,'nabati '!$AV:$AV,Weekly!$C$1)/60</f>
        <v>0</v>
      </c>
      <c r="L289" s="23">
        <f>+SUMIFS('nabati '!AY:AY,'nabati '!$BB:$BB,Weekly!$A289,'nabati '!$BC:$BC,Weekly!$C$1)/20</f>
        <v>0</v>
      </c>
      <c r="M289" s="382">
        <f>+SUMIFS('nabati '!BF:BF,'nabati '!$BI:$BI,Weekly!$A289,'nabati '!$BG:$BG,Weekly!$C$1)/6</f>
        <v>0</v>
      </c>
      <c r="N289" s="383">
        <f>+SUMIFS('nabati '!BM:BM,'nabati '!BP:BP,Weekly!$A289,'nabati '!BN:BN,Weekly!$C$1)/6</f>
        <v>0</v>
      </c>
      <c r="O289" s="384">
        <f t="shared" si="14"/>
        <v>1855.6</v>
      </c>
      <c r="P289" s="385"/>
    </row>
    <row r="290" s="254" customFormat="1" ht="13" hidden="1" outlineLevel="1" spans="1:16">
      <c r="A290" s="351" t="s">
        <v>384</v>
      </c>
      <c r="B290" s="342" t="s">
        <v>62</v>
      </c>
      <c r="C290" s="339" t="s">
        <v>385</v>
      </c>
      <c r="D290" s="22" t="s">
        <v>375</v>
      </c>
      <c r="E290" s="23">
        <f>+SUMIFS('nabati '!B:B,'nabati '!$E:$E,Weekly!$A290,'nabati '!$F:$F,Weekly!$C$1)/6</f>
        <v>5</v>
      </c>
      <c r="F290" s="23">
        <f>+SUMIFS('nabati '!I:I,'nabati '!$L:$L,Weekly!$A290,'nabati '!$M:$M,Weekly!$C$1)/6</f>
        <v>10</v>
      </c>
      <c r="G290" s="23">
        <f>+SUMIFS('nabati '!P:P,'nabati '!$S:$S,Weekly!$A290,'nabati '!$T:$T,Weekly!$C$1)/60</f>
        <v>1</v>
      </c>
      <c r="H290" s="23">
        <f>+SUMIFS('nabati '!W:W,'nabati '!$Z:$Z,Weekly!$A290,'nabati '!$AA:$AA,Weekly!$C$1)/6</f>
        <v>0</v>
      </c>
      <c r="I290" s="23">
        <f>+SUMIFS('nabati '!AD:AD,'nabati '!$AG:$AG,Weekly!$A290,'nabati '!$AH:$AH,Weekly!$C$1)/60</f>
        <v>1</v>
      </c>
      <c r="J290" s="23">
        <f>+SUMIFS('nabati '!AK:AK,'nabati '!$AN:$AN,Weekly!$A290,'nabati '!$AO:$AO,Weekly!$C$1)/60</f>
        <v>0</v>
      </c>
      <c r="K290" s="23">
        <f>+SUMIFS('nabati '!AR:AR,'nabati '!$AU:$AU,Weekly!$A290,'nabati '!$AV:$AV,Weekly!$C$1)/60</f>
        <v>1</v>
      </c>
      <c r="L290" s="23">
        <f>+SUMIFS('nabati '!AY:AY,'nabati '!$BB:$BB,Weekly!$A290,'nabati '!$BC:$BC,Weekly!$C$1)/20</f>
        <v>1</v>
      </c>
      <c r="M290" s="382">
        <f>+SUMIFS('nabati '!BF:BF,'nabati '!$BI:$BI,Weekly!$A290,'nabati '!$BG:$BG,Weekly!$C$1)/6</f>
        <v>0</v>
      </c>
      <c r="N290" s="383">
        <f>+SUMIFS('nabati '!BM:BM,'nabati '!BP:BP,Weekly!$A290,'nabati '!BN:BN,Weekly!$C$1)/6</f>
        <v>0</v>
      </c>
      <c r="O290" s="384">
        <f t="shared" si="14"/>
        <v>3834.5</v>
      </c>
      <c r="P290" s="385"/>
    </row>
    <row r="291" s="254" customFormat="1" ht="13" hidden="1" outlineLevel="1" spans="1:16">
      <c r="A291" s="351" t="s">
        <v>386</v>
      </c>
      <c r="B291" s="342" t="s">
        <v>62</v>
      </c>
      <c r="C291" s="339" t="s">
        <v>387</v>
      </c>
      <c r="D291" s="22" t="s">
        <v>375</v>
      </c>
      <c r="E291" s="23">
        <f>+SUMIFS('nabati '!B:B,'nabati '!$E:$E,Weekly!$A291,'nabati '!$F:$F,Weekly!$C$1)/6</f>
        <v>10</v>
      </c>
      <c r="F291" s="23">
        <f>+SUMIFS('nabati '!I:I,'nabati '!$L:$L,Weekly!$A291,'nabati '!$M:$M,Weekly!$C$1)/6</f>
        <v>20</v>
      </c>
      <c r="G291" s="23">
        <f>+SUMIFS('nabati '!P:P,'nabati '!$S:$S,Weekly!$A291,'nabati '!$T:$T,Weekly!$C$1)/60</f>
        <v>5</v>
      </c>
      <c r="H291" s="23">
        <f>+SUMIFS('nabati '!W:W,'nabati '!$Z:$Z,Weekly!$A291,'nabati '!$AA:$AA,Weekly!$C$1)/6</f>
        <v>5</v>
      </c>
      <c r="I291" s="23">
        <f>+SUMIFS('nabati '!AD:AD,'nabati '!$AG:$AG,Weekly!$A291,'nabati '!$AH:$AH,Weekly!$C$1)/60</f>
        <v>0</v>
      </c>
      <c r="J291" s="23">
        <f>+SUMIFS('nabati '!AK:AK,'nabati '!$AN:$AN,Weekly!$A291,'nabati '!$AO:$AO,Weekly!$C$1)/60</f>
        <v>0</v>
      </c>
      <c r="K291" s="23">
        <f>+SUMIFS('nabati '!AR:AR,'nabati '!$AU:$AU,Weekly!$A291,'nabati '!$AV:$AV,Weekly!$C$1)/60</f>
        <v>0</v>
      </c>
      <c r="L291" s="23">
        <f>+SUMIFS('nabati '!AY:AY,'nabati '!$BB:$BB,Weekly!$A291,'nabati '!$BC:$BC,Weekly!$C$1)/20</f>
        <v>3</v>
      </c>
      <c r="M291" s="382">
        <f>+SUMIFS('nabati '!BF:BF,'nabati '!$BI:$BI,Weekly!$A291,'nabati '!$BG:$BG,Weekly!$C$1)/6</f>
        <v>0</v>
      </c>
      <c r="N291" s="383">
        <f>+SUMIFS('nabati '!BM:BM,'nabati '!BP:BP,Weekly!$A291,'nabati '!BN:BN,Weekly!$C$1)/6</f>
        <v>0</v>
      </c>
      <c r="O291" s="384">
        <f t="shared" si="14"/>
        <v>8965</v>
      </c>
      <c r="P291" s="385"/>
    </row>
    <row r="292" s="254" customFormat="1" ht="13" hidden="1" outlineLevel="1" spans="1:16">
      <c r="A292" s="351" t="s">
        <v>388</v>
      </c>
      <c r="B292" s="342" t="s">
        <v>62</v>
      </c>
      <c r="C292" s="339" t="s">
        <v>389</v>
      </c>
      <c r="D292" s="22" t="s">
        <v>375</v>
      </c>
      <c r="E292" s="23">
        <f>+SUMIFS('nabati '!B:B,'nabati '!$E:$E,Weekly!$A292,'nabati '!$F:$F,Weekly!$C$1)/6</f>
        <v>0</v>
      </c>
      <c r="F292" s="23">
        <f>+SUMIFS('nabati '!I:I,'nabati '!$L:$L,Weekly!$A292,'nabati '!$M:$M,Weekly!$C$1)/6</f>
        <v>0</v>
      </c>
      <c r="G292" s="23">
        <f>+SUMIFS('nabati '!P:P,'nabati '!$S:$S,Weekly!$A292,'nabati '!$T:$T,Weekly!$C$1)/60</f>
        <v>0</v>
      </c>
      <c r="H292" s="23">
        <f>+SUMIFS('nabati '!W:W,'nabati '!$Z:$Z,Weekly!$A292,'nabati '!$AA:$AA,Weekly!$C$1)/6</f>
        <v>0</v>
      </c>
      <c r="I292" s="23">
        <f>+SUMIFS('nabati '!AD:AD,'nabati '!$AG:$AG,Weekly!$A292,'nabati '!$AH:$AH,Weekly!$C$1)/60</f>
        <v>0</v>
      </c>
      <c r="J292" s="23">
        <f>+SUMIFS('nabati '!AK:AK,'nabati '!$AN:$AN,Weekly!$A292,'nabati '!$AO:$AO,Weekly!$C$1)/60</f>
        <v>0</v>
      </c>
      <c r="K292" s="23">
        <f>+SUMIFS('nabati '!AR:AR,'nabati '!$AU:$AU,Weekly!$A292,'nabati '!$AV:$AV,Weekly!$C$1)/60</f>
        <v>0</v>
      </c>
      <c r="L292" s="23">
        <f>+SUMIFS('nabati '!AY:AY,'nabati '!$BB:$BB,Weekly!$A292,'nabati '!$BC:$BC,Weekly!$C$1)/20</f>
        <v>0</v>
      </c>
      <c r="M292" s="382">
        <f>+SUMIFS('nabati '!BF:BF,'nabati '!$BI:$BI,Weekly!$A292,'nabati '!$BG:$BG,Weekly!$C$1)/6</f>
        <v>0</v>
      </c>
      <c r="N292" s="383">
        <f>+SUMIFS('nabati '!BM:BM,'nabati '!BP:BP,Weekly!$A292,'nabati '!BN:BN,Weekly!$C$1)/6</f>
        <v>0</v>
      </c>
      <c r="O292" s="384">
        <f t="shared" si="14"/>
        <v>0</v>
      </c>
      <c r="P292" s="385"/>
    </row>
    <row r="293" s="253" customFormat="1" ht="13" hidden="1" outlineLevel="1" spans="1:16">
      <c r="A293" s="367">
        <v>548</v>
      </c>
      <c r="B293" s="343" t="s">
        <v>62</v>
      </c>
      <c r="C293" s="21" t="s">
        <v>390</v>
      </c>
      <c r="D293" s="22" t="s">
        <v>375</v>
      </c>
      <c r="E293" s="23">
        <f>+SUMIFS('nabati '!B:B,'nabati '!$E:$E,Weekly!$A293,'nabati '!$F:$F,Weekly!$C$1)/6</f>
        <v>10</v>
      </c>
      <c r="F293" s="23">
        <f>+SUMIFS('nabati '!I:I,'nabati '!$L:$L,Weekly!$A293,'nabati '!$M:$M,Weekly!$C$1)/6</f>
        <v>10</v>
      </c>
      <c r="G293" s="23">
        <f>+SUMIFS('nabati '!P:P,'nabati '!$S:$S,Weekly!$A293,'nabati '!$T:$T,Weekly!$C$1)/60</f>
        <v>2</v>
      </c>
      <c r="H293" s="23">
        <f>+SUMIFS('nabati '!W:W,'nabati '!$Z:$Z,Weekly!$A293,'nabati '!$AA:$AA,Weekly!$C$1)/6</f>
        <v>5</v>
      </c>
      <c r="I293" s="23">
        <f>+SUMIFS('nabati '!AD:AD,'nabati '!$AG:$AG,Weekly!$A293,'nabati '!$AH:$AH,Weekly!$C$1)/60</f>
        <v>1</v>
      </c>
      <c r="J293" s="23">
        <f>+SUMIFS('nabati '!AK:AK,'nabati '!$AN:$AN,Weekly!$A293,'nabati '!$AO:$AO,Weekly!$C$1)/60</f>
        <v>0</v>
      </c>
      <c r="K293" s="23">
        <f>+SUMIFS('nabati '!AR:AR,'nabati '!$AU:$AU,Weekly!$A293,'nabati '!$AV:$AV,Weekly!$C$1)/60</f>
        <v>0</v>
      </c>
      <c r="L293" s="23">
        <f>+SUMIFS('nabati '!AY:AY,'nabati '!$BB:$BB,Weekly!$A293,'nabati '!$BC:$BC,Weekly!$C$1)/20</f>
        <v>2</v>
      </c>
      <c r="M293" s="377">
        <f>+SUMIFS('nabati '!BF:BF,'nabati '!$BI:$BI,Weekly!$A293,'nabati '!$BG:$BG,Weekly!$C$1)/6</f>
        <v>0</v>
      </c>
      <c r="N293" s="378">
        <f>+SUMIFS('nabati '!BM:BM,'nabati '!BP:BP,Weekly!$A293,'nabati '!BN:BN,Weekly!$C$1)/6</f>
        <v>0</v>
      </c>
      <c r="O293" s="379">
        <f t="shared" si="14"/>
        <v>6024</v>
      </c>
      <c r="P293" s="381"/>
    </row>
    <row r="294" s="253" customFormat="1" ht="13" hidden="1" outlineLevel="1" spans="1:16">
      <c r="A294" s="367">
        <v>399</v>
      </c>
      <c r="B294" s="343" t="s">
        <v>62</v>
      </c>
      <c r="C294" s="21" t="s">
        <v>391</v>
      </c>
      <c r="D294" s="22" t="s">
        <v>375</v>
      </c>
      <c r="E294" s="23">
        <f>+SUMIFS('nabati '!B:B,'nabati '!$E:$E,Weekly!$A294,'nabati '!$F:$F,Weekly!$C$1)/6</f>
        <v>0</v>
      </c>
      <c r="F294" s="23">
        <f>+SUMIFS('nabati '!I:I,'nabati '!$L:$L,Weekly!$A294,'nabati '!$M:$M,Weekly!$C$1)/6</f>
        <v>0</v>
      </c>
      <c r="G294" s="23">
        <f>+SUMIFS('nabati '!P:P,'nabati '!$S:$S,Weekly!$A294,'nabati '!$T:$T,Weekly!$C$1)/60</f>
        <v>0</v>
      </c>
      <c r="H294" s="23">
        <f>+SUMIFS('nabati '!W:W,'nabati '!$Z:$Z,Weekly!$A294,'nabati '!$AA:$AA,Weekly!$C$1)/6</f>
        <v>0</v>
      </c>
      <c r="I294" s="23">
        <f>+SUMIFS('nabati '!AD:AD,'nabati '!$AG:$AG,Weekly!$A294,'nabati '!$AH:$AH,Weekly!$C$1)/60</f>
        <v>0</v>
      </c>
      <c r="J294" s="23">
        <f>+SUMIFS('nabati '!AK:AK,'nabati '!$AN:$AN,Weekly!$A294,'nabati '!$AO:$AO,Weekly!$C$1)/60</f>
        <v>0</v>
      </c>
      <c r="K294" s="23">
        <f>+SUMIFS('nabati '!AR:AR,'nabati '!$AU:$AU,Weekly!$A294,'nabati '!$AV:$AV,Weekly!$C$1)/60</f>
        <v>0</v>
      </c>
      <c r="L294" s="23">
        <f>+SUMIFS('nabati '!AY:AY,'nabati '!$BB:$BB,Weekly!$A294,'nabati '!$BC:$BC,Weekly!$C$1)/20</f>
        <v>0</v>
      </c>
      <c r="M294" s="377">
        <f>+SUMIFS('nabati '!BF:BF,'nabati '!$BI:$BI,Weekly!$A294,'nabati '!$BG:$BG,Weekly!$C$1)/6</f>
        <v>0</v>
      </c>
      <c r="N294" s="378">
        <f>+SUMIFS('nabati '!BM:BM,'nabati '!BP:BP,Weekly!$A294,'nabati '!BN:BN,Weekly!$C$1)/6</f>
        <v>0</v>
      </c>
      <c r="O294" s="379">
        <f t="shared" si="14"/>
        <v>0</v>
      </c>
      <c r="P294" s="381"/>
    </row>
    <row r="295" s="253" customFormat="1" ht="13" hidden="1" outlineLevel="1" spans="1:16">
      <c r="A295" s="334">
        <v>211</v>
      </c>
      <c r="B295" s="343" t="s">
        <v>84</v>
      </c>
      <c r="C295" s="336" t="s">
        <v>392</v>
      </c>
      <c r="D295" s="22" t="s">
        <v>375</v>
      </c>
      <c r="E295" s="23">
        <f>+SUMIFS('nabati '!B:B,'nabati '!$E:$E,Weekly!$A295,'nabati '!$F:$F,Weekly!$C$1)/6</f>
        <v>0</v>
      </c>
      <c r="F295" s="23">
        <f>+SUMIFS('nabati '!I:I,'nabati '!$L:$L,Weekly!$A295,'nabati '!$M:$M,Weekly!$C$1)/6</f>
        <v>0</v>
      </c>
      <c r="G295" s="23">
        <f>+SUMIFS('nabati '!P:P,'nabati '!$S:$S,Weekly!$A295,'nabati '!$T:$T,Weekly!$C$1)/60</f>
        <v>0</v>
      </c>
      <c r="H295" s="23">
        <f>+SUMIFS('nabati '!W:W,'nabati '!$Z:$Z,Weekly!$A295,'nabati '!$AA:$AA,Weekly!$C$1)/6</f>
        <v>0</v>
      </c>
      <c r="I295" s="23">
        <f>+SUMIFS('nabati '!AD:AD,'nabati '!$AG:$AG,Weekly!$A295,'nabati '!$AH:$AH,Weekly!$C$1)/60</f>
        <v>0</v>
      </c>
      <c r="J295" s="23">
        <f>+SUMIFS('nabati '!AK:AK,'nabati '!$AN:$AN,Weekly!$A295,'nabati '!$AO:$AO,Weekly!$C$1)/60</f>
        <v>0</v>
      </c>
      <c r="K295" s="23">
        <f>+SUMIFS('nabati '!AR:AR,'nabati '!$AU:$AU,Weekly!$A295,'nabati '!$AV:$AV,Weekly!$C$1)/60</f>
        <v>0</v>
      </c>
      <c r="L295" s="23">
        <f>+SUMIFS('nabati '!AY:AY,'nabati '!$BB:$BB,Weekly!$A295,'nabati '!$BC:$BC,Weekly!$C$1)/20</f>
        <v>0</v>
      </c>
      <c r="M295" s="377">
        <f>+SUMIFS('nabati '!BF:BF,'nabati '!$BI:$BI,Weekly!$A295,'nabati '!$BG:$BG,Weekly!$C$1)/6</f>
        <v>0</v>
      </c>
      <c r="N295" s="378">
        <f>+SUMIFS('nabati '!BM:BM,'nabati '!BP:BP,Weekly!$A295,'nabati '!BN:BN,Weekly!$C$1)/6</f>
        <v>0</v>
      </c>
      <c r="O295" s="379">
        <f t="shared" si="14"/>
        <v>0</v>
      </c>
      <c r="P295" s="381"/>
    </row>
    <row r="296" s="253" customFormat="1" ht="13" hidden="1" outlineLevel="1" spans="1:16">
      <c r="A296" s="334">
        <v>213</v>
      </c>
      <c r="B296" s="342" t="s">
        <v>84</v>
      </c>
      <c r="C296" s="336" t="s">
        <v>393</v>
      </c>
      <c r="D296" s="22" t="s">
        <v>375</v>
      </c>
      <c r="E296" s="23">
        <f>+SUMIFS('nabati '!B:B,'nabati '!$E:$E,Weekly!$A296,'nabati '!$F:$F,Weekly!$C$1)/6</f>
        <v>0</v>
      </c>
      <c r="F296" s="23">
        <f>+SUMIFS('nabati '!I:I,'nabati '!$L:$L,Weekly!$A296,'nabati '!$M:$M,Weekly!$C$1)/6</f>
        <v>0</v>
      </c>
      <c r="G296" s="23">
        <f>+SUMIFS('nabati '!P:P,'nabati '!$S:$S,Weekly!$A296,'nabati '!$T:$T,Weekly!$C$1)/60</f>
        <v>0</v>
      </c>
      <c r="H296" s="23">
        <f>+SUMIFS('nabati '!W:W,'nabati '!$Z:$Z,Weekly!$A296,'nabati '!$AA:$AA,Weekly!$C$1)/6</f>
        <v>0</v>
      </c>
      <c r="I296" s="23">
        <f>+SUMIFS('nabati '!AD:AD,'nabati '!$AG:$AG,Weekly!$A296,'nabati '!$AH:$AH,Weekly!$C$1)/60</f>
        <v>0</v>
      </c>
      <c r="J296" s="23">
        <f>+SUMIFS('nabati '!AK:AK,'nabati '!$AN:$AN,Weekly!$A296,'nabati '!$AO:$AO,Weekly!$C$1)/60</f>
        <v>0</v>
      </c>
      <c r="K296" s="23">
        <f>+SUMIFS('nabati '!AR:AR,'nabati '!$AU:$AU,Weekly!$A296,'nabati '!$AV:$AV,Weekly!$C$1)/60</f>
        <v>0</v>
      </c>
      <c r="L296" s="23">
        <f>+SUMIFS('nabati '!AY:AY,'nabati '!$BB:$BB,Weekly!$A296,'nabati '!$BC:$BC,Weekly!$C$1)/20</f>
        <v>0</v>
      </c>
      <c r="M296" s="377">
        <f>+SUMIFS('nabati '!BF:BF,'nabati '!$BI:$BI,Weekly!$A296,'nabati '!$BG:$BG,Weekly!$C$1)/6</f>
        <v>0</v>
      </c>
      <c r="N296" s="378">
        <f>+SUMIFS('nabati '!BM:BM,'nabati '!BP:BP,Weekly!$A296,'nabati '!BN:BN,Weekly!$C$1)/6</f>
        <v>0</v>
      </c>
      <c r="O296" s="379">
        <f t="shared" si="14"/>
        <v>0</v>
      </c>
      <c r="P296" s="381"/>
    </row>
    <row r="297" s="253" customFormat="1" ht="13" hidden="1" outlineLevel="1" spans="1:16">
      <c r="A297" s="334">
        <v>218</v>
      </c>
      <c r="B297" s="342" t="s">
        <v>84</v>
      </c>
      <c r="C297" s="336" t="s">
        <v>394</v>
      </c>
      <c r="D297" s="22" t="s">
        <v>375</v>
      </c>
      <c r="E297" s="23">
        <f>+SUMIFS('nabati '!B:B,'nabati '!$E:$E,Weekly!$A297,'nabati '!$F:$F,Weekly!$C$1)/6</f>
        <v>0</v>
      </c>
      <c r="F297" s="23">
        <f>+SUMIFS('nabati '!I:I,'nabati '!$L:$L,Weekly!$A297,'nabati '!$M:$M,Weekly!$C$1)/6</f>
        <v>0</v>
      </c>
      <c r="G297" s="23">
        <f>+SUMIFS('nabati '!P:P,'nabati '!$S:$S,Weekly!$A297,'nabati '!$T:$T,Weekly!$C$1)/60</f>
        <v>0</v>
      </c>
      <c r="H297" s="23">
        <f>+SUMIFS('nabati '!W:W,'nabati '!$Z:$Z,Weekly!$A297,'nabati '!$AA:$AA,Weekly!$C$1)/6</f>
        <v>0</v>
      </c>
      <c r="I297" s="23">
        <f>+SUMIFS('nabati '!AD:AD,'nabati '!$AG:$AG,Weekly!$A297,'nabati '!$AH:$AH,Weekly!$C$1)/60</f>
        <v>0</v>
      </c>
      <c r="J297" s="23">
        <f>+SUMIFS('nabati '!AK:AK,'nabati '!$AN:$AN,Weekly!$A297,'nabati '!$AO:$AO,Weekly!$C$1)/60</f>
        <v>0</v>
      </c>
      <c r="K297" s="23">
        <f>+SUMIFS('nabati '!AR:AR,'nabati '!$AU:$AU,Weekly!$A297,'nabati '!$AV:$AV,Weekly!$C$1)/60</f>
        <v>0</v>
      </c>
      <c r="L297" s="23">
        <f>+SUMIFS('nabati '!AY:AY,'nabati '!$BB:$BB,Weekly!$A297,'nabati '!$BC:$BC,Weekly!$C$1)/20</f>
        <v>0</v>
      </c>
      <c r="M297" s="377">
        <f>+SUMIFS('nabati '!BF:BF,'nabati '!$BI:$BI,Weekly!$A297,'nabati '!$BG:$BG,Weekly!$C$1)/6</f>
        <v>0</v>
      </c>
      <c r="N297" s="378">
        <f>+SUMIFS('nabati '!BM:BM,'nabati '!BP:BP,Weekly!$A297,'nabati '!BN:BN,Weekly!$C$1)/6</f>
        <v>0</v>
      </c>
      <c r="O297" s="379">
        <f t="shared" si="14"/>
        <v>0</v>
      </c>
      <c r="P297" s="381"/>
    </row>
    <row r="298" s="253" customFormat="1" ht="13" hidden="1" outlineLevel="1" spans="1:16">
      <c r="A298" s="334">
        <v>239</v>
      </c>
      <c r="B298" s="342" t="s">
        <v>84</v>
      </c>
      <c r="C298" s="336" t="s">
        <v>395</v>
      </c>
      <c r="D298" s="22" t="s">
        <v>375</v>
      </c>
      <c r="E298" s="23">
        <f>+SUMIFS('nabati '!B:B,'nabati '!$E:$E,Weekly!$A298,'nabati '!$F:$F,Weekly!$C$1)/6</f>
        <v>0</v>
      </c>
      <c r="F298" s="23">
        <f>+SUMIFS('nabati '!I:I,'nabati '!$L:$L,Weekly!$A298,'nabati '!$M:$M,Weekly!$C$1)/6</f>
        <v>0</v>
      </c>
      <c r="G298" s="23">
        <f>+SUMIFS('nabati '!P:P,'nabati '!$S:$S,Weekly!$A298,'nabati '!$T:$T,Weekly!$C$1)/60</f>
        <v>0</v>
      </c>
      <c r="H298" s="23">
        <f>+SUMIFS('nabati '!W:W,'nabati '!$Z:$Z,Weekly!$A298,'nabati '!$AA:$AA,Weekly!$C$1)/6</f>
        <v>0</v>
      </c>
      <c r="I298" s="23">
        <f>+SUMIFS('nabati '!AD:AD,'nabati '!$AG:$AG,Weekly!$A298,'nabati '!$AH:$AH,Weekly!$C$1)/60</f>
        <v>0</v>
      </c>
      <c r="J298" s="23">
        <f>+SUMIFS('nabati '!AK:AK,'nabati '!$AN:$AN,Weekly!$A298,'nabati '!$AO:$AO,Weekly!$C$1)/60</f>
        <v>0</v>
      </c>
      <c r="K298" s="23">
        <f>+SUMIFS('nabati '!AR:AR,'nabati '!$AU:$AU,Weekly!$A298,'nabati '!$AV:$AV,Weekly!$C$1)/60</f>
        <v>0</v>
      </c>
      <c r="L298" s="23">
        <f>+SUMIFS('nabati '!AY:AY,'nabati '!$BB:$BB,Weekly!$A298,'nabati '!$BC:$BC,Weekly!$C$1)/20</f>
        <v>0</v>
      </c>
      <c r="M298" s="319">
        <f>+SUMIFS('nabati '!BF:BF,'nabati '!$BI:$BI,Weekly!$A298,'nabati '!$BG:$BG,Weekly!$C$1)/6</f>
        <v>0</v>
      </c>
      <c r="N298" s="320">
        <f>+SUMIFS('nabati '!BM:BM,'nabati '!BP:BP,Weekly!$A298,'nabati '!BN:BN,Weekly!$C$1)/6</f>
        <v>0</v>
      </c>
      <c r="O298" s="321">
        <f t="shared" si="14"/>
        <v>0</v>
      </c>
      <c r="P298" s="381"/>
    </row>
    <row r="299" s="253" customFormat="1" ht="13" hidden="1" outlineLevel="1" spans="1:16">
      <c r="A299" s="334">
        <v>247</v>
      </c>
      <c r="B299" s="342" t="s">
        <v>84</v>
      </c>
      <c r="C299" s="336" t="s">
        <v>396</v>
      </c>
      <c r="D299" s="22" t="s">
        <v>375</v>
      </c>
      <c r="E299" s="23">
        <f>+SUMIFS('nabati '!B:B,'nabati '!$E:$E,Weekly!$A299,'nabati '!$F:$F,Weekly!$C$1)/6</f>
        <v>0</v>
      </c>
      <c r="F299" s="23">
        <f>+SUMIFS('nabati '!I:I,'nabati '!$L:$L,Weekly!$A299,'nabati '!$M:$M,Weekly!$C$1)/6</f>
        <v>1</v>
      </c>
      <c r="G299" s="23">
        <f>+SUMIFS('nabati '!P:P,'nabati '!$S:$S,Weekly!$A299,'nabati '!$T:$T,Weekly!$C$1)/60</f>
        <v>0</v>
      </c>
      <c r="H299" s="23">
        <f>+SUMIFS('nabati '!W:W,'nabati '!$Z:$Z,Weekly!$A299,'nabati '!$AA:$AA,Weekly!$C$1)/6</f>
        <v>0</v>
      </c>
      <c r="I299" s="23">
        <f>+SUMIFS('nabati '!AD:AD,'nabati '!$AG:$AG,Weekly!$A299,'nabati '!$AH:$AH,Weekly!$C$1)/60</f>
        <v>0</v>
      </c>
      <c r="J299" s="23">
        <f>+SUMIFS('nabati '!AK:AK,'nabati '!$AN:$AN,Weekly!$A299,'nabati '!$AO:$AO,Weekly!$C$1)/60</f>
        <v>0</v>
      </c>
      <c r="K299" s="23">
        <f>+SUMIFS('nabati '!AR:AR,'nabati '!$AU:$AU,Weekly!$A299,'nabati '!$AV:$AV,Weekly!$C$1)/60</f>
        <v>0</v>
      </c>
      <c r="L299" s="23">
        <f>+SUMIFS('nabati '!AY:AY,'nabati '!$BB:$BB,Weekly!$A299,'nabati '!$BC:$BC,Weekly!$C$1)/20</f>
        <v>0</v>
      </c>
      <c r="M299" s="319">
        <f>+SUMIFS('nabati '!BF:BF,'nabati '!$BI:$BI,Weekly!$A299,'nabati '!$BG:$BG,Weekly!$C$1)/6</f>
        <v>0</v>
      </c>
      <c r="N299" s="320">
        <f>+SUMIFS('nabati '!BM:BM,'nabati '!BP:BP,Weekly!$A299,'nabati '!BN:BN,Weekly!$C$1)/6</f>
        <v>0</v>
      </c>
      <c r="O299" s="321">
        <f t="shared" si="14"/>
        <v>190.7</v>
      </c>
      <c r="P299" s="381"/>
    </row>
    <row r="300" s="253" customFormat="1" ht="13" hidden="1" outlineLevel="1" spans="1:16">
      <c r="A300" s="334">
        <v>249</v>
      </c>
      <c r="B300" s="342" t="s">
        <v>84</v>
      </c>
      <c r="C300" s="336" t="s">
        <v>397</v>
      </c>
      <c r="D300" s="22" t="s">
        <v>375</v>
      </c>
      <c r="E300" s="23">
        <f>+SUMIFS('nabati '!B:B,'nabati '!$E:$E,Weekly!$A300,'nabati '!$F:$F,Weekly!$C$1)/6</f>
        <v>1</v>
      </c>
      <c r="F300" s="23">
        <f>+SUMIFS('nabati '!I:I,'nabati '!$L:$L,Weekly!$A300,'nabati '!$M:$M,Weekly!$C$1)/6</f>
        <v>1</v>
      </c>
      <c r="G300" s="23">
        <f>+SUMIFS('nabati '!P:P,'nabati '!$S:$S,Weekly!$A300,'nabati '!$T:$T,Weekly!$C$1)/60</f>
        <v>0</v>
      </c>
      <c r="H300" s="23">
        <f>+SUMIFS('nabati '!W:W,'nabati '!$Z:$Z,Weekly!$A300,'nabati '!$AA:$AA,Weekly!$C$1)/6</f>
        <v>1</v>
      </c>
      <c r="I300" s="23">
        <f>+SUMIFS('nabati '!AD:AD,'nabati '!$AG:$AG,Weekly!$A300,'nabati '!$AH:$AH,Weekly!$C$1)/60</f>
        <v>0</v>
      </c>
      <c r="J300" s="23">
        <f>+SUMIFS('nabati '!AK:AK,'nabati '!$AN:$AN,Weekly!$A300,'nabati '!$AO:$AO,Weekly!$C$1)/60</f>
        <v>0</v>
      </c>
      <c r="K300" s="23">
        <f>+SUMIFS('nabati '!AR:AR,'nabati '!$AU:$AU,Weekly!$A300,'nabati '!$AV:$AV,Weekly!$C$1)/60</f>
        <v>0</v>
      </c>
      <c r="L300" s="23">
        <f>+SUMIFS('nabati '!AY:AY,'nabati '!$BB:$BB,Weekly!$A300,'nabati '!$BC:$BC,Weekly!$C$1)/20</f>
        <v>0</v>
      </c>
      <c r="M300" s="319">
        <f>+SUMIFS('nabati '!BF:BF,'nabati '!$BI:$BI,Weekly!$A300,'nabati '!$BG:$BG,Weekly!$C$1)/6</f>
        <v>0</v>
      </c>
      <c r="N300" s="320">
        <f>+SUMIFS('nabati '!BM:BM,'nabati '!BP:BP,Weekly!$A300,'nabati '!BN:BN,Weekly!$C$1)/6</f>
        <v>0</v>
      </c>
      <c r="O300" s="321">
        <f t="shared" si="14"/>
        <v>540.6</v>
      </c>
      <c r="P300" s="381"/>
    </row>
    <row r="301" s="253" customFormat="1" ht="13" hidden="1" outlineLevel="1" spans="1:16">
      <c r="A301" s="334">
        <v>252</v>
      </c>
      <c r="B301" s="342" t="s">
        <v>84</v>
      </c>
      <c r="C301" s="336" t="s">
        <v>398</v>
      </c>
      <c r="D301" s="22" t="s">
        <v>375</v>
      </c>
      <c r="E301" s="23">
        <f>+SUMIFS('nabati '!B:B,'nabati '!$E:$E,Weekly!$A301,'nabati '!$F:$F,Weekly!$C$1)/6</f>
        <v>2</v>
      </c>
      <c r="F301" s="23">
        <f>+SUMIFS('nabati '!I:I,'nabati '!$L:$L,Weekly!$A301,'nabati '!$M:$M,Weekly!$C$1)/6</f>
        <v>2</v>
      </c>
      <c r="G301" s="23">
        <f>+SUMIFS('nabati '!P:P,'nabati '!$S:$S,Weekly!$A301,'nabati '!$T:$T,Weekly!$C$1)/60</f>
        <v>0</v>
      </c>
      <c r="H301" s="23">
        <f>+SUMIFS('nabati '!W:W,'nabati '!$Z:$Z,Weekly!$A301,'nabati '!$AA:$AA,Weekly!$C$1)/6</f>
        <v>0</v>
      </c>
      <c r="I301" s="23">
        <f>+SUMIFS('nabati '!AD:AD,'nabati '!$AG:$AG,Weekly!$A301,'nabati '!$AH:$AH,Weekly!$C$1)/60</f>
        <v>0</v>
      </c>
      <c r="J301" s="23">
        <f>+SUMIFS('nabati '!AK:AK,'nabati '!$AN:$AN,Weekly!$A301,'nabati '!$AO:$AO,Weekly!$C$1)/60</f>
        <v>0</v>
      </c>
      <c r="K301" s="23">
        <f>+SUMIFS('nabati '!AR:AR,'nabati '!$AU:$AU,Weekly!$A301,'nabati '!$AV:$AV,Weekly!$C$1)/60</f>
        <v>0</v>
      </c>
      <c r="L301" s="23">
        <f>+SUMIFS('nabati '!AY:AY,'nabati '!$BB:$BB,Weekly!$A301,'nabati '!$BC:$BC,Weekly!$C$1)/20</f>
        <v>0</v>
      </c>
      <c r="M301" s="319">
        <f>+SUMIFS('nabati '!BF:BF,'nabati '!$BI:$BI,Weekly!$A301,'nabati '!$BG:$BG,Weekly!$C$1)/6</f>
        <v>0</v>
      </c>
      <c r="N301" s="320">
        <f>+SUMIFS('nabati '!BM:BM,'nabati '!BP:BP,Weekly!$A301,'nabati '!BN:BN,Weekly!$C$1)/6</f>
        <v>0</v>
      </c>
      <c r="O301" s="321">
        <f t="shared" si="14"/>
        <v>633.2</v>
      </c>
      <c r="P301" s="381"/>
    </row>
    <row r="302" s="253" customFormat="1" ht="13" hidden="1" outlineLevel="1" spans="1:16">
      <c r="A302" s="334">
        <v>254</v>
      </c>
      <c r="B302" s="342" t="s">
        <v>84</v>
      </c>
      <c r="C302" s="336" t="s">
        <v>399</v>
      </c>
      <c r="D302" s="22" t="s">
        <v>375</v>
      </c>
      <c r="E302" s="23">
        <f>+SUMIFS('nabati '!B:B,'nabati '!$E:$E,Weekly!$A302,'nabati '!$F:$F,Weekly!$C$1)/6</f>
        <v>1</v>
      </c>
      <c r="F302" s="23">
        <f>+SUMIFS('nabati '!I:I,'nabati '!$L:$L,Weekly!$A302,'nabati '!$M:$M,Weekly!$C$1)/6</f>
        <v>1</v>
      </c>
      <c r="G302" s="23">
        <f>+SUMIFS('nabati '!P:P,'nabati '!$S:$S,Weekly!$A302,'nabati '!$T:$T,Weekly!$C$1)/60</f>
        <v>0</v>
      </c>
      <c r="H302" s="23">
        <f>+SUMIFS('nabati '!W:W,'nabati '!$Z:$Z,Weekly!$A302,'nabati '!$AA:$AA,Weekly!$C$1)/6</f>
        <v>0</v>
      </c>
      <c r="I302" s="23">
        <f>+SUMIFS('nabati '!AD:AD,'nabati '!$AG:$AG,Weekly!$A302,'nabati '!$AH:$AH,Weekly!$C$1)/60</f>
        <v>1</v>
      </c>
      <c r="J302" s="23">
        <f>+SUMIFS('nabati '!AK:AK,'nabati '!$AN:$AN,Weekly!$A302,'nabati '!$AO:$AO,Weekly!$C$1)/60</f>
        <v>0</v>
      </c>
      <c r="K302" s="23">
        <f>+SUMIFS('nabati '!AR:AR,'nabati '!$AU:$AU,Weekly!$A302,'nabati '!$AV:$AV,Weekly!$C$1)/60</f>
        <v>0</v>
      </c>
      <c r="L302" s="23">
        <f>+SUMIFS('nabati '!AY:AY,'nabati '!$BB:$BB,Weekly!$A302,'nabati '!$BC:$BC,Weekly!$C$1)/20</f>
        <v>0</v>
      </c>
      <c r="M302" s="319">
        <f>+SUMIFS('nabati '!BF:BF,'nabati '!$BI:$BI,Weekly!$A302,'nabati '!$BG:$BG,Weekly!$C$1)/6</f>
        <v>0</v>
      </c>
      <c r="N302" s="320">
        <f>+SUMIFS('nabati '!BM:BM,'nabati '!BP:BP,Weekly!$A302,'nabati '!BN:BN,Weekly!$C$1)/6</f>
        <v>0</v>
      </c>
      <c r="O302" s="321">
        <f t="shared" si="14"/>
        <v>646.6</v>
      </c>
      <c r="P302" s="381"/>
    </row>
    <row r="303" s="253" customFormat="1" ht="13" hidden="1" outlineLevel="1" spans="1:16">
      <c r="A303" s="334">
        <v>255</v>
      </c>
      <c r="B303" s="342" t="s">
        <v>84</v>
      </c>
      <c r="C303" s="336" t="s">
        <v>400</v>
      </c>
      <c r="D303" s="22" t="s">
        <v>375</v>
      </c>
      <c r="E303" s="23">
        <f>+SUMIFS('nabati '!B:B,'nabati '!$E:$E,Weekly!$A303,'nabati '!$F:$F,Weekly!$C$1)/6</f>
        <v>1</v>
      </c>
      <c r="F303" s="23">
        <f>+SUMIFS('nabati '!I:I,'nabati '!$L:$L,Weekly!$A303,'nabati '!$M:$M,Weekly!$C$1)/6</f>
        <v>1</v>
      </c>
      <c r="G303" s="23">
        <f>+SUMIFS('nabati '!P:P,'nabati '!$S:$S,Weekly!$A303,'nabati '!$T:$T,Weekly!$C$1)/60</f>
        <v>0</v>
      </c>
      <c r="H303" s="23">
        <f>+SUMIFS('nabati '!W:W,'nabati '!$Z:$Z,Weekly!$A303,'nabati '!$AA:$AA,Weekly!$C$1)/6</f>
        <v>0</v>
      </c>
      <c r="I303" s="23">
        <f>+SUMIFS('nabati '!AD:AD,'nabati '!$AG:$AG,Weekly!$A303,'nabati '!$AH:$AH,Weekly!$C$1)/60</f>
        <v>0</v>
      </c>
      <c r="J303" s="23">
        <f>+SUMIFS('nabati '!AK:AK,'nabati '!$AN:$AN,Weekly!$A303,'nabati '!$AO:$AO,Weekly!$C$1)/60</f>
        <v>0</v>
      </c>
      <c r="K303" s="23">
        <f>+SUMIFS('nabati '!AR:AR,'nabati '!$AU:$AU,Weekly!$A303,'nabati '!$AV:$AV,Weekly!$C$1)/60</f>
        <v>0</v>
      </c>
      <c r="L303" s="23">
        <f>+SUMIFS('nabati '!AY:AY,'nabati '!$BB:$BB,Weekly!$A303,'nabati '!$BC:$BC,Weekly!$C$1)/20</f>
        <v>1</v>
      </c>
      <c r="M303" s="319">
        <f>+SUMIFS('nabati '!BF:BF,'nabati '!$BI:$BI,Weekly!$A303,'nabati '!$BG:$BG,Weekly!$C$1)/6</f>
        <v>0</v>
      </c>
      <c r="N303" s="320">
        <f>+SUMIFS('nabati '!BM:BM,'nabati '!BP:BP,Weekly!$A303,'nabati '!BN:BN,Weekly!$C$1)/6</f>
        <v>0</v>
      </c>
      <c r="O303" s="321">
        <f t="shared" si="14"/>
        <v>690.6</v>
      </c>
      <c r="P303" s="381"/>
    </row>
    <row r="304" s="253" customFormat="1" ht="13" hidden="1" outlineLevel="1" spans="1:16">
      <c r="A304" s="334">
        <v>256</v>
      </c>
      <c r="B304" s="342" t="s">
        <v>84</v>
      </c>
      <c r="C304" s="336" t="s">
        <v>401</v>
      </c>
      <c r="D304" s="22" t="s">
        <v>375</v>
      </c>
      <c r="E304" s="23">
        <f>+SUMIFS('nabati '!B:B,'nabati '!$E:$E,Weekly!$A304,'nabati '!$F:$F,Weekly!$C$1)/6</f>
        <v>1</v>
      </c>
      <c r="F304" s="23">
        <f>+SUMIFS('nabati '!I:I,'nabati '!$L:$L,Weekly!$A304,'nabati '!$M:$M,Weekly!$C$1)/6</f>
        <v>0</v>
      </c>
      <c r="G304" s="23">
        <f>+SUMIFS('nabati '!P:P,'nabati '!$S:$S,Weekly!$A304,'nabati '!$T:$T,Weekly!$C$1)/60</f>
        <v>0</v>
      </c>
      <c r="H304" s="23">
        <f>+SUMIFS('nabati '!W:W,'nabati '!$Z:$Z,Weekly!$A304,'nabati '!$AA:$AA,Weekly!$C$1)/6</f>
        <v>0</v>
      </c>
      <c r="I304" s="23">
        <f>+SUMIFS('nabati '!AD:AD,'nabati '!$AG:$AG,Weekly!$A304,'nabati '!$AH:$AH,Weekly!$C$1)/60</f>
        <v>0</v>
      </c>
      <c r="J304" s="23">
        <f>+SUMIFS('nabati '!AK:AK,'nabati '!$AN:$AN,Weekly!$A304,'nabati '!$AO:$AO,Weekly!$C$1)/60</f>
        <v>0</v>
      </c>
      <c r="K304" s="23">
        <f>+SUMIFS('nabati '!AR:AR,'nabati '!$AU:$AU,Weekly!$A304,'nabati '!$AV:$AV,Weekly!$C$1)/60</f>
        <v>0</v>
      </c>
      <c r="L304" s="23">
        <f>+SUMIFS('nabati '!AY:AY,'nabati '!$BB:$BB,Weekly!$A304,'nabati '!$BC:$BC,Weekly!$C$1)/20</f>
        <v>1</v>
      </c>
      <c r="M304" s="319">
        <f>+SUMIFS('nabati '!BF:BF,'nabati '!$BI:$BI,Weekly!$A304,'nabati '!$BG:$BG,Weekly!$C$1)/6</f>
        <v>0</v>
      </c>
      <c r="N304" s="320">
        <f>+SUMIFS('nabati '!BM:BM,'nabati '!BP:BP,Weekly!$A304,'nabati '!BN:BN,Weekly!$C$1)/6</f>
        <v>0</v>
      </c>
      <c r="O304" s="321">
        <f t="shared" si="14"/>
        <v>499.9</v>
      </c>
      <c r="P304" s="381"/>
    </row>
    <row r="305" s="253" customFormat="1" ht="13" hidden="1" outlineLevel="1" spans="1:16">
      <c r="A305" s="334">
        <v>258</v>
      </c>
      <c r="B305" s="342" t="s">
        <v>84</v>
      </c>
      <c r="C305" s="336" t="s">
        <v>402</v>
      </c>
      <c r="D305" s="22" t="s">
        <v>375</v>
      </c>
      <c r="E305" s="23">
        <f>+SUMIFS('nabati '!B:B,'nabati '!$E:$E,Weekly!$A305,'nabati '!$F:$F,Weekly!$C$1)/6</f>
        <v>0</v>
      </c>
      <c r="F305" s="23">
        <f>+SUMIFS('nabati '!I:I,'nabati '!$L:$L,Weekly!$A305,'nabati '!$M:$M,Weekly!$C$1)/6</f>
        <v>0</v>
      </c>
      <c r="G305" s="23">
        <f>+SUMIFS('nabati '!P:P,'nabati '!$S:$S,Weekly!$A305,'nabati '!$T:$T,Weekly!$C$1)/60</f>
        <v>1</v>
      </c>
      <c r="H305" s="23">
        <f>+SUMIFS('nabati '!W:W,'nabati '!$Z:$Z,Weekly!$A305,'nabati '!$AA:$AA,Weekly!$C$1)/6</f>
        <v>0</v>
      </c>
      <c r="I305" s="23">
        <f>+SUMIFS('nabati '!AD:AD,'nabati '!$AG:$AG,Weekly!$A305,'nabati '!$AH:$AH,Weekly!$C$1)/60</f>
        <v>0</v>
      </c>
      <c r="J305" s="23">
        <f>+SUMIFS('nabati '!AK:AK,'nabati '!$AN:$AN,Weekly!$A305,'nabati '!$AO:$AO,Weekly!$C$1)/60</f>
        <v>0</v>
      </c>
      <c r="K305" s="23">
        <f>+SUMIFS('nabati '!AR:AR,'nabati '!$AU:$AU,Weekly!$A305,'nabati '!$AV:$AV,Weekly!$C$1)/60</f>
        <v>0</v>
      </c>
      <c r="L305" s="23">
        <f>+SUMIFS('nabati '!AY:AY,'nabati '!$BB:$BB,Weekly!$A305,'nabati '!$BC:$BC,Weekly!$C$1)/20</f>
        <v>0</v>
      </c>
      <c r="M305" s="377">
        <f>+SUMIFS('nabati '!BF:BF,'nabati '!$BI:$BI,Weekly!$A305,'nabati '!$BG:$BG,Weekly!$C$1)/6</f>
        <v>0</v>
      </c>
      <c r="N305" s="378">
        <f>+SUMIFS('nabati '!BM:BM,'nabati '!BP:BP,Weekly!$A305,'nabati '!BN:BN,Weekly!$C$1)/6</f>
        <v>0</v>
      </c>
      <c r="O305" s="379">
        <f t="shared" si="14"/>
        <v>330</v>
      </c>
      <c r="P305" s="381"/>
    </row>
    <row r="306" s="253" customFormat="1" ht="13" hidden="1" outlineLevel="1" spans="1:16">
      <c r="A306" s="334">
        <v>262</v>
      </c>
      <c r="B306" s="342" t="s">
        <v>84</v>
      </c>
      <c r="C306" s="336" t="s">
        <v>403</v>
      </c>
      <c r="D306" s="22" t="s">
        <v>375</v>
      </c>
      <c r="E306" s="23">
        <f>+SUMIFS('nabati '!B:B,'nabati '!$E:$E,Weekly!$A306,'nabati '!$F:$F,Weekly!$C$1)/6</f>
        <v>1</v>
      </c>
      <c r="F306" s="23">
        <f>+SUMIFS('nabati '!I:I,'nabati '!$L:$L,Weekly!$A306,'nabati '!$M:$M,Weekly!$C$1)/6</f>
        <v>0</v>
      </c>
      <c r="G306" s="23">
        <f>+SUMIFS('nabati '!P:P,'nabati '!$S:$S,Weekly!$A306,'nabati '!$T:$T,Weekly!$C$1)/60</f>
        <v>0</v>
      </c>
      <c r="H306" s="23">
        <f>+SUMIFS('nabati '!W:W,'nabati '!$Z:$Z,Weekly!$A306,'nabati '!$AA:$AA,Weekly!$C$1)/6</f>
        <v>0</v>
      </c>
      <c r="I306" s="23">
        <f>+SUMIFS('nabati '!AD:AD,'nabati '!$AG:$AG,Weekly!$A306,'nabati '!$AH:$AH,Weekly!$C$1)/60</f>
        <v>1</v>
      </c>
      <c r="J306" s="23">
        <f>+SUMIFS('nabati '!AK:AK,'nabati '!$AN:$AN,Weekly!$A306,'nabati '!$AO:$AO,Weekly!$C$1)/60</f>
        <v>0</v>
      </c>
      <c r="K306" s="23">
        <f>+SUMIFS('nabati '!AR:AR,'nabati '!$AU:$AU,Weekly!$A306,'nabati '!$AV:$AV,Weekly!$C$1)/60</f>
        <v>0</v>
      </c>
      <c r="L306" s="23">
        <f>+SUMIFS('nabati '!AY:AY,'nabati '!$BB:$BB,Weekly!$A306,'nabati '!$BC:$BC,Weekly!$C$1)/20</f>
        <v>0</v>
      </c>
      <c r="M306" s="377">
        <f>+SUMIFS('nabati '!BF:BF,'nabati '!$BI:$BI,Weekly!$A306,'nabati '!$BG:$BG,Weekly!$C$1)/6</f>
        <v>0</v>
      </c>
      <c r="N306" s="378">
        <f>+SUMIFS('nabati '!BM:BM,'nabati '!BP:BP,Weekly!$A306,'nabati '!BN:BN,Weekly!$C$1)/6</f>
        <v>0</v>
      </c>
      <c r="O306" s="379">
        <f t="shared" si="14"/>
        <v>455.9</v>
      </c>
      <c r="P306" s="381"/>
    </row>
    <row r="307" s="253" customFormat="1" ht="13" hidden="1" outlineLevel="1" spans="1:16">
      <c r="A307" s="334">
        <v>263</v>
      </c>
      <c r="B307" s="342" t="s">
        <v>84</v>
      </c>
      <c r="C307" s="336" t="s">
        <v>404</v>
      </c>
      <c r="D307" s="22" t="s">
        <v>375</v>
      </c>
      <c r="E307" s="23">
        <f>+SUMIFS('nabati '!B:B,'nabati '!$E:$E,Weekly!$A307,'nabati '!$F:$F,Weekly!$C$1)/6</f>
        <v>0</v>
      </c>
      <c r="F307" s="23">
        <f>+SUMIFS('nabati '!I:I,'nabati '!$L:$L,Weekly!$A307,'nabati '!$M:$M,Weekly!$C$1)/6</f>
        <v>0</v>
      </c>
      <c r="G307" s="23">
        <f>+SUMIFS('nabati '!P:P,'nabati '!$S:$S,Weekly!$A307,'nabati '!$T:$T,Weekly!$C$1)/60</f>
        <v>0</v>
      </c>
      <c r="H307" s="23">
        <f>+SUMIFS('nabati '!W:W,'nabati '!$Z:$Z,Weekly!$A307,'nabati '!$AA:$AA,Weekly!$C$1)/6</f>
        <v>0</v>
      </c>
      <c r="I307" s="23">
        <f>+SUMIFS('nabati '!AD:AD,'nabati '!$AG:$AG,Weekly!$A307,'nabati '!$AH:$AH,Weekly!$C$1)/60</f>
        <v>0</v>
      </c>
      <c r="J307" s="23">
        <f>+SUMIFS('nabati '!AK:AK,'nabati '!$AN:$AN,Weekly!$A307,'nabati '!$AO:$AO,Weekly!$C$1)/60</f>
        <v>0</v>
      </c>
      <c r="K307" s="23">
        <f>+SUMIFS('nabati '!AR:AR,'nabati '!$AU:$AU,Weekly!$A307,'nabati '!$AV:$AV,Weekly!$C$1)/60</f>
        <v>0</v>
      </c>
      <c r="L307" s="23">
        <f>+SUMIFS('nabati '!AY:AY,'nabati '!$BB:$BB,Weekly!$A307,'nabati '!$BC:$BC,Weekly!$C$1)/20</f>
        <v>0</v>
      </c>
      <c r="M307" s="319">
        <f>+SUMIFS('nabati '!BF:BF,'nabati '!$BI:$BI,Weekly!$A307,'nabati '!$BG:$BG,Weekly!$C$1)/6</f>
        <v>0</v>
      </c>
      <c r="N307" s="320">
        <f>+SUMIFS('nabati '!BM:BM,'nabati '!BP:BP,Weekly!$A307,'nabati '!BN:BN,Weekly!$C$1)/6</f>
        <v>0</v>
      </c>
      <c r="O307" s="321">
        <f t="shared" si="14"/>
        <v>0</v>
      </c>
      <c r="P307" s="373"/>
    </row>
    <row r="308" s="253" customFormat="1" ht="13" hidden="1" outlineLevel="1" spans="1:16">
      <c r="A308" s="334">
        <v>272</v>
      </c>
      <c r="B308" s="342" t="s">
        <v>84</v>
      </c>
      <c r="C308" s="336" t="s">
        <v>405</v>
      </c>
      <c r="D308" s="22" t="s">
        <v>375</v>
      </c>
      <c r="E308" s="23">
        <f>+SUMIFS('nabati '!B:B,'nabati '!$E:$E,Weekly!$A308,'nabati '!$F:$F,Weekly!$C$1)/6</f>
        <v>0</v>
      </c>
      <c r="F308" s="23">
        <f>+SUMIFS('nabati '!I:I,'nabati '!$L:$L,Weekly!$A308,'nabati '!$M:$M,Weekly!$C$1)/6</f>
        <v>0</v>
      </c>
      <c r="G308" s="23">
        <f>+SUMIFS('nabati '!P:P,'nabati '!$S:$S,Weekly!$A308,'nabati '!$T:$T,Weekly!$C$1)/60</f>
        <v>0</v>
      </c>
      <c r="H308" s="23">
        <f>+SUMIFS('nabati '!W:W,'nabati '!$Z:$Z,Weekly!$A308,'nabati '!$AA:$AA,Weekly!$C$1)/6</f>
        <v>0</v>
      </c>
      <c r="I308" s="23">
        <f>+SUMIFS('nabati '!AD:AD,'nabati '!$AG:$AG,Weekly!$A308,'nabati '!$AH:$AH,Weekly!$C$1)/60</f>
        <v>0</v>
      </c>
      <c r="J308" s="23">
        <f>+SUMIFS('nabati '!AK:AK,'nabati '!$AN:$AN,Weekly!$A308,'nabati '!$AO:$AO,Weekly!$C$1)/60</f>
        <v>0</v>
      </c>
      <c r="K308" s="23">
        <f>+SUMIFS('nabati '!AR:AR,'nabati '!$AU:$AU,Weekly!$A308,'nabati '!$AV:$AV,Weekly!$C$1)/60</f>
        <v>0</v>
      </c>
      <c r="L308" s="23">
        <f>+SUMIFS('nabati '!AY:AY,'nabati '!$BB:$BB,Weekly!$A308,'nabati '!$BC:$BC,Weekly!$C$1)/20</f>
        <v>0</v>
      </c>
      <c r="M308" s="319">
        <f>+SUMIFS('nabati '!BF:BF,'nabati '!$BI:$BI,Weekly!$A308,'nabati '!$BG:$BG,Weekly!$C$1)/6</f>
        <v>0</v>
      </c>
      <c r="N308" s="320">
        <f>+SUMIFS('nabati '!BM:BM,'nabati '!BP:BP,Weekly!$A308,'nabati '!BN:BN,Weekly!$C$1)/6</f>
        <v>0</v>
      </c>
      <c r="O308" s="321">
        <f t="shared" si="14"/>
        <v>0</v>
      </c>
      <c r="P308" s="373"/>
    </row>
    <row r="309" s="253" customFormat="1" ht="13" hidden="1" outlineLevel="1" spans="1:16">
      <c r="A309" s="334">
        <v>279</v>
      </c>
      <c r="B309" s="342" t="s">
        <v>84</v>
      </c>
      <c r="C309" s="336" t="s">
        <v>406</v>
      </c>
      <c r="D309" s="22" t="s">
        <v>375</v>
      </c>
      <c r="E309" s="23">
        <f>+SUMIFS('nabati '!B:B,'nabati '!$E:$E,Weekly!$A309,'nabati '!$F:$F,Weekly!$C$1)/6</f>
        <v>0</v>
      </c>
      <c r="F309" s="23">
        <f>+SUMIFS('nabati '!I:I,'nabati '!$L:$L,Weekly!$A309,'nabati '!$M:$M,Weekly!$C$1)/6</f>
        <v>0</v>
      </c>
      <c r="G309" s="23">
        <f>+SUMIFS('nabati '!P:P,'nabati '!$S:$S,Weekly!$A309,'nabati '!$T:$T,Weekly!$C$1)/60</f>
        <v>0</v>
      </c>
      <c r="H309" s="23">
        <f>+SUMIFS('nabati '!W:W,'nabati '!$Z:$Z,Weekly!$A309,'nabati '!$AA:$AA,Weekly!$C$1)/6</f>
        <v>0</v>
      </c>
      <c r="I309" s="23">
        <f>+SUMIFS('nabati '!AD:AD,'nabati '!$AG:$AG,Weekly!$A309,'nabati '!$AH:$AH,Weekly!$C$1)/60</f>
        <v>1</v>
      </c>
      <c r="J309" s="23">
        <f>+SUMIFS('nabati '!AK:AK,'nabati '!$AN:$AN,Weekly!$A309,'nabati '!$AO:$AO,Weekly!$C$1)/60</f>
        <v>0</v>
      </c>
      <c r="K309" s="23">
        <f>+SUMIFS('nabati '!AR:AR,'nabati '!$AU:$AU,Weekly!$A309,'nabati '!$AV:$AV,Weekly!$C$1)/60</f>
        <v>0</v>
      </c>
      <c r="L309" s="23">
        <f>+SUMIFS('nabati '!AY:AY,'nabati '!$BB:$BB,Weekly!$A309,'nabati '!$BC:$BC,Weekly!$C$1)/20</f>
        <v>0</v>
      </c>
      <c r="M309" s="319">
        <f>+SUMIFS('nabati '!BF:BF,'nabati '!$BI:$BI,Weekly!$A309,'nabati '!$BG:$BG,Weekly!$C$1)/6</f>
        <v>0</v>
      </c>
      <c r="N309" s="320">
        <f>+SUMIFS('nabati '!BM:BM,'nabati '!BP:BP,Weekly!$A309,'nabati '!BN:BN,Weekly!$C$1)/6</f>
        <v>0</v>
      </c>
      <c r="O309" s="321">
        <f t="shared" si="14"/>
        <v>330</v>
      </c>
      <c r="P309" s="373"/>
    </row>
    <row r="310" s="253" customFormat="1" ht="13" hidden="1" outlineLevel="1" spans="1:16">
      <c r="A310" s="334">
        <v>281</v>
      </c>
      <c r="B310" s="342" t="s">
        <v>84</v>
      </c>
      <c r="C310" s="336" t="s">
        <v>407</v>
      </c>
      <c r="D310" s="22" t="s">
        <v>375</v>
      </c>
      <c r="E310" s="23">
        <f>+SUMIFS('nabati '!B:B,'nabati '!$E:$E,Weekly!$A310,'nabati '!$F:$F,Weekly!$C$1)/6</f>
        <v>0</v>
      </c>
      <c r="F310" s="23">
        <f>+SUMIFS('nabati '!I:I,'nabati '!$L:$L,Weekly!$A310,'nabati '!$M:$M,Weekly!$C$1)/6</f>
        <v>0</v>
      </c>
      <c r="G310" s="23">
        <f>+SUMIFS('nabati '!P:P,'nabati '!$S:$S,Weekly!$A310,'nabati '!$T:$T,Weekly!$C$1)/60</f>
        <v>0</v>
      </c>
      <c r="H310" s="23">
        <f>+SUMIFS('nabati '!W:W,'nabati '!$Z:$Z,Weekly!$A310,'nabati '!$AA:$AA,Weekly!$C$1)/6</f>
        <v>0</v>
      </c>
      <c r="I310" s="23">
        <f>+SUMIFS('nabati '!AD:AD,'nabati '!$AG:$AG,Weekly!$A310,'nabati '!$AH:$AH,Weekly!$C$1)/60</f>
        <v>0</v>
      </c>
      <c r="J310" s="23">
        <f>+SUMIFS('nabati '!AK:AK,'nabati '!$AN:$AN,Weekly!$A310,'nabati '!$AO:$AO,Weekly!$C$1)/60</f>
        <v>0</v>
      </c>
      <c r="K310" s="23">
        <f>+SUMIFS('nabati '!AR:AR,'nabati '!$AU:$AU,Weekly!$A310,'nabati '!$AV:$AV,Weekly!$C$1)/60</f>
        <v>0</v>
      </c>
      <c r="L310" s="23">
        <f>+SUMIFS('nabati '!AY:AY,'nabati '!$BB:$BB,Weekly!$A310,'nabati '!$BC:$BC,Weekly!$C$1)/20</f>
        <v>0</v>
      </c>
      <c r="M310" s="319">
        <f>+SUMIFS('nabati '!BF:BF,'nabati '!$BI:$BI,Weekly!$A310,'nabati '!$BG:$BG,Weekly!$C$1)/6</f>
        <v>0</v>
      </c>
      <c r="N310" s="320">
        <f>+SUMIFS('nabati '!BM:BM,'nabati '!BP:BP,Weekly!$A310,'nabati '!BN:BN,Weekly!$C$1)/6</f>
        <v>0</v>
      </c>
      <c r="O310" s="321">
        <f t="shared" si="14"/>
        <v>0</v>
      </c>
      <c r="P310" s="373"/>
    </row>
    <row r="311" s="254" customFormat="1" ht="13" hidden="1" outlineLevel="1" spans="1:16">
      <c r="A311" s="334">
        <v>282</v>
      </c>
      <c r="B311" s="342" t="s">
        <v>84</v>
      </c>
      <c r="C311" s="336" t="s">
        <v>408</v>
      </c>
      <c r="D311" s="22" t="s">
        <v>375</v>
      </c>
      <c r="E311" s="23">
        <f>+SUMIFS('nabati '!B:B,'nabati '!$E:$E,Weekly!$A311,'nabati '!$F:$F,Weekly!$C$1)/6</f>
        <v>0</v>
      </c>
      <c r="F311" s="23">
        <f>+SUMIFS('nabati '!I:I,'nabati '!$L:$L,Weekly!$A311,'nabati '!$M:$M,Weekly!$C$1)/6</f>
        <v>0</v>
      </c>
      <c r="G311" s="23">
        <f>+SUMIFS('nabati '!P:P,'nabati '!$S:$S,Weekly!$A311,'nabati '!$T:$T,Weekly!$C$1)/60</f>
        <v>0</v>
      </c>
      <c r="H311" s="23">
        <f>+SUMIFS('nabati '!W:W,'nabati '!$Z:$Z,Weekly!$A311,'nabati '!$AA:$AA,Weekly!$C$1)/6</f>
        <v>0</v>
      </c>
      <c r="I311" s="23">
        <f>+SUMIFS('nabati '!AD:AD,'nabati '!$AG:$AG,Weekly!$A311,'nabati '!$AH:$AH,Weekly!$C$1)/60</f>
        <v>0</v>
      </c>
      <c r="J311" s="23">
        <f>+SUMIFS('nabati '!AK:AK,'nabati '!$AN:$AN,Weekly!$A311,'nabati '!$AO:$AO,Weekly!$C$1)/60</f>
        <v>0</v>
      </c>
      <c r="K311" s="23">
        <f>+SUMIFS('nabati '!AR:AR,'nabati '!$AU:$AU,Weekly!$A311,'nabati '!$AV:$AV,Weekly!$C$1)/60</f>
        <v>0</v>
      </c>
      <c r="L311" s="23">
        <f>+SUMIFS('nabati '!AY:AY,'nabati '!$BB:$BB,Weekly!$A311,'nabati '!$BC:$BC,Weekly!$C$1)/20</f>
        <v>0</v>
      </c>
      <c r="M311" s="323">
        <f>+SUMIFS('nabati '!BF:BF,'nabati '!$BI:$BI,Weekly!$A311,'nabati '!$BG:$BG,Weekly!$C$1)/6</f>
        <v>0</v>
      </c>
      <c r="N311" s="324">
        <f>+SUMIFS('nabati '!BM:BM,'nabati '!BP:BP,Weekly!$A311,'nabati '!BN:BN,Weekly!$C$1)/6</f>
        <v>0</v>
      </c>
      <c r="O311" s="325">
        <f t="shared" si="14"/>
        <v>0</v>
      </c>
      <c r="P311" s="368"/>
    </row>
    <row r="312" s="254" customFormat="1" ht="13" hidden="1" outlineLevel="1" spans="1:16">
      <c r="A312" s="334">
        <v>286</v>
      </c>
      <c r="B312" s="342" t="s">
        <v>84</v>
      </c>
      <c r="C312" s="336" t="s">
        <v>409</v>
      </c>
      <c r="D312" s="22" t="s">
        <v>375</v>
      </c>
      <c r="E312" s="23">
        <f>+SUMIFS('nabati '!B:B,'nabati '!$E:$E,Weekly!$A312,'nabati '!$F:$F,Weekly!$C$1)/6</f>
        <v>0</v>
      </c>
      <c r="F312" s="23">
        <f>+SUMIFS('nabati '!I:I,'nabati '!$L:$L,Weekly!$A312,'nabati '!$M:$M,Weekly!$C$1)/6</f>
        <v>1</v>
      </c>
      <c r="G312" s="23">
        <f>+SUMIFS('nabati '!P:P,'nabati '!$S:$S,Weekly!$A312,'nabati '!$T:$T,Weekly!$C$1)/60</f>
        <v>0</v>
      </c>
      <c r="H312" s="23">
        <f>+SUMIFS('nabati '!W:W,'nabati '!$Z:$Z,Weekly!$A312,'nabati '!$AA:$AA,Weekly!$C$1)/6</f>
        <v>0</v>
      </c>
      <c r="I312" s="23">
        <f>+SUMIFS('nabati '!AD:AD,'nabati '!$AG:$AG,Weekly!$A312,'nabati '!$AH:$AH,Weekly!$C$1)/60</f>
        <v>0</v>
      </c>
      <c r="J312" s="23">
        <f>+SUMIFS('nabati '!AK:AK,'nabati '!$AN:$AN,Weekly!$A312,'nabati '!$AO:$AO,Weekly!$C$1)/60</f>
        <v>0</v>
      </c>
      <c r="K312" s="23">
        <f>+SUMIFS('nabati '!AR:AR,'nabati '!$AU:$AU,Weekly!$A312,'nabati '!$AV:$AV,Weekly!$C$1)/60</f>
        <v>0</v>
      </c>
      <c r="L312" s="23">
        <f>+SUMIFS('nabati '!AY:AY,'nabati '!$BB:$BB,Weekly!$A312,'nabati '!$BC:$BC,Weekly!$C$1)/20</f>
        <v>0</v>
      </c>
      <c r="M312" s="323">
        <f>+SUMIFS('nabati '!BF:BF,'nabati '!$BI:$BI,Weekly!$A312,'nabati '!$BG:$BG,Weekly!$C$1)/6</f>
        <v>0</v>
      </c>
      <c r="N312" s="324">
        <f>+SUMIFS('nabati '!BM:BM,'nabati '!BP:BP,Weekly!$A312,'nabati '!BN:BN,Weekly!$C$1)/6</f>
        <v>0</v>
      </c>
      <c r="O312" s="325">
        <f t="shared" si="14"/>
        <v>190.7</v>
      </c>
      <c r="P312" s="368"/>
    </row>
    <row r="313" s="254" customFormat="1" ht="13" hidden="1" outlineLevel="1" spans="1:16">
      <c r="A313" s="334">
        <v>298</v>
      </c>
      <c r="B313" s="342" t="s">
        <v>84</v>
      </c>
      <c r="C313" s="336" t="s">
        <v>410</v>
      </c>
      <c r="D313" s="22" t="s">
        <v>375</v>
      </c>
      <c r="E313" s="23">
        <f>+SUMIFS('nabati '!B:B,'nabati '!$E:$E,Weekly!$A313,'nabati '!$F:$F,Weekly!$C$1)/6</f>
        <v>0</v>
      </c>
      <c r="F313" s="23">
        <f>+SUMIFS('nabati '!I:I,'nabati '!$L:$L,Weekly!$A313,'nabati '!$M:$M,Weekly!$C$1)/6</f>
        <v>2</v>
      </c>
      <c r="G313" s="23">
        <f>+SUMIFS('nabati '!P:P,'nabati '!$S:$S,Weekly!$A313,'nabati '!$T:$T,Weekly!$C$1)/60</f>
        <v>1</v>
      </c>
      <c r="H313" s="23">
        <f>+SUMIFS('nabati '!W:W,'nabati '!$Z:$Z,Weekly!$A313,'nabati '!$AA:$AA,Weekly!$C$1)/6</f>
        <v>0</v>
      </c>
      <c r="I313" s="23">
        <f>+SUMIFS('nabati '!AD:AD,'nabati '!$AG:$AG,Weekly!$A313,'nabati '!$AH:$AH,Weekly!$C$1)/60</f>
        <v>0</v>
      </c>
      <c r="J313" s="23">
        <f>+SUMIFS('nabati '!AK:AK,'nabati '!$AN:$AN,Weekly!$A313,'nabati '!$AO:$AO,Weekly!$C$1)/60</f>
        <v>0</v>
      </c>
      <c r="K313" s="23">
        <f>+SUMIFS('nabati '!AR:AR,'nabati '!$AU:$AU,Weekly!$A313,'nabati '!$AV:$AV,Weekly!$C$1)/60</f>
        <v>0</v>
      </c>
      <c r="L313" s="23">
        <f>+SUMIFS('nabati '!AY:AY,'nabati '!$BB:$BB,Weekly!$A313,'nabati '!$BC:$BC,Weekly!$C$1)/20</f>
        <v>0</v>
      </c>
      <c r="M313" s="323">
        <f>+SUMIFS('nabati '!BF:BF,'nabati '!$BI:$BI,Weekly!$A313,'nabati '!$BG:$BG,Weekly!$C$1)/6</f>
        <v>0</v>
      </c>
      <c r="N313" s="324">
        <f>+SUMIFS('nabati '!BM:BM,'nabati '!BP:BP,Weekly!$A313,'nabati '!BN:BN,Weekly!$C$1)/6</f>
        <v>0</v>
      </c>
      <c r="O313" s="325">
        <f t="shared" si="14"/>
        <v>711.4</v>
      </c>
      <c r="P313" s="368"/>
    </row>
    <row r="314" s="254" customFormat="1" ht="13" hidden="1" outlineLevel="1" spans="1:16">
      <c r="A314" s="334">
        <v>404</v>
      </c>
      <c r="B314" s="342" t="s">
        <v>84</v>
      </c>
      <c r="C314" s="336" t="s">
        <v>411</v>
      </c>
      <c r="D314" s="22" t="s">
        <v>375</v>
      </c>
      <c r="E314" s="23">
        <f>+SUMIFS('nabati '!B:B,'nabati '!$E:$E,Weekly!$A314,'nabati '!$F:$F,Weekly!$C$1)/6</f>
        <v>1</v>
      </c>
      <c r="F314" s="23">
        <f>+SUMIFS('nabati '!I:I,'nabati '!$L:$L,Weekly!$A314,'nabati '!$M:$M,Weekly!$C$1)/6</f>
        <v>2</v>
      </c>
      <c r="G314" s="23">
        <f>+SUMIFS('nabati '!P:P,'nabati '!$S:$S,Weekly!$A314,'nabati '!$T:$T,Weekly!$C$1)/60</f>
        <v>0</v>
      </c>
      <c r="H314" s="23">
        <f>+SUMIFS('nabati '!W:W,'nabati '!$Z:$Z,Weekly!$A314,'nabati '!$AA:$AA,Weekly!$C$1)/6</f>
        <v>0</v>
      </c>
      <c r="I314" s="23">
        <f>+SUMIFS('nabati '!AD:AD,'nabati '!$AG:$AG,Weekly!$A314,'nabati '!$AH:$AH,Weekly!$C$1)/60</f>
        <v>0</v>
      </c>
      <c r="J314" s="23">
        <f>+SUMIFS('nabati '!AK:AK,'nabati '!$AN:$AN,Weekly!$A314,'nabati '!$AO:$AO,Weekly!$C$1)/60</f>
        <v>0</v>
      </c>
      <c r="K314" s="23">
        <f>+SUMIFS('nabati '!AR:AR,'nabati '!$AU:$AU,Weekly!$A314,'nabati '!$AV:$AV,Weekly!$C$1)/60</f>
        <v>0</v>
      </c>
      <c r="L314" s="23">
        <f>+SUMIFS('nabati '!AY:AY,'nabati '!$BB:$BB,Weekly!$A314,'nabati '!$BC:$BC,Weekly!$C$1)/20</f>
        <v>0</v>
      </c>
      <c r="M314" s="323">
        <f>+SUMIFS('nabati '!BF:BF,'nabati '!$BI:$BI,Weekly!$A314,'nabati '!$BG:$BG,Weekly!$C$1)/6</f>
        <v>0</v>
      </c>
      <c r="N314" s="324">
        <f>+SUMIFS('nabati '!BM:BM,'nabati '!BP:BP,Weekly!$A314,'nabati '!BN:BN,Weekly!$C$1)/6</f>
        <v>0</v>
      </c>
      <c r="O314" s="325">
        <f t="shared" si="14"/>
        <v>507.3</v>
      </c>
      <c r="P314" s="368"/>
    </row>
    <row r="315" s="254" customFormat="1" ht="13" hidden="1" outlineLevel="1" spans="1:16">
      <c r="A315" s="334">
        <v>407</v>
      </c>
      <c r="B315" s="342" t="s">
        <v>84</v>
      </c>
      <c r="C315" s="336" t="s">
        <v>412</v>
      </c>
      <c r="D315" s="22" t="s">
        <v>375</v>
      </c>
      <c r="E315" s="23">
        <f>+SUMIFS('nabati '!B:B,'nabati '!$E:$E,Weekly!$A315,'nabati '!$F:$F,Weekly!$C$1)/6</f>
        <v>0</v>
      </c>
      <c r="F315" s="23">
        <f>+SUMIFS('nabati '!I:I,'nabati '!$L:$L,Weekly!$A315,'nabati '!$M:$M,Weekly!$C$1)/6</f>
        <v>0</v>
      </c>
      <c r="G315" s="23">
        <f>+SUMIFS('nabati '!P:P,'nabati '!$S:$S,Weekly!$A315,'nabati '!$T:$T,Weekly!$C$1)/60</f>
        <v>0</v>
      </c>
      <c r="H315" s="23">
        <f>+SUMIFS('nabati '!W:W,'nabati '!$Z:$Z,Weekly!$A315,'nabati '!$AA:$AA,Weekly!$C$1)/6</f>
        <v>0</v>
      </c>
      <c r="I315" s="23">
        <f>+SUMIFS('nabati '!AD:AD,'nabati '!$AG:$AG,Weekly!$A315,'nabati '!$AH:$AH,Weekly!$C$1)/60</f>
        <v>0</v>
      </c>
      <c r="J315" s="23">
        <f>+SUMIFS('nabati '!AK:AK,'nabati '!$AN:$AN,Weekly!$A315,'nabati '!$AO:$AO,Weekly!$C$1)/60</f>
        <v>0</v>
      </c>
      <c r="K315" s="23">
        <f>+SUMIFS('nabati '!AR:AR,'nabati '!$AU:$AU,Weekly!$A315,'nabati '!$AV:$AV,Weekly!$C$1)/60</f>
        <v>0</v>
      </c>
      <c r="L315" s="23">
        <f>+SUMIFS('nabati '!AY:AY,'nabati '!$BB:$BB,Weekly!$A315,'nabati '!$BC:$BC,Weekly!$C$1)/20</f>
        <v>0</v>
      </c>
      <c r="M315" s="323">
        <f>+SUMIFS('nabati '!BF:BF,'nabati '!$BI:$BI,Weekly!$A315,'nabati '!$BG:$BG,Weekly!$C$1)/6</f>
        <v>0</v>
      </c>
      <c r="N315" s="324">
        <f>+SUMIFS('nabati '!BM:BM,'nabati '!BP:BP,Weekly!$A315,'nabati '!BN:BN,Weekly!$C$1)/6</f>
        <v>0</v>
      </c>
      <c r="O315" s="325">
        <f t="shared" si="14"/>
        <v>0</v>
      </c>
      <c r="P315" s="368"/>
    </row>
    <row r="316" s="254" customFormat="1" ht="13" hidden="1" outlineLevel="1" spans="1:16">
      <c r="A316" s="334">
        <v>625</v>
      </c>
      <c r="B316" s="342" t="s">
        <v>84</v>
      </c>
      <c r="C316" s="336" t="s">
        <v>413</v>
      </c>
      <c r="D316" s="22" t="s">
        <v>375</v>
      </c>
      <c r="E316" s="23">
        <f>+SUMIFS('nabati '!B:B,'nabati '!$E:$E,Weekly!$A316,'nabati '!$F:$F,Weekly!$C$1)/6</f>
        <v>0</v>
      </c>
      <c r="F316" s="23">
        <f>+SUMIFS('nabati '!I:I,'nabati '!$L:$L,Weekly!$A316,'nabati '!$M:$M,Weekly!$C$1)/6</f>
        <v>0</v>
      </c>
      <c r="G316" s="23">
        <f>+SUMIFS('nabati '!P:P,'nabati '!$S:$S,Weekly!$A316,'nabati '!$T:$T,Weekly!$C$1)/60</f>
        <v>0</v>
      </c>
      <c r="H316" s="23">
        <f>+SUMIFS('nabati '!W:W,'nabati '!$Z:$Z,Weekly!$A316,'nabati '!$AA:$AA,Weekly!$C$1)/6</f>
        <v>0</v>
      </c>
      <c r="I316" s="23">
        <f>+SUMIFS('nabati '!AD:AD,'nabati '!$AG:$AG,Weekly!$A316,'nabati '!$AH:$AH,Weekly!$C$1)/60</f>
        <v>0</v>
      </c>
      <c r="J316" s="23">
        <f>+SUMIFS('nabati '!AK:AK,'nabati '!$AN:$AN,Weekly!$A316,'nabati '!$AO:$AO,Weekly!$C$1)/60</f>
        <v>0</v>
      </c>
      <c r="K316" s="23">
        <f>+SUMIFS('nabati '!AR:AR,'nabati '!$AU:$AU,Weekly!$A316,'nabati '!$AV:$AV,Weekly!$C$1)/60</f>
        <v>0</v>
      </c>
      <c r="L316" s="23">
        <f>+SUMIFS('nabati '!AY:AY,'nabati '!$BB:$BB,Weekly!$A316,'nabati '!$BC:$BC,Weekly!$C$1)/20</f>
        <v>0</v>
      </c>
      <c r="M316" s="323">
        <f>+SUMIFS('nabati '!BF:BF,'nabati '!$BI:$BI,Weekly!$A316,'nabati '!$BG:$BG,Weekly!$C$1)/6</f>
        <v>0</v>
      </c>
      <c r="N316" s="324">
        <f>+SUMIFS('nabati '!BM:BM,'nabati '!BP:BP,Weekly!$A316,'nabati '!BN:BN,Weekly!$C$1)/6</f>
        <v>0</v>
      </c>
      <c r="O316" s="325">
        <f t="shared" si="14"/>
        <v>0</v>
      </c>
      <c r="P316" s="368"/>
    </row>
    <row r="317" s="254" customFormat="1" ht="13" hidden="1" outlineLevel="1" spans="1:16">
      <c r="A317" s="334">
        <v>626</v>
      </c>
      <c r="B317" s="342" t="s">
        <v>84</v>
      </c>
      <c r="C317" s="336" t="s">
        <v>414</v>
      </c>
      <c r="D317" s="22" t="s">
        <v>375</v>
      </c>
      <c r="E317" s="23">
        <f>+SUMIFS('nabati '!B:B,'nabati '!$E:$E,Weekly!$A317,'nabati '!$F:$F,Weekly!$C$1)/6</f>
        <v>0</v>
      </c>
      <c r="F317" s="23">
        <f>+SUMIFS('nabati '!I:I,'nabati '!$L:$L,Weekly!$A317,'nabati '!$M:$M,Weekly!$C$1)/6</f>
        <v>0</v>
      </c>
      <c r="G317" s="23">
        <f>+SUMIFS('nabati '!P:P,'nabati '!$S:$S,Weekly!$A317,'nabati '!$T:$T,Weekly!$C$1)/60</f>
        <v>0</v>
      </c>
      <c r="H317" s="23">
        <f>+SUMIFS('nabati '!W:W,'nabati '!$Z:$Z,Weekly!$A317,'nabati '!$AA:$AA,Weekly!$C$1)/6</f>
        <v>0</v>
      </c>
      <c r="I317" s="23">
        <f>+SUMIFS('nabati '!AD:AD,'nabati '!$AG:$AG,Weekly!$A317,'nabati '!$AH:$AH,Weekly!$C$1)/60</f>
        <v>0</v>
      </c>
      <c r="J317" s="23">
        <f>+SUMIFS('nabati '!AK:AK,'nabati '!$AN:$AN,Weekly!$A317,'nabati '!$AO:$AO,Weekly!$C$1)/60</f>
        <v>0</v>
      </c>
      <c r="K317" s="23">
        <f>+SUMIFS('nabati '!AR:AR,'nabati '!$AU:$AU,Weekly!$A317,'nabati '!$AV:$AV,Weekly!$C$1)/60</f>
        <v>0</v>
      </c>
      <c r="L317" s="23">
        <f>+SUMIFS('nabati '!AY:AY,'nabati '!$BB:$BB,Weekly!$A317,'nabati '!$BC:$BC,Weekly!$C$1)/20</f>
        <v>0</v>
      </c>
      <c r="M317" s="323">
        <f>+SUMIFS('nabati '!BF:BF,'nabati '!$BI:$BI,Weekly!$A317,'nabati '!$BG:$BG,Weekly!$C$1)/6</f>
        <v>0</v>
      </c>
      <c r="N317" s="324">
        <f>+SUMIFS('nabati '!BM:BM,'nabati '!BP:BP,Weekly!$A317,'nabati '!BN:BN,Weekly!$C$1)/6</f>
        <v>0</v>
      </c>
      <c r="O317" s="325">
        <f t="shared" si="14"/>
        <v>0</v>
      </c>
      <c r="P317" s="368"/>
    </row>
    <row r="318" s="254" customFormat="1" ht="13" hidden="1" outlineLevel="1" spans="1:16">
      <c r="A318" s="334">
        <v>632</v>
      </c>
      <c r="B318" s="342" t="s">
        <v>84</v>
      </c>
      <c r="C318" s="336" t="s">
        <v>415</v>
      </c>
      <c r="D318" s="22" t="s">
        <v>375</v>
      </c>
      <c r="E318" s="23">
        <f>+SUMIFS('nabati '!B:B,'nabati '!$E:$E,Weekly!$A318,'nabati '!$F:$F,Weekly!$C$1)/6</f>
        <v>1</v>
      </c>
      <c r="F318" s="23">
        <f>+SUMIFS('nabati '!I:I,'nabati '!$L:$L,Weekly!$A318,'nabati '!$M:$M,Weekly!$C$1)/6</f>
        <v>0</v>
      </c>
      <c r="G318" s="23">
        <f>+SUMIFS('nabati '!P:P,'nabati '!$S:$S,Weekly!$A318,'nabati '!$T:$T,Weekly!$C$1)/60</f>
        <v>1</v>
      </c>
      <c r="H318" s="23">
        <f>+SUMIFS('nabati '!W:W,'nabati '!$Z:$Z,Weekly!$A318,'nabati '!$AA:$AA,Weekly!$C$1)/6</f>
        <v>1</v>
      </c>
      <c r="I318" s="23">
        <f>+SUMIFS('nabati '!AD:AD,'nabati '!$AG:$AG,Weekly!$A318,'nabati '!$AH:$AH,Weekly!$C$1)/60</f>
        <v>1</v>
      </c>
      <c r="J318" s="23">
        <f>+SUMIFS('nabati '!AK:AK,'nabati '!$AN:$AN,Weekly!$A318,'nabati '!$AO:$AO,Weekly!$C$1)/60</f>
        <v>0</v>
      </c>
      <c r="K318" s="23">
        <f>+SUMIFS('nabati '!AR:AR,'nabati '!$AU:$AU,Weekly!$A318,'nabati '!$AV:$AV,Weekly!$C$1)/60</f>
        <v>0</v>
      </c>
      <c r="L318" s="23">
        <f>+SUMIFS('nabati '!AY:AY,'nabati '!$BB:$BB,Weekly!$A318,'nabati '!$BC:$BC,Weekly!$C$1)/20</f>
        <v>0</v>
      </c>
      <c r="M318" s="323">
        <f>+SUMIFS('nabati '!BF:BF,'nabati '!$BI:$BI,Weekly!$A318,'nabati '!$BG:$BG,Weekly!$C$1)/6</f>
        <v>0</v>
      </c>
      <c r="N318" s="324">
        <f>+SUMIFS('nabati '!BM:BM,'nabati '!BP:BP,Weekly!$A318,'nabati '!BN:BN,Weekly!$C$1)/6</f>
        <v>0</v>
      </c>
      <c r="O318" s="325">
        <f t="shared" si="14"/>
        <v>1009.9</v>
      </c>
      <c r="P318" s="368"/>
    </row>
    <row r="319" s="254" customFormat="1" ht="13" hidden="1" outlineLevel="1" spans="1:16">
      <c r="A319" s="334">
        <v>638</v>
      </c>
      <c r="B319" s="342" t="s">
        <v>84</v>
      </c>
      <c r="C319" s="336" t="s">
        <v>416</v>
      </c>
      <c r="D319" s="22" t="s">
        <v>375</v>
      </c>
      <c r="E319" s="23">
        <f>+SUMIFS('nabati '!B:B,'nabati '!$E:$E,Weekly!$A319,'nabati '!$F:$F,Weekly!$C$1)/6</f>
        <v>0</v>
      </c>
      <c r="F319" s="23">
        <f>+SUMIFS('nabati '!I:I,'nabati '!$L:$L,Weekly!$A319,'nabati '!$M:$M,Weekly!$C$1)/6</f>
        <v>1</v>
      </c>
      <c r="G319" s="23">
        <f>+SUMIFS('nabati '!P:P,'nabati '!$S:$S,Weekly!$A319,'nabati '!$T:$T,Weekly!$C$1)/60</f>
        <v>1</v>
      </c>
      <c r="H319" s="23">
        <f>+SUMIFS('nabati '!W:W,'nabati '!$Z:$Z,Weekly!$A319,'nabati '!$AA:$AA,Weekly!$C$1)/6</f>
        <v>0</v>
      </c>
      <c r="I319" s="23">
        <f>+SUMIFS('nabati '!AD:AD,'nabati '!$AG:$AG,Weekly!$A319,'nabati '!$AH:$AH,Weekly!$C$1)/60</f>
        <v>1</v>
      </c>
      <c r="J319" s="23">
        <f>+SUMIFS('nabati '!AK:AK,'nabati '!$AN:$AN,Weekly!$A319,'nabati '!$AO:$AO,Weekly!$C$1)/60</f>
        <v>0</v>
      </c>
      <c r="K319" s="23">
        <f>+SUMIFS('nabati '!AR:AR,'nabati '!$AU:$AU,Weekly!$A319,'nabati '!$AV:$AV,Weekly!$C$1)/60</f>
        <v>0</v>
      </c>
      <c r="L319" s="23">
        <f>+SUMIFS('nabati '!AY:AY,'nabati '!$BB:$BB,Weekly!$A319,'nabati '!$BC:$BC,Weekly!$C$1)/20</f>
        <v>1</v>
      </c>
      <c r="M319" s="323">
        <f>+SUMIFS('nabati '!BF:BF,'nabati '!$BI:$BI,Weekly!$A319,'nabati '!$BG:$BG,Weekly!$C$1)/6</f>
        <v>0</v>
      </c>
      <c r="N319" s="324">
        <f>+SUMIFS('nabati '!BM:BM,'nabati '!BP:BP,Weekly!$A319,'nabati '!BN:BN,Weekly!$C$1)/6</f>
        <v>0</v>
      </c>
      <c r="O319" s="325">
        <f>+SUMPRODUCT($E$1:$N$1,E319:N319)</f>
        <v>1224.7</v>
      </c>
      <c r="P319" s="368"/>
    </row>
    <row r="320" s="254" customFormat="1" ht="13" hidden="1" outlineLevel="1" spans="1:16">
      <c r="A320" s="334">
        <v>647</v>
      </c>
      <c r="B320" s="342" t="s">
        <v>84</v>
      </c>
      <c r="C320" s="336" t="s">
        <v>417</v>
      </c>
      <c r="D320" s="22" t="s">
        <v>375</v>
      </c>
      <c r="E320" s="23">
        <f>+SUMIFS('nabati '!B:B,'nabati '!$E:$E,Weekly!$A320,'nabati '!$F:$F,Weekly!$C$1)/6</f>
        <v>0</v>
      </c>
      <c r="F320" s="23">
        <f>+SUMIFS('nabati '!I:I,'nabati '!$L:$L,Weekly!$A320,'nabati '!$M:$M,Weekly!$C$1)/6</f>
        <v>1</v>
      </c>
      <c r="G320" s="23">
        <f>+SUMIFS('nabati '!P:P,'nabati '!$S:$S,Weekly!$A320,'nabati '!$T:$T,Weekly!$C$1)/60</f>
        <v>0</v>
      </c>
      <c r="H320" s="23">
        <f>+SUMIFS('nabati '!W:W,'nabati '!$Z:$Z,Weekly!$A320,'nabati '!$AA:$AA,Weekly!$C$1)/6</f>
        <v>0</v>
      </c>
      <c r="I320" s="23">
        <f>+SUMIFS('nabati '!AD:AD,'nabati '!$AG:$AG,Weekly!$A320,'nabati '!$AH:$AH,Weekly!$C$1)/60</f>
        <v>0</v>
      </c>
      <c r="J320" s="23">
        <f>+SUMIFS('nabati '!AK:AK,'nabati '!$AN:$AN,Weekly!$A320,'nabati '!$AO:$AO,Weekly!$C$1)/60</f>
        <v>0</v>
      </c>
      <c r="K320" s="23">
        <f>+SUMIFS('nabati '!AR:AR,'nabati '!$AU:$AU,Weekly!$A320,'nabati '!$AV:$AV,Weekly!$C$1)/60</f>
        <v>0</v>
      </c>
      <c r="L320" s="23">
        <f>+SUMIFS('nabati '!AY:AY,'nabati '!$BB:$BB,Weekly!$A320,'nabati '!$BC:$BC,Weekly!$C$1)/20</f>
        <v>0</v>
      </c>
      <c r="M320" s="323">
        <f>+SUMIFS('nabati '!BF:BF,'nabati '!$BI:$BI,Weekly!$A320,'nabati '!$BG:$BG,Weekly!$C$1)/6</f>
        <v>0</v>
      </c>
      <c r="N320" s="324">
        <f>+SUMIFS('nabati '!BM:BM,'nabati '!BP:BP,Weekly!$A320,'nabati '!BN:BN,Weekly!$C$1)/6</f>
        <v>0</v>
      </c>
      <c r="O320" s="325">
        <f>+SUMPRODUCT($E$1:$N$1,E320:N320)</f>
        <v>190.7</v>
      </c>
      <c r="P320" s="368"/>
    </row>
    <row r="321" s="254" customFormat="1" ht="13" hidden="1" outlineLevel="1" spans="1:16">
      <c r="A321" s="334">
        <v>649</v>
      </c>
      <c r="B321" s="342" t="s">
        <v>84</v>
      </c>
      <c r="C321" s="336" t="s">
        <v>418</v>
      </c>
      <c r="D321" s="22" t="s">
        <v>375</v>
      </c>
      <c r="E321" s="23">
        <f>+SUMIFS('nabati '!B:B,'nabati '!$E:$E,Weekly!$A321,'nabati '!$F:$F,Weekly!$C$1)/6</f>
        <v>0</v>
      </c>
      <c r="F321" s="23">
        <f>+SUMIFS('nabati '!I:I,'nabati '!$L:$L,Weekly!$A321,'nabati '!$M:$M,Weekly!$C$1)/6</f>
        <v>0</v>
      </c>
      <c r="G321" s="23">
        <f>+SUMIFS('nabati '!P:P,'nabati '!$S:$S,Weekly!$A321,'nabati '!$T:$T,Weekly!$C$1)/60</f>
        <v>0</v>
      </c>
      <c r="H321" s="23">
        <f>+SUMIFS('nabati '!W:W,'nabati '!$Z:$Z,Weekly!$A321,'nabati '!$AA:$AA,Weekly!$C$1)/6</f>
        <v>0</v>
      </c>
      <c r="I321" s="23">
        <f>+SUMIFS('nabati '!AD:AD,'nabati '!$AG:$AG,Weekly!$A321,'nabati '!$AH:$AH,Weekly!$C$1)/60</f>
        <v>0</v>
      </c>
      <c r="J321" s="23">
        <f>+SUMIFS('nabati '!AK:AK,'nabati '!$AN:$AN,Weekly!$A321,'nabati '!$AO:$AO,Weekly!$C$1)/60</f>
        <v>0</v>
      </c>
      <c r="K321" s="23">
        <f>+SUMIFS('nabati '!AR:AR,'nabati '!$AU:$AU,Weekly!$A321,'nabati '!$AV:$AV,Weekly!$C$1)/60</f>
        <v>0</v>
      </c>
      <c r="L321" s="23">
        <f>+SUMIFS('nabati '!AY:AY,'nabati '!$BB:$BB,Weekly!$A321,'nabati '!$BC:$BC,Weekly!$C$1)/20</f>
        <v>0</v>
      </c>
      <c r="M321" s="323">
        <f>+SUMIFS('nabati '!BF:BF,'nabati '!$BI:$BI,Weekly!$A321,'nabati '!$BG:$BG,Weekly!$C$1)/6</f>
        <v>0</v>
      </c>
      <c r="N321" s="324">
        <f>+SUMIFS('nabati '!BM:BM,'nabati '!BP:BP,Weekly!$A321,'nabati '!BN:BN,Weekly!$C$1)/6</f>
        <v>0</v>
      </c>
      <c r="O321" s="325">
        <f>+SUMPRODUCT($E$1:$N$1,E321:N321)</f>
        <v>0</v>
      </c>
      <c r="P321" s="368"/>
    </row>
    <row r="322" s="254" customFormat="1" ht="13" hidden="1" outlineLevel="1" spans="1:16">
      <c r="A322" s="334">
        <v>657</v>
      </c>
      <c r="B322" s="342" t="s">
        <v>84</v>
      </c>
      <c r="C322" s="336" t="s">
        <v>419</v>
      </c>
      <c r="D322" s="22" t="s">
        <v>375</v>
      </c>
      <c r="E322" s="23">
        <f>+SUMIFS('nabati '!B:B,'nabati '!$E:$E,Weekly!$A322,'nabati '!$F:$F,Weekly!$C$1)/6</f>
        <v>0</v>
      </c>
      <c r="F322" s="23">
        <f>+SUMIFS('nabati '!I:I,'nabati '!$L:$L,Weekly!$A322,'nabati '!$M:$M,Weekly!$C$1)/6</f>
        <v>0</v>
      </c>
      <c r="G322" s="23">
        <f>+SUMIFS('nabati '!P:P,'nabati '!$S:$S,Weekly!$A322,'nabati '!$T:$T,Weekly!$C$1)/60</f>
        <v>0</v>
      </c>
      <c r="H322" s="23">
        <f>+SUMIFS('nabati '!W:W,'nabati '!$Z:$Z,Weekly!$A322,'nabati '!$AA:$AA,Weekly!$C$1)/6</f>
        <v>0</v>
      </c>
      <c r="I322" s="23">
        <f>+SUMIFS('nabati '!AD:AD,'nabati '!$AG:$AG,Weekly!$A322,'nabati '!$AH:$AH,Weekly!$C$1)/60</f>
        <v>0</v>
      </c>
      <c r="J322" s="23">
        <f>+SUMIFS('nabati '!AK:AK,'nabati '!$AN:$AN,Weekly!$A322,'nabati '!$AO:$AO,Weekly!$C$1)/60</f>
        <v>0</v>
      </c>
      <c r="K322" s="23">
        <f>+SUMIFS('nabati '!AR:AR,'nabati '!$AU:$AU,Weekly!$A322,'nabati '!$AV:$AV,Weekly!$C$1)/60</f>
        <v>0</v>
      </c>
      <c r="L322" s="23">
        <f>+SUMIFS('nabati '!AY:AY,'nabati '!$BB:$BB,Weekly!$A322,'nabati '!$BC:$BC,Weekly!$C$1)/20</f>
        <v>0</v>
      </c>
      <c r="M322" s="323">
        <f>+SUMIFS('nabati '!BF:BF,'nabati '!$BI:$BI,Weekly!$A322,'nabati '!$BG:$BG,Weekly!$C$1)/6</f>
        <v>0</v>
      </c>
      <c r="N322" s="324">
        <f>+SUMIFS('nabati '!BM:BM,'nabati '!BP:BP,Weekly!$A322,'nabati '!BN:BN,Weekly!$C$1)/6</f>
        <v>0</v>
      </c>
      <c r="O322" s="325">
        <f>+SUMPRODUCT($E$1:$N$1,E322:N322)</f>
        <v>0</v>
      </c>
      <c r="P322" s="368"/>
    </row>
    <row r="323" s="254" customFormat="1" ht="13" hidden="1" outlineLevel="1" spans="1:16">
      <c r="A323" s="334">
        <v>669</v>
      </c>
      <c r="B323" s="342" t="s">
        <v>84</v>
      </c>
      <c r="C323" s="336" t="s">
        <v>420</v>
      </c>
      <c r="D323" s="22" t="s">
        <v>375</v>
      </c>
      <c r="E323" s="23">
        <f>+SUMIFS('nabati '!B:B,'nabati '!$E:$E,Weekly!$A323,'nabati '!$F:$F,Weekly!$C$1)/6</f>
        <v>0</v>
      </c>
      <c r="F323" s="23">
        <f>+SUMIFS('nabati '!I:I,'nabati '!$L:$L,Weekly!$A323,'nabati '!$M:$M,Weekly!$C$1)/6</f>
        <v>0</v>
      </c>
      <c r="G323" s="23">
        <f>+SUMIFS('nabati '!P:P,'nabati '!$S:$S,Weekly!$A323,'nabati '!$T:$T,Weekly!$C$1)/60</f>
        <v>0</v>
      </c>
      <c r="H323" s="23">
        <f>+SUMIFS('nabati '!W:W,'nabati '!$Z:$Z,Weekly!$A323,'nabati '!$AA:$AA,Weekly!$C$1)/6</f>
        <v>0</v>
      </c>
      <c r="I323" s="23">
        <f>+SUMIFS('nabati '!AD:AD,'nabati '!$AG:$AG,Weekly!$A323,'nabati '!$AH:$AH,Weekly!$C$1)/60</f>
        <v>0</v>
      </c>
      <c r="J323" s="23">
        <f>+SUMIFS('nabati '!AK:AK,'nabati '!$AN:$AN,Weekly!$A323,'nabati '!$AO:$AO,Weekly!$C$1)/60</f>
        <v>0</v>
      </c>
      <c r="K323" s="23">
        <f>+SUMIFS('nabati '!AR:AR,'nabati '!$AU:$AU,Weekly!$A323,'nabati '!$AV:$AV,Weekly!$C$1)/60</f>
        <v>0</v>
      </c>
      <c r="L323" s="23">
        <f>+SUMIFS('nabati '!AY:AY,'nabati '!$BB:$BB,Weekly!$A323,'nabati '!$BC:$BC,Weekly!$C$1)/20</f>
        <v>0</v>
      </c>
      <c r="M323" s="323">
        <f>+SUMIFS('nabati '!BF:BF,'nabati '!$BI:$BI,Weekly!$A323,'nabati '!$BG:$BG,Weekly!$C$1)/6</f>
        <v>0</v>
      </c>
      <c r="N323" s="324">
        <f>+SUMIFS('nabati '!BM:BM,'nabati '!BP:BP,Weekly!$A323,'nabati '!BN:BN,Weekly!$C$1)/6</f>
        <v>0</v>
      </c>
      <c r="O323" s="325">
        <f>+SUMPRODUCT($E$1:$N$1,E323:N323)</f>
        <v>0</v>
      </c>
      <c r="P323" s="368"/>
    </row>
    <row r="324" s="254" customFormat="1" ht="13" hidden="1" outlineLevel="1" spans="1:16">
      <c r="A324" s="334">
        <v>690</v>
      </c>
      <c r="B324" s="342" t="s">
        <v>84</v>
      </c>
      <c r="C324" s="336" t="s">
        <v>421</v>
      </c>
      <c r="D324" s="22" t="s">
        <v>375</v>
      </c>
      <c r="E324" s="23">
        <f>+SUMIFS('nabati '!B:B,'nabati '!$E:$E,Weekly!$A324,'nabati '!$F:$F,Weekly!$C$1)/6</f>
        <v>1</v>
      </c>
      <c r="F324" s="23">
        <f>+SUMIFS('nabati '!I:I,'nabati '!$L:$L,Weekly!$A324,'nabati '!$M:$M,Weekly!$C$1)/6</f>
        <v>0</v>
      </c>
      <c r="G324" s="23">
        <f>+SUMIFS('nabati '!P:P,'nabati '!$S:$S,Weekly!$A324,'nabati '!$T:$T,Weekly!$C$1)/60</f>
        <v>1</v>
      </c>
      <c r="H324" s="23">
        <f>+SUMIFS('nabati '!W:W,'nabati '!$Z:$Z,Weekly!$A324,'nabati '!$AA:$AA,Weekly!$C$1)/6</f>
        <v>0</v>
      </c>
      <c r="I324" s="23">
        <f>+SUMIFS('nabati '!AD:AD,'nabati '!$AG:$AG,Weekly!$A324,'nabati '!$AH:$AH,Weekly!$C$1)/60</f>
        <v>1</v>
      </c>
      <c r="J324" s="23">
        <f>+SUMIFS('nabati '!AK:AK,'nabati '!$AN:$AN,Weekly!$A324,'nabati '!$AO:$AO,Weekly!$C$1)/60</f>
        <v>0</v>
      </c>
      <c r="K324" s="23">
        <f>+SUMIFS('nabati '!AR:AR,'nabati '!$AU:$AU,Weekly!$A324,'nabati '!$AV:$AV,Weekly!$C$1)/60</f>
        <v>0</v>
      </c>
      <c r="L324" s="23">
        <f>+SUMIFS('nabati '!AY:AY,'nabati '!$BB:$BB,Weekly!$A324,'nabati '!$BC:$BC,Weekly!$C$1)/20</f>
        <v>0</v>
      </c>
      <c r="M324" s="323">
        <f>+SUMIFS('nabati '!BF:BF,'nabati '!$BI:$BI,Weekly!$A324,'nabati '!$BG:$BG,Weekly!$C$1)/6</f>
        <v>0</v>
      </c>
      <c r="N324" s="324">
        <f>+SUMIFS('nabati '!BM:BM,'nabati '!BP:BP,Weekly!$A324,'nabati '!BN:BN,Weekly!$C$1)/6</f>
        <v>0</v>
      </c>
      <c r="O324" s="325">
        <f t="shared" ref="O324:O369" si="16">+SUMPRODUCT($E$1:$N$1,E324:N324)</f>
        <v>785.9</v>
      </c>
      <c r="P324" s="368"/>
    </row>
    <row r="325" s="254" customFormat="1" ht="14.5" hidden="1" outlineLevel="1" spans="1:16">
      <c r="A325" s="334">
        <v>691</v>
      </c>
      <c r="B325" s="342" t="s">
        <v>84</v>
      </c>
      <c r="C325" s="336" t="s">
        <v>422</v>
      </c>
      <c r="D325" s="22" t="s">
        <v>375</v>
      </c>
      <c r="E325" s="23">
        <f>+SUMIFS('nabati '!B:B,'nabati '!$E:$E,Weekly!$A325,'nabati '!$F:$F,Weekly!$C$1)/6</f>
        <v>1</v>
      </c>
      <c r="F325" s="23">
        <f>+SUMIFS('nabati '!I:I,'nabati '!$L:$L,Weekly!$A325,'nabati '!$M:$M,Weekly!$C$1)/6</f>
        <v>3</v>
      </c>
      <c r="G325" s="23">
        <f>+SUMIFS('nabati '!P:P,'nabati '!$S:$S,Weekly!$A325,'nabati '!$T:$T,Weekly!$C$1)/60</f>
        <v>0</v>
      </c>
      <c r="H325" s="23">
        <f>+SUMIFS('nabati '!W:W,'nabati '!$Z:$Z,Weekly!$A325,'nabati '!$AA:$AA,Weekly!$C$1)/6</f>
        <v>0</v>
      </c>
      <c r="I325" s="23">
        <f>+SUMIFS('nabati '!AD:AD,'nabati '!$AG:$AG,Weekly!$A325,'nabati '!$AH:$AH,Weekly!$C$1)/60</f>
        <v>0</v>
      </c>
      <c r="J325" s="23">
        <f>+SUMIFS('nabati '!AK:AK,'nabati '!$AN:$AN,Weekly!$A325,'nabati '!$AO:$AO,Weekly!$C$1)/60</f>
        <v>0</v>
      </c>
      <c r="K325" s="23">
        <f>+SUMIFS('nabati '!AR:AR,'nabati '!$AU:$AU,Weekly!$A325,'nabati '!$AV:$AV,Weekly!$C$1)/60</f>
        <v>0</v>
      </c>
      <c r="L325" s="23">
        <f>+SUMIFS('nabati '!AY:AY,'nabati '!$BB:$BB,Weekly!$A325,'nabati '!$BC:$BC,Weekly!$C$1)/20</f>
        <v>0</v>
      </c>
      <c r="M325" s="328">
        <f>+SUMIFS('nabati '!BF:BF,'nabati '!$BI:$BI,Weekly!$A325,'nabati '!$BG:$BG,Weekly!$C$1)/6</f>
        <v>0</v>
      </c>
      <c r="N325" s="329">
        <f>+SUMIFS('nabati '!BM:BM,'nabati '!BP:BP,Weekly!$A325,'nabati '!BN:BN,Weekly!$C$1)/6</f>
        <v>0</v>
      </c>
      <c r="O325" s="330">
        <f t="shared" si="16"/>
        <v>698</v>
      </c>
      <c r="P325" s="368"/>
    </row>
    <row r="326" s="254" customFormat="1" ht="14.5" hidden="1" outlineLevel="1" spans="1:16">
      <c r="A326" s="334">
        <v>696</v>
      </c>
      <c r="B326" s="342" t="s">
        <v>84</v>
      </c>
      <c r="C326" s="336" t="s">
        <v>423</v>
      </c>
      <c r="D326" s="22" t="s">
        <v>375</v>
      </c>
      <c r="E326" s="23">
        <f>+SUMIFS('nabati '!B:B,'nabati '!$E:$E,Weekly!$A326,'nabati '!$F:$F,Weekly!$C$1)/6</f>
        <v>1</v>
      </c>
      <c r="F326" s="23">
        <f>+SUMIFS('nabati '!I:I,'nabati '!$L:$L,Weekly!$A326,'nabati '!$M:$M,Weekly!$C$1)/6</f>
        <v>0</v>
      </c>
      <c r="G326" s="23">
        <f>+SUMIFS('nabati '!P:P,'nabati '!$S:$S,Weekly!$A326,'nabati '!$T:$T,Weekly!$C$1)/60</f>
        <v>0</v>
      </c>
      <c r="H326" s="23">
        <f>+SUMIFS('nabati '!W:W,'nabati '!$Z:$Z,Weekly!$A326,'nabati '!$AA:$AA,Weekly!$C$1)/6</f>
        <v>1</v>
      </c>
      <c r="I326" s="23">
        <f>+SUMIFS('nabati '!AD:AD,'nabati '!$AG:$AG,Weekly!$A326,'nabati '!$AH:$AH,Weekly!$C$1)/60</f>
        <v>0</v>
      </c>
      <c r="J326" s="23">
        <f>+SUMIFS('nabati '!AK:AK,'nabati '!$AN:$AN,Weekly!$A326,'nabati '!$AO:$AO,Weekly!$C$1)/60</f>
        <v>0</v>
      </c>
      <c r="K326" s="23">
        <f>+SUMIFS('nabati '!AR:AR,'nabati '!$AU:$AU,Weekly!$A326,'nabati '!$AV:$AV,Weekly!$C$1)/60</f>
        <v>0</v>
      </c>
      <c r="L326" s="23">
        <f>+SUMIFS('nabati '!AY:AY,'nabati '!$BB:$BB,Weekly!$A326,'nabati '!$BC:$BC,Weekly!$C$1)/20</f>
        <v>1</v>
      </c>
      <c r="M326" s="328">
        <f>+SUMIFS('nabati '!BF:BF,'nabati '!$BI:$BI,Weekly!$A326,'nabati '!$BG:$BG,Weekly!$C$1)/6</f>
        <v>0</v>
      </c>
      <c r="N326" s="329">
        <f>+SUMIFS('nabati '!BM:BM,'nabati '!BP:BP,Weekly!$A326,'nabati '!BN:BN,Weekly!$C$1)/6</f>
        <v>0</v>
      </c>
      <c r="O326" s="330">
        <f t="shared" si="16"/>
        <v>723.9</v>
      </c>
      <c r="P326" s="368"/>
    </row>
    <row r="327" s="254" customFormat="1" ht="14.5" hidden="1" outlineLevel="1" spans="1:16">
      <c r="A327" s="334">
        <v>2002</v>
      </c>
      <c r="B327" s="342" t="s">
        <v>84</v>
      </c>
      <c r="C327" s="336" t="s">
        <v>424</v>
      </c>
      <c r="D327" s="22" t="s">
        <v>375</v>
      </c>
      <c r="E327" s="23">
        <f>+SUMIFS('nabati '!B:B,'nabati '!$E:$E,Weekly!$A327,'nabati '!$F:$F,Weekly!$C$1)/6</f>
        <v>0</v>
      </c>
      <c r="F327" s="23">
        <f>+SUMIFS('nabati '!I:I,'nabati '!$L:$L,Weekly!$A327,'nabati '!$M:$M,Weekly!$C$1)/6</f>
        <v>0</v>
      </c>
      <c r="G327" s="23">
        <f>+SUMIFS('nabati '!P:P,'nabati '!$S:$S,Weekly!$A327,'nabati '!$T:$T,Weekly!$C$1)/60</f>
        <v>0</v>
      </c>
      <c r="H327" s="23">
        <f>+SUMIFS('nabati '!W:W,'nabati '!$Z:$Z,Weekly!$A327,'nabati '!$AA:$AA,Weekly!$C$1)/6</f>
        <v>0</v>
      </c>
      <c r="I327" s="23">
        <f>+SUMIFS('nabati '!AD:AD,'nabati '!$AG:$AG,Weekly!$A327,'nabati '!$AH:$AH,Weekly!$C$1)/60</f>
        <v>0</v>
      </c>
      <c r="J327" s="23">
        <f>+SUMIFS('nabati '!AK:AK,'nabati '!$AN:$AN,Weekly!$A327,'nabati '!$AO:$AO,Weekly!$C$1)/60</f>
        <v>0</v>
      </c>
      <c r="K327" s="23">
        <f>+SUMIFS('nabati '!AR:AR,'nabati '!$AU:$AU,Weekly!$A327,'nabati '!$AV:$AV,Weekly!$C$1)/60</f>
        <v>0</v>
      </c>
      <c r="L327" s="23">
        <f>+SUMIFS('nabati '!AY:AY,'nabati '!$BB:$BB,Weekly!$A327,'nabati '!$BC:$BC,Weekly!$C$1)/20</f>
        <v>0</v>
      </c>
      <c r="M327" s="328">
        <f>+SUMIFS('nabati '!BF:BF,'nabati '!$BI:$BI,Weekly!$A327,'nabati '!$BG:$BG,Weekly!$C$1)/6</f>
        <v>0</v>
      </c>
      <c r="N327" s="329">
        <f>+SUMIFS('nabati '!BM:BM,'nabati '!BP:BP,Weekly!$A327,'nabati '!BN:BN,Weekly!$C$1)/6</f>
        <v>0</v>
      </c>
      <c r="O327" s="330">
        <f t="shared" si="16"/>
        <v>0</v>
      </c>
      <c r="P327" s="385"/>
    </row>
    <row r="328" s="254" customFormat="1" ht="14.5" hidden="1" outlineLevel="1" spans="1:16">
      <c r="A328" s="334">
        <v>2004</v>
      </c>
      <c r="B328" s="342" t="s">
        <v>84</v>
      </c>
      <c r="C328" s="336" t="s">
        <v>411</v>
      </c>
      <c r="D328" s="22" t="s">
        <v>375</v>
      </c>
      <c r="E328" s="23">
        <f>+SUMIFS('nabati '!B:B,'nabati '!$E:$E,Weekly!$A328,'nabati '!$F:$F,Weekly!$C$1)/6</f>
        <v>0</v>
      </c>
      <c r="F328" s="23">
        <f>+SUMIFS('nabati '!I:I,'nabati '!$L:$L,Weekly!$A328,'nabati '!$M:$M,Weekly!$C$1)/6</f>
        <v>1</v>
      </c>
      <c r="G328" s="23">
        <f>+SUMIFS('nabati '!P:P,'nabati '!$S:$S,Weekly!$A328,'nabati '!$T:$T,Weekly!$C$1)/60</f>
        <v>0</v>
      </c>
      <c r="H328" s="23">
        <f>+SUMIFS('nabati '!W:W,'nabati '!$Z:$Z,Weekly!$A328,'nabati '!$AA:$AA,Weekly!$C$1)/6</f>
        <v>0</v>
      </c>
      <c r="I328" s="23">
        <f>+SUMIFS('nabati '!AD:AD,'nabati '!$AG:$AG,Weekly!$A328,'nabati '!$AH:$AH,Weekly!$C$1)/60</f>
        <v>0</v>
      </c>
      <c r="J328" s="23">
        <f>+SUMIFS('nabati '!AK:AK,'nabati '!$AN:$AN,Weekly!$A328,'nabati '!$AO:$AO,Weekly!$C$1)/60</f>
        <v>0</v>
      </c>
      <c r="K328" s="23">
        <f>+SUMIFS('nabati '!AR:AR,'nabati '!$AU:$AU,Weekly!$A328,'nabati '!$AV:$AV,Weekly!$C$1)/60</f>
        <v>0</v>
      </c>
      <c r="L328" s="23">
        <f>+SUMIFS('nabati '!AY:AY,'nabati '!$BB:$BB,Weekly!$A328,'nabati '!$BC:$BC,Weekly!$C$1)/20</f>
        <v>0</v>
      </c>
      <c r="M328" s="328">
        <f>+SUMIFS('nabati '!BF:BF,'nabati '!$BI:$BI,Weekly!$A328,'nabati '!$BG:$BG,Weekly!$C$1)/6</f>
        <v>0</v>
      </c>
      <c r="N328" s="329">
        <f>+SUMIFS('nabati '!BM:BM,'nabati '!BP:BP,Weekly!$A328,'nabati '!BN:BN,Weekly!$C$1)/6</f>
        <v>0</v>
      </c>
      <c r="O328" s="330">
        <f t="shared" si="16"/>
        <v>190.7</v>
      </c>
      <c r="P328" s="385"/>
    </row>
    <row r="329" s="254" customFormat="1" ht="14.5" hidden="1" outlineLevel="1" spans="1:16">
      <c r="A329" s="334">
        <v>2007</v>
      </c>
      <c r="B329" s="342" t="s">
        <v>84</v>
      </c>
      <c r="C329" s="336" t="s">
        <v>425</v>
      </c>
      <c r="D329" s="22" t="s">
        <v>375</v>
      </c>
      <c r="E329" s="23">
        <f>+SUMIFS('nabati '!B:B,'nabati '!$E:$E,Weekly!$A329,'nabati '!$F:$F,Weekly!$C$1)/6</f>
        <v>1</v>
      </c>
      <c r="F329" s="23">
        <f>+SUMIFS('nabati '!I:I,'nabati '!$L:$L,Weekly!$A329,'nabati '!$M:$M,Weekly!$C$1)/6</f>
        <v>0</v>
      </c>
      <c r="G329" s="23">
        <f>+SUMIFS('nabati '!P:P,'nabati '!$S:$S,Weekly!$A329,'nabati '!$T:$T,Weekly!$C$1)/60</f>
        <v>0</v>
      </c>
      <c r="H329" s="23">
        <f>+SUMIFS('nabati '!W:W,'nabati '!$Z:$Z,Weekly!$A329,'nabati '!$AA:$AA,Weekly!$C$1)/6</f>
        <v>0</v>
      </c>
      <c r="I329" s="23">
        <f>+SUMIFS('nabati '!AD:AD,'nabati '!$AG:$AG,Weekly!$A329,'nabati '!$AH:$AH,Weekly!$C$1)/60</f>
        <v>0</v>
      </c>
      <c r="J329" s="23">
        <f>+SUMIFS('nabati '!AK:AK,'nabati '!$AN:$AN,Weekly!$A329,'nabati '!$AO:$AO,Weekly!$C$1)/60</f>
        <v>0</v>
      </c>
      <c r="K329" s="23">
        <f>+SUMIFS('nabati '!AR:AR,'nabati '!$AU:$AU,Weekly!$A329,'nabati '!$AV:$AV,Weekly!$C$1)/60</f>
        <v>0</v>
      </c>
      <c r="L329" s="23">
        <f>+SUMIFS('nabati '!AY:AY,'nabati '!$BB:$BB,Weekly!$A329,'nabati '!$BC:$BC,Weekly!$C$1)/20</f>
        <v>0</v>
      </c>
      <c r="M329" s="328">
        <f>+SUMIFS('nabati '!BF:BF,'nabati '!$BI:$BI,Weekly!$A329,'nabati '!$BG:$BG,Weekly!$C$1)/6</f>
        <v>0</v>
      </c>
      <c r="N329" s="329">
        <f>+SUMIFS('nabati '!BM:BM,'nabati '!BP:BP,Weekly!$A329,'nabati '!BN:BN,Weekly!$C$1)/6</f>
        <v>0</v>
      </c>
      <c r="O329" s="330">
        <f t="shared" si="16"/>
        <v>125.9</v>
      </c>
      <c r="P329" s="385"/>
    </row>
    <row r="330" s="254" customFormat="1" ht="14.5" hidden="1" outlineLevel="1" spans="1:16">
      <c r="A330" s="334">
        <v>2008</v>
      </c>
      <c r="B330" s="342" t="s">
        <v>84</v>
      </c>
      <c r="C330" s="336" t="s">
        <v>426</v>
      </c>
      <c r="D330" s="22" t="s">
        <v>375</v>
      </c>
      <c r="E330" s="23">
        <f>+SUMIFS('nabati '!B:B,'nabati '!$E:$E,Weekly!$A330,'nabati '!$F:$F,Weekly!$C$1)/6</f>
        <v>1</v>
      </c>
      <c r="F330" s="23">
        <f>+SUMIFS('nabati '!I:I,'nabati '!$L:$L,Weekly!$A330,'nabati '!$M:$M,Weekly!$C$1)/6</f>
        <v>1</v>
      </c>
      <c r="G330" s="23">
        <f>+SUMIFS('nabati '!P:P,'nabati '!$S:$S,Weekly!$A330,'nabati '!$T:$T,Weekly!$C$1)/60</f>
        <v>1</v>
      </c>
      <c r="H330" s="23">
        <f>+SUMIFS('nabati '!W:W,'nabati '!$Z:$Z,Weekly!$A330,'nabati '!$AA:$AA,Weekly!$C$1)/6</f>
        <v>1</v>
      </c>
      <c r="I330" s="23">
        <f>+SUMIFS('nabati '!AD:AD,'nabati '!$AG:$AG,Weekly!$A330,'nabati '!$AH:$AH,Weekly!$C$1)/60</f>
        <v>1</v>
      </c>
      <c r="J330" s="23">
        <f>+SUMIFS('nabati '!AK:AK,'nabati '!$AN:$AN,Weekly!$A330,'nabati '!$AO:$AO,Weekly!$C$1)/60</f>
        <v>0</v>
      </c>
      <c r="K330" s="23">
        <f>+SUMIFS('nabati '!AR:AR,'nabati '!$AU:$AU,Weekly!$A330,'nabati '!$AV:$AV,Weekly!$C$1)/60</f>
        <v>0</v>
      </c>
      <c r="L330" s="23">
        <f>+SUMIFS('nabati '!AY:AY,'nabati '!$BB:$BB,Weekly!$A330,'nabati '!$BC:$BC,Weekly!$C$1)/20</f>
        <v>1</v>
      </c>
      <c r="M330" s="328">
        <f>+SUMIFS('nabati '!BF:BF,'nabati '!$BI:$BI,Weekly!$A330,'nabati '!$BG:$BG,Weekly!$C$1)/6</f>
        <v>0</v>
      </c>
      <c r="N330" s="329">
        <f>+SUMIFS('nabati '!BM:BM,'nabati '!BP:BP,Weekly!$A330,'nabati '!BN:BN,Weekly!$C$1)/6</f>
        <v>0</v>
      </c>
      <c r="O330" s="330">
        <f t="shared" si="16"/>
        <v>1574.6</v>
      </c>
      <c r="P330" s="385"/>
    </row>
    <row r="331" s="254" customFormat="1" ht="14.5" hidden="1" outlineLevel="1" spans="1:16">
      <c r="A331" s="334">
        <v>2011</v>
      </c>
      <c r="B331" s="342" t="s">
        <v>84</v>
      </c>
      <c r="C331" s="336" t="s">
        <v>427</v>
      </c>
      <c r="D331" s="22" t="s">
        <v>375</v>
      </c>
      <c r="E331" s="23">
        <f>+SUMIFS('nabati '!B:B,'nabati '!$E:$E,Weekly!$A331,'nabati '!$F:$F,Weekly!$C$1)/6</f>
        <v>0</v>
      </c>
      <c r="F331" s="23">
        <f>+SUMIFS('nabati '!I:I,'nabati '!$L:$L,Weekly!$A331,'nabati '!$M:$M,Weekly!$C$1)/6</f>
        <v>0</v>
      </c>
      <c r="G331" s="23">
        <f>+SUMIFS('nabati '!P:P,'nabati '!$S:$S,Weekly!$A331,'nabati '!$T:$T,Weekly!$C$1)/60</f>
        <v>0</v>
      </c>
      <c r="H331" s="23">
        <f>+SUMIFS('nabati '!W:W,'nabati '!$Z:$Z,Weekly!$A331,'nabati '!$AA:$AA,Weekly!$C$1)/6</f>
        <v>0</v>
      </c>
      <c r="I331" s="23">
        <f>+SUMIFS('nabati '!AD:AD,'nabati '!$AG:$AG,Weekly!$A331,'nabati '!$AH:$AH,Weekly!$C$1)/60</f>
        <v>0</v>
      </c>
      <c r="J331" s="23">
        <f>+SUMIFS('nabati '!AK:AK,'nabati '!$AN:$AN,Weekly!$A331,'nabati '!$AO:$AO,Weekly!$C$1)/60</f>
        <v>0</v>
      </c>
      <c r="K331" s="23">
        <f>+SUMIFS('nabati '!AR:AR,'nabati '!$AU:$AU,Weekly!$A331,'nabati '!$AV:$AV,Weekly!$C$1)/60</f>
        <v>0</v>
      </c>
      <c r="L331" s="23">
        <f>+SUMIFS('nabati '!AY:AY,'nabati '!$BB:$BB,Weekly!$A331,'nabati '!$BC:$BC,Weekly!$C$1)/20</f>
        <v>0</v>
      </c>
      <c r="M331" s="328">
        <f>+SUMIFS('nabati '!BF:BF,'nabati '!$BI:$BI,Weekly!$A331,'nabati '!$BG:$BG,Weekly!$C$1)/6</f>
        <v>0</v>
      </c>
      <c r="N331" s="329">
        <f>+SUMIFS('nabati '!BM:BM,'nabati '!BP:BP,Weekly!$A331,'nabati '!BN:BN,Weekly!$C$1)/6</f>
        <v>0</v>
      </c>
      <c r="O331" s="330">
        <f t="shared" si="16"/>
        <v>0</v>
      </c>
      <c r="P331" s="385"/>
    </row>
    <row r="332" s="254" customFormat="1" ht="14.5" hidden="1" outlineLevel="1" spans="1:16">
      <c r="A332" s="334">
        <v>2018</v>
      </c>
      <c r="B332" s="342" t="s">
        <v>84</v>
      </c>
      <c r="C332" s="336" t="s">
        <v>428</v>
      </c>
      <c r="D332" s="22" t="s">
        <v>375</v>
      </c>
      <c r="E332" s="23">
        <f>+SUMIFS('nabati '!B:B,'nabati '!$E:$E,Weekly!$A332,'nabati '!$F:$F,Weekly!$C$1)/6</f>
        <v>0</v>
      </c>
      <c r="F332" s="23">
        <f>+SUMIFS('nabati '!I:I,'nabati '!$L:$L,Weekly!$A332,'nabati '!$M:$M,Weekly!$C$1)/6</f>
        <v>0</v>
      </c>
      <c r="G332" s="23">
        <f>+SUMIFS('nabati '!P:P,'nabati '!$S:$S,Weekly!$A332,'nabati '!$T:$T,Weekly!$C$1)/60</f>
        <v>0</v>
      </c>
      <c r="H332" s="23">
        <f>+SUMIFS('nabati '!W:W,'nabati '!$Z:$Z,Weekly!$A332,'nabati '!$AA:$AA,Weekly!$C$1)/6</f>
        <v>0</v>
      </c>
      <c r="I332" s="23">
        <f>+SUMIFS('nabati '!AD:AD,'nabati '!$AG:$AG,Weekly!$A332,'nabati '!$AH:$AH,Weekly!$C$1)/60</f>
        <v>0</v>
      </c>
      <c r="J332" s="23">
        <f>+SUMIFS('nabati '!AK:AK,'nabati '!$AN:$AN,Weekly!$A332,'nabati '!$AO:$AO,Weekly!$C$1)/60</f>
        <v>0</v>
      </c>
      <c r="K332" s="23">
        <f>+SUMIFS('nabati '!AR:AR,'nabati '!$AU:$AU,Weekly!$A332,'nabati '!$AV:$AV,Weekly!$C$1)/60</f>
        <v>0</v>
      </c>
      <c r="L332" s="23">
        <f>+SUMIFS('nabati '!AY:AY,'nabati '!$BB:$BB,Weekly!$A332,'nabati '!$BC:$BC,Weekly!$C$1)/20</f>
        <v>0</v>
      </c>
      <c r="M332" s="328">
        <f>+SUMIFS('nabati '!BF:BF,'nabati '!$BI:$BI,Weekly!$A332,'nabati '!$BG:$BG,Weekly!$C$1)/6</f>
        <v>0</v>
      </c>
      <c r="N332" s="329">
        <f>+SUMIFS('nabati '!BM:BM,'nabati '!BP:BP,Weekly!$A332,'nabati '!BN:BN,Weekly!$C$1)/6</f>
        <v>0</v>
      </c>
      <c r="O332" s="330">
        <f t="shared" si="16"/>
        <v>0</v>
      </c>
      <c r="P332" s="385"/>
    </row>
    <row r="333" s="254" customFormat="1" ht="14.5" hidden="1" outlineLevel="1" spans="1:16">
      <c r="A333" s="334">
        <v>2033</v>
      </c>
      <c r="B333" s="342" t="s">
        <v>84</v>
      </c>
      <c r="C333" s="336" t="s">
        <v>429</v>
      </c>
      <c r="D333" s="22" t="s">
        <v>375</v>
      </c>
      <c r="E333" s="23">
        <f>+SUMIFS('nabati '!B:B,'nabati '!$E:$E,Weekly!$A333,'nabati '!$F:$F,Weekly!$C$1)/6</f>
        <v>0</v>
      </c>
      <c r="F333" s="23">
        <f>+SUMIFS('nabati '!I:I,'nabati '!$L:$L,Weekly!$A333,'nabati '!$M:$M,Weekly!$C$1)/6</f>
        <v>0</v>
      </c>
      <c r="G333" s="23">
        <f>+SUMIFS('nabati '!P:P,'nabati '!$S:$S,Weekly!$A333,'nabati '!$T:$T,Weekly!$C$1)/60</f>
        <v>0</v>
      </c>
      <c r="H333" s="23">
        <f>+SUMIFS('nabati '!W:W,'nabati '!$Z:$Z,Weekly!$A333,'nabati '!$AA:$AA,Weekly!$C$1)/6</f>
        <v>0</v>
      </c>
      <c r="I333" s="23">
        <f>+SUMIFS('nabati '!AD:AD,'nabati '!$AG:$AG,Weekly!$A333,'nabati '!$AH:$AH,Weekly!$C$1)/60</f>
        <v>0</v>
      </c>
      <c r="J333" s="23">
        <f>+SUMIFS('nabati '!AK:AK,'nabati '!$AN:$AN,Weekly!$A333,'nabati '!$AO:$AO,Weekly!$C$1)/60</f>
        <v>0</v>
      </c>
      <c r="K333" s="23">
        <f>+SUMIFS('nabati '!AR:AR,'nabati '!$AU:$AU,Weekly!$A333,'nabati '!$AV:$AV,Weekly!$C$1)/60</f>
        <v>0</v>
      </c>
      <c r="L333" s="23">
        <f>+SUMIFS('nabati '!AY:AY,'nabati '!$BB:$BB,Weekly!$A333,'nabati '!$BC:$BC,Weekly!$C$1)/20</f>
        <v>0</v>
      </c>
      <c r="M333" s="328">
        <f>+SUMIFS('nabati '!BF:BF,'nabati '!$BI:$BI,Weekly!$A333,'nabati '!$BG:$BG,Weekly!$C$1)/6</f>
        <v>0</v>
      </c>
      <c r="N333" s="329">
        <f>+SUMIFS('nabati '!BM:BM,'nabati '!BP:BP,Weekly!$A333,'nabati '!BN:BN,Weekly!$C$1)/6</f>
        <v>0</v>
      </c>
      <c r="O333" s="330">
        <f t="shared" si="16"/>
        <v>0</v>
      </c>
      <c r="P333" s="385"/>
    </row>
    <row r="334" s="254" customFormat="1" ht="14.5" hidden="1" outlineLevel="1" spans="1:16">
      <c r="A334" s="334">
        <v>2043</v>
      </c>
      <c r="B334" s="342" t="s">
        <v>84</v>
      </c>
      <c r="C334" s="336" t="s">
        <v>430</v>
      </c>
      <c r="D334" s="22" t="s">
        <v>375</v>
      </c>
      <c r="E334" s="23">
        <f>+SUMIFS('nabati '!B:B,'nabati '!$E:$E,Weekly!$A334,'nabati '!$F:$F,Weekly!$C$1)/6</f>
        <v>0</v>
      </c>
      <c r="F334" s="23">
        <f>+SUMIFS('nabati '!I:I,'nabati '!$L:$L,Weekly!$A334,'nabati '!$M:$M,Weekly!$C$1)/6</f>
        <v>1</v>
      </c>
      <c r="G334" s="23">
        <f>+SUMIFS('nabati '!P:P,'nabati '!$S:$S,Weekly!$A334,'nabati '!$T:$T,Weekly!$C$1)/60</f>
        <v>0</v>
      </c>
      <c r="H334" s="23">
        <f>+SUMIFS('nabati '!W:W,'nabati '!$Z:$Z,Weekly!$A334,'nabati '!$AA:$AA,Weekly!$C$1)/6</f>
        <v>0</v>
      </c>
      <c r="I334" s="23">
        <f>+SUMIFS('nabati '!AD:AD,'nabati '!$AG:$AG,Weekly!$A334,'nabati '!$AH:$AH,Weekly!$C$1)/60</f>
        <v>0</v>
      </c>
      <c r="J334" s="23">
        <f>+SUMIFS('nabati '!AK:AK,'nabati '!$AN:$AN,Weekly!$A334,'nabati '!$AO:$AO,Weekly!$C$1)/60</f>
        <v>0</v>
      </c>
      <c r="K334" s="23">
        <f>+SUMIFS('nabati '!AR:AR,'nabati '!$AU:$AU,Weekly!$A334,'nabati '!$AV:$AV,Weekly!$C$1)/60</f>
        <v>0</v>
      </c>
      <c r="L334" s="23">
        <f>+SUMIFS('nabati '!AY:AY,'nabati '!$BB:$BB,Weekly!$A334,'nabati '!$BC:$BC,Weekly!$C$1)/20</f>
        <v>0</v>
      </c>
      <c r="M334" s="328">
        <f>+SUMIFS('nabati '!BF:BF,'nabati '!$BI:$BI,Weekly!$A334,'nabati '!$BG:$BG,Weekly!$C$1)/6</f>
        <v>0</v>
      </c>
      <c r="N334" s="329">
        <f>+SUMIFS('nabati '!BM:BM,'nabati '!BP:BP,Weekly!$A334,'nabati '!BN:BN,Weekly!$C$1)/6</f>
        <v>0</v>
      </c>
      <c r="O334" s="330">
        <f t="shared" si="16"/>
        <v>190.7</v>
      </c>
      <c r="P334" s="385"/>
    </row>
    <row r="335" s="254" customFormat="1" ht="14.5" hidden="1" outlineLevel="1" spans="1:16">
      <c r="A335" s="334">
        <v>2047</v>
      </c>
      <c r="B335" s="342" t="s">
        <v>84</v>
      </c>
      <c r="C335" s="336" t="s">
        <v>431</v>
      </c>
      <c r="D335" s="22" t="s">
        <v>375</v>
      </c>
      <c r="E335" s="23">
        <f>+SUMIFS('nabati '!B:B,'nabati '!$E:$E,Weekly!$A335,'nabati '!$F:$F,Weekly!$C$1)/6</f>
        <v>0</v>
      </c>
      <c r="F335" s="23">
        <f>+SUMIFS('nabati '!I:I,'nabati '!$L:$L,Weekly!$A335,'nabati '!$M:$M,Weekly!$C$1)/6</f>
        <v>0</v>
      </c>
      <c r="G335" s="23">
        <f>+SUMIFS('nabati '!P:P,'nabati '!$S:$S,Weekly!$A335,'nabati '!$T:$T,Weekly!$C$1)/60</f>
        <v>0</v>
      </c>
      <c r="H335" s="23">
        <f>+SUMIFS('nabati '!W:W,'nabati '!$Z:$Z,Weekly!$A335,'nabati '!$AA:$AA,Weekly!$C$1)/6</f>
        <v>0</v>
      </c>
      <c r="I335" s="23">
        <f>+SUMIFS('nabati '!AD:AD,'nabati '!$AG:$AG,Weekly!$A335,'nabati '!$AH:$AH,Weekly!$C$1)/60</f>
        <v>0</v>
      </c>
      <c r="J335" s="23">
        <f>+SUMIFS('nabati '!AK:AK,'nabati '!$AN:$AN,Weekly!$A335,'nabati '!$AO:$AO,Weekly!$C$1)/60</f>
        <v>0</v>
      </c>
      <c r="K335" s="23">
        <f>+SUMIFS('nabati '!AR:AR,'nabati '!$AU:$AU,Weekly!$A335,'nabati '!$AV:$AV,Weekly!$C$1)/60</f>
        <v>0</v>
      </c>
      <c r="L335" s="23">
        <f>+SUMIFS('nabati '!AY:AY,'nabati '!$BB:$BB,Weekly!$A335,'nabati '!$BC:$BC,Weekly!$C$1)/20</f>
        <v>0</v>
      </c>
      <c r="M335" s="328">
        <f>+SUMIFS('nabati '!BF:BF,'nabati '!$BI:$BI,Weekly!$A335,'nabati '!$BG:$BG,Weekly!$C$1)/6</f>
        <v>0</v>
      </c>
      <c r="N335" s="329">
        <f>+SUMIFS('nabati '!BM:BM,'nabati '!BP:BP,Weekly!$A335,'nabati '!BN:BN,Weekly!$C$1)/6</f>
        <v>0</v>
      </c>
      <c r="O335" s="330">
        <f t="shared" si="16"/>
        <v>0</v>
      </c>
      <c r="P335" s="385"/>
    </row>
    <row r="336" s="254" customFormat="1" ht="14.5" hidden="1" outlineLevel="1" spans="1:16">
      <c r="A336" s="334">
        <v>2061</v>
      </c>
      <c r="B336" s="342" t="s">
        <v>84</v>
      </c>
      <c r="C336" s="336" t="s">
        <v>432</v>
      </c>
      <c r="D336" s="22" t="s">
        <v>375</v>
      </c>
      <c r="E336" s="23">
        <f>+SUMIFS('nabati '!B:B,'nabati '!$E:$E,Weekly!$A336,'nabati '!$F:$F,Weekly!$C$1)/6</f>
        <v>1</v>
      </c>
      <c r="F336" s="23">
        <f>+SUMIFS('nabati '!I:I,'nabati '!$L:$L,Weekly!$A336,'nabati '!$M:$M,Weekly!$C$1)/6</f>
        <v>1</v>
      </c>
      <c r="G336" s="23">
        <f>+SUMIFS('nabati '!P:P,'nabati '!$S:$S,Weekly!$A336,'nabati '!$T:$T,Weekly!$C$1)/60</f>
        <v>0</v>
      </c>
      <c r="H336" s="23">
        <f>+SUMIFS('nabati '!W:W,'nabati '!$Z:$Z,Weekly!$A336,'nabati '!$AA:$AA,Weekly!$C$1)/6</f>
        <v>1</v>
      </c>
      <c r="I336" s="23">
        <f>+SUMIFS('nabati '!AD:AD,'nabati '!$AG:$AG,Weekly!$A336,'nabati '!$AH:$AH,Weekly!$C$1)/60</f>
        <v>0</v>
      </c>
      <c r="J336" s="23">
        <f>+SUMIFS('nabati '!AK:AK,'nabati '!$AN:$AN,Weekly!$A336,'nabati '!$AO:$AO,Weekly!$C$1)/60</f>
        <v>0</v>
      </c>
      <c r="K336" s="23">
        <f>+SUMIFS('nabati '!AR:AR,'nabati '!$AU:$AU,Weekly!$A336,'nabati '!$AV:$AV,Weekly!$C$1)/60</f>
        <v>0</v>
      </c>
      <c r="L336" s="23">
        <f>+SUMIFS('nabati '!AY:AY,'nabati '!$BB:$BB,Weekly!$A336,'nabati '!$BC:$BC,Weekly!$C$1)/20</f>
        <v>0</v>
      </c>
      <c r="M336" s="328">
        <f>+SUMIFS('nabati '!BF:BF,'nabati '!$BI:$BI,Weekly!$A336,'nabati '!$BG:$BG,Weekly!$C$1)/6</f>
        <v>0</v>
      </c>
      <c r="N336" s="329">
        <f>+SUMIFS('nabati '!BM:BM,'nabati '!BP:BP,Weekly!$A336,'nabati '!BN:BN,Weekly!$C$1)/6</f>
        <v>0</v>
      </c>
      <c r="O336" s="330">
        <f t="shared" si="16"/>
        <v>540.6</v>
      </c>
      <c r="P336" s="385"/>
    </row>
    <row r="337" s="254" customFormat="1" ht="14.5" hidden="1" outlineLevel="1" spans="1:16">
      <c r="A337" s="334">
        <v>2069</v>
      </c>
      <c r="B337" s="342" t="s">
        <v>84</v>
      </c>
      <c r="C337" s="336" t="s">
        <v>433</v>
      </c>
      <c r="D337" s="22" t="s">
        <v>375</v>
      </c>
      <c r="E337" s="23">
        <f>+SUMIFS('nabati '!B:B,'nabati '!$E:$E,Weekly!$A337,'nabati '!$F:$F,Weekly!$C$1)/6</f>
        <v>2</v>
      </c>
      <c r="F337" s="23">
        <f>+SUMIFS('nabati '!I:I,'nabati '!$L:$L,Weekly!$A337,'nabati '!$M:$M,Weekly!$C$1)/6</f>
        <v>2</v>
      </c>
      <c r="G337" s="23">
        <f>+SUMIFS('nabati '!P:P,'nabati '!$S:$S,Weekly!$A337,'nabati '!$T:$T,Weekly!$C$1)/60</f>
        <v>0</v>
      </c>
      <c r="H337" s="23">
        <f>+SUMIFS('nabati '!W:W,'nabati '!$Z:$Z,Weekly!$A337,'nabati '!$AA:$AA,Weekly!$C$1)/6</f>
        <v>0</v>
      </c>
      <c r="I337" s="23">
        <f>+SUMIFS('nabati '!AD:AD,'nabati '!$AG:$AG,Weekly!$A337,'nabati '!$AH:$AH,Weekly!$C$1)/60</f>
        <v>0</v>
      </c>
      <c r="J337" s="23">
        <f>+SUMIFS('nabati '!AK:AK,'nabati '!$AN:$AN,Weekly!$A337,'nabati '!$AO:$AO,Weekly!$C$1)/60</f>
        <v>0</v>
      </c>
      <c r="K337" s="23">
        <f>+SUMIFS('nabati '!AR:AR,'nabati '!$AU:$AU,Weekly!$A337,'nabati '!$AV:$AV,Weekly!$C$1)/60</f>
        <v>0</v>
      </c>
      <c r="L337" s="23">
        <f>+SUMIFS('nabati '!AY:AY,'nabati '!$BB:$BB,Weekly!$A337,'nabati '!$BC:$BC,Weekly!$C$1)/20</f>
        <v>0</v>
      </c>
      <c r="M337" s="328">
        <f>+SUMIFS('nabati '!BF:BF,'nabati '!$BI:$BI,Weekly!$A337,'nabati '!$BG:$BG,Weekly!$C$1)/6</f>
        <v>0</v>
      </c>
      <c r="N337" s="329">
        <f>+SUMIFS('nabati '!BM:BM,'nabati '!BP:BP,Weekly!$A337,'nabati '!BN:BN,Weekly!$C$1)/6</f>
        <v>0</v>
      </c>
      <c r="O337" s="330">
        <f t="shared" si="16"/>
        <v>633.2</v>
      </c>
      <c r="P337" s="385"/>
    </row>
    <row r="338" s="254" customFormat="1" ht="14.5" hidden="1" outlineLevel="1" spans="1:16">
      <c r="A338" s="334">
        <v>2077</v>
      </c>
      <c r="B338" s="342" t="s">
        <v>84</v>
      </c>
      <c r="C338" s="336" t="s">
        <v>434</v>
      </c>
      <c r="D338" s="22" t="s">
        <v>375</v>
      </c>
      <c r="E338" s="23">
        <f>+SUMIFS('nabati '!B:B,'nabati '!$E:$E,Weekly!$A338,'nabati '!$F:$F,Weekly!$C$1)/6</f>
        <v>1</v>
      </c>
      <c r="F338" s="23">
        <f>+SUMIFS('nabati '!I:I,'nabati '!$L:$L,Weekly!$A338,'nabati '!$M:$M,Weekly!$C$1)/6</f>
        <v>1</v>
      </c>
      <c r="G338" s="23">
        <f>+SUMIFS('nabati '!P:P,'nabati '!$S:$S,Weekly!$A338,'nabati '!$T:$T,Weekly!$C$1)/60</f>
        <v>0</v>
      </c>
      <c r="H338" s="23">
        <f>+SUMIFS('nabati '!W:W,'nabati '!$Z:$Z,Weekly!$A338,'nabati '!$AA:$AA,Weekly!$C$1)/6</f>
        <v>0</v>
      </c>
      <c r="I338" s="23">
        <f>+SUMIFS('nabati '!AD:AD,'nabati '!$AG:$AG,Weekly!$A338,'nabati '!$AH:$AH,Weekly!$C$1)/60</f>
        <v>0</v>
      </c>
      <c r="J338" s="23">
        <f>+SUMIFS('nabati '!AK:AK,'nabati '!$AN:$AN,Weekly!$A338,'nabati '!$AO:$AO,Weekly!$C$1)/60</f>
        <v>0</v>
      </c>
      <c r="K338" s="23">
        <f>+SUMIFS('nabati '!AR:AR,'nabati '!$AU:$AU,Weekly!$A338,'nabati '!$AV:$AV,Weekly!$C$1)/60</f>
        <v>0</v>
      </c>
      <c r="L338" s="23">
        <f>+SUMIFS('nabati '!AY:AY,'nabati '!$BB:$BB,Weekly!$A338,'nabati '!$BC:$BC,Weekly!$C$1)/20</f>
        <v>0</v>
      </c>
      <c r="M338" s="328">
        <f>+SUMIFS('nabati '!BF:BF,'nabati '!$BI:$BI,Weekly!$A338,'nabati '!$BG:$BG,Weekly!$C$1)/6</f>
        <v>0</v>
      </c>
      <c r="N338" s="329">
        <f>+SUMIFS('nabati '!BM:BM,'nabati '!BP:BP,Weekly!$A338,'nabati '!BN:BN,Weekly!$C$1)/6</f>
        <v>0</v>
      </c>
      <c r="O338" s="330">
        <f t="shared" si="16"/>
        <v>316.6</v>
      </c>
      <c r="P338" s="385"/>
    </row>
    <row r="339" s="254" customFormat="1" ht="14.5" hidden="1" outlineLevel="1" spans="1:16">
      <c r="A339" s="334">
        <v>2091</v>
      </c>
      <c r="B339" s="342" t="s">
        <v>84</v>
      </c>
      <c r="C339" s="336" t="s">
        <v>435</v>
      </c>
      <c r="D339" s="22" t="s">
        <v>375</v>
      </c>
      <c r="E339" s="23">
        <f>+SUMIFS('nabati '!B:B,'nabati '!$E:$E,Weekly!$A339,'nabati '!$F:$F,Weekly!$C$1)/6</f>
        <v>2</v>
      </c>
      <c r="F339" s="23">
        <f>+SUMIFS('nabati '!I:I,'nabati '!$L:$L,Weekly!$A339,'nabati '!$M:$M,Weekly!$C$1)/6</f>
        <v>1</v>
      </c>
      <c r="G339" s="23">
        <f>+SUMIFS('nabati '!P:P,'nabati '!$S:$S,Weekly!$A339,'nabati '!$T:$T,Weekly!$C$1)/60</f>
        <v>0</v>
      </c>
      <c r="H339" s="23">
        <f>+SUMIFS('nabati '!W:W,'nabati '!$Z:$Z,Weekly!$A339,'nabati '!$AA:$AA,Weekly!$C$1)/6</f>
        <v>0</v>
      </c>
      <c r="I339" s="23">
        <f>+SUMIFS('nabati '!AD:AD,'nabati '!$AG:$AG,Weekly!$A339,'nabati '!$AH:$AH,Weekly!$C$1)/60</f>
        <v>0</v>
      </c>
      <c r="J339" s="23">
        <f>+SUMIFS('nabati '!AK:AK,'nabati '!$AN:$AN,Weekly!$A339,'nabati '!$AO:$AO,Weekly!$C$1)/60</f>
        <v>0</v>
      </c>
      <c r="K339" s="23">
        <f>+SUMIFS('nabati '!AR:AR,'nabati '!$AU:$AU,Weekly!$A339,'nabati '!$AV:$AV,Weekly!$C$1)/60</f>
        <v>0</v>
      </c>
      <c r="L339" s="23">
        <f>+SUMIFS('nabati '!AY:AY,'nabati '!$BB:$BB,Weekly!$A339,'nabati '!$BC:$BC,Weekly!$C$1)/20</f>
        <v>0</v>
      </c>
      <c r="M339" s="328">
        <f>+SUMIFS('nabati '!BF:BF,'nabati '!$BI:$BI,Weekly!$A339,'nabati '!$BG:$BG,Weekly!$C$1)/6</f>
        <v>0</v>
      </c>
      <c r="N339" s="329">
        <f>+SUMIFS('nabati '!BM:BM,'nabati '!BP:BP,Weekly!$A339,'nabati '!BN:BN,Weekly!$C$1)/6</f>
        <v>0</v>
      </c>
      <c r="O339" s="330">
        <f t="shared" si="16"/>
        <v>442.5</v>
      </c>
      <c r="P339" s="385"/>
    </row>
    <row r="340" s="254" customFormat="1" ht="14.5" hidden="1" outlineLevel="1" spans="1:16">
      <c r="A340" s="334">
        <v>2098</v>
      </c>
      <c r="B340" s="342" t="s">
        <v>84</v>
      </c>
      <c r="C340" s="336" t="s">
        <v>436</v>
      </c>
      <c r="D340" s="22" t="s">
        <v>375</v>
      </c>
      <c r="E340" s="23">
        <f>+SUMIFS('nabati '!B:B,'nabati '!$E:$E,Weekly!$A340,'nabati '!$F:$F,Weekly!$C$1)/6</f>
        <v>0</v>
      </c>
      <c r="F340" s="23">
        <f>+SUMIFS('nabati '!I:I,'nabati '!$L:$L,Weekly!$A340,'nabati '!$M:$M,Weekly!$C$1)/6</f>
        <v>1</v>
      </c>
      <c r="G340" s="23">
        <f>+SUMIFS('nabati '!P:P,'nabati '!$S:$S,Weekly!$A340,'nabati '!$T:$T,Weekly!$C$1)/60</f>
        <v>0</v>
      </c>
      <c r="H340" s="23">
        <f>+SUMIFS('nabati '!W:W,'nabati '!$Z:$Z,Weekly!$A340,'nabati '!$AA:$AA,Weekly!$C$1)/6</f>
        <v>0</v>
      </c>
      <c r="I340" s="23">
        <f>+SUMIFS('nabati '!AD:AD,'nabati '!$AG:$AG,Weekly!$A340,'nabati '!$AH:$AH,Weekly!$C$1)/60</f>
        <v>0</v>
      </c>
      <c r="J340" s="23">
        <f>+SUMIFS('nabati '!AK:AK,'nabati '!$AN:$AN,Weekly!$A340,'nabati '!$AO:$AO,Weekly!$C$1)/60</f>
        <v>0</v>
      </c>
      <c r="K340" s="23">
        <f>+SUMIFS('nabati '!AR:AR,'nabati '!$AU:$AU,Weekly!$A340,'nabati '!$AV:$AV,Weekly!$C$1)/60</f>
        <v>0</v>
      </c>
      <c r="L340" s="23">
        <f>+SUMIFS('nabati '!AY:AY,'nabati '!$BB:$BB,Weekly!$A340,'nabati '!$BC:$BC,Weekly!$C$1)/20</f>
        <v>0</v>
      </c>
      <c r="M340" s="328">
        <f>+SUMIFS('nabati '!BF:BF,'nabati '!$BI:$BI,Weekly!$A340,'nabati '!$BG:$BG,Weekly!$C$1)/6</f>
        <v>0</v>
      </c>
      <c r="N340" s="329">
        <f>+SUMIFS('nabati '!BM:BM,'nabati '!BP:BP,Weekly!$A340,'nabati '!BN:BN,Weekly!$C$1)/6</f>
        <v>0</v>
      </c>
      <c r="O340" s="330">
        <f t="shared" si="16"/>
        <v>190.7</v>
      </c>
      <c r="P340" s="385"/>
    </row>
    <row r="341" s="254" customFormat="1" ht="14.5" hidden="1" outlineLevel="1" spans="1:16">
      <c r="A341" s="334">
        <v>2100</v>
      </c>
      <c r="B341" s="342" t="s">
        <v>84</v>
      </c>
      <c r="C341" s="336" t="s">
        <v>437</v>
      </c>
      <c r="D341" s="22" t="s">
        <v>375</v>
      </c>
      <c r="E341" s="23">
        <f>+SUMIFS('nabati '!B:B,'nabati '!$E:$E,Weekly!$A341,'nabati '!$F:$F,Weekly!$C$1)/6</f>
        <v>0</v>
      </c>
      <c r="F341" s="23">
        <f>+SUMIFS('nabati '!I:I,'nabati '!$L:$L,Weekly!$A341,'nabati '!$M:$M,Weekly!$C$1)/6</f>
        <v>0</v>
      </c>
      <c r="G341" s="23">
        <f>+SUMIFS('nabati '!P:P,'nabati '!$S:$S,Weekly!$A341,'nabati '!$T:$T,Weekly!$C$1)/60</f>
        <v>1</v>
      </c>
      <c r="H341" s="23">
        <f>+SUMIFS('nabati '!W:W,'nabati '!$Z:$Z,Weekly!$A341,'nabati '!$AA:$AA,Weekly!$C$1)/6</f>
        <v>0</v>
      </c>
      <c r="I341" s="23">
        <f>+SUMIFS('nabati '!AD:AD,'nabati '!$AG:$AG,Weekly!$A341,'nabati '!$AH:$AH,Weekly!$C$1)/60</f>
        <v>0</v>
      </c>
      <c r="J341" s="23">
        <f>+SUMIFS('nabati '!AK:AK,'nabati '!$AN:$AN,Weekly!$A341,'nabati '!$AO:$AO,Weekly!$C$1)/60</f>
        <v>0</v>
      </c>
      <c r="K341" s="23">
        <f>+SUMIFS('nabati '!AR:AR,'nabati '!$AU:$AU,Weekly!$A341,'nabati '!$AV:$AV,Weekly!$C$1)/60</f>
        <v>0</v>
      </c>
      <c r="L341" s="23">
        <f>+SUMIFS('nabati '!AY:AY,'nabati '!$BB:$BB,Weekly!$A341,'nabati '!$BC:$BC,Weekly!$C$1)/20</f>
        <v>0</v>
      </c>
      <c r="M341" s="328">
        <f>+SUMIFS('nabati '!BF:BF,'nabati '!$BI:$BI,Weekly!$A341,'nabati '!$BG:$BG,Weekly!$C$1)/6</f>
        <v>0</v>
      </c>
      <c r="N341" s="329">
        <f>+SUMIFS('nabati '!BM:BM,'nabati '!BP:BP,Weekly!$A341,'nabati '!BN:BN,Weekly!$C$1)/6</f>
        <v>0</v>
      </c>
      <c r="O341" s="330">
        <f t="shared" si="16"/>
        <v>330</v>
      </c>
      <c r="P341" s="385"/>
    </row>
    <row r="342" s="253" customFormat="1" ht="14.5" hidden="1" outlineLevel="1" spans="1:16">
      <c r="A342" s="334">
        <v>2106</v>
      </c>
      <c r="B342" s="343" t="s">
        <v>84</v>
      </c>
      <c r="C342" s="336" t="s">
        <v>438</v>
      </c>
      <c r="D342" s="22" t="s">
        <v>375</v>
      </c>
      <c r="E342" s="23">
        <f>+SUMIFS('nabati '!B:B,'nabati '!$E:$E,Weekly!$A342,'nabati '!$F:$F,Weekly!$C$1)/6</f>
        <v>0</v>
      </c>
      <c r="F342" s="23">
        <f>+SUMIFS('nabati '!I:I,'nabati '!$L:$L,Weekly!$A342,'nabati '!$M:$M,Weekly!$C$1)/6</f>
        <v>0</v>
      </c>
      <c r="G342" s="23">
        <f>+SUMIFS('nabati '!P:P,'nabati '!$S:$S,Weekly!$A342,'nabati '!$T:$T,Weekly!$C$1)/60</f>
        <v>0</v>
      </c>
      <c r="H342" s="23">
        <f>+SUMIFS('nabati '!W:W,'nabati '!$Z:$Z,Weekly!$A342,'nabati '!$AA:$AA,Weekly!$C$1)/6</f>
        <v>0</v>
      </c>
      <c r="I342" s="23">
        <f>+SUMIFS('nabati '!AD:AD,'nabati '!$AG:$AG,Weekly!$A342,'nabati '!$AH:$AH,Weekly!$C$1)/60</f>
        <v>0</v>
      </c>
      <c r="J342" s="23">
        <f>+SUMIFS('nabati '!AK:AK,'nabati '!$AN:$AN,Weekly!$A342,'nabati '!$AO:$AO,Weekly!$C$1)/60</f>
        <v>0</v>
      </c>
      <c r="K342" s="23">
        <f>+SUMIFS('nabati '!AR:AR,'nabati '!$AU:$AU,Weekly!$A342,'nabati '!$AV:$AV,Weekly!$C$1)/60</f>
        <v>0</v>
      </c>
      <c r="L342" s="23">
        <f>+SUMIFS('nabati '!AY:AY,'nabati '!$BB:$BB,Weekly!$A342,'nabati '!$BC:$BC,Weekly!$C$1)/20</f>
        <v>0</v>
      </c>
      <c r="M342" s="390">
        <f>+SUMIFS('nabati '!BF:BF,'nabati '!$BI:$BI,Weekly!$A342,'nabati '!$BG:$BG,Weekly!$C$1)/6</f>
        <v>0</v>
      </c>
      <c r="N342" s="391">
        <f>+SUMIFS('nabati '!BM:BM,'nabati '!BP:BP,Weekly!$A342,'nabati '!BN:BN,Weekly!$C$1)/6</f>
        <v>0</v>
      </c>
      <c r="O342" s="392">
        <f t="shared" si="16"/>
        <v>0</v>
      </c>
      <c r="P342" s="381"/>
    </row>
    <row r="343" s="254" customFormat="1" ht="14.5" hidden="1" outlineLevel="1" spans="1:16">
      <c r="A343" s="334">
        <v>2111</v>
      </c>
      <c r="B343" s="342" t="s">
        <v>84</v>
      </c>
      <c r="C343" s="336" t="s">
        <v>439</v>
      </c>
      <c r="D343" s="22" t="s">
        <v>375</v>
      </c>
      <c r="E343" s="23">
        <f>+SUMIFS('nabati '!B:B,'nabati '!$E:$E,Weekly!$A343,'nabati '!$F:$F,Weekly!$C$1)/6</f>
        <v>0</v>
      </c>
      <c r="F343" s="23">
        <f>+SUMIFS('nabati '!I:I,'nabati '!$L:$L,Weekly!$A343,'nabati '!$M:$M,Weekly!$C$1)/6</f>
        <v>0</v>
      </c>
      <c r="G343" s="23">
        <f>+SUMIFS('nabati '!P:P,'nabati '!$S:$S,Weekly!$A343,'nabati '!$T:$T,Weekly!$C$1)/60</f>
        <v>0</v>
      </c>
      <c r="H343" s="23">
        <f>+SUMIFS('nabati '!W:W,'nabati '!$Z:$Z,Weekly!$A343,'nabati '!$AA:$AA,Weekly!$C$1)/6</f>
        <v>0</v>
      </c>
      <c r="I343" s="23">
        <f>+SUMIFS('nabati '!AD:AD,'nabati '!$AG:$AG,Weekly!$A343,'nabati '!$AH:$AH,Weekly!$C$1)/60</f>
        <v>0</v>
      </c>
      <c r="J343" s="23">
        <f>+SUMIFS('nabati '!AK:AK,'nabati '!$AN:$AN,Weekly!$A343,'nabati '!$AO:$AO,Weekly!$C$1)/60</f>
        <v>0</v>
      </c>
      <c r="K343" s="23">
        <f>+SUMIFS('nabati '!AR:AR,'nabati '!$AU:$AU,Weekly!$A343,'nabati '!$AV:$AV,Weekly!$C$1)/60</f>
        <v>0</v>
      </c>
      <c r="L343" s="23">
        <f>+SUMIFS('nabati '!AY:AY,'nabati '!$BB:$BB,Weekly!$A343,'nabati '!$BC:$BC,Weekly!$C$1)/20</f>
        <v>0</v>
      </c>
      <c r="M343" s="328">
        <f>+SUMIFS('nabati '!BF:BF,'nabati '!$BI:$BI,Weekly!$A343,'nabati '!$BG:$BG,Weekly!$C$1)/6</f>
        <v>0</v>
      </c>
      <c r="N343" s="329">
        <f>+SUMIFS('nabati '!BM:BM,'nabati '!BP:BP,Weekly!$A343,'nabati '!BN:BN,Weekly!$C$1)/6</f>
        <v>0</v>
      </c>
      <c r="O343" s="330">
        <f t="shared" si="16"/>
        <v>0</v>
      </c>
      <c r="P343" s="385"/>
    </row>
    <row r="344" s="254" customFormat="1" ht="13" hidden="1" outlineLevel="1" spans="1:16">
      <c r="A344" s="334">
        <v>69002</v>
      </c>
      <c r="B344" s="342" t="s">
        <v>84</v>
      </c>
      <c r="C344" s="336" t="s">
        <v>440</v>
      </c>
      <c r="D344" s="22" t="s">
        <v>375</v>
      </c>
      <c r="E344" s="23">
        <f>+SUMIFS('nabati '!B:B,'nabati '!$E:$E,Weekly!$A344,'nabati '!$F:$F,Weekly!$C$1)/6</f>
        <v>0</v>
      </c>
      <c r="F344" s="23">
        <f>+SUMIFS('nabati '!I:I,'nabati '!$L:$L,Weekly!$A344,'nabati '!$M:$M,Weekly!$C$1)/6</f>
        <v>0</v>
      </c>
      <c r="G344" s="23">
        <f>+SUMIFS('nabati '!P:P,'nabati '!$S:$S,Weekly!$A344,'nabati '!$T:$T,Weekly!$C$1)/60</f>
        <v>0</v>
      </c>
      <c r="H344" s="23">
        <f>+SUMIFS('nabati '!W:W,'nabati '!$Z:$Z,Weekly!$A344,'nabati '!$AA:$AA,Weekly!$C$1)/6</f>
        <v>0</v>
      </c>
      <c r="I344" s="23">
        <f>+SUMIFS('nabati '!AD:AD,'nabati '!$AG:$AG,Weekly!$A344,'nabati '!$AH:$AH,Weekly!$C$1)/60</f>
        <v>0</v>
      </c>
      <c r="J344" s="23">
        <f>+SUMIFS('nabati '!AK:AK,'nabati '!$AN:$AN,Weekly!$A344,'nabati '!$AO:$AO,Weekly!$C$1)/60</f>
        <v>0</v>
      </c>
      <c r="K344" s="23">
        <f>+SUMIFS('nabati '!AR:AR,'nabati '!$AU:$AU,Weekly!$A344,'nabati '!$AV:$AV,Weekly!$C$1)/60</f>
        <v>0</v>
      </c>
      <c r="L344" s="23">
        <f>+SUMIFS('nabati '!AY:AY,'nabati '!$BB:$BB,Weekly!$A344,'nabati '!$BC:$BC,Weekly!$C$1)/20</f>
        <v>0</v>
      </c>
      <c r="M344" s="382">
        <f>+SUMIFS('nabati '!BF:BF,'nabati '!$BI:$BI,Weekly!$A344,'nabati '!$BG:$BG,Weekly!$C$1)/6</f>
        <v>0</v>
      </c>
      <c r="N344" s="383">
        <f>+SUMIFS('nabati '!BM:BM,'nabati '!BP:BP,Weekly!$A344,'nabati '!BN:BN,Weekly!$C$1)/6</f>
        <v>0</v>
      </c>
      <c r="O344" s="384">
        <f t="shared" si="16"/>
        <v>0</v>
      </c>
      <c r="P344" s="385"/>
    </row>
    <row r="345" s="254" customFormat="1" ht="13" hidden="1" outlineLevel="1" spans="1:16">
      <c r="A345" s="334">
        <v>69069</v>
      </c>
      <c r="B345" s="342" t="s">
        <v>84</v>
      </c>
      <c r="C345" s="336" t="s">
        <v>441</v>
      </c>
      <c r="D345" s="22" t="s">
        <v>375</v>
      </c>
      <c r="E345" s="23">
        <f>+SUMIFS('nabati '!B:B,'nabati '!$E:$E,Weekly!$A345,'nabati '!$F:$F,Weekly!$C$1)/6</f>
        <v>0</v>
      </c>
      <c r="F345" s="23">
        <f>+SUMIFS('nabati '!I:I,'nabati '!$L:$L,Weekly!$A345,'nabati '!$M:$M,Weekly!$C$1)/6</f>
        <v>0</v>
      </c>
      <c r="G345" s="23">
        <f>+SUMIFS('nabati '!P:P,'nabati '!$S:$S,Weekly!$A345,'nabati '!$T:$T,Weekly!$C$1)/60</f>
        <v>0</v>
      </c>
      <c r="H345" s="23">
        <f>+SUMIFS('nabati '!W:W,'nabati '!$Z:$Z,Weekly!$A345,'nabati '!$AA:$AA,Weekly!$C$1)/6</f>
        <v>0</v>
      </c>
      <c r="I345" s="23">
        <f>+SUMIFS('nabati '!AD:AD,'nabati '!$AG:$AG,Weekly!$A345,'nabati '!$AH:$AH,Weekly!$C$1)/60</f>
        <v>0</v>
      </c>
      <c r="J345" s="23">
        <f>+SUMIFS('nabati '!AK:AK,'nabati '!$AN:$AN,Weekly!$A345,'nabati '!$AO:$AO,Weekly!$C$1)/60</f>
        <v>0</v>
      </c>
      <c r="K345" s="23">
        <f>+SUMIFS('nabati '!AR:AR,'nabati '!$AU:$AU,Weekly!$A345,'nabati '!$AV:$AV,Weekly!$C$1)/60</f>
        <v>0</v>
      </c>
      <c r="L345" s="23">
        <f>+SUMIFS('nabati '!AY:AY,'nabati '!$BB:$BB,Weekly!$A345,'nabati '!$BC:$BC,Weekly!$C$1)/20</f>
        <v>0</v>
      </c>
      <c r="M345" s="382">
        <f>+SUMIFS('nabati '!BF:BF,'nabati '!$BI:$BI,Weekly!$A345,'nabati '!$BG:$BG,Weekly!$C$1)/6</f>
        <v>0</v>
      </c>
      <c r="N345" s="383">
        <f>+SUMIFS('nabati '!BM:BM,'nabati '!BP:BP,Weekly!$A345,'nabati '!BN:BN,Weekly!$C$1)/6</f>
        <v>0</v>
      </c>
      <c r="O345" s="384">
        <f t="shared" si="16"/>
        <v>0</v>
      </c>
      <c r="P345" s="385"/>
    </row>
    <row r="346" s="254" customFormat="1" ht="13" hidden="1" outlineLevel="1" spans="1:16">
      <c r="A346" s="334">
        <v>69013</v>
      </c>
      <c r="B346" s="342" t="s">
        <v>84</v>
      </c>
      <c r="C346" s="336" t="s">
        <v>442</v>
      </c>
      <c r="D346" s="22" t="s">
        <v>375</v>
      </c>
      <c r="E346" s="23">
        <f>+SUMIFS('nabati '!B:B,'nabati '!$E:$E,Weekly!$A346,'nabati '!$F:$F,Weekly!$C$1)/6</f>
        <v>0</v>
      </c>
      <c r="F346" s="23">
        <f>+SUMIFS('nabati '!I:I,'nabati '!$L:$L,Weekly!$A346,'nabati '!$M:$M,Weekly!$C$1)/6</f>
        <v>0</v>
      </c>
      <c r="G346" s="23">
        <f>+SUMIFS('nabati '!P:P,'nabati '!$S:$S,Weekly!$A346,'nabati '!$T:$T,Weekly!$C$1)/60</f>
        <v>0</v>
      </c>
      <c r="H346" s="23">
        <f>+SUMIFS('nabati '!W:W,'nabati '!$Z:$Z,Weekly!$A346,'nabati '!$AA:$AA,Weekly!$C$1)/6</f>
        <v>0</v>
      </c>
      <c r="I346" s="23">
        <f>+SUMIFS('nabati '!AD:AD,'nabati '!$AG:$AG,Weekly!$A346,'nabati '!$AH:$AH,Weekly!$C$1)/60</f>
        <v>0</v>
      </c>
      <c r="J346" s="23">
        <f>+SUMIFS('nabati '!AK:AK,'nabati '!$AN:$AN,Weekly!$A346,'nabati '!$AO:$AO,Weekly!$C$1)/60</f>
        <v>0</v>
      </c>
      <c r="K346" s="23">
        <f>+SUMIFS('nabati '!AR:AR,'nabati '!$AU:$AU,Weekly!$A346,'nabati '!$AV:$AV,Weekly!$C$1)/60</f>
        <v>0</v>
      </c>
      <c r="L346" s="23">
        <f>+SUMIFS('nabati '!AY:AY,'nabati '!$BB:$BB,Weekly!$A346,'nabati '!$BC:$BC,Weekly!$C$1)/20</f>
        <v>0</v>
      </c>
      <c r="M346" s="382">
        <f>+SUMIFS('nabati '!BF:BF,'nabati '!$BI:$BI,Weekly!$A346,'nabati '!$BG:$BG,Weekly!$C$1)/6</f>
        <v>0</v>
      </c>
      <c r="N346" s="383">
        <f>+SUMIFS('nabati '!BM:BM,'nabati '!BP:BP,Weekly!$A346,'nabati '!BN:BN,Weekly!$C$1)/6</f>
        <v>0</v>
      </c>
      <c r="O346" s="384">
        <f t="shared" si="16"/>
        <v>0</v>
      </c>
      <c r="P346" s="385"/>
    </row>
    <row r="347" s="254" customFormat="1" ht="13" hidden="1" outlineLevel="1" spans="1:16">
      <c r="A347" s="334">
        <v>69021</v>
      </c>
      <c r="B347" s="342" t="s">
        <v>84</v>
      </c>
      <c r="C347" s="336" t="s">
        <v>443</v>
      </c>
      <c r="D347" s="22" t="s">
        <v>375</v>
      </c>
      <c r="E347" s="23">
        <f>+SUMIFS('nabati '!B:B,'nabati '!$E:$E,Weekly!$A347,'nabati '!$F:$F,Weekly!$C$1)/6</f>
        <v>0</v>
      </c>
      <c r="F347" s="23">
        <f>+SUMIFS('nabati '!I:I,'nabati '!$L:$L,Weekly!$A347,'nabati '!$M:$M,Weekly!$C$1)/6</f>
        <v>0</v>
      </c>
      <c r="G347" s="23">
        <f>+SUMIFS('nabati '!P:P,'nabati '!$S:$S,Weekly!$A347,'nabati '!$T:$T,Weekly!$C$1)/60</f>
        <v>0</v>
      </c>
      <c r="H347" s="23">
        <f>+SUMIFS('nabati '!W:W,'nabati '!$Z:$Z,Weekly!$A347,'nabati '!$AA:$AA,Weekly!$C$1)/6</f>
        <v>0</v>
      </c>
      <c r="I347" s="23">
        <f>+SUMIFS('nabati '!AD:AD,'nabati '!$AG:$AG,Weekly!$A347,'nabati '!$AH:$AH,Weekly!$C$1)/60</f>
        <v>0</v>
      </c>
      <c r="J347" s="23">
        <f>+SUMIFS('nabati '!AK:AK,'nabati '!$AN:$AN,Weekly!$A347,'nabati '!$AO:$AO,Weekly!$C$1)/60</f>
        <v>0</v>
      </c>
      <c r="K347" s="23">
        <f>+SUMIFS('nabati '!AR:AR,'nabati '!$AU:$AU,Weekly!$A347,'nabati '!$AV:$AV,Weekly!$C$1)/60</f>
        <v>0</v>
      </c>
      <c r="L347" s="23">
        <f>+SUMIFS('nabati '!AY:AY,'nabati '!$BB:$BB,Weekly!$A347,'nabati '!$BC:$BC,Weekly!$C$1)/20</f>
        <v>0</v>
      </c>
      <c r="M347" s="382">
        <f>+SUMIFS('nabati '!BF:BF,'nabati '!$BI:$BI,Weekly!$A347,'nabati '!$BG:$BG,Weekly!$C$1)/6</f>
        <v>0</v>
      </c>
      <c r="N347" s="383">
        <f>+SUMIFS('nabati '!BM:BM,'nabati '!BP:BP,Weekly!$A347,'nabati '!BN:BN,Weekly!$C$1)/6</f>
        <v>0</v>
      </c>
      <c r="O347" s="384">
        <f t="shared" si="16"/>
        <v>0</v>
      </c>
      <c r="P347" s="385"/>
    </row>
    <row r="348" s="254" customFormat="1" ht="13" hidden="1" outlineLevel="1" spans="1:16">
      <c r="A348" s="334">
        <v>69058</v>
      </c>
      <c r="B348" s="342" t="s">
        <v>84</v>
      </c>
      <c r="C348" s="336" t="s">
        <v>444</v>
      </c>
      <c r="D348" s="22" t="s">
        <v>375</v>
      </c>
      <c r="E348" s="23">
        <f>+SUMIFS('nabati '!B:B,'nabati '!$E:$E,Weekly!$A348,'nabati '!$F:$F,Weekly!$C$1)/6</f>
        <v>0</v>
      </c>
      <c r="F348" s="23">
        <f>+SUMIFS('nabati '!I:I,'nabati '!$L:$L,Weekly!$A348,'nabati '!$M:$M,Weekly!$C$1)/6</f>
        <v>0</v>
      </c>
      <c r="G348" s="23">
        <f>+SUMIFS('nabati '!P:P,'nabati '!$S:$S,Weekly!$A348,'nabati '!$T:$T,Weekly!$C$1)/60</f>
        <v>0</v>
      </c>
      <c r="H348" s="23">
        <f>+SUMIFS('nabati '!W:W,'nabati '!$Z:$Z,Weekly!$A348,'nabati '!$AA:$AA,Weekly!$C$1)/6</f>
        <v>0</v>
      </c>
      <c r="I348" s="23">
        <f>+SUMIFS('nabati '!AD:AD,'nabati '!$AG:$AG,Weekly!$A348,'nabati '!$AH:$AH,Weekly!$C$1)/60</f>
        <v>0</v>
      </c>
      <c r="J348" s="23">
        <f>+SUMIFS('nabati '!AK:AK,'nabati '!$AN:$AN,Weekly!$A348,'nabati '!$AO:$AO,Weekly!$C$1)/60</f>
        <v>0</v>
      </c>
      <c r="K348" s="23">
        <f>+SUMIFS('nabati '!AR:AR,'nabati '!$AU:$AU,Weekly!$A348,'nabati '!$AV:$AV,Weekly!$C$1)/60</f>
        <v>0</v>
      </c>
      <c r="L348" s="23">
        <f>+SUMIFS('nabati '!AY:AY,'nabati '!$BB:$BB,Weekly!$A348,'nabati '!$BC:$BC,Weekly!$C$1)/20</f>
        <v>0</v>
      </c>
      <c r="M348" s="382">
        <f>+SUMIFS('nabati '!BF:BF,'nabati '!$BI:$BI,Weekly!$A348,'nabati '!$BG:$BG,Weekly!$C$1)/6</f>
        <v>0</v>
      </c>
      <c r="N348" s="383">
        <f>+SUMIFS('nabati '!BM:BM,'nabati '!BP:BP,Weekly!$A348,'nabati '!BN:BN,Weekly!$C$1)/6</f>
        <v>0</v>
      </c>
      <c r="O348" s="384">
        <f t="shared" si="16"/>
        <v>0</v>
      </c>
      <c r="P348" s="385"/>
    </row>
    <row r="349" s="254" customFormat="1" ht="13" hidden="1" outlineLevel="1" spans="1:16">
      <c r="A349" s="334">
        <v>69064</v>
      </c>
      <c r="B349" s="342" t="s">
        <v>84</v>
      </c>
      <c r="C349" s="336" t="s">
        <v>445</v>
      </c>
      <c r="D349" s="22" t="s">
        <v>375</v>
      </c>
      <c r="E349" s="23">
        <f>+SUMIFS('nabati '!B:B,'nabati '!$E:$E,Weekly!$A349,'nabati '!$F:$F,Weekly!$C$1)/6</f>
        <v>0</v>
      </c>
      <c r="F349" s="23">
        <f>+SUMIFS('nabati '!I:I,'nabati '!$L:$L,Weekly!$A349,'nabati '!$M:$M,Weekly!$C$1)/6</f>
        <v>0</v>
      </c>
      <c r="G349" s="23">
        <f>+SUMIFS('nabati '!P:P,'nabati '!$S:$S,Weekly!$A349,'nabati '!$T:$T,Weekly!$C$1)/60</f>
        <v>0</v>
      </c>
      <c r="H349" s="23">
        <f>+SUMIFS('nabati '!W:W,'nabati '!$Z:$Z,Weekly!$A349,'nabati '!$AA:$AA,Weekly!$C$1)/6</f>
        <v>0</v>
      </c>
      <c r="I349" s="23">
        <f>+SUMIFS('nabati '!AD:AD,'nabati '!$AG:$AG,Weekly!$A349,'nabati '!$AH:$AH,Weekly!$C$1)/60</f>
        <v>0</v>
      </c>
      <c r="J349" s="23">
        <f>+SUMIFS('nabati '!AK:AK,'nabati '!$AN:$AN,Weekly!$A349,'nabati '!$AO:$AO,Weekly!$C$1)/60</f>
        <v>0</v>
      </c>
      <c r="K349" s="23">
        <f>+SUMIFS('nabati '!AR:AR,'nabati '!$AU:$AU,Weekly!$A349,'nabati '!$AV:$AV,Weekly!$C$1)/60</f>
        <v>0</v>
      </c>
      <c r="L349" s="23">
        <f>+SUMIFS('nabati '!AY:AY,'nabati '!$BB:$BB,Weekly!$A349,'nabati '!$BC:$BC,Weekly!$C$1)/20</f>
        <v>0</v>
      </c>
      <c r="M349" s="382">
        <f>+SUMIFS('nabati '!BF:BF,'nabati '!$BI:$BI,Weekly!$A349,'nabati '!$BG:$BG,Weekly!$C$1)/6</f>
        <v>0</v>
      </c>
      <c r="N349" s="383">
        <f>+SUMIFS('nabati '!BM:BM,'nabati '!BP:BP,Weekly!$A349,'nabati '!BN:BN,Weekly!$C$1)/6</f>
        <v>0</v>
      </c>
      <c r="O349" s="384">
        <f t="shared" si="16"/>
        <v>0</v>
      </c>
      <c r="P349" s="385"/>
    </row>
    <row r="350" s="254" customFormat="1" ht="13" hidden="1" outlineLevel="1" spans="1:16">
      <c r="A350" s="334">
        <v>69066</v>
      </c>
      <c r="B350" s="342" t="s">
        <v>84</v>
      </c>
      <c r="C350" s="336" t="s">
        <v>446</v>
      </c>
      <c r="D350" s="22" t="s">
        <v>375</v>
      </c>
      <c r="E350" s="23">
        <f>+SUMIFS('nabati '!B:B,'nabati '!$E:$E,Weekly!$A350,'nabati '!$F:$F,Weekly!$C$1)/6</f>
        <v>0</v>
      </c>
      <c r="F350" s="23">
        <f>+SUMIFS('nabati '!I:I,'nabati '!$L:$L,Weekly!$A350,'nabati '!$M:$M,Weekly!$C$1)/6</f>
        <v>3</v>
      </c>
      <c r="G350" s="23">
        <f>+SUMIFS('nabati '!P:P,'nabati '!$S:$S,Weekly!$A350,'nabati '!$T:$T,Weekly!$C$1)/60</f>
        <v>2</v>
      </c>
      <c r="H350" s="23">
        <f>+SUMIFS('nabati '!W:W,'nabati '!$Z:$Z,Weekly!$A350,'nabati '!$AA:$AA,Weekly!$C$1)/6</f>
        <v>0</v>
      </c>
      <c r="I350" s="23">
        <f>+SUMIFS('nabati '!AD:AD,'nabati '!$AG:$AG,Weekly!$A350,'nabati '!$AH:$AH,Weekly!$C$1)/60</f>
        <v>1</v>
      </c>
      <c r="J350" s="23">
        <f>+SUMIFS('nabati '!AK:AK,'nabati '!$AN:$AN,Weekly!$A350,'nabati '!$AO:$AO,Weekly!$C$1)/60</f>
        <v>0</v>
      </c>
      <c r="K350" s="23">
        <f>+SUMIFS('nabati '!AR:AR,'nabati '!$AU:$AU,Weekly!$A350,'nabati '!$AV:$AV,Weekly!$C$1)/60</f>
        <v>1</v>
      </c>
      <c r="L350" s="23">
        <f>+SUMIFS('nabati '!AY:AY,'nabati '!$BB:$BB,Weekly!$A350,'nabati '!$BC:$BC,Weekly!$C$1)/20</f>
        <v>0</v>
      </c>
      <c r="M350" s="382">
        <f>+SUMIFS('nabati '!BF:BF,'nabati '!$BI:$BI,Weekly!$A350,'nabati '!$BG:$BG,Weekly!$C$1)/6</f>
        <v>0</v>
      </c>
      <c r="N350" s="383">
        <f>+SUMIFS('nabati '!BM:BM,'nabati '!BP:BP,Weekly!$A350,'nabati '!BN:BN,Weekly!$C$1)/6</f>
        <v>0</v>
      </c>
      <c r="O350" s="384">
        <f t="shared" si="16"/>
        <v>1826.1</v>
      </c>
      <c r="P350" s="385"/>
    </row>
    <row r="351" s="254" customFormat="1" ht="13" hidden="1" outlineLevel="1" spans="1:16">
      <c r="A351" s="334">
        <v>69068</v>
      </c>
      <c r="B351" s="342" t="s">
        <v>84</v>
      </c>
      <c r="C351" s="336" t="s">
        <v>447</v>
      </c>
      <c r="D351" s="22" t="s">
        <v>375</v>
      </c>
      <c r="E351" s="23">
        <f>+SUMIFS('nabati '!B:B,'nabati '!$E:$E,Weekly!$A351,'nabati '!$F:$F,Weekly!$C$1)/6</f>
        <v>0</v>
      </c>
      <c r="F351" s="23">
        <f>+SUMIFS('nabati '!I:I,'nabati '!$L:$L,Weekly!$A351,'nabati '!$M:$M,Weekly!$C$1)/6</f>
        <v>0</v>
      </c>
      <c r="G351" s="23">
        <f>+SUMIFS('nabati '!P:P,'nabati '!$S:$S,Weekly!$A351,'nabati '!$T:$T,Weekly!$C$1)/60</f>
        <v>0</v>
      </c>
      <c r="H351" s="23">
        <f>+SUMIFS('nabati '!W:W,'nabati '!$Z:$Z,Weekly!$A351,'nabati '!$AA:$AA,Weekly!$C$1)/6</f>
        <v>0</v>
      </c>
      <c r="I351" s="23">
        <f>+SUMIFS('nabati '!AD:AD,'nabati '!$AG:$AG,Weekly!$A351,'nabati '!$AH:$AH,Weekly!$C$1)/60</f>
        <v>0</v>
      </c>
      <c r="J351" s="23">
        <f>+SUMIFS('nabati '!AK:AK,'nabati '!$AN:$AN,Weekly!$A351,'nabati '!$AO:$AO,Weekly!$C$1)/60</f>
        <v>0</v>
      </c>
      <c r="K351" s="23">
        <f>+SUMIFS('nabati '!AR:AR,'nabati '!$AU:$AU,Weekly!$A351,'nabati '!$AV:$AV,Weekly!$C$1)/60</f>
        <v>0</v>
      </c>
      <c r="L351" s="23">
        <f>+SUMIFS('nabati '!AY:AY,'nabati '!$BB:$BB,Weekly!$A351,'nabati '!$BC:$BC,Weekly!$C$1)/20</f>
        <v>0</v>
      </c>
      <c r="M351" s="382">
        <f>+SUMIFS('nabati '!BF:BF,'nabati '!$BI:$BI,Weekly!$A351,'nabati '!$BG:$BG,Weekly!$C$1)/6</f>
        <v>0</v>
      </c>
      <c r="N351" s="383">
        <f>+SUMIFS('nabati '!BM:BM,'nabati '!BP:BP,Weekly!$A351,'nabati '!BN:BN,Weekly!$C$1)/6</f>
        <v>0</v>
      </c>
      <c r="O351" s="384">
        <f t="shared" si="16"/>
        <v>0</v>
      </c>
      <c r="P351" s="385"/>
    </row>
    <row r="352" s="254" customFormat="1" ht="13" hidden="1" outlineLevel="1" spans="1:16">
      <c r="A352" s="334">
        <v>2123</v>
      </c>
      <c r="B352" s="342" t="s">
        <v>84</v>
      </c>
      <c r="C352" s="336" t="s">
        <v>448</v>
      </c>
      <c r="D352" s="22" t="s">
        <v>375</v>
      </c>
      <c r="E352" s="23">
        <f>+SUMIFS('nabati '!B:B,'nabati '!$E:$E,Weekly!$A352,'nabati '!$F:$F,Weekly!$C$1)/6</f>
        <v>0</v>
      </c>
      <c r="F352" s="23">
        <f>+SUMIFS('nabati '!I:I,'nabati '!$L:$L,Weekly!$A352,'nabati '!$M:$M,Weekly!$C$1)/6</f>
        <v>0</v>
      </c>
      <c r="G352" s="23">
        <f>+SUMIFS('nabati '!P:P,'nabati '!$S:$S,Weekly!$A352,'nabati '!$T:$T,Weekly!$C$1)/60</f>
        <v>0</v>
      </c>
      <c r="H352" s="23">
        <f>+SUMIFS('nabati '!W:W,'nabati '!$Z:$Z,Weekly!$A352,'nabati '!$AA:$AA,Weekly!$C$1)/6</f>
        <v>0</v>
      </c>
      <c r="I352" s="23">
        <f>+SUMIFS('nabati '!AD:AD,'nabati '!$AG:$AG,Weekly!$A352,'nabati '!$AH:$AH,Weekly!$C$1)/60</f>
        <v>0</v>
      </c>
      <c r="J352" s="23">
        <f>+SUMIFS('nabati '!AK:AK,'nabati '!$AN:$AN,Weekly!$A352,'nabati '!$AO:$AO,Weekly!$C$1)/60</f>
        <v>0</v>
      </c>
      <c r="K352" s="23">
        <f>+SUMIFS('nabati '!AR:AR,'nabati '!$AU:$AU,Weekly!$A352,'nabati '!$AV:$AV,Weekly!$C$1)/60</f>
        <v>0</v>
      </c>
      <c r="L352" s="23">
        <f>+SUMIFS('nabati '!AY:AY,'nabati '!$BB:$BB,Weekly!$A352,'nabati '!$BC:$BC,Weekly!$C$1)/20</f>
        <v>0</v>
      </c>
      <c r="M352" s="382">
        <f>+SUMIFS('nabati '!BF:BF,'nabati '!$BI:$BI,Weekly!$A352,'nabati '!$BG:$BG,Weekly!$C$1)/6</f>
        <v>0</v>
      </c>
      <c r="N352" s="383">
        <f>+SUMIFS('nabati '!BM:BM,'nabati '!BP:BP,Weekly!$A352,'nabati '!BN:BN,Weekly!$C$1)/6</f>
        <v>0</v>
      </c>
      <c r="O352" s="384">
        <f t="shared" si="16"/>
        <v>0</v>
      </c>
      <c r="P352" s="385"/>
    </row>
    <row r="353" s="254" customFormat="1" ht="13" hidden="1" outlineLevel="1" spans="1:15">
      <c r="A353" s="334">
        <v>2129</v>
      </c>
      <c r="B353" s="342" t="s">
        <v>84</v>
      </c>
      <c r="C353" s="336" t="s">
        <v>449</v>
      </c>
      <c r="D353" s="22" t="s">
        <v>375</v>
      </c>
      <c r="E353" s="23">
        <f>+SUMIFS('nabati '!B:B,'nabati '!$E:$E,Weekly!$A353,'nabati '!$F:$F,Weekly!$C$1)/6</f>
        <v>1</v>
      </c>
      <c r="F353" s="23">
        <f>+SUMIFS('nabati '!I:I,'nabati '!$L:$L,Weekly!$A353,'nabati '!$M:$M,Weekly!$C$1)/6</f>
        <v>0</v>
      </c>
      <c r="G353" s="23">
        <f>+SUMIFS('nabati '!P:P,'nabati '!$S:$S,Weekly!$A353,'nabati '!$T:$T,Weekly!$C$1)/60</f>
        <v>0</v>
      </c>
      <c r="H353" s="23">
        <f>+SUMIFS('nabati '!W:W,'nabati '!$Z:$Z,Weekly!$A353,'nabati '!$AA:$AA,Weekly!$C$1)/6</f>
        <v>0</v>
      </c>
      <c r="I353" s="23">
        <f>+SUMIFS('nabati '!AD:AD,'nabati '!$AG:$AG,Weekly!$A353,'nabati '!$AH:$AH,Weekly!$C$1)/60</f>
        <v>0</v>
      </c>
      <c r="J353" s="23">
        <f>+SUMIFS('nabati '!AK:AK,'nabati '!$AN:$AN,Weekly!$A353,'nabati '!$AO:$AO,Weekly!$C$1)/60</f>
        <v>0</v>
      </c>
      <c r="K353" s="23">
        <f>+SUMIFS('nabati '!AR:AR,'nabati '!$AU:$AU,Weekly!$A353,'nabati '!$AV:$AV,Weekly!$C$1)/60</f>
        <v>0</v>
      </c>
      <c r="L353" s="23">
        <f>+SUMIFS('nabati '!AY:AY,'nabati '!$BB:$BB,Weekly!$A353,'nabati '!$BC:$BC,Weekly!$C$1)/20</f>
        <v>0</v>
      </c>
      <c r="M353" s="352">
        <f>+SUMIFS('nabati '!BF:BF,'nabati '!$BI:$BI,Weekly!$A353,'nabati '!$BG:$BG,Weekly!$C$1)/6</f>
        <v>0</v>
      </c>
      <c r="N353" s="353">
        <f>+SUMIFS('nabati '!BM:BM,'nabati '!BP:BP,Weekly!$A353,'nabati '!BN:BN,Weekly!$C$1)/6</f>
        <v>0</v>
      </c>
      <c r="O353" s="354">
        <f t="shared" si="16"/>
        <v>125.9</v>
      </c>
    </row>
    <row r="354" s="254" customFormat="1" ht="13" collapsed="1" spans="1:15">
      <c r="A354" s="351">
        <v>2121</v>
      </c>
      <c r="B354" s="342" t="s">
        <v>84</v>
      </c>
      <c r="C354" s="339" t="s">
        <v>450</v>
      </c>
      <c r="D354" s="22" t="s">
        <v>375</v>
      </c>
      <c r="E354" s="23">
        <f>+SUMIFS('nabati '!B:B,'nabati '!$E:$E,Weekly!$A354,'nabati '!$F:$F,Weekly!$C$1)/6</f>
        <v>0</v>
      </c>
      <c r="F354" s="23">
        <f>+SUMIFS('nabati '!I:I,'nabati '!$L:$L,Weekly!$A354,'nabati '!$M:$M,Weekly!$C$1)/6</f>
        <v>0</v>
      </c>
      <c r="G354" s="23">
        <f>+SUMIFS('nabati '!P:P,'nabati '!$S:$S,Weekly!$A354,'nabati '!$T:$T,Weekly!$C$1)/60</f>
        <v>0</v>
      </c>
      <c r="H354" s="23">
        <f>+SUMIFS('nabati '!W:W,'nabati '!$Z:$Z,Weekly!$A354,'nabati '!$AA:$AA,Weekly!$C$1)/6</f>
        <v>0</v>
      </c>
      <c r="I354" s="23">
        <f>+SUMIFS('nabati '!AD:AD,'nabati '!$AG:$AG,Weekly!$A354,'nabati '!$AH:$AH,Weekly!$C$1)/60</f>
        <v>1</v>
      </c>
      <c r="J354" s="23">
        <f>+SUMIFS('nabati '!AK:AK,'nabati '!$AN:$AN,Weekly!$A354,'nabati '!$AO:$AO,Weekly!$C$1)/60</f>
        <v>0</v>
      </c>
      <c r="K354" s="23">
        <f>+SUMIFS('nabati '!AR:AR,'nabati '!$AU:$AU,Weekly!$A354,'nabati '!$AV:$AV,Weekly!$C$1)/60</f>
        <v>0</v>
      </c>
      <c r="L354" s="23">
        <f>+SUMIFS('nabati '!AY:AY,'nabati '!$BB:$BB,Weekly!$A354,'nabati '!$BC:$BC,Weekly!$C$1)/20</f>
        <v>0</v>
      </c>
      <c r="M354" s="352">
        <f>+SUMIFS('nabati '!BF:BF,'nabati '!$BI:$BI,Weekly!$A354,'nabati '!$BG:$BG,Weekly!$C$1)/6</f>
        <v>0</v>
      </c>
      <c r="N354" s="353">
        <f>+SUMIFS('nabati '!BM:BM,'nabati '!BP:BP,Weekly!$A354,'nabati '!BN:BN,Weekly!$C$1)/6</f>
        <v>0</v>
      </c>
      <c r="O354" s="354">
        <f t="shared" si="16"/>
        <v>330</v>
      </c>
    </row>
    <row r="355" s="252" customFormat="1" ht="13" spans="1:17">
      <c r="A355" s="290"/>
      <c r="B355" s="386"/>
      <c r="C355" s="292"/>
      <c r="D355" s="293" t="s">
        <v>451</v>
      </c>
      <c r="E355" s="340">
        <f t="shared" ref="E355:N355" si="17">+SUM(E356:E389)</f>
        <v>50</v>
      </c>
      <c r="F355" s="340">
        <f t="shared" si="17"/>
        <v>76</v>
      </c>
      <c r="G355" s="340">
        <f t="shared" si="17"/>
        <v>17</v>
      </c>
      <c r="H355" s="340">
        <f t="shared" si="17"/>
        <v>12</v>
      </c>
      <c r="I355" s="340">
        <f t="shared" si="17"/>
        <v>5</v>
      </c>
      <c r="J355" s="340">
        <f t="shared" si="17"/>
        <v>3</v>
      </c>
      <c r="K355" s="340">
        <f t="shared" si="17"/>
        <v>3</v>
      </c>
      <c r="L355" s="340">
        <f t="shared" si="17"/>
        <v>5</v>
      </c>
      <c r="M355" s="340">
        <f t="shared" si="17"/>
        <v>0</v>
      </c>
      <c r="N355" s="316">
        <f t="shared" si="17"/>
        <v>0</v>
      </c>
      <c r="O355" s="393">
        <f t="shared" si="16"/>
        <v>34388.2</v>
      </c>
      <c r="P355" s="380">
        <v>9704.30769230769</v>
      </c>
      <c r="Q355" s="394">
        <f>O355/P355*100</f>
        <v>354.360157265608</v>
      </c>
    </row>
    <row r="356" s="254" customFormat="1" ht="13" spans="1:15">
      <c r="A356" s="351" t="s">
        <v>452</v>
      </c>
      <c r="B356" s="342" t="s">
        <v>62</v>
      </c>
      <c r="C356" s="339" t="s">
        <v>453</v>
      </c>
      <c r="D356" s="21" t="s">
        <v>454</v>
      </c>
      <c r="E356" s="23">
        <f>+SUMIFS('nabati '!B:B,'nabati '!$E:$E,Weekly!$A356,'nabati '!$F:$F,Weekly!$C$1)/6</f>
        <v>2</v>
      </c>
      <c r="F356" s="23">
        <f>+SUMIFS('nabati '!I:I,'nabati '!$L:$L,Weekly!$A356,'nabati '!$M:$M,Weekly!$C$1)/6</f>
        <v>0</v>
      </c>
      <c r="G356" s="23">
        <f>+SUMIFS('nabati '!P:P,'nabati '!$S:$S,Weekly!$A356,'nabati '!$T:$T,Weekly!$C$1)/60</f>
        <v>1</v>
      </c>
      <c r="H356" s="23">
        <f>+SUMIFS('nabati '!W:W,'nabati '!$Z:$Z,Weekly!$A356,'nabati '!$AA:$AA,Weekly!$C$1)/6</f>
        <v>0</v>
      </c>
      <c r="I356" s="23">
        <f>+SUMIFS('nabati '!AD:AD,'nabati '!$AG:$AG,Weekly!$A356,'nabati '!$AH:$AH,Weekly!$C$1)/60</f>
        <v>0</v>
      </c>
      <c r="J356" s="23">
        <f>+SUMIFS('nabati '!AK:AK,'nabati '!$AN:$AN,Weekly!$A356,'nabati '!$AO:$AO,Weekly!$C$1)/60</f>
        <v>0</v>
      </c>
      <c r="K356" s="23">
        <f>+SUMIFS('nabati '!AR:AR,'nabati '!$AU:$AU,Weekly!$A356,'nabati '!$AV:$AV,Weekly!$C$1)/60</f>
        <v>0</v>
      </c>
      <c r="L356" s="23">
        <f>+SUMIFS('nabati '!AY:AY,'nabati '!$BB:$BB,Weekly!$A356,'nabati '!$BC:$BC,Weekly!$C$1)/20</f>
        <v>2</v>
      </c>
      <c r="M356" s="352">
        <f>+SUMIFS('nabati '!BF:BF,'nabati '!$BI:$BI,Weekly!$A356,'nabati '!$BG:$BG,Weekly!$C$1)/6</f>
        <v>0</v>
      </c>
      <c r="N356" s="353">
        <f>+SUMIFS('nabati '!BM:BM,'nabati '!BP:BP,Weekly!$A356,'nabati '!BN:BN,Weekly!$C$1)/6</f>
        <v>0</v>
      </c>
      <c r="O356" s="321">
        <f t="shared" si="16"/>
        <v>1329.8</v>
      </c>
    </row>
    <row r="357" s="254" customFormat="1" ht="13" hidden="1" outlineLevel="1" spans="1:15">
      <c r="A357" s="351" t="s">
        <v>455</v>
      </c>
      <c r="B357" s="342" t="s">
        <v>62</v>
      </c>
      <c r="C357" s="339" t="s">
        <v>456</v>
      </c>
      <c r="D357" s="21" t="s">
        <v>454</v>
      </c>
      <c r="E357" s="23">
        <f>+SUMIFS('nabati '!B:B,'nabati '!$E:$E,Weekly!$A357,'nabati '!$F:$F,Weekly!$C$1)/6</f>
        <v>0</v>
      </c>
      <c r="F357" s="23">
        <f>+SUMIFS('nabati '!I:I,'nabati '!$L:$L,Weekly!$A357,'nabati '!$M:$M,Weekly!$C$1)/6</f>
        <v>18</v>
      </c>
      <c r="G357" s="23">
        <f>+SUMIFS('nabati '!P:P,'nabati '!$S:$S,Weekly!$A357,'nabati '!$T:$T,Weekly!$C$1)/60</f>
        <v>2</v>
      </c>
      <c r="H357" s="23">
        <f>+SUMIFS('nabati '!W:W,'nabati '!$Z:$Z,Weekly!$A357,'nabati '!$AA:$AA,Weekly!$C$1)/6</f>
        <v>2</v>
      </c>
      <c r="I357" s="23">
        <f>+SUMIFS('nabati '!AD:AD,'nabati '!$AG:$AG,Weekly!$A357,'nabati '!$AH:$AH,Weekly!$C$1)/60</f>
        <v>1</v>
      </c>
      <c r="J357" s="23">
        <f>+SUMIFS('nabati '!AK:AK,'nabati '!$AN:$AN,Weekly!$A357,'nabati '!$AO:$AO,Weekly!$C$1)/60</f>
        <v>1</v>
      </c>
      <c r="K357" s="23">
        <f>+SUMIFS('nabati '!AR:AR,'nabati '!$AU:$AU,Weekly!$A357,'nabati '!$AV:$AV,Weekly!$C$1)/60</f>
        <v>1</v>
      </c>
      <c r="L357" s="23">
        <f>+SUMIFS('nabati '!AY:AY,'nabati '!$BB:$BB,Weekly!$A357,'nabati '!$BC:$BC,Weekly!$C$1)/20</f>
        <v>0</v>
      </c>
      <c r="M357" s="352">
        <f>+SUMIFS('nabati '!BF:BF,'nabati '!$BI:$BI,Weekly!$A357,'nabati '!$BG:$BG,Weekly!$C$1)/6</f>
        <v>0</v>
      </c>
      <c r="N357" s="353">
        <f>+SUMIFS('nabati '!BM:BM,'nabati '!BP:BP,Weekly!$A357,'nabati '!BN:BN,Weekly!$C$1)/6</f>
        <v>0</v>
      </c>
      <c r="O357" s="321">
        <f t="shared" si="16"/>
        <v>5464.6</v>
      </c>
    </row>
    <row r="358" s="254" customFormat="1" ht="13" hidden="1" outlineLevel="1" spans="1:15">
      <c r="A358" s="351" t="s">
        <v>457</v>
      </c>
      <c r="B358" s="343" t="s">
        <v>62</v>
      </c>
      <c r="C358" s="339" t="s">
        <v>458</v>
      </c>
      <c r="D358" s="21" t="s">
        <v>454</v>
      </c>
      <c r="E358" s="23">
        <f>+SUMIFS('nabati '!B:B,'nabati '!$E:$E,Weekly!$A358,'nabati '!$F:$F,Weekly!$C$1)/6</f>
        <v>0</v>
      </c>
      <c r="F358" s="23">
        <f>+SUMIFS('nabati '!I:I,'nabati '!$L:$L,Weekly!$A358,'nabati '!$M:$M,Weekly!$C$1)/6</f>
        <v>0</v>
      </c>
      <c r="G358" s="23">
        <f>+SUMIFS('nabati '!P:P,'nabati '!$S:$S,Weekly!$A358,'nabati '!$T:$T,Weekly!$C$1)/60</f>
        <v>1</v>
      </c>
      <c r="H358" s="23">
        <f>+SUMIFS('nabati '!W:W,'nabati '!$Z:$Z,Weekly!$A358,'nabati '!$AA:$AA,Weekly!$C$1)/6</f>
        <v>1</v>
      </c>
      <c r="I358" s="23">
        <f>+SUMIFS('nabati '!AD:AD,'nabati '!$AG:$AG,Weekly!$A358,'nabati '!$AH:$AH,Weekly!$C$1)/60</f>
        <v>0</v>
      </c>
      <c r="J358" s="23">
        <f>+SUMIFS('nabati '!AK:AK,'nabati '!$AN:$AN,Weekly!$A358,'nabati '!$AO:$AO,Weekly!$C$1)/60</f>
        <v>1</v>
      </c>
      <c r="K358" s="23">
        <f>+SUMIFS('nabati '!AR:AR,'nabati '!$AU:$AU,Weekly!$A358,'nabati '!$AV:$AV,Weekly!$C$1)/60</f>
        <v>0</v>
      </c>
      <c r="L358" s="23">
        <f>+SUMIFS('nabati '!AY:AY,'nabati '!$BB:$BB,Weekly!$A358,'nabati '!$BC:$BC,Weekly!$C$1)/20</f>
        <v>0</v>
      </c>
      <c r="M358" s="352">
        <f>+SUMIFS('nabati '!BF:BF,'nabati '!$BI:$BI,Weekly!$A358,'nabati '!$BG:$BG,Weekly!$C$1)/6</f>
        <v>0</v>
      </c>
      <c r="N358" s="353">
        <f>+SUMIFS('nabati '!BM:BM,'nabati '!BP:BP,Weekly!$A358,'nabati '!BN:BN,Weekly!$C$1)/6</f>
        <v>0</v>
      </c>
      <c r="O358" s="321">
        <f t="shared" si="16"/>
        <v>884</v>
      </c>
    </row>
    <row r="359" s="254" customFormat="1" ht="13" hidden="1" outlineLevel="1" spans="1:15">
      <c r="A359" s="387" t="s">
        <v>459</v>
      </c>
      <c r="B359" s="346" t="s">
        <v>62</v>
      </c>
      <c r="C359" s="21" t="s">
        <v>460</v>
      </c>
      <c r="D359" s="21" t="s">
        <v>454</v>
      </c>
      <c r="E359" s="23">
        <f>+SUMIFS('nabati '!B:B,'nabati '!$E:$E,Weekly!$A359,'nabati '!$F:$F,Weekly!$C$1)/6</f>
        <v>10</v>
      </c>
      <c r="F359" s="23">
        <f>+SUMIFS('nabati '!I:I,'nabati '!$L:$L,Weekly!$A359,'nabati '!$M:$M,Weekly!$C$1)/6</f>
        <v>11</v>
      </c>
      <c r="G359" s="23">
        <f>+SUMIFS('nabati '!P:P,'nabati '!$S:$S,Weekly!$A359,'nabati '!$T:$T,Weekly!$C$1)/60</f>
        <v>2</v>
      </c>
      <c r="H359" s="23">
        <f>+SUMIFS('nabati '!W:W,'nabati '!$Z:$Z,Weekly!$A359,'nabati '!$AA:$AA,Weekly!$C$1)/6</f>
        <v>6</v>
      </c>
      <c r="I359" s="23">
        <f>+SUMIFS('nabati '!AD:AD,'nabati '!$AG:$AG,Weekly!$A359,'nabati '!$AH:$AH,Weekly!$C$1)/60</f>
        <v>0</v>
      </c>
      <c r="J359" s="23">
        <f>+SUMIFS('nabati '!AK:AK,'nabati '!$AN:$AN,Weekly!$A359,'nabati '!$AO:$AO,Weekly!$C$1)/60</f>
        <v>0</v>
      </c>
      <c r="K359" s="23">
        <f>+SUMIFS('nabati '!AR:AR,'nabati '!$AU:$AU,Weekly!$A359,'nabati '!$AV:$AV,Weekly!$C$1)/60</f>
        <v>1</v>
      </c>
      <c r="L359" s="23">
        <f>+SUMIFS('nabati '!AY:AY,'nabati '!$BB:$BB,Weekly!$A359,'nabati '!$BC:$BC,Weekly!$C$1)/20</f>
        <v>0</v>
      </c>
      <c r="M359" s="352">
        <f>+SUMIFS('nabati '!BF:BF,'nabati '!$BI:$BI,Weekly!$A359,'nabati '!$BG:$BG,Weekly!$C$1)/6</f>
        <v>0</v>
      </c>
      <c r="N359" s="353">
        <f>+SUMIFS('nabati '!BM:BM,'nabati '!BP:BP,Weekly!$A359,'nabati '!BN:BN,Weekly!$C$1)/6</f>
        <v>0</v>
      </c>
      <c r="O359" s="321">
        <f t="shared" si="16"/>
        <v>5624.7</v>
      </c>
    </row>
    <row r="360" s="254" customFormat="1" ht="13" hidden="1" outlineLevel="1" spans="1:15">
      <c r="A360" s="351" t="s">
        <v>461</v>
      </c>
      <c r="B360" s="343" t="s">
        <v>62</v>
      </c>
      <c r="C360" s="339" t="s">
        <v>462</v>
      </c>
      <c r="D360" s="21" t="s">
        <v>454</v>
      </c>
      <c r="E360" s="23">
        <f>+SUMIFS('nabati '!B:B,'nabati '!$E:$E,Weekly!$A360,'nabati '!$F:$F,Weekly!$C$1)/6</f>
        <v>10</v>
      </c>
      <c r="F360" s="23">
        <f>+SUMIFS('nabati '!I:I,'nabati '!$L:$L,Weekly!$A360,'nabati '!$M:$M,Weekly!$C$1)/6</f>
        <v>15</v>
      </c>
      <c r="G360" s="23">
        <f>+SUMIFS('nabati '!P:P,'nabati '!$S:$S,Weekly!$A360,'nabati '!$T:$T,Weekly!$C$1)/60</f>
        <v>3</v>
      </c>
      <c r="H360" s="23">
        <f>+SUMIFS('nabati '!W:W,'nabati '!$Z:$Z,Weekly!$A360,'nabati '!$AA:$AA,Weekly!$C$1)/6</f>
        <v>0</v>
      </c>
      <c r="I360" s="23">
        <f>+SUMIFS('nabati '!AD:AD,'nabati '!$AG:$AG,Weekly!$A360,'nabati '!$AH:$AH,Weekly!$C$1)/60</f>
        <v>1</v>
      </c>
      <c r="J360" s="23">
        <f>+SUMIFS('nabati '!AK:AK,'nabati '!$AN:$AN,Weekly!$A360,'nabati '!$AO:$AO,Weekly!$C$1)/60</f>
        <v>0</v>
      </c>
      <c r="K360" s="23">
        <f>+SUMIFS('nabati '!AR:AR,'nabati '!$AU:$AU,Weekly!$A360,'nabati '!$AV:$AV,Weekly!$C$1)/60</f>
        <v>0</v>
      </c>
      <c r="L360" s="23">
        <f>+SUMIFS('nabati '!AY:AY,'nabati '!$BB:$BB,Weekly!$A360,'nabati '!$BC:$BC,Weekly!$C$1)/20</f>
        <v>0</v>
      </c>
      <c r="M360" s="353">
        <f>+SUMIFS('nabati '!BF:BF,'nabati '!$BI:$BI,Weekly!$A360,'nabati '!$BG:$BG,Weekly!$C$1)/6</f>
        <v>0</v>
      </c>
      <c r="N360" s="353">
        <f>+SUMIFS('nabati '!BM:BM,'nabati '!BP:BP,Weekly!$A360,'nabati '!BN:BN,Weekly!$C$1)/6</f>
        <v>0</v>
      </c>
      <c r="O360" s="321">
        <f t="shared" si="16"/>
        <v>5439.5</v>
      </c>
    </row>
    <row r="361" s="254" customFormat="1" ht="13" hidden="1" outlineLevel="1" spans="1:15">
      <c r="A361" s="351" t="s">
        <v>463</v>
      </c>
      <c r="B361" s="343" t="s">
        <v>62</v>
      </c>
      <c r="C361" s="339" t="s">
        <v>464</v>
      </c>
      <c r="D361" s="21" t="s">
        <v>454</v>
      </c>
      <c r="E361" s="23">
        <f>+SUMIFS('nabati '!B:B,'nabati '!$E:$E,Weekly!$A361,'nabati '!$F:$F,Weekly!$C$1)/6</f>
        <v>0</v>
      </c>
      <c r="F361" s="23">
        <f>+SUMIFS('nabati '!I:I,'nabati '!$L:$L,Weekly!$A361,'nabati '!$M:$M,Weekly!$C$1)/6</f>
        <v>0</v>
      </c>
      <c r="G361" s="23">
        <f>+SUMIFS('nabati '!P:P,'nabati '!$S:$S,Weekly!$A361,'nabati '!$T:$T,Weekly!$C$1)/60</f>
        <v>0</v>
      </c>
      <c r="H361" s="23">
        <f>+SUMIFS('nabati '!W:W,'nabati '!$Z:$Z,Weekly!$A361,'nabati '!$AA:$AA,Weekly!$C$1)/6</f>
        <v>0</v>
      </c>
      <c r="I361" s="23">
        <f>+SUMIFS('nabati '!AD:AD,'nabati '!$AG:$AG,Weekly!$A361,'nabati '!$AH:$AH,Weekly!$C$1)/60</f>
        <v>0</v>
      </c>
      <c r="J361" s="23">
        <f>+SUMIFS('nabati '!AK:AK,'nabati '!$AN:$AN,Weekly!$A361,'nabati '!$AO:$AO,Weekly!$C$1)/60</f>
        <v>0</v>
      </c>
      <c r="K361" s="23">
        <f>+SUMIFS('nabati '!AR:AR,'nabati '!$AU:$AU,Weekly!$A361,'nabati '!$AV:$AV,Weekly!$C$1)/60</f>
        <v>0</v>
      </c>
      <c r="L361" s="23">
        <f>+SUMIFS('nabati '!AY:AY,'nabati '!$BB:$BB,Weekly!$A361,'nabati '!$BC:$BC,Weekly!$C$1)/20</f>
        <v>0</v>
      </c>
      <c r="M361" s="353">
        <f>+SUMIFS('nabati '!BF:BF,'nabati '!$BI:$BI,Weekly!$A361,'nabati '!$BG:$BG,Weekly!$C$1)/6</f>
        <v>0</v>
      </c>
      <c r="N361" s="353">
        <f>+SUMIFS('nabati '!BM:BM,'nabati '!BP:BP,Weekly!$A361,'nabati '!BN:BN,Weekly!$C$1)/6</f>
        <v>0</v>
      </c>
      <c r="O361" s="321">
        <f t="shared" si="16"/>
        <v>0</v>
      </c>
    </row>
    <row r="362" s="254" customFormat="1" ht="13" hidden="1" outlineLevel="1" spans="1:15">
      <c r="A362" s="351" t="s">
        <v>465</v>
      </c>
      <c r="B362" s="343" t="s">
        <v>62</v>
      </c>
      <c r="C362" s="339" t="s">
        <v>466</v>
      </c>
      <c r="D362" s="21" t="s">
        <v>454</v>
      </c>
      <c r="E362" s="23">
        <f>+SUMIFS('nabati '!B:B,'nabati '!$E:$E,Weekly!$A362,'nabati '!$F:$F,Weekly!$C$1)/6</f>
        <v>0</v>
      </c>
      <c r="F362" s="23">
        <f>+SUMIFS('nabati '!I:I,'nabati '!$L:$L,Weekly!$A362,'nabati '!$M:$M,Weekly!$C$1)/6</f>
        <v>0</v>
      </c>
      <c r="G362" s="23">
        <f>+SUMIFS('nabati '!P:P,'nabati '!$S:$S,Weekly!$A362,'nabati '!$T:$T,Weekly!$C$1)/60</f>
        <v>0</v>
      </c>
      <c r="H362" s="23">
        <f>+SUMIFS('nabati '!W:W,'nabati '!$Z:$Z,Weekly!$A362,'nabati '!$AA:$AA,Weekly!$C$1)/6</f>
        <v>0</v>
      </c>
      <c r="I362" s="23">
        <f>+SUMIFS('nabati '!AD:AD,'nabati '!$AG:$AG,Weekly!$A362,'nabati '!$AH:$AH,Weekly!$C$1)/60</f>
        <v>0</v>
      </c>
      <c r="J362" s="23">
        <f>+SUMIFS('nabati '!AK:AK,'nabati '!$AN:$AN,Weekly!$A362,'nabati '!$AO:$AO,Weekly!$C$1)/60</f>
        <v>0</v>
      </c>
      <c r="K362" s="23">
        <f>+SUMIFS('nabati '!AR:AR,'nabati '!$AU:$AU,Weekly!$A362,'nabati '!$AV:$AV,Weekly!$C$1)/60</f>
        <v>0</v>
      </c>
      <c r="L362" s="23">
        <f>+SUMIFS('nabati '!AY:AY,'nabati '!$BB:$BB,Weekly!$A362,'nabati '!$BC:$BC,Weekly!$C$1)/20</f>
        <v>0</v>
      </c>
      <c r="M362" s="353">
        <f>+SUMIFS('nabati '!BF:BF,'nabati '!$BI:$BI,Weekly!$A362,'nabati '!$BG:$BG,Weekly!$C$1)/6</f>
        <v>0</v>
      </c>
      <c r="N362" s="353">
        <f>+SUMIFS('nabati '!BM:BM,'nabati '!BP:BP,Weekly!$A362,'nabati '!BN:BN,Weekly!$C$1)/6</f>
        <v>0</v>
      </c>
      <c r="O362" s="321">
        <f t="shared" si="16"/>
        <v>0</v>
      </c>
    </row>
    <row r="363" s="254" customFormat="1" ht="13" hidden="1" outlineLevel="1" spans="1:15">
      <c r="A363" s="351" t="s">
        <v>467</v>
      </c>
      <c r="B363" s="342" t="s">
        <v>62</v>
      </c>
      <c r="C363" s="339" t="s">
        <v>468</v>
      </c>
      <c r="D363" s="21" t="s">
        <v>454</v>
      </c>
      <c r="E363" s="23">
        <f>+SUMIFS('nabati '!B:B,'nabati '!$E:$E,Weekly!$A363,'nabati '!$F:$F,Weekly!$C$1)/6</f>
        <v>0</v>
      </c>
      <c r="F363" s="23">
        <f>+SUMIFS('nabati '!I:I,'nabati '!$L:$L,Weekly!$A363,'nabati '!$M:$M,Weekly!$C$1)/6</f>
        <v>10</v>
      </c>
      <c r="G363" s="23">
        <f>+SUMIFS('nabati '!P:P,'nabati '!$S:$S,Weekly!$A363,'nabati '!$T:$T,Weekly!$C$1)/60</f>
        <v>1</v>
      </c>
      <c r="H363" s="23">
        <f>+SUMIFS('nabati '!W:W,'nabati '!$Z:$Z,Weekly!$A363,'nabati '!$AA:$AA,Weekly!$C$1)/6</f>
        <v>0</v>
      </c>
      <c r="I363" s="23">
        <f>+SUMIFS('nabati '!AD:AD,'nabati '!$AG:$AG,Weekly!$A363,'nabati '!$AH:$AH,Weekly!$C$1)/60</f>
        <v>0</v>
      </c>
      <c r="J363" s="23">
        <f>+SUMIFS('nabati '!AK:AK,'nabati '!$AN:$AN,Weekly!$A363,'nabati '!$AO:$AO,Weekly!$C$1)/60</f>
        <v>0</v>
      </c>
      <c r="K363" s="23">
        <f>+SUMIFS('nabati '!AR:AR,'nabati '!$AU:$AU,Weekly!$A363,'nabati '!$AV:$AV,Weekly!$C$1)/60</f>
        <v>0</v>
      </c>
      <c r="L363" s="23">
        <f>+SUMIFS('nabati '!AY:AY,'nabati '!$BB:$BB,Weekly!$A363,'nabati '!$BC:$BC,Weekly!$C$1)/20</f>
        <v>2</v>
      </c>
      <c r="M363" s="353">
        <f>+SUMIFS('nabati '!BF:BF,'nabati '!$BI:$BI,Weekly!$A363,'nabati '!$BG:$BG,Weekly!$C$1)/6</f>
        <v>0</v>
      </c>
      <c r="N363" s="353">
        <f>+SUMIFS('nabati '!BM:BM,'nabati '!BP:BP,Weekly!$A363,'nabati '!BN:BN,Weekly!$C$1)/6</f>
        <v>0</v>
      </c>
      <c r="O363" s="321">
        <f t="shared" si="16"/>
        <v>2985</v>
      </c>
    </row>
    <row r="364" s="254" customFormat="1" ht="13" hidden="1" outlineLevel="1" spans="1:15">
      <c r="A364" s="351" t="s">
        <v>469</v>
      </c>
      <c r="B364" s="342" t="s">
        <v>62</v>
      </c>
      <c r="C364" s="339" t="s">
        <v>470</v>
      </c>
      <c r="D364" s="21" t="s">
        <v>454</v>
      </c>
      <c r="E364" s="23">
        <f>+SUMIFS('nabati '!B:B,'nabati '!$E:$E,Weekly!$A364,'nabati '!$F:$F,Weekly!$C$1)/6</f>
        <v>5</v>
      </c>
      <c r="F364" s="23">
        <f>+SUMIFS('nabati '!I:I,'nabati '!$L:$L,Weekly!$A364,'nabati '!$M:$M,Weekly!$C$1)/6</f>
        <v>5</v>
      </c>
      <c r="G364" s="23">
        <f>+SUMIFS('nabati '!P:P,'nabati '!$S:$S,Weekly!$A364,'nabati '!$T:$T,Weekly!$C$1)/60</f>
        <v>2</v>
      </c>
      <c r="H364" s="23">
        <f>+SUMIFS('nabati '!W:W,'nabati '!$Z:$Z,Weekly!$A364,'nabati '!$AA:$AA,Weekly!$C$1)/6</f>
        <v>2</v>
      </c>
      <c r="I364" s="23">
        <f>+SUMIFS('nabati '!AD:AD,'nabati '!$AG:$AG,Weekly!$A364,'nabati '!$AH:$AH,Weekly!$C$1)/60</f>
        <v>0</v>
      </c>
      <c r="J364" s="23">
        <f>+SUMIFS('nabati '!AK:AK,'nabati '!$AN:$AN,Weekly!$A364,'nabati '!$AO:$AO,Weekly!$C$1)/60</f>
        <v>0</v>
      </c>
      <c r="K364" s="23">
        <f>+SUMIFS('nabati '!AR:AR,'nabati '!$AU:$AU,Weekly!$A364,'nabati '!$AV:$AV,Weekly!$C$1)/60</f>
        <v>1</v>
      </c>
      <c r="L364" s="23">
        <f>+SUMIFS('nabati '!AY:AY,'nabati '!$BB:$BB,Weekly!$A364,'nabati '!$BC:$BC,Weekly!$C$1)/20</f>
        <v>0</v>
      </c>
      <c r="M364" s="353">
        <f>+SUMIFS('nabati '!BF:BF,'nabati '!$BI:$BI,Weekly!$A364,'nabati '!$BG:$BG,Weekly!$C$1)/6</f>
        <v>0</v>
      </c>
      <c r="N364" s="353">
        <f>+SUMIFS('nabati '!BM:BM,'nabati '!BP:BP,Weekly!$A364,'nabati '!BN:BN,Weekly!$C$1)/6</f>
        <v>0</v>
      </c>
      <c r="O364" s="321">
        <f t="shared" si="16"/>
        <v>2955</v>
      </c>
    </row>
    <row r="365" s="254" customFormat="1" ht="13" hidden="1" outlineLevel="1" spans="1:15">
      <c r="A365" s="351" t="s">
        <v>471</v>
      </c>
      <c r="B365" s="342" t="s">
        <v>62</v>
      </c>
      <c r="C365" s="339" t="s">
        <v>472</v>
      </c>
      <c r="D365" s="21" t="s">
        <v>454</v>
      </c>
      <c r="E365" s="23">
        <f>+SUMIFS('nabati '!B:B,'nabati '!$E:$E,Weekly!$A365,'nabati '!$F:$F,Weekly!$C$1)/6</f>
        <v>5</v>
      </c>
      <c r="F365" s="23">
        <f>+SUMIFS('nabati '!I:I,'nabati '!$L:$L,Weekly!$A365,'nabati '!$M:$M,Weekly!$C$1)/6</f>
        <v>0</v>
      </c>
      <c r="G365" s="23">
        <f>+SUMIFS('nabati '!P:P,'nabati '!$S:$S,Weekly!$A365,'nabati '!$T:$T,Weekly!$C$1)/60</f>
        <v>2</v>
      </c>
      <c r="H365" s="23">
        <f>+SUMIFS('nabati '!W:W,'nabati '!$Z:$Z,Weekly!$A365,'nabati '!$AA:$AA,Weekly!$C$1)/6</f>
        <v>0</v>
      </c>
      <c r="I365" s="23">
        <f>+SUMIFS('nabati '!AD:AD,'nabati '!$AG:$AG,Weekly!$A365,'nabati '!$AH:$AH,Weekly!$C$1)/60</f>
        <v>2</v>
      </c>
      <c r="J365" s="23">
        <f>+SUMIFS('nabati '!AK:AK,'nabati '!$AN:$AN,Weekly!$A365,'nabati '!$AO:$AO,Weekly!$C$1)/60</f>
        <v>0</v>
      </c>
      <c r="K365" s="23">
        <f>+SUMIFS('nabati '!AR:AR,'nabati '!$AU:$AU,Weekly!$A365,'nabati '!$AV:$AV,Weekly!$C$1)/60</f>
        <v>0</v>
      </c>
      <c r="L365" s="23">
        <f>+SUMIFS('nabati '!AY:AY,'nabati '!$BB:$BB,Weekly!$A365,'nabati '!$BC:$BC,Weekly!$C$1)/20</f>
        <v>0</v>
      </c>
      <c r="M365" s="353">
        <f>+SUMIFS('nabati '!BF:BF,'nabati '!$BI:$BI,Weekly!$A365,'nabati '!$BG:$BG,Weekly!$C$1)/6</f>
        <v>0</v>
      </c>
      <c r="N365" s="353">
        <f>+SUMIFS('nabati '!BM:BM,'nabati '!BP:BP,Weekly!$A365,'nabati '!BN:BN,Weekly!$C$1)/6</f>
        <v>0</v>
      </c>
      <c r="O365" s="321">
        <f t="shared" si="16"/>
        <v>1949.5</v>
      </c>
    </row>
    <row r="366" s="254" customFormat="1" ht="13" hidden="1" outlineLevel="1" spans="1:15">
      <c r="A366" s="387" t="s">
        <v>473</v>
      </c>
      <c r="B366" s="346" t="s">
        <v>62</v>
      </c>
      <c r="C366" s="339" t="s">
        <v>474</v>
      </c>
      <c r="D366" s="21" t="s">
        <v>454</v>
      </c>
      <c r="E366" s="23">
        <f>+SUMIFS('nabati '!B:B,'nabati '!$E:$E,Weekly!$A366,'nabati '!$F:$F,Weekly!$C$1)/6</f>
        <v>0</v>
      </c>
      <c r="F366" s="23">
        <f>+SUMIFS('nabati '!I:I,'nabati '!$L:$L,Weekly!$A366,'nabati '!$M:$M,Weekly!$C$1)/6</f>
        <v>0</v>
      </c>
      <c r="G366" s="23">
        <f>+SUMIFS('nabati '!P:P,'nabati '!$S:$S,Weekly!$A366,'nabati '!$T:$T,Weekly!$C$1)/60</f>
        <v>1</v>
      </c>
      <c r="H366" s="23">
        <f>+SUMIFS('nabati '!W:W,'nabati '!$Z:$Z,Weekly!$A366,'nabati '!$AA:$AA,Weekly!$C$1)/6</f>
        <v>1</v>
      </c>
      <c r="I366" s="23">
        <f>+SUMIFS('nabati '!AD:AD,'nabati '!$AG:$AG,Weekly!$A366,'nabati '!$AH:$AH,Weekly!$C$1)/60</f>
        <v>0</v>
      </c>
      <c r="J366" s="23">
        <f>+SUMIFS('nabati '!AK:AK,'nabati '!$AN:$AN,Weekly!$A366,'nabati '!$AO:$AO,Weekly!$C$1)/60</f>
        <v>0</v>
      </c>
      <c r="K366" s="23">
        <f>+SUMIFS('nabati '!AR:AR,'nabati '!$AU:$AU,Weekly!$A366,'nabati '!$AV:$AV,Weekly!$C$1)/60</f>
        <v>0</v>
      </c>
      <c r="L366" s="23">
        <f>+SUMIFS('nabati '!AY:AY,'nabati '!$BB:$BB,Weekly!$A366,'nabati '!$BC:$BC,Weekly!$C$1)/20</f>
        <v>0</v>
      </c>
      <c r="M366" s="353">
        <f>+SUMIFS('nabati '!BF:BF,'nabati '!$BI:$BI,Weekly!$A366,'nabati '!$BG:$BG,Weekly!$C$1)/6</f>
        <v>0</v>
      </c>
      <c r="N366" s="353">
        <f>+SUMIFS('nabati '!BM:BM,'nabati '!BP:BP,Weekly!$A366,'nabati '!BN:BN,Weekly!$C$1)/6</f>
        <v>0</v>
      </c>
      <c r="O366" s="321">
        <f t="shared" si="16"/>
        <v>554</v>
      </c>
    </row>
    <row r="367" s="254" customFormat="1" ht="13" hidden="1" outlineLevel="1" spans="1:15">
      <c r="A367" s="351" t="s">
        <v>475</v>
      </c>
      <c r="B367" s="342" t="s">
        <v>62</v>
      </c>
      <c r="C367" s="339" t="s">
        <v>476</v>
      </c>
      <c r="D367" s="21" t="s">
        <v>454</v>
      </c>
      <c r="E367" s="23">
        <f>+SUMIFS('nabati '!B:B,'nabati '!$E:$E,Weekly!$A367,'nabati '!$F:$F,Weekly!$C$1)/6</f>
        <v>0</v>
      </c>
      <c r="F367" s="23">
        <f>+SUMIFS('nabati '!I:I,'nabati '!$L:$L,Weekly!$A367,'nabati '!$M:$M,Weekly!$C$1)/6</f>
        <v>0</v>
      </c>
      <c r="G367" s="23">
        <f>+SUMIFS('nabati '!P:P,'nabati '!$S:$S,Weekly!$A367,'nabati '!$T:$T,Weekly!$C$1)/60</f>
        <v>0</v>
      </c>
      <c r="H367" s="23">
        <f>+SUMIFS('nabati '!W:W,'nabati '!$Z:$Z,Weekly!$A367,'nabati '!$AA:$AA,Weekly!$C$1)/6</f>
        <v>0</v>
      </c>
      <c r="I367" s="23">
        <f>+SUMIFS('nabati '!AD:AD,'nabati '!$AG:$AG,Weekly!$A367,'nabati '!$AH:$AH,Weekly!$C$1)/60</f>
        <v>0</v>
      </c>
      <c r="J367" s="23">
        <f>+SUMIFS('nabati '!AK:AK,'nabati '!$AN:$AN,Weekly!$A367,'nabati '!$AO:$AO,Weekly!$C$1)/60</f>
        <v>0</v>
      </c>
      <c r="K367" s="23">
        <f>+SUMIFS('nabati '!AR:AR,'nabati '!$AU:$AU,Weekly!$A367,'nabati '!$AV:$AV,Weekly!$C$1)/60</f>
        <v>0</v>
      </c>
      <c r="L367" s="23">
        <f>+SUMIFS('nabati '!AY:AY,'nabati '!$BB:$BB,Weekly!$A367,'nabati '!$BC:$BC,Weekly!$C$1)/20</f>
        <v>0</v>
      </c>
      <c r="M367" s="353">
        <f>+SUMIFS('nabati '!BF:BF,'nabati '!$BI:$BI,Weekly!$A367,'nabati '!$BG:$BG,Weekly!$C$1)/6</f>
        <v>0</v>
      </c>
      <c r="N367" s="353">
        <f>+SUMIFS('nabati '!BM:BM,'nabati '!BP:BP,Weekly!$A367,'nabati '!BN:BN,Weekly!$C$1)/6</f>
        <v>0</v>
      </c>
      <c r="O367" s="321">
        <f t="shared" si="16"/>
        <v>0</v>
      </c>
    </row>
    <row r="368" s="254" customFormat="1" ht="13" hidden="1" outlineLevel="1" spans="1:15">
      <c r="A368" s="351" t="s">
        <v>477</v>
      </c>
      <c r="B368" s="342" t="s">
        <v>62</v>
      </c>
      <c r="C368" s="339" t="s">
        <v>478</v>
      </c>
      <c r="D368" s="21" t="s">
        <v>454</v>
      </c>
      <c r="E368" s="23">
        <f>+SUMIFS('nabati '!B:B,'nabati '!$E:$E,Weekly!$A368,'nabati '!$F:$F,Weekly!$C$1)/6</f>
        <v>0</v>
      </c>
      <c r="F368" s="23">
        <f>+SUMIFS('nabati '!I:I,'nabati '!$L:$L,Weekly!$A368,'nabati '!$M:$M,Weekly!$C$1)/6</f>
        <v>0</v>
      </c>
      <c r="G368" s="23">
        <f>+SUMIFS('nabati '!P:P,'nabati '!$S:$S,Weekly!$A368,'nabati '!$T:$T,Weekly!$C$1)/60</f>
        <v>0</v>
      </c>
      <c r="H368" s="23">
        <f>+SUMIFS('nabati '!W:W,'nabati '!$Z:$Z,Weekly!$A368,'nabati '!$AA:$AA,Weekly!$C$1)/6</f>
        <v>0</v>
      </c>
      <c r="I368" s="23">
        <f>+SUMIFS('nabati '!AD:AD,'nabati '!$AG:$AG,Weekly!$A368,'nabati '!$AH:$AH,Weekly!$C$1)/60</f>
        <v>0</v>
      </c>
      <c r="J368" s="23">
        <f>+SUMIFS('nabati '!AK:AK,'nabati '!$AN:$AN,Weekly!$A368,'nabati '!$AO:$AO,Weekly!$C$1)/60</f>
        <v>0</v>
      </c>
      <c r="K368" s="23">
        <f>+SUMIFS('nabati '!AR:AR,'nabati '!$AU:$AU,Weekly!$A368,'nabati '!$AV:$AV,Weekly!$C$1)/60</f>
        <v>0</v>
      </c>
      <c r="L368" s="23">
        <f>+SUMIFS('nabati '!AY:AY,'nabati '!$BB:$BB,Weekly!$A368,'nabati '!$BC:$BC,Weekly!$C$1)/20</f>
        <v>0</v>
      </c>
      <c r="M368" s="353">
        <f>+SUMIFS('nabati '!BF:BF,'nabati '!$BI:$BI,Weekly!$A368,'nabati '!$BG:$BG,Weekly!$C$1)/6</f>
        <v>0</v>
      </c>
      <c r="N368" s="353">
        <f>+SUMIFS('nabati '!BM:BM,'nabati '!BP:BP,Weekly!$A368,'nabati '!BN:BN,Weekly!$C$1)/6</f>
        <v>0</v>
      </c>
      <c r="O368" s="321">
        <f t="shared" si="16"/>
        <v>0</v>
      </c>
    </row>
    <row r="369" s="254" customFormat="1" ht="13" hidden="1" outlineLevel="1" spans="1:15">
      <c r="A369" s="351" t="s">
        <v>479</v>
      </c>
      <c r="B369" s="342" t="s">
        <v>62</v>
      </c>
      <c r="C369" s="339" t="s">
        <v>480</v>
      </c>
      <c r="D369" s="21" t="s">
        <v>454</v>
      </c>
      <c r="E369" s="23">
        <f>+SUMIFS('nabati '!B:B,'nabati '!$E:$E,Weekly!$A369,'nabati '!$F:$F,Weekly!$C$1)/6</f>
        <v>3</v>
      </c>
      <c r="F369" s="23">
        <f>+SUMIFS('nabati '!I:I,'nabati '!$L:$L,Weekly!$A369,'nabati '!$M:$M,Weekly!$C$1)/6</f>
        <v>5</v>
      </c>
      <c r="G369" s="23">
        <f>+SUMIFS('nabati '!P:P,'nabati '!$S:$S,Weekly!$A369,'nabati '!$T:$T,Weekly!$C$1)/60</f>
        <v>0</v>
      </c>
      <c r="H369" s="23">
        <f>+SUMIFS('nabati '!W:W,'nabati '!$Z:$Z,Weekly!$A369,'nabati '!$AA:$AA,Weekly!$C$1)/6</f>
        <v>0</v>
      </c>
      <c r="I369" s="23">
        <f>+SUMIFS('nabati '!AD:AD,'nabati '!$AG:$AG,Weekly!$A369,'nabati '!$AH:$AH,Weekly!$C$1)/60</f>
        <v>0</v>
      </c>
      <c r="J369" s="23">
        <f>+SUMIFS('nabati '!AK:AK,'nabati '!$AN:$AN,Weekly!$A369,'nabati '!$AO:$AO,Weekly!$C$1)/60</f>
        <v>0</v>
      </c>
      <c r="K369" s="23">
        <f>+SUMIFS('nabati '!AR:AR,'nabati '!$AU:$AU,Weekly!$A369,'nabati '!$AV:$AV,Weekly!$C$1)/60</f>
        <v>0</v>
      </c>
      <c r="L369" s="23">
        <f>+SUMIFS('nabati '!AY:AY,'nabati '!$BB:$BB,Weekly!$A369,'nabati '!$BC:$BC,Weekly!$C$1)/20</f>
        <v>0</v>
      </c>
      <c r="M369" s="353">
        <f>+SUMIFS('nabati '!BF:BF,'nabati '!$BI:$BI,Weekly!$A369,'nabati '!$BG:$BG,Weekly!$C$1)/6</f>
        <v>0</v>
      </c>
      <c r="N369" s="353">
        <f>+SUMIFS('nabati '!BM:BM,'nabati '!BP:BP,Weekly!$A369,'nabati '!BN:BN,Weekly!$C$1)/6</f>
        <v>0</v>
      </c>
      <c r="O369" s="321">
        <f t="shared" si="16"/>
        <v>1331.2</v>
      </c>
    </row>
    <row r="370" s="254" customFormat="1" ht="13" hidden="1" outlineLevel="1" spans="1:15">
      <c r="A370" s="387" t="s">
        <v>481</v>
      </c>
      <c r="B370" s="346" t="s">
        <v>62</v>
      </c>
      <c r="C370" s="339" t="s">
        <v>482</v>
      </c>
      <c r="D370" s="21" t="s">
        <v>454</v>
      </c>
      <c r="E370" s="23">
        <f>+SUMIFS('nabati '!B:B,'nabati '!$E:$E,Weekly!$A370,'nabati '!$F:$F,Weekly!$C$1)/6</f>
        <v>8</v>
      </c>
      <c r="F370" s="23">
        <f>+SUMIFS('nabati '!I:I,'nabati '!$L:$L,Weekly!$A370,'nabati '!$M:$M,Weekly!$C$1)/6</f>
        <v>10</v>
      </c>
      <c r="G370" s="23">
        <f>+SUMIFS('nabati '!P:P,'nabati '!$S:$S,Weekly!$A370,'nabati '!$T:$T,Weekly!$C$1)/60</f>
        <v>0</v>
      </c>
      <c r="H370" s="23">
        <f>+SUMIFS('nabati '!W:W,'nabati '!$Z:$Z,Weekly!$A370,'nabati '!$AA:$AA,Weekly!$C$1)/6</f>
        <v>0</v>
      </c>
      <c r="I370" s="23">
        <f>+SUMIFS('nabati '!AD:AD,'nabati '!$AG:$AG,Weekly!$A370,'nabati '!$AH:$AH,Weekly!$C$1)/60</f>
        <v>0</v>
      </c>
      <c r="J370" s="23">
        <f>+SUMIFS('nabati '!AK:AK,'nabati '!$AN:$AN,Weekly!$A370,'nabati '!$AO:$AO,Weekly!$C$1)/60</f>
        <v>0</v>
      </c>
      <c r="K370" s="23">
        <f>+SUMIFS('nabati '!AR:AR,'nabati '!$AU:$AU,Weekly!$A370,'nabati '!$AV:$AV,Weekly!$C$1)/60</f>
        <v>0</v>
      </c>
      <c r="L370" s="23">
        <f>+SUMIFS('nabati '!AY:AY,'nabati '!$BB:$BB,Weekly!$A370,'nabati '!$BC:$BC,Weekly!$C$1)/20</f>
        <v>1</v>
      </c>
      <c r="M370" s="353">
        <f>+SUMIFS('nabati '!BF:BF,'nabati '!$BI:$BI,Weekly!$A370,'nabati '!$BG:$BG,Weekly!$C$1)/6</f>
        <v>0</v>
      </c>
      <c r="N370" s="353">
        <f>+SUMIFS('nabati '!BM:BM,'nabati '!BP:BP,Weekly!$A370,'nabati '!BN:BN,Weekly!$C$1)/6</f>
        <v>0</v>
      </c>
      <c r="O370" s="321">
        <f>+SUMPRODUCT($E$1:$N$1,E370:N370)</f>
        <v>3288.2</v>
      </c>
    </row>
    <row r="371" s="254" customFormat="1" ht="13" hidden="1" outlineLevel="1" spans="1:15">
      <c r="A371" s="351" t="s">
        <v>483</v>
      </c>
      <c r="B371" s="342" t="s">
        <v>62</v>
      </c>
      <c r="C371" s="339" t="s">
        <v>484</v>
      </c>
      <c r="D371" s="21" t="s">
        <v>454</v>
      </c>
      <c r="E371" s="23">
        <f>+SUMIFS('nabati '!B:B,'nabati '!$E:$E,Weekly!$A371,'nabati '!$F:$F,Weekly!$C$1)/6</f>
        <v>0</v>
      </c>
      <c r="F371" s="23">
        <f>+SUMIFS('nabati '!I:I,'nabati '!$L:$L,Weekly!$A371,'nabati '!$M:$M,Weekly!$C$1)/6</f>
        <v>1</v>
      </c>
      <c r="G371" s="23">
        <f>+SUMIFS('nabati '!P:P,'nabati '!$S:$S,Weekly!$A371,'nabati '!$T:$T,Weekly!$C$1)/60</f>
        <v>0</v>
      </c>
      <c r="H371" s="23">
        <f>+SUMIFS('nabati '!W:W,'nabati '!$Z:$Z,Weekly!$A371,'nabati '!$AA:$AA,Weekly!$C$1)/6</f>
        <v>0</v>
      </c>
      <c r="I371" s="23">
        <f>+SUMIFS('nabati '!AD:AD,'nabati '!$AG:$AG,Weekly!$A371,'nabati '!$AH:$AH,Weekly!$C$1)/60</f>
        <v>0</v>
      </c>
      <c r="J371" s="23">
        <f>+SUMIFS('nabati '!AK:AK,'nabati '!$AN:$AN,Weekly!$A371,'nabati '!$AO:$AO,Weekly!$C$1)/60</f>
        <v>1</v>
      </c>
      <c r="K371" s="23">
        <f>+SUMIFS('nabati '!AR:AR,'nabati '!$AU:$AU,Weekly!$A371,'nabati '!$AV:$AV,Weekly!$C$1)/60</f>
        <v>0</v>
      </c>
      <c r="L371" s="23">
        <f>+SUMIFS('nabati '!AY:AY,'nabati '!$BB:$BB,Weekly!$A371,'nabati '!$BC:$BC,Weekly!$C$1)/20</f>
        <v>0</v>
      </c>
      <c r="M371" s="353">
        <f>+SUMIFS('nabati '!BF:BF,'nabati '!$BI:$BI,Weekly!$A371,'nabati '!$BG:$BG,Weekly!$C$1)/6</f>
        <v>0</v>
      </c>
      <c r="N371" s="353">
        <f>+SUMIFS('nabati '!BM:BM,'nabati '!BP:BP,Weekly!$A371,'nabati '!BN:BN,Weekly!$C$1)/6</f>
        <v>0</v>
      </c>
      <c r="O371" s="321">
        <f>+SUMPRODUCT($E$1:$N$1,E371:N371)</f>
        <v>520.7</v>
      </c>
    </row>
    <row r="372" s="254" customFormat="1" ht="13" hidden="1" outlineLevel="1" spans="1:15">
      <c r="A372" s="387">
        <v>569</v>
      </c>
      <c r="B372" s="342" t="s">
        <v>62</v>
      </c>
      <c r="C372" s="339" t="s">
        <v>485</v>
      </c>
      <c r="D372" s="21" t="s">
        <v>454</v>
      </c>
      <c r="E372" s="23">
        <f>+SUMIFS('nabati '!B:B,'nabati '!$E:$E,Weekly!$A372,'nabati '!$F:$F,Weekly!$C$1)/6</f>
        <v>6</v>
      </c>
      <c r="F372" s="23">
        <f>+SUMIFS('nabati '!I:I,'nabati '!$L:$L,Weekly!$A372,'nabati '!$M:$M,Weekly!$C$1)/6</f>
        <v>0</v>
      </c>
      <c r="G372" s="23">
        <f>+SUMIFS('nabati '!P:P,'nabati '!$S:$S,Weekly!$A372,'nabati '!$T:$T,Weekly!$C$1)/60</f>
        <v>0</v>
      </c>
      <c r="H372" s="23">
        <f>+SUMIFS('nabati '!W:W,'nabati '!$Z:$Z,Weekly!$A372,'nabati '!$AA:$AA,Weekly!$C$1)/6</f>
        <v>0</v>
      </c>
      <c r="I372" s="23">
        <f>+SUMIFS('nabati '!AD:AD,'nabati '!$AG:$AG,Weekly!$A372,'nabati '!$AH:$AH,Weekly!$C$1)/60</f>
        <v>0</v>
      </c>
      <c r="J372" s="23">
        <f>+SUMIFS('nabati '!AK:AK,'nabati '!$AN:$AN,Weekly!$A372,'nabati '!$AO:$AO,Weekly!$C$1)/60</f>
        <v>0</v>
      </c>
      <c r="K372" s="23">
        <f>+SUMIFS('nabati '!AR:AR,'nabati '!$AU:$AU,Weekly!$A372,'nabati '!$AV:$AV,Weekly!$C$1)/60</f>
        <v>0</v>
      </c>
      <c r="L372" s="23">
        <f>+SUMIFS('nabati '!AY:AY,'nabati '!$BB:$BB,Weekly!$A372,'nabati '!$BC:$BC,Weekly!$C$1)/20</f>
        <v>0</v>
      </c>
      <c r="M372" s="353">
        <f>+SUMIFS('nabati '!BF:BF,'nabati '!$BI:$BI,Weekly!$A372,'nabati '!$BG:$BG,Weekly!$C$1)/6</f>
        <v>0</v>
      </c>
      <c r="N372" s="353">
        <f>+SUMIFS('nabati '!BM:BM,'nabati '!BP:BP,Weekly!$A372,'nabati '!BN:BN,Weekly!$C$1)/6</f>
        <v>0</v>
      </c>
      <c r="O372" s="321">
        <f t="shared" ref="O372:O386" si="18">+SUMPRODUCT($E$1:$N$1,E372:N372)</f>
        <v>755.4</v>
      </c>
    </row>
    <row r="373" s="254" customFormat="1" ht="13" hidden="1" outlineLevel="1" spans="1:15">
      <c r="A373" s="351">
        <v>9502</v>
      </c>
      <c r="B373" s="342" t="s">
        <v>62</v>
      </c>
      <c r="C373" s="339" t="s">
        <v>486</v>
      </c>
      <c r="D373" s="21" t="s">
        <v>454</v>
      </c>
      <c r="E373" s="23">
        <f>+SUMIFS('nabati '!B:B,'nabati '!$E:$E,Weekly!$A373,'nabati '!$F:$F,Weekly!$C$1)/6</f>
        <v>0</v>
      </c>
      <c r="F373" s="23">
        <f>+SUMIFS('nabati '!I:I,'nabati '!$L:$L,Weekly!$A373,'nabati '!$M:$M,Weekly!$C$1)/6</f>
        <v>1</v>
      </c>
      <c r="G373" s="23">
        <f>+SUMIFS('nabati '!P:P,'nabati '!$S:$S,Weekly!$A373,'nabati '!$T:$T,Weekly!$C$1)/60</f>
        <v>0</v>
      </c>
      <c r="H373" s="23">
        <f>+SUMIFS('nabati '!W:W,'nabati '!$Z:$Z,Weekly!$A373,'nabati '!$AA:$AA,Weekly!$C$1)/6</f>
        <v>0</v>
      </c>
      <c r="I373" s="23">
        <f>+SUMIFS('nabati '!AD:AD,'nabati '!$AG:$AG,Weekly!$A373,'nabati '!$AH:$AH,Weekly!$C$1)/60</f>
        <v>0</v>
      </c>
      <c r="J373" s="23">
        <f>+SUMIFS('nabati '!AK:AK,'nabati '!$AN:$AN,Weekly!$A373,'nabati '!$AO:$AO,Weekly!$C$1)/60</f>
        <v>0</v>
      </c>
      <c r="K373" s="23">
        <f>+SUMIFS('nabati '!AR:AR,'nabati '!$AU:$AU,Weekly!$A373,'nabati '!$AV:$AV,Weekly!$C$1)/60</f>
        <v>0</v>
      </c>
      <c r="L373" s="23">
        <f>+SUMIFS('nabati '!AY:AY,'nabati '!$BB:$BB,Weekly!$A373,'nabati '!$BC:$BC,Weekly!$C$1)/20</f>
        <v>0</v>
      </c>
      <c r="M373" s="353">
        <f>+SUMIFS('nabati '!BF:BF,'nabati '!$BI:$BI,Weekly!$A373,'nabati '!$BG:$BG,Weekly!$C$1)/6</f>
        <v>0</v>
      </c>
      <c r="N373" s="353">
        <f>+SUMIFS('nabati '!BM:BM,'nabati '!BP:BP,Weekly!$A373,'nabati '!BN:BN,Weekly!$C$1)/6</f>
        <v>0</v>
      </c>
      <c r="O373" s="321">
        <f t="shared" si="18"/>
        <v>190.7</v>
      </c>
    </row>
    <row r="374" s="254" customFormat="1" ht="13" hidden="1" outlineLevel="1" spans="1:15">
      <c r="A374" s="351">
        <v>9503</v>
      </c>
      <c r="B374" s="342" t="s">
        <v>84</v>
      </c>
      <c r="C374" s="339" t="s">
        <v>487</v>
      </c>
      <c r="D374" s="21" t="s">
        <v>454</v>
      </c>
      <c r="E374" s="23">
        <f>+SUMIFS('nabati '!B:B,'nabati '!$E:$E,Weekly!$A374,'nabati '!$F:$F,Weekly!$C$1)/6</f>
        <v>0</v>
      </c>
      <c r="F374" s="23">
        <f>+SUMIFS('nabati '!I:I,'nabati '!$L:$L,Weekly!$A374,'nabati '!$M:$M,Weekly!$C$1)/6</f>
        <v>0</v>
      </c>
      <c r="G374" s="23">
        <f>+SUMIFS('nabati '!P:P,'nabati '!$S:$S,Weekly!$A374,'nabati '!$T:$T,Weekly!$C$1)/60</f>
        <v>0</v>
      </c>
      <c r="H374" s="23">
        <f>+SUMIFS('nabati '!W:W,'nabati '!$Z:$Z,Weekly!$A374,'nabati '!$AA:$AA,Weekly!$C$1)/6</f>
        <v>0</v>
      </c>
      <c r="I374" s="23">
        <f>+SUMIFS('nabati '!AD:AD,'nabati '!$AG:$AG,Weekly!$A374,'nabati '!$AH:$AH,Weekly!$C$1)/60</f>
        <v>0</v>
      </c>
      <c r="J374" s="23">
        <f>+SUMIFS('nabati '!AK:AK,'nabati '!$AN:$AN,Weekly!$A374,'nabati '!$AO:$AO,Weekly!$C$1)/60</f>
        <v>0</v>
      </c>
      <c r="K374" s="23">
        <f>+SUMIFS('nabati '!AR:AR,'nabati '!$AU:$AU,Weekly!$A374,'nabati '!$AV:$AV,Weekly!$C$1)/60</f>
        <v>0</v>
      </c>
      <c r="L374" s="23">
        <f>+SUMIFS('nabati '!AY:AY,'nabati '!$BB:$BB,Weekly!$A374,'nabati '!$BC:$BC,Weekly!$C$1)/20</f>
        <v>0</v>
      </c>
      <c r="M374" s="353">
        <f>+SUMIFS('nabati '!BF:BF,'nabati '!$BI:$BI,Weekly!$A374,'nabati '!$BG:$BG,Weekly!$C$1)/6</f>
        <v>0</v>
      </c>
      <c r="N374" s="353">
        <f>+SUMIFS('nabati '!BM:BM,'nabati '!BP:BP,Weekly!$A374,'nabati '!BN:BN,Weekly!$C$1)/6</f>
        <v>0</v>
      </c>
      <c r="O374" s="321">
        <f t="shared" si="18"/>
        <v>0</v>
      </c>
    </row>
    <row r="375" s="254" customFormat="1" ht="13" hidden="1" outlineLevel="1" spans="1:15">
      <c r="A375" s="388">
        <v>9402</v>
      </c>
      <c r="B375" s="389" t="s">
        <v>62</v>
      </c>
      <c r="C375" s="336" t="s">
        <v>488</v>
      </c>
      <c r="D375" s="21" t="s">
        <v>454</v>
      </c>
      <c r="E375" s="23">
        <f>+SUMIFS('nabati '!B:B,'nabati '!$E:$E,Weekly!$A375,'nabati '!$F:$F,Weekly!$C$1)/6</f>
        <v>0</v>
      </c>
      <c r="F375" s="23">
        <f>+SUMIFS('nabati '!I:I,'nabati '!$L:$L,Weekly!$A375,'nabati '!$M:$M,Weekly!$C$1)/6</f>
        <v>0</v>
      </c>
      <c r="G375" s="23">
        <f>+SUMIFS('nabati '!P:P,'nabati '!$S:$S,Weekly!$A375,'nabati '!$T:$T,Weekly!$C$1)/60</f>
        <v>0</v>
      </c>
      <c r="H375" s="23">
        <f>+SUMIFS('nabati '!W:W,'nabati '!$Z:$Z,Weekly!$A375,'nabati '!$AA:$AA,Weekly!$C$1)/6</f>
        <v>0</v>
      </c>
      <c r="I375" s="23">
        <f>+SUMIFS('nabati '!AD:AD,'nabati '!$AG:$AG,Weekly!$A375,'nabati '!$AH:$AH,Weekly!$C$1)/60</f>
        <v>0</v>
      </c>
      <c r="J375" s="23">
        <f>+SUMIFS('nabati '!AK:AK,'nabati '!$AN:$AN,Weekly!$A375,'nabati '!$AO:$AO,Weekly!$C$1)/60</f>
        <v>0</v>
      </c>
      <c r="K375" s="23">
        <f>+SUMIFS('nabati '!AR:AR,'nabati '!$AU:$AU,Weekly!$A375,'nabati '!$AV:$AV,Weekly!$C$1)/60</f>
        <v>0</v>
      </c>
      <c r="L375" s="23">
        <f>+SUMIFS('nabati '!AY:AY,'nabati '!$BB:$BB,Weekly!$A375,'nabati '!$BC:$BC,Weekly!$C$1)/20</f>
        <v>0</v>
      </c>
      <c r="M375" s="353">
        <f>+SUMIFS('nabati '!BF:BF,'nabati '!$BI:$BI,Weekly!$A375,'nabati '!$BG:$BG,Weekly!$C$1)/6</f>
        <v>0</v>
      </c>
      <c r="N375" s="353">
        <f>+SUMIFS('nabati '!BM:BM,'nabati '!BP:BP,Weekly!$A375,'nabati '!BN:BN,Weekly!$C$1)/6</f>
        <v>0</v>
      </c>
      <c r="O375" s="321">
        <f t="shared" si="18"/>
        <v>0</v>
      </c>
    </row>
    <row r="376" s="254" customFormat="1" ht="13" hidden="1" outlineLevel="1" spans="1:15">
      <c r="A376" s="388">
        <v>9405</v>
      </c>
      <c r="B376" s="389" t="s">
        <v>84</v>
      </c>
      <c r="C376" s="336" t="s">
        <v>489</v>
      </c>
      <c r="D376" s="21" t="s">
        <v>454</v>
      </c>
      <c r="E376" s="23">
        <f>+SUMIFS('nabati '!B:B,'nabati '!$E:$E,Weekly!$A376,'nabati '!$F:$F,Weekly!$C$1)/6</f>
        <v>1</v>
      </c>
      <c r="F376" s="23">
        <f>+SUMIFS('nabati '!I:I,'nabati '!$L:$L,Weekly!$A376,'nabati '!$M:$M,Weekly!$C$1)/6</f>
        <v>0</v>
      </c>
      <c r="G376" s="23">
        <f>+SUMIFS('nabati '!P:P,'nabati '!$S:$S,Weekly!$A376,'nabati '!$T:$T,Weekly!$C$1)/60</f>
        <v>0</v>
      </c>
      <c r="H376" s="23">
        <f>+SUMIFS('nabati '!W:W,'nabati '!$Z:$Z,Weekly!$A376,'nabati '!$AA:$AA,Weekly!$C$1)/6</f>
        <v>0</v>
      </c>
      <c r="I376" s="23">
        <f>+SUMIFS('nabati '!AD:AD,'nabati '!$AG:$AG,Weekly!$A376,'nabati '!$AH:$AH,Weekly!$C$1)/60</f>
        <v>0</v>
      </c>
      <c r="J376" s="23">
        <f>+SUMIFS('nabati '!AK:AK,'nabati '!$AN:$AN,Weekly!$A376,'nabati '!$AO:$AO,Weekly!$C$1)/60</f>
        <v>0</v>
      </c>
      <c r="K376" s="23">
        <f>+SUMIFS('nabati '!AR:AR,'nabati '!$AU:$AU,Weekly!$A376,'nabati '!$AV:$AV,Weekly!$C$1)/60</f>
        <v>0</v>
      </c>
      <c r="L376" s="23">
        <f>+SUMIFS('nabati '!AY:AY,'nabati '!$BB:$BB,Weekly!$A376,'nabati '!$BC:$BC,Weekly!$C$1)/20</f>
        <v>0</v>
      </c>
      <c r="M376" s="353">
        <f>+SUMIFS('nabati '!BF:BF,'nabati '!$BI:$BI,Weekly!$A376,'nabati '!$BG:$BG,Weekly!$C$1)/6</f>
        <v>0</v>
      </c>
      <c r="N376" s="353">
        <f>+SUMIFS('nabati '!BM:BM,'nabati '!BP:BP,Weekly!$A376,'nabati '!BN:BN,Weekly!$C$1)/6</f>
        <v>0</v>
      </c>
      <c r="O376" s="321">
        <f t="shared" si="18"/>
        <v>125.9</v>
      </c>
    </row>
    <row r="377" s="254" customFormat="1" ht="13" hidden="1" outlineLevel="1" spans="1:15">
      <c r="A377" s="388">
        <v>9406</v>
      </c>
      <c r="B377" s="389" t="s">
        <v>84</v>
      </c>
      <c r="C377" s="336" t="s">
        <v>490</v>
      </c>
      <c r="D377" s="21" t="s">
        <v>454</v>
      </c>
      <c r="E377" s="23">
        <f>+SUMIFS('nabati '!B:B,'nabati '!$E:$E,Weekly!$A377,'nabati '!$F:$F,Weekly!$C$1)/6</f>
        <v>0</v>
      </c>
      <c r="F377" s="23">
        <f>+SUMIFS('nabati '!I:I,'nabati '!$L:$L,Weekly!$A377,'nabati '!$M:$M,Weekly!$C$1)/6</f>
        <v>0</v>
      </c>
      <c r="G377" s="23">
        <f>+SUMIFS('nabati '!P:P,'nabati '!$S:$S,Weekly!$A377,'nabati '!$T:$T,Weekly!$C$1)/60</f>
        <v>0</v>
      </c>
      <c r="H377" s="23">
        <f>+SUMIFS('nabati '!W:W,'nabati '!$Z:$Z,Weekly!$A377,'nabati '!$AA:$AA,Weekly!$C$1)/6</f>
        <v>0</v>
      </c>
      <c r="I377" s="23">
        <f>+SUMIFS('nabati '!AD:AD,'nabati '!$AG:$AG,Weekly!$A377,'nabati '!$AH:$AH,Weekly!$C$1)/60</f>
        <v>0</v>
      </c>
      <c r="J377" s="23">
        <f>+SUMIFS('nabati '!AK:AK,'nabati '!$AN:$AN,Weekly!$A377,'nabati '!$AO:$AO,Weekly!$C$1)/60</f>
        <v>0</v>
      </c>
      <c r="K377" s="23">
        <f>+SUMIFS('nabati '!AR:AR,'nabati '!$AU:$AU,Weekly!$A377,'nabati '!$AV:$AV,Weekly!$C$1)/60</f>
        <v>0</v>
      </c>
      <c r="L377" s="23">
        <f>+SUMIFS('nabati '!AY:AY,'nabati '!$BB:$BB,Weekly!$A377,'nabati '!$BC:$BC,Weekly!$C$1)/20</f>
        <v>0</v>
      </c>
      <c r="M377" s="353">
        <f>+SUMIFS('nabati '!BF:BF,'nabati '!$BI:$BI,Weekly!$A377,'nabati '!$BG:$BG,Weekly!$C$1)/6</f>
        <v>0</v>
      </c>
      <c r="N377" s="353">
        <f>+SUMIFS('nabati '!BM:BM,'nabati '!BP:BP,Weekly!$A377,'nabati '!BN:BN,Weekly!$C$1)/6</f>
        <v>0</v>
      </c>
      <c r="O377" s="321">
        <f t="shared" si="18"/>
        <v>0</v>
      </c>
    </row>
    <row r="378" s="254" customFormat="1" ht="13" hidden="1" outlineLevel="1" spans="1:15">
      <c r="A378" s="388">
        <v>9408</v>
      </c>
      <c r="B378" s="389" t="s">
        <v>84</v>
      </c>
      <c r="C378" s="336" t="s">
        <v>491</v>
      </c>
      <c r="D378" s="21" t="s">
        <v>454</v>
      </c>
      <c r="E378" s="23">
        <f>+SUMIFS('nabati '!B:B,'nabati '!$E:$E,Weekly!$A378,'nabati '!$F:$F,Weekly!$C$1)/6</f>
        <v>0</v>
      </c>
      <c r="F378" s="23">
        <f>+SUMIFS('nabati '!I:I,'nabati '!$L:$L,Weekly!$A378,'nabati '!$M:$M,Weekly!$C$1)/6</f>
        <v>0</v>
      </c>
      <c r="G378" s="23">
        <f>+SUMIFS('nabati '!P:P,'nabati '!$S:$S,Weekly!$A378,'nabati '!$T:$T,Weekly!$C$1)/60</f>
        <v>1</v>
      </c>
      <c r="H378" s="23">
        <f>+SUMIFS('nabati '!W:W,'nabati '!$Z:$Z,Weekly!$A378,'nabati '!$AA:$AA,Weekly!$C$1)/6</f>
        <v>0</v>
      </c>
      <c r="I378" s="23">
        <f>+SUMIFS('nabati '!AD:AD,'nabati '!$AG:$AG,Weekly!$A378,'nabati '!$AH:$AH,Weekly!$C$1)/60</f>
        <v>0</v>
      </c>
      <c r="J378" s="23">
        <f>+SUMIFS('nabati '!AK:AK,'nabati '!$AN:$AN,Weekly!$A378,'nabati '!$AO:$AO,Weekly!$C$1)/60</f>
        <v>0</v>
      </c>
      <c r="K378" s="23">
        <f>+SUMIFS('nabati '!AR:AR,'nabati '!$AU:$AU,Weekly!$A378,'nabati '!$AV:$AV,Weekly!$C$1)/60</f>
        <v>0</v>
      </c>
      <c r="L378" s="23">
        <f>+SUMIFS('nabati '!AY:AY,'nabati '!$BB:$BB,Weekly!$A378,'nabati '!$BC:$BC,Weekly!$C$1)/20</f>
        <v>0</v>
      </c>
      <c r="M378" s="353">
        <f>+SUMIFS('nabati '!BF:BF,'nabati '!$BI:$BI,Weekly!$A378,'nabati '!$BG:$BG,Weekly!$C$1)/6</f>
        <v>0</v>
      </c>
      <c r="N378" s="353">
        <f>+SUMIFS('nabati '!BM:BM,'nabati '!BP:BP,Weekly!$A378,'nabati '!BN:BN,Weekly!$C$1)/6</f>
        <v>0</v>
      </c>
      <c r="O378" s="321">
        <f t="shared" si="18"/>
        <v>330</v>
      </c>
    </row>
    <row r="379" s="254" customFormat="1" ht="13" hidden="1" outlineLevel="1" spans="1:15">
      <c r="A379" s="388">
        <v>9409</v>
      </c>
      <c r="B379" s="389" t="s">
        <v>84</v>
      </c>
      <c r="C379" s="336" t="s">
        <v>492</v>
      </c>
      <c r="D379" s="21" t="s">
        <v>454</v>
      </c>
      <c r="E379" s="23">
        <f>+SUMIFS('nabati '!B:B,'nabati '!$E:$E,Weekly!$A379,'nabati '!$F:$F,Weekly!$C$1)/6</f>
        <v>0</v>
      </c>
      <c r="F379" s="23">
        <f>+SUMIFS('nabati '!I:I,'nabati '!$L:$L,Weekly!$A379,'nabati '!$M:$M,Weekly!$C$1)/6</f>
        <v>0</v>
      </c>
      <c r="G379" s="23">
        <f>+SUMIFS('nabati '!P:P,'nabati '!$S:$S,Weekly!$A379,'nabati '!$T:$T,Weekly!$C$1)/60</f>
        <v>0</v>
      </c>
      <c r="H379" s="23">
        <f>+SUMIFS('nabati '!W:W,'nabati '!$Z:$Z,Weekly!$A379,'nabati '!$AA:$AA,Weekly!$C$1)/6</f>
        <v>0</v>
      </c>
      <c r="I379" s="23">
        <f>+SUMIFS('nabati '!AD:AD,'nabati '!$AG:$AG,Weekly!$A379,'nabati '!$AH:$AH,Weekly!$C$1)/60</f>
        <v>0</v>
      </c>
      <c r="J379" s="23">
        <f>+SUMIFS('nabati '!AK:AK,'nabati '!$AN:$AN,Weekly!$A379,'nabati '!$AO:$AO,Weekly!$C$1)/60</f>
        <v>0</v>
      </c>
      <c r="K379" s="23">
        <f>+SUMIFS('nabati '!AR:AR,'nabati '!$AU:$AU,Weekly!$A379,'nabati '!$AV:$AV,Weekly!$C$1)/60</f>
        <v>0</v>
      </c>
      <c r="L379" s="23">
        <f>+SUMIFS('nabati '!AY:AY,'nabati '!$BB:$BB,Weekly!$A379,'nabati '!$BC:$BC,Weekly!$C$1)/20</f>
        <v>0</v>
      </c>
      <c r="M379" s="353">
        <f>+SUMIFS('nabati '!BF:BF,'nabati '!$BI:$BI,Weekly!$A379,'nabati '!$BG:$BG,Weekly!$C$1)/6</f>
        <v>0</v>
      </c>
      <c r="N379" s="353">
        <f>+SUMIFS('nabati '!BM:BM,'nabati '!BP:BP,Weekly!$A379,'nabati '!BN:BN,Weekly!$C$1)/6</f>
        <v>0</v>
      </c>
      <c r="O379" s="321">
        <f t="shared" si="18"/>
        <v>0</v>
      </c>
    </row>
    <row r="380" s="254" customFormat="1" ht="13" hidden="1" outlineLevel="1" spans="1:15">
      <c r="A380" s="388">
        <v>9410</v>
      </c>
      <c r="B380" s="389" t="s">
        <v>84</v>
      </c>
      <c r="C380" s="336" t="s">
        <v>493</v>
      </c>
      <c r="D380" s="21" t="s">
        <v>454</v>
      </c>
      <c r="E380" s="23">
        <f>+SUMIFS('nabati '!B:B,'nabati '!$E:$E,Weekly!$A380,'nabati '!$F:$F,Weekly!$C$1)/6</f>
        <v>0</v>
      </c>
      <c r="F380" s="23">
        <f>+SUMIFS('nabati '!I:I,'nabati '!$L:$L,Weekly!$A380,'nabati '!$M:$M,Weekly!$C$1)/6</f>
        <v>0</v>
      </c>
      <c r="G380" s="23">
        <f>+SUMIFS('nabati '!P:P,'nabati '!$S:$S,Weekly!$A380,'nabati '!$T:$T,Weekly!$C$1)/60</f>
        <v>0</v>
      </c>
      <c r="H380" s="23">
        <f>+SUMIFS('nabati '!W:W,'nabati '!$Z:$Z,Weekly!$A380,'nabati '!$AA:$AA,Weekly!$C$1)/6</f>
        <v>0</v>
      </c>
      <c r="I380" s="23">
        <f>+SUMIFS('nabati '!AD:AD,'nabati '!$AG:$AG,Weekly!$A380,'nabati '!$AH:$AH,Weekly!$C$1)/60</f>
        <v>0</v>
      </c>
      <c r="J380" s="23">
        <f>+SUMIFS('nabati '!AK:AK,'nabati '!$AN:$AN,Weekly!$A380,'nabati '!$AO:$AO,Weekly!$C$1)/60</f>
        <v>0</v>
      </c>
      <c r="K380" s="23">
        <f>+SUMIFS('nabati '!AR:AR,'nabati '!$AU:$AU,Weekly!$A380,'nabati '!$AV:$AV,Weekly!$C$1)/60</f>
        <v>0</v>
      </c>
      <c r="L380" s="23">
        <f>+SUMIFS('nabati '!AY:AY,'nabati '!$BB:$BB,Weekly!$A380,'nabati '!$BC:$BC,Weekly!$C$1)/20</f>
        <v>0</v>
      </c>
      <c r="M380" s="353">
        <f>+SUMIFS('nabati '!BF:BF,'nabati '!$BI:$BI,Weekly!$A380,'nabati '!$BG:$BG,Weekly!$C$1)/6</f>
        <v>0</v>
      </c>
      <c r="N380" s="353">
        <f>+SUMIFS('nabati '!BM:BM,'nabati '!BP:BP,Weekly!$A380,'nabati '!BN:BN,Weekly!$C$1)/6</f>
        <v>0</v>
      </c>
      <c r="O380" s="321">
        <f t="shared" si="18"/>
        <v>0</v>
      </c>
    </row>
    <row r="381" s="254" customFormat="1" ht="13" hidden="1" outlineLevel="1" spans="1:15">
      <c r="A381" s="388">
        <v>9411</v>
      </c>
      <c r="B381" s="389" t="s">
        <v>84</v>
      </c>
      <c r="C381" s="336" t="s">
        <v>494</v>
      </c>
      <c r="D381" s="21" t="s">
        <v>454</v>
      </c>
      <c r="E381" s="23">
        <f>+SUMIFS('nabati '!B:B,'nabati '!$E:$E,Weekly!$A381,'nabati '!$F:$F,Weekly!$C$1)/6</f>
        <v>0</v>
      </c>
      <c r="F381" s="23">
        <f>+SUMIFS('nabati '!I:I,'nabati '!$L:$L,Weekly!$A381,'nabati '!$M:$M,Weekly!$C$1)/6</f>
        <v>0</v>
      </c>
      <c r="G381" s="23">
        <f>+SUMIFS('nabati '!P:P,'nabati '!$S:$S,Weekly!$A381,'nabati '!$T:$T,Weekly!$C$1)/60</f>
        <v>0</v>
      </c>
      <c r="H381" s="23">
        <f>+SUMIFS('nabati '!W:W,'nabati '!$Z:$Z,Weekly!$A381,'nabati '!$AA:$AA,Weekly!$C$1)/6</f>
        <v>0</v>
      </c>
      <c r="I381" s="23">
        <f>+SUMIFS('nabati '!AD:AD,'nabati '!$AG:$AG,Weekly!$A381,'nabati '!$AH:$AH,Weekly!$C$1)/60</f>
        <v>0</v>
      </c>
      <c r="J381" s="23">
        <f>+SUMIFS('nabati '!AK:AK,'nabati '!$AN:$AN,Weekly!$A381,'nabati '!$AO:$AO,Weekly!$C$1)/60</f>
        <v>0</v>
      </c>
      <c r="K381" s="23">
        <f>+SUMIFS('nabati '!AR:AR,'nabati '!$AU:$AU,Weekly!$A381,'nabati '!$AV:$AV,Weekly!$C$1)/60</f>
        <v>0</v>
      </c>
      <c r="L381" s="23">
        <f>+SUMIFS('nabati '!AY:AY,'nabati '!$BB:$BB,Weekly!$A381,'nabati '!$BC:$BC,Weekly!$C$1)/20</f>
        <v>0</v>
      </c>
      <c r="M381" s="353">
        <f>+SUMIFS('nabati '!BF:BF,'nabati '!$BI:$BI,Weekly!$A381,'nabati '!$BG:$BG,Weekly!$C$1)/6</f>
        <v>0</v>
      </c>
      <c r="N381" s="353">
        <f>+SUMIFS('nabati '!BM:BM,'nabati '!BP:BP,Weekly!$A381,'nabati '!BN:BN,Weekly!$C$1)/6</f>
        <v>0</v>
      </c>
      <c r="O381" s="321">
        <f t="shared" si="18"/>
        <v>0</v>
      </c>
    </row>
    <row r="382" s="254" customFormat="1" ht="13" hidden="1" outlineLevel="1" spans="1:15">
      <c r="A382" s="388">
        <v>9413</v>
      </c>
      <c r="B382" s="389" t="s">
        <v>84</v>
      </c>
      <c r="C382" s="336" t="s">
        <v>495</v>
      </c>
      <c r="D382" s="21" t="s">
        <v>454</v>
      </c>
      <c r="E382" s="23">
        <f>+SUMIFS('nabati '!B:B,'nabati '!$E:$E,Weekly!$A382,'nabati '!$F:$F,Weekly!$C$1)/6</f>
        <v>0</v>
      </c>
      <c r="F382" s="23">
        <f>+SUMIFS('nabati '!I:I,'nabati '!$L:$L,Weekly!$A382,'nabati '!$M:$M,Weekly!$C$1)/6</f>
        <v>0</v>
      </c>
      <c r="G382" s="23">
        <f>+SUMIFS('nabati '!P:P,'nabati '!$S:$S,Weekly!$A382,'nabati '!$T:$T,Weekly!$C$1)/60</f>
        <v>1</v>
      </c>
      <c r="H382" s="23">
        <f>+SUMIFS('nabati '!W:W,'nabati '!$Z:$Z,Weekly!$A382,'nabati '!$AA:$AA,Weekly!$C$1)/6</f>
        <v>0</v>
      </c>
      <c r="I382" s="23">
        <f>+SUMIFS('nabati '!AD:AD,'nabati '!$AG:$AG,Weekly!$A382,'nabati '!$AH:$AH,Weekly!$C$1)/60</f>
        <v>1</v>
      </c>
      <c r="J382" s="23">
        <f>+SUMIFS('nabati '!AK:AK,'nabati '!$AN:$AN,Weekly!$A382,'nabati '!$AO:$AO,Weekly!$C$1)/60</f>
        <v>0</v>
      </c>
      <c r="K382" s="23">
        <f>+SUMIFS('nabati '!AR:AR,'nabati '!$AU:$AU,Weekly!$A382,'nabati '!$AV:$AV,Weekly!$C$1)/60</f>
        <v>0</v>
      </c>
      <c r="L382" s="23">
        <f>+SUMIFS('nabati '!AY:AY,'nabati '!$BB:$BB,Weekly!$A382,'nabati '!$BC:$BC,Weekly!$C$1)/20</f>
        <v>0</v>
      </c>
      <c r="M382" s="353">
        <f>+SUMIFS('nabati '!BF:BF,'nabati '!$BI:$BI,Weekly!$A382,'nabati '!$BG:$BG,Weekly!$C$1)/6</f>
        <v>0</v>
      </c>
      <c r="N382" s="353">
        <f>+SUMIFS('nabati '!BM:BM,'nabati '!BP:BP,Weekly!$A382,'nabati '!BN:BN,Weekly!$C$1)/6</f>
        <v>0</v>
      </c>
      <c r="O382" s="321">
        <f t="shared" si="18"/>
        <v>660</v>
      </c>
    </row>
    <row r="383" s="254" customFormat="1" ht="13" hidden="1" outlineLevel="1" spans="1:15">
      <c r="A383" s="388">
        <v>9414</v>
      </c>
      <c r="B383" s="389" t="s">
        <v>84</v>
      </c>
      <c r="C383" s="336" t="s">
        <v>496</v>
      </c>
      <c r="D383" s="21" t="s">
        <v>454</v>
      </c>
      <c r="E383" s="23">
        <f>+SUMIFS('nabati '!B:B,'nabati '!$E:$E,Weekly!$A383,'nabati '!$F:$F,Weekly!$C$1)/6</f>
        <v>0</v>
      </c>
      <c r="F383" s="23">
        <f>+SUMIFS('nabati '!I:I,'nabati '!$L:$L,Weekly!$A383,'nabati '!$M:$M,Weekly!$C$1)/6</f>
        <v>0</v>
      </c>
      <c r="G383" s="23">
        <f>+SUMIFS('nabati '!P:P,'nabati '!$S:$S,Weekly!$A383,'nabati '!$T:$T,Weekly!$C$1)/60</f>
        <v>0</v>
      </c>
      <c r="H383" s="23">
        <f>+SUMIFS('nabati '!W:W,'nabati '!$Z:$Z,Weekly!$A383,'nabati '!$AA:$AA,Weekly!$C$1)/6</f>
        <v>0</v>
      </c>
      <c r="I383" s="23">
        <f>+SUMIFS('nabati '!AD:AD,'nabati '!$AG:$AG,Weekly!$A383,'nabati '!$AH:$AH,Weekly!$C$1)/60</f>
        <v>0</v>
      </c>
      <c r="J383" s="23">
        <f>+SUMIFS('nabati '!AK:AK,'nabati '!$AN:$AN,Weekly!$A383,'nabati '!$AO:$AO,Weekly!$C$1)/60</f>
        <v>0</v>
      </c>
      <c r="K383" s="23">
        <f>+SUMIFS('nabati '!AR:AR,'nabati '!$AU:$AU,Weekly!$A383,'nabati '!$AV:$AV,Weekly!$C$1)/60</f>
        <v>0</v>
      </c>
      <c r="L383" s="23">
        <f>+SUMIFS('nabati '!AY:AY,'nabati '!$BB:$BB,Weekly!$A383,'nabati '!$BC:$BC,Weekly!$C$1)/20</f>
        <v>0</v>
      </c>
      <c r="M383" s="353">
        <f>+SUMIFS('nabati '!BF:BF,'nabati '!$BI:$BI,Weekly!$A383,'nabati '!$BG:$BG,Weekly!$C$1)/6</f>
        <v>0</v>
      </c>
      <c r="N383" s="353">
        <f>+SUMIFS('nabati '!BM:BM,'nabati '!BP:BP,Weekly!$A383,'nabati '!BN:BN,Weekly!$C$1)/6</f>
        <v>0</v>
      </c>
      <c r="O383" s="321">
        <f t="shared" si="18"/>
        <v>0</v>
      </c>
    </row>
    <row r="384" s="254" customFormat="1" ht="13" hidden="1" outlineLevel="1" spans="1:15">
      <c r="A384" s="388">
        <v>9416</v>
      </c>
      <c r="B384" s="389" t="s">
        <v>84</v>
      </c>
      <c r="C384" s="336" t="s">
        <v>497</v>
      </c>
      <c r="D384" s="21" t="s">
        <v>454</v>
      </c>
      <c r="E384" s="23">
        <f>+SUMIFS('nabati '!B:B,'nabati '!$E:$E,Weekly!$A384,'nabati '!$F:$F,Weekly!$C$1)/6</f>
        <v>0</v>
      </c>
      <c r="F384" s="23">
        <f>+SUMIFS('nabati '!I:I,'nabati '!$L:$L,Weekly!$A384,'nabati '!$M:$M,Weekly!$C$1)/6</f>
        <v>0</v>
      </c>
      <c r="G384" s="23">
        <f>+SUMIFS('nabati '!P:P,'nabati '!$S:$S,Weekly!$A384,'nabati '!$T:$T,Weekly!$C$1)/60</f>
        <v>0</v>
      </c>
      <c r="H384" s="23">
        <f>+SUMIFS('nabati '!W:W,'nabati '!$Z:$Z,Weekly!$A384,'nabati '!$AA:$AA,Weekly!$C$1)/6</f>
        <v>0</v>
      </c>
      <c r="I384" s="23">
        <f>+SUMIFS('nabati '!AD:AD,'nabati '!$AG:$AG,Weekly!$A384,'nabati '!$AH:$AH,Weekly!$C$1)/60</f>
        <v>0</v>
      </c>
      <c r="J384" s="23">
        <f>+SUMIFS('nabati '!AK:AK,'nabati '!$AN:$AN,Weekly!$A384,'nabati '!$AO:$AO,Weekly!$C$1)/60</f>
        <v>0</v>
      </c>
      <c r="K384" s="23">
        <f>+SUMIFS('nabati '!AR:AR,'nabati '!$AU:$AU,Weekly!$A384,'nabati '!$AV:$AV,Weekly!$C$1)/60</f>
        <v>0</v>
      </c>
      <c r="L384" s="23">
        <f>+SUMIFS('nabati '!AY:AY,'nabati '!$BB:$BB,Weekly!$A384,'nabati '!$BC:$BC,Weekly!$C$1)/20</f>
        <v>0</v>
      </c>
      <c r="M384" s="353">
        <f>+SUMIFS('nabati '!BF:BF,'nabati '!$BI:$BI,Weekly!$A384,'nabati '!$BG:$BG,Weekly!$C$1)/6</f>
        <v>0</v>
      </c>
      <c r="N384" s="353">
        <f>+SUMIFS('nabati '!BM:BM,'nabati '!BP:BP,Weekly!$A384,'nabati '!BN:BN,Weekly!$C$1)/6</f>
        <v>0</v>
      </c>
      <c r="O384" s="321">
        <f t="shared" si="18"/>
        <v>0</v>
      </c>
    </row>
    <row r="385" s="254" customFormat="1" ht="13" hidden="1" outlineLevel="1" spans="1:15">
      <c r="A385" s="388">
        <v>9418</v>
      </c>
      <c r="B385" s="389" t="s">
        <v>84</v>
      </c>
      <c r="C385" s="336" t="s">
        <v>498</v>
      </c>
      <c r="D385" s="21" t="s">
        <v>454</v>
      </c>
      <c r="E385" s="23">
        <f>+SUMIFS('nabati '!B:B,'nabati '!$E:$E,Weekly!$A385,'nabati '!$F:$F,Weekly!$C$1)/6</f>
        <v>0</v>
      </c>
      <c r="F385" s="23">
        <f>+SUMIFS('nabati '!I:I,'nabati '!$L:$L,Weekly!$A385,'nabati '!$M:$M,Weekly!$C$1)/6</f>
        <v>0</v>
      </c>
      <c r="G385" s="23">
        <f>+SUMIFS('nabati '!P:P,'nabati '!$S:$S,Weekly!$A385,'nabati '!$T:$T,Weekly!$C$1)/60</f>
        <v>0</v>
      </c>
      <c r="H385" s="23">
        <f>+SUMIFS('nabati '!W:W,'nabati '!$Z:$Z,Weekly!$A385,'nabati '!$AA:$AA,Weekly!$C$1)/6</f>
        <v>0</v>
      </c>
      <c r="I385" s="23">
        <f>+SUMIFS('nabati '!AD:AD,'nabati '!$AG:$AG,Weekly!$A385,'nabati '!$AH:$AH,Weekly!$C$1)/60</f>
        <v>0</v>
      </c>
      <c r="J385" s="23">
        <f>+SUMIFS('nabati '!AK:AK,'nabati '!$AN:$AN,Weekly!$A385,'nabati '!$AO:$AO,Weekly!$C$1)/60</f>
        <v>0</v>
      </c>
      <c r="K385" s="23">
        <f>+SUMIFS('nabati '!AR:AR,'nabati '!$AU:$AU,Weekly!$A385,'nabati '!$AV:$AV,Weekly!$C$1)/60</f>
        <v>0</v>
      </c>
      <c r="L385" s="23">
        <f>+SUMIFS('nabati '!AY:AY,'nabati '!$BB:$BB,Weekly!$A385,'nabati '!$BC:$BC,Weekly!$C$1)/20</f>
        <v>0</v>
      </c>
      <c r="M385" s="353">
        <f>+SUMIFS('nabati '!BF:BF,'nabati '!$BI:$BI,Weekly!$A385,'nabati '!$BG:$BG,Weekly!$C$1)/6</f>
        <v>0</v>
      </c>
      <c r="N385" s="353">
        <f>+SUMIFS('nabati '!BM:BM,'nabati '!BP:BP,Weekly!$A385,'nabati '!BN:BN,Weekly!$C$1)/6</f>
        <v>0</v>
      </c>
      <c r="O385" s="321">
        <f t="shared" si="18"/>
        <v>0</v>
      </c>
    </row>
    <row r="386" s="254" customFormat="1" ht="13" hidden="1" outlineLevel="1" spans="1:15">
      <c r="A386" s="388">
        <v>9419</v>
      </c>
      <c r="B386" s="389" t="s">
        <v>84</v>
      </c>
      <c r="C386" s="336" t="s">
        <v>499</v>
      </c>
      <c r="D386" s="21" t="s">
        <v>454</v>
      </c>
      <c r="E386" s="23">
        <f>+SUMIFS('nabati '!B:B,'nabati '!$E:$E,Weekly!$A386,'nabati '!$F:$F,Weekly!$C$1)/6</f>
        <v>0</v>
      </c>
      <c r="F386" s="23">
        <f>+SUMIFS('nabati '!I:I,'nabati '!$L:$L,Weekly!$A386,'nabati '!$M:$M,Weekly!$C$1)/6</f>
        <v>0</v>
      </c>
      <c r="G386" s="23">
        <f>+SUMIFS('nabati '!P:P,'nabati '!$S:$S,Weekly!$A386,'nabati '!$T:$T,Weekly!$C$1)/60</f>
        <v>0</v>
      </c>
      <c r="H386" s="23">
        <f>+SUMIFS('nabati '!W:W,'nabati '!$Z:$Z,Weekly!$A386,'nabati '!$AA:$AA,Weekly!$C$1)/6</f>
        <v>0</v>
      </c>
      <c r="I386" s="23">
        <f>+SUMIFS('nabati '!AD:AD,'nabati '!$AG:$AG,Weekly!$A386,'nabati '!$AH:$AH,Weekly!$C$1)/60</f>
        <v>0</v>
      </c>
      <c r="J386" s="23">
        <f>+SUMIFS('nabati '!AK:AK,'nabati '!$AN:$AN,Weekly!$A386,'nabati '!$AO:$AO,Weekly!$C$1)/60</f>
        <v>0</v>
      </c>
      <c r="K386" s="23">
        <f>+SUMIFS('nabati '!AR:AR,'nabati '!$AU:$AU,Weekly!$A386,'nabati '!$AV:$AV,Weekly!$C$1)/60</f>
        <v>0</v>
      </c>
      <c r="L386" s="23">
        <f>+SUMIFS('nabati '!AY:AY,'nabati '!$BB:$BB,Weekly!$A386,'nabati '!$BC:$BC,Weekly!$C$1)/20</f>
        <v>0</v>
      </c>
      <c r="M386" s="353">
        <f>+SUMIFS('nabati '!BF:BF,'nabati '!$BI:$BI,Weekly!$A386,'nabati '!$BG:$BG,Weekly!$C$1)/6</f>
        <v>0</v>
      </c>
      <c r="N386" s="353">
        <f>+SUMIFS('nabati '!BM:BM,'nabati '!BP:BP,Weekly!$A386,'nabati '!BN:BN,Weekly!$C$1)/6</f>
        <v>0</v>
      </c>
      <c r="O386" s="321">
        <f t="shared" si="18"/>
        <v>0</v>
      </c>
    </row>
    <row r="387" s="254" customFormat="1" ht="13" hidden="1" outlineLevel="1" spans="1:15">
      <c r="A387" s="388">
        <v>9420</v>
      </c>
      <c r="B387" s="389" t="s">
        <v>84</v>
      </c>
      <c r="C387" s="336" t="s">
        <v>500</v>
      </c>
      <c r="D387" s="21" t="s">
        <v>454</v>
      </c>
      <c r="E387" s="23">
        <f>+SUMIFS('nabati '!B:B,'nabati '!$E:$E,Weekly!$A387,'nabati '!$F:$F,Weekly!$C$1)/6</f>
        <v>0</v>
      </c>
      <c r="F387" s="23">
        <f>+SUMIFS('nabati '!I:I,'nabati '!$L:$L,Weekly!$A387,'nabati '!$M:$M,Weekly!$C$1)/6</f>
        <v>0</v>
      </c>
      <c r="G387" s="23">
        <f>+SUMIFS('nabati '!P:P,'nabati '!$S:$S,Weekly!$A387,'nabati '!$T:$T,Weekly!$C$1)/60</f>
        <v>0</v>
      </c>
      <c r="H387" s="23">
        <f>+SUMIFS('nabati '!W:W,'nabati '!$Z:$Z,Weekly!$A387,'nabati '!$AA:$AA,Weekly!$C$1)/6</f>
        <v>0</v>
      </c>
      <c r="I387" s="23">
        <f>+SUMIFS('nabati '!AD:AD,'nabati '!$AG:$AG,Weekly!$A387,'nabati '!$AH:$AH,Weekly!$C$1)/60</f>
        <v>0</v>
      </c>
      <c r="J387" s="23">
        <f>+SUMIFS('nabati '!AK:AK,'nabati '!$AN:$AN,Weekly!$A387,'nabati '!$AO:$AO,Weekly!$C$1)/60</f>
        <v>0</v>
      </c>
      <c r="K387" s="23">
        <f>+SUMIFS('nabati '!AR:AR,'nabati '!$AU:$AU,Weekly!$A387,'nabati '!$AV:$AV,Weekly!$C$1)/60</f>
        <v>0</v>
      </c>
      <c r="L387" s="23">
        <f>+SUMIFS('nabati '!AY:AY,'nabati '!$BB:$BB,Weekly!$A387,'nabati '!$BC:$BC,Weekly!$C$1)/20</f>
        <v>0</v>
      </c>
      <c r="M387" s="353">
        <f>+SUMIFS('nabati '!BF:BF,'nabati '!$BI:$BI,Weekly!$A387,'nabati '!$BG:$BG,Weekly!$C$1)/6</f>
        <v>0</v>
      </c>
      <c r="N387" s="353">
        <f>+SUMIFS('nabati '!BM:BM,'nabati '!BP:BP,Weekly!$A387,'nabati '!BN:BN,Weekly!$C$1)/6</f>
        <v>0</v>
      </c>
      <c r="O387" s="321">
        <f>+SUMPRODUCT($E$1:$N$1,E387:N387)</f>
        <v>0</v>
      </c>
    </row>
    <row r="388" s="254" customFormat="1" ht="14.5" hidden="1" outlineLevel="1" spans="1:15">
      <c r="A388" s="395">
        <v>9504</v>
      </c>
      <c r="B388" s="342" t="s">
        <v>84</v>
      </c>
      <c r="C388" s="339" t="s">
        <v>501</v>
      </c>
      <c r="D388" s="21" t="s">
        <v>454</v>
      </c>
      <c r="E388" s="23">
        <f>+SUMIFS('nabati '!B:B,'nabati '!$E:$E,Weekly!$A388,'nabati '!$F:$F,Weekly!$C$1)/6</f>
        <v>0</v>
      </c>
      <c r="F388" s="23">
        <f>+SUMIFS('nabati '!I:I,'nabati '!$L:$L,Weekly!$A388,'nabati '!$M:$M,Weekly!$C$1)/6</f>
        <v>0</v>
      </c>
      <c r="G388" s="23">
        <f>+SUMIFS('nabati '!P:P,'nabati '!$S:$S,Weekly!$A388,'nabati '!$T:$T,Weekly!$C$1)/60</f>
        <v>0</v>
      </c>
      <c r="H388" s="23">
        <f>+SUMIFS('nabati '!W:W,'nabati '!$Z:$Z,Weekly!$A388,'nabati '!$AA:$AA,Weekly!$C$1)/6</f>
        <v>0</v>
      </c>
      <c r="I388" s="23">
        <f>+SUMIFS('nabati '!AD:AD,'nabati '!$AG:$AG,Weekly!$A388,'nabati '!$AH:$AH,Weekly!$C$1)/60</f>
        <v>0</v>
      </c>
      <c r="J388" s="23">
        <f>+SUMIFS('nabati '!AK:AK,'nabati '!$AN:$AN,Weekly!$A388,'nabati '!$AO:$AO,Weekly!$C$1)/60</f>
        <v>0</v>
      </c>
      <c r="K388" s="23">
        <f>+SUMIFS('nabati '!AR:AR,'nabati '!$AU:$AU,Weekly!$A388,'nabati '!$AV:$AV,Weekly!$C$1)/60</f>
        <v>0</v>
      </c>
      <c r="L388" s="23">
        <f>+SUMIFS('nabati '!AY:AY,'nabati '!$BB:$BB,Weekly!$A388,'nabati '!$BC:$BC,Weekly!$C$1)/20</f>
        <v>0</v>
      </c>
      <c r="M388" s="353">
        <f>+SUMIFS('nabati '!BF:BF,'nabati '!$BI:$BI,Weekly!$A388,'nabati '!$BG:$BG,Weekly!$C$1)/6</f>
        <v>0</v>
      </c>
      <c r="N388" s="353">
        <f>+SUMIFS('nabati '!BM:BM,'nabati '!BP:BP,Weekly!$A388,'nabati '!BN:BN,Weekly!$C$1)/6</f>
        <v>0</v>
      </c>
      <c r="O388" s="321">
        <f>+SUMPRODUCT($E$1:$N$1,E388:N388)</f>
        <v>0</v>
      </c>
    </row>
    <row r="389" s="254" customFormat="1" ht="13" collapsed="1" spans="1:15">
      <c r="A389" s="295">
        <v>1201</v>
      </c>
      <c r="B389" s="296" t="s">
        <v>84</v>
      </c>
      <c r="C389" s="21" t="s">
        <v>502</v>
      </c>
      <c r="D389" s="21" t="s">
        <v>454</v>
      </c>
      <c r="E389" s="23">
        <f>+SUMIFS('nabati '!B:B,'nabati '!$E:$E,Weekly!$A389,'nabati '!$F:$F,Weekly!$C$1)/6</f>
        <v>0</v>
      </c>
      <c r="F389" s="23">
        <f>+SUMIFS('nabati '!I:I,'nabati '!$L:$L,Weekly!$A389,'nabati '!$M:$M,Weekly!$C$1)/6</f>
        <v>0</v>
      </c>
      <c r="G389" s="23">
        <f>+SUMIFS('nabati '!P:P,'nabati '!$S:$S,Weekly!$A389,'nabati '!$T:$T,Weekly!$C$1)/60</f>
        <v>0</v>
      </c>
      <c r="H389" s="23">
        <f>+SUMIFS('nabati '!W:W,'nabati '!$Z:$Z,Weekly!$A389,'nabati '!$AA:$AA,Weekly!$C$1)/6</f>
        <v>0</v>
      </c>
      <c r="I389" s="23">
        <f>+SUMIFS('nabati '!AD:AD,'nabati '!$AG:$AG,Weekly!$A389,'nabati '!$AH:$AH,Weekly!$C$1)/60</f>
        <v>0</v>
      </c>
      <c r="J389" s="23">
        <f>+SUMIFS('nabati '!AK:AK,'nabati '!$AN:$AN,Weekly!$A389,'nabati '!$AO:$AO,Weekly!$C$1)/60</f>
        <v>0</v>
      </c>
      <c r="K389" s="23">
        <f>+SUMIFS('nabati '!AR:AR,'nabati '!$AU:$AU,Weekly!$A389,'nabati '!$AV:$AV,Weekly!$C$1)/60</f>
        <v>0</v>
      </c>
      <c r="L389" s="23">
        <f>+SUMIFS('nabati '!AY:AY,'nabati '!$BB:$BB,Weekly!$A389,'nabati '!$BC:$BC,Weekly!$C$1)/20</f>
        <v>0</v>
      </c>
      <c r="M389" s="353">
        <f>+SUMIFS('nabati '!BF:BF,'nabati '!$BI:$BI,Weekly!$A389,'nabati '!$BG:$BG,Weekly!$C$1)/6</f>
        <v>0</v>
      </c>
      <c r="N389" s="353">
        <f>+SUMIFS('nabati '!BM:BM,'nabati '!BP:BP,Weekly!$A389,'nabati '!BN:BN,Weekly!$C$1)/6</f>
        <v>0</v>
      </c>
      <c r="O389" s="321">
        <f>+SUMPRODUCT($E$1:$N$1,E389:N389)</f>
        <v>0</v>
      </c>
    </row>
    <row r="390" s="252" customFormat="1" ht="13" spans="1:17">
      <c r="A390" s="290"/>
      <c r="B390" s="396"/>
      <c r="C390" s="292"/>
      <c r="D390" s="292" t="s">
        <v>503</v>
      </c>
      <c r="E390" s="340">
        <f t="shared" ref="E390:N390" si="19">+SUM(E391:E413)</f>
        <v>29</v>
      </c>
      <c r="F390" s="340">
        <f t="shared" si="19"/>
        <v>39</v>
      </c>
      <c r="G390" s="340">
        <f t="shared" si="19"/>
        <v>26</v>
      </c>
      <c r="H390" s="340">
        <f t="shared" si="19"/>
        <v>4</v>
      </c>
      <c r="I390" s="340">
        <f t="shared" si="19"/>
        <v>6</v>
      </c>
      <c r="J390" s="340">
        <f t="shared" si="19"/>
        <v>0</v>
      </c>
      <c r="K390" s="340">
        <f t="shared" si="19"/>
        <v>0</v>
      </c>
      <c r="L390" s="340">
        <f t="shared" si="19"/>
        <v>25</v>
      </c>
      <c r="M390" s="402">
        <f t="shared" si="19"/>
        <v>0</v>
      </c>
      <c r="N390" s="316">
        <f t="shared" si="19"/>
        <v>0</v>
      </c>
      <c r="O390" s="403">
        <f>+SUMPRODUCT($E$1:$N$1,E390:N390)</f>
        <v>31894.4</v>
      </c>
      <c r="P390" s="380">
        <v>8259.34615384615</v>
      </c>
      <c r="Q390" s="394">
        <f>O390/P390*100</f>
        <v>386.161318413173</v>
      </c>
    </row>
    <row r="391" s="254" customFormat="1" ht="13" spans="1:15">
      <c r="A391" s="397" t="s">
        <v>504</v>
      </c>
      <c r="B391" s="341" t="s">
        <v>62</v>
      </c>
      <c r="C391" s="371" t="s">
        <v>505</v>
      </c>
      <c r="D391" s="371" t="s">
        <v>506</v>
      </c>
      <c r="E391" s="23">
        <f>+SUMIFS('nabati '!B:B,'nabati '!$E:$E,Weekly!$A391,'nabati '!$F:$F,Weekly!$C$1)/6</f>
        <v>20</v>
      </c>
      <c r="F391" s="23">
        <f>+SUMIFS('nabati '!I:I,'nabati '!$L:$L,Weekly!$A391,'nabati '!$M:$M,Weekly!$C$1)/6</f>
        <v>5</v>
      </c>
      <c r="G391" s="23">
        <f>+SUMIFS('nabati '!P:P,'nabati '!$S:$S,Weekly!$A391,'nabati '!$T:$T,Weekly!$C$1)/60</f>
        <v>5</v>
      </c>
      <c r="H391" s="23">
        <f>+SUMIFS('nabati '!W:W,'nabati '!$Z:$Z,Weekly!$A391,'nabati '!$AA:$AA,Weekly!$C$1)/6</f>
        <v>2</v>
      </c>
      <c r="I391" s="23">
        <f>+SUMIFS('nabati '!AD:AD,'nabati '!$AG:$AG,Weekly!$A391,'nabati '!$AH:$AH,Weekly!$C$1)/60</f>
        <v>2</v>
      </c>
      <c r="J391" s="23">
        <f>+SUMIFS('nabati '!AK:AK,'nabati '!$AN:$AN,Weekly!$A391,'nabati '!$AO:$AO,Weekly!$C$1)/60</f>
        <v>0</v>
      </c>
      <c r="K391" s="23">
        <f>+SUMIFS('nabati '!AR:AR,'nabati '!$AU:$AU,Weekly!$A391,'nabati '!$AV:$AV,Weekly!$C$1)/60</f>
        <v>0</v>
      </c>
      <c r="L391" s="23">
        <f>+SUMIFS('nabati '!AY:AY,'nabati '!$BB:$BB,Weekly!$A391,'nabati '!$BC:$BC,Weekly!$C$1)/20</f>
        <v>3</v>
      </c>
      <c r="M391" s="324">
        <f>+SUMIFS('nabati '!BF:BF,'nabati '!$BI:$BI,Weekly!$A391,'nabati '!$BG:$BG,Weekly!$C$1)/6</f>
        <v>0</v>
      </c>
      <c r="N391" s="324">
        <f>+SUMIFS('nabati '!BM:BM,'nabati '!BP:BP,Weekly!$A391,'nabati '!BN:BN,Weekly!$C$1)/6</f>
        <v>0</v>
      </c>
      <c r="O391" s="321">
        <f>+SUMPRODUCT($E$1:$N$1,E391:N391)</f>
        <v>7351.5</v>
      </c>
    </row>
    <row r="392" s="254" customFormat="1" ht="13" hidden="1" outlineLevel="1" spans="1:15">
      <c r="A392" s="397" t="s">
        <v>507</v>
      </c>
      <c r="B392" s="398" t="s">
        <v>62</v>
      </c>
      <c r="C392" s="371" t="s">
        <v>508</v>
      </c>
      <c r="D392" s="371" t="s">
        <v>506</v>
      </c>
      <c r="E392" s="23">
        <f>+SUMIFS('nabati '!B:B,'nabati '!$E:$E,Weekly!$A392,'nabati '!$F:$F,Weekly!$C$1)/6</f>
        <v>0</v>
      </c>
      <c r="F392" s="23">
        <f>+SUMIFS('nabati '!I:I,'nabati '!$L:$L,Weekly!$A392,'nabati '!$M:$M,Weekly!$C$1)/6</f>
        <v>0</v>
      </c>
      <c r="G392" s="23">
        <f>+SUMIFS('nabati '!P:P,'nabati '!$S:$S,Weekly!$A392,'nabati '!$T:$T,Weekly!$C$1)/60</f>
        <v>5</v>
      </c>
      <c r="H392" s="23">
        <f>+SUMIFS('nabati '!W:W,'nabati '!$Z:$Z,Weekly!$A392,'nabati '!$AA:$AA,Weekly!$C$1)/6</f>
        <v>0</v>
      </c>
      <c r="I392" s="23">
        <f>+SUMIFS('nabati '!AD:AD,'nabati '!$AG:$AG,Weekly!$A392,'nabati '!$AH:$AH,Weekly!$C$1)/60</f>
        <v>0</v>
      </c>
      <c r="J392" s="23">
        <f>+SUMIFS('nabati '!AK:AK,'nabati '!$AN:$AN,Weekly!$A392,'nabati '!$AO:$AO,Weekly!$C$1)/60</f>
        <v>0</v>
      </c>
      <c r="K392" s="23">
        <f>+SUMIFS('nabati '!AR:AR,'nabati '!$AU:$AU,Weekly!$A392,'nabati '!$AV:$AV,Weekly!$C$1)/60</f>
        <v>0</v>
      </c>
      <c r="L392" s="23">
        <f>+SUMIFS('nabati '!AY:AY,'nabati '!$BB:$BB,Weekly!$A392,'nabati '!$BC:$BC,Weekly!$C$1)/20</f>
        <v>3</v>
      </c>
      <c r="M392" s="324">
        <f>+SUMIFS('nabati '!BF:BF,'nabati '!$BI:$BI,Weekly!$A392,'nabati '!$BG:$BG,Weekly!$C$1)/6</f>
        <v>0</v>
      </c>
      <c r="N392" s="324">
        <f>+SUMIFS('nabati '!BM:BM,'nabati '!BP:BP,Weekly!$A392,'nabati '!BN:BN,Weekly!$C$1)/6</f>
        <v>0</v>
      </c>
      <c r="O392" s="321">
        <f t="shared" ref="O392:O427" si="20">+SUMPRODUCT($E$1:$N$1,E392:N392)</f>
        <v>2772</v>
      </c>
    </row>
    <row r="393" s="254" customFormat="1" ht="13" hidden="1" outlineLevel="1" spans="1:15">
      <c r="A393" s="397" t="s">
        <v>509</v>
      </c>
      <c r="B393" s="398" t="s">
        <v>62</v>
      </c>
      <c r="C393" s="371" t="s">
        <v>510</v>
      </c>
      <c r="D393" s="371" t="s">
        <v>506</v>
      </c>
      <c r="E393" s="23">
        <f>+SUMIFS('nabati '!B:B,'nabati '!$E:$E,Weekly!$A393,'nabati '!$F:$F,Weekly!$C$1)/6</f>
        <v>0</v>
      </c>
      <c r="F393" s="23">
        <f>+SUMIFS('nabati '!I:I,'nabati '!$L:$L,Weekly!$A393,'nabati '!$M:$M,Weekly!$C$1)/6</f>
        <v>10</v>
      </c>
      <c r="G393" s="23">
        <f>+SUMIFS('nabati '!P:P,'nabati '!$S:$S,Weekly!$A393,'nabati '!$T:$T,Weekly!$C$1)/60</f>
        <v>5</v>
      </c>
      <c r="H393" s="23">
        <f>+SUMIFS('nabati '!W:W,'nabati '!$Z:$Z,Weekly!$A393,'nabati '!$AA:$AA,Weekly!$C$1)/6</f>
        <v>0</v>
      </c>
      <c r="I393" s="23">
        <f>+SUMIFS('nabati '!AD:AD,'nabati '!$AG:$AG,Weekly!$A393,'nabati '!$AH:$AH,Weekly!$C$1)/60</f>
        <v>0</v>
      </c>
      <c r="J393" s="23">
        <f>+SUMIFS('nabati '!AK:AK,'nabati '!$AN:$AN,Weekly!$A393,'nabati '!$AO:$AO,Weekly!$C$1)/60</f>
        <v>0</v>
      </c>
      <c r="K393" s="23">
        <f>+SUMIFS('nabati '!AR:AR,'nabati '!$AU:$AU,Weekly!$A393,'nabati '!$AV:$AV,Weekly!$C$1)/60</f>
        <v>0</v>
      </c>
      <c r="L393" s="23">
        <f>+SUMIFS('nabati '!AY:AY,'nabati '!$BB:$BB,Weekly!$A393,'nabati '!$BC:$BC,Weekly!$C$1)/20</f>
        <v>10</v>
      </c>
      <c r="M393" s="324">
        <f>+SUMIFS('nabati '!BF:BF,'nabati '!$BI:$BI,Weekly!$A393,'nabati '!$BG:$BG,Weekly!$C$1)/6</f>
        <v>0</v>
      </c>
      <c r="N393" s="324">
        <f>+SUMIFS('nabati '!BM:BM,'nabati '!BP:BP,Weekly!$A393,'nabati '!BN:BN,Weekly!$C$1)/6</f>
        <v>0</v>
      </c>
      <c r="O393" s="321">
        <f t="shared" si="20"/>
        <v>7297</v>
      </c>
    </row>
    <row r="394" s="254" customFormat="1" ht="13" hidden="1" outlineLevel="1" spans="1:15">
      <c r="A394" s="397" t="s">
        <v>511</v>
      </c>
      <c r="B394" s="398" t="s">
        <v>62</v>
      </c>
      <c r="C394" s="371" t="s">
        <v>512</v>
      </c>
      <c r="D394" s="371" t="s">
        <v>506</v>
      </c>
      <c r="E394" s="23">
        <f>+SUMIFS('nabati '!B:B,'nabati '!$E:$E,Weekly!$A394,'nabati '!$F:$F,Weekly!$C$1)/6</f>
        <v>5</v>
      </c>
      <c r="F394" s="23">
        <f>+SUMIFS('nabati '!I:I,'nabati '!$L:$L,Weekly!$A394,'nabati '!$M:$M,Weekly!$C$1)/6</f>
        <v>10</v>
      </c>
      <c r="G394" s="23">
        <f>+SUMIFS('nabati '!P:P,'nabati '!$S:$S,Weekly!$A394,'nabati '!$T:$T,Weekly!$C$1)/60</f>
        <v>3</v>
      </c>
      <c r="H394" s="23">
        <f>+SUMIFS('nabati '!W:W,'nabati '!$Z:$Z,Weekly!$A394,'nabati '!$AA:$AA,Weekly!$C$1)/6</f>
        <v>0</v>
      </c>
      <c r="I394" s="23">
        <f>+SUMIFS('nabati '!AD:AD,'nabati '!$AG:$AG,Weekly!$A394,'nabati '!$AH:$AH,Weekly!$C$1)/60</f>
        <v>3</v>
      </c>
      <c r="J394" s="23">
        <f>+SUMIFS('nabati '!AK:AK,'nabati '!$AN:$AN,Weekly!$A394,'nabati '!$AO:$AO,Weekly!$C$1)/60</f>
        <v>0</v>
      </c>
      <c r="K394" s="23">
        <f>+SUMIFS('nabati '!AR:AR,'nabati '!$AU:$AU,Weekly!$A394,'nabati '!$AV:$AV,Weekly!$C$1)/60</f>
        <v>0</v>
      </c>
      <c r="L394" s="23">
        <f>+SUMIFS('nabati '!AY:AY,'nabati '!$BB:$BB,Weekly!$A394,'nabati '!$BC:$BC,Weekly!$C$1)/20</f>
        <v>3</v>
      </c>
      <c r="M394" s="324">
        <f>+SUMIFS('nabati '!BF:BF,'nabati '!$BI:$BI,Weekly!$A394,'nabati '!$BG:$BG,Weekly!$C$1)/6</f>
        <v>0</v>
      </c>
      <c r="N394" s="324">
        <f>+SUMIFS('nabati '!BM:BM,'nabati '!BP:BP,Weekly!$A394,'nabati '!BN:BN,Weekly!$C$1)/6</f>
        <v>0</v>
      </c>
      <c r="O394" s="321">
        <f t="shared" si="20"/>
        <v>5638.5</v>
      </c>
    </row>
    <row r="395" s="254" customFormat="1" ht="13" hidden="1" outlineLevel="1" spans="1:15">
      <c r="A395" s="397" t="s">
        <v>513</v>
      </c>
      <c r="B395" s="398" t="s">
        <v>62</v>
      </c>
      <c r="C395" s="371" t="s">
        <v>514</v>
      </c>
      <c r="D395" s="371" t="s">
        <v>506</v>
      </c>
      <c r="E395" s="23">
        <f>+SUMIFS('nabati '!B:B,'nabati '!$E:$E,Weekly!$A395,'nabati '!$F:$F,Weekly!$C$1)/6</f>
        <v>0</v>
      </c>
      <c r="F395" s="23">
        <f>+SUMIFS('nabati '!I:I,'nabati '!$L:$L,Weekly!$A395,'nabati '!$M:$M,Weekly!$C$1)/6</f>
        <v>0</v>
      </c>
      <c r="G395" s="23">
        <f>+SUMIFS('nabati '!P:P,'nabati '!$S:$S,Weekly!$A395,'nabati '!$T:$T,Weekly!$C$1)/60</f>
        <v>0</v>
      </c>
      <c r="H395" s="23">
        <f>+SUMIFS('nabati '!W:W,'nabati '!$Z:$Z,Weekly!$A395,'nabati '!$AA:$AA,Weekly!$C$1)/6</f>
        <v>0</v>
      </c>
      <c r="I395" s="23">
        <f>+SUMIFS('nabati '!AD:AD,'nabati '!$AG:$AG,Weekly!$A395,'nabati '!$AH:$AH,Weekly!$C$1)/60</f>
        <v>0</v>
      </c>
      <c r="J395" s="23">
        <f>+SUMIFS('nabati '!AK:AK,'nabati '!$AN:$AN,Weekly!$A395,'nabati '!$AO:$AO,Weekly!$C$1)/60</f>
        <v>0</v>
      </c>
      <c r="K395" s="23">
        <f>+SUMIFS('nabati '!AR:AR,'nabati '!$AU:$AU,Weekly!$A395,'nabati '!$AV:$AV,Weekly!$C$1)/60</f>
        <v>0</v>
      </c>
      <c r="L395" s="23">
        <f>+SUMIFS('nabati '!AY:AY,'nabati '!$BB:$BB,Weekly!$A395,'nabati '!$BC:$BC,Weekly!$C$1)/20</f>
        <v>0</v>
      </c>
      <c r="M395" s="320">
        <f>+SUMIFS('nabati '!BF:BF,'nabati '!$BI:$BI,Weekly!$A395,'nabati '!$BG:$BG,Weekly!$C$1)/6</f>
        <v>0</v>
      </c>
      <c r="N395" s="324">
        <f>+SUMIFS('nabati '!BM:BM,'nabati '!BP:BP,Weekly!$A395,'nabati '!BN:BN,Weekly!$C$1)/6</f>
        <v>0</v>
      </c>
      <c r="O395" s="321">
        <f t="shared" si="20"/>
        <v>0</v>
      </c>
    </row>
    <row r="396" s="254" customFormat="1" ht="13" hidden="1" outlineLevel="1" spans="1:15">
      <c r="A396" s="397" t="s">
        <v>515</v>
      </c>
      <c r="B396" s="398" t="s">
        <v>62</v>
      </c>
      <c r="C396" s="371" t="s">
        <v>516</v>
      </c>
      <c r="D396" s="371" t="s">
        <v>506</v>
      </c>
      <c r="E396" s="23">
        <f>+SUMIFS('nabati '!B:B,'nabati '!$E:$E,Weekly!$A396,'nabati '!$F:$F,Weekly!$C$1)/6</f>
        <v>0</v>
      </c>
      <c r="F396" s="23">
        <f>+SUMIFS('nabati '!I:I,'nabati '!$L:$L,Weekly!$A396,'nabati '!$M:$M,Weekly!$C$1)/6</f>
        <v>0</v>
      </c>
      <c r="G396" s="23">
        <f>+SUMIFS('nabati '!P:P,'nabati '!$S:$S,Weekly!$A396,'nabati '!$T:$T,Weekly!$C$1)/60</f>
        <v>0</v>
      </c>
      <c r="H396" s="23">
        <f>+SUMIFS('nabati '!W:W,'nabati '!$Z:$Z,Weekly!$A396,'nabati '!$AA:$AA,Weekly!$C$1)/6</f>
        <v>0</v>
      </c>
      <c r="I396" s="23">
        <f>+SUMIFS('nabati '!AD:AD,'nabati '!$AG:$AG,Weekly!$A396,'nabati '!$AH:$AH,Weekly!$C$1)/60</f>
        <v>0</v>
      </c>
      <c r="J396" s="23">
        <f>+SUMIFS('nabati '!AK:AK,'nabati '!$AN:$AN,Weekly!$A396,'nabati '!$AO:$AO,Weekly!$C$1)/60</f>
        <v>0</v>
      </c>
      <c r="K396" s="23">
        <f>+SUMIFS('nabati '!AR:AR,'nabati '!$AU:$AU,Weekly!$A396,'nabati '!$AV:$AV,Weekly!$C$1)/60</f>
        <v>0</v>
      </c>
      <c r="L396" s="23">
        <f>+SUMIFS('nabati '!AY:AY,'nabati '!$BB:$BB,Weekly!$A396,'nabati '!$BC:$BC,Weekly!$C$1)/20</f>
        <v>0</v>
      </c>
      <c r="M396" s="320">
        <f>+SUMIFS('nabati '!BF:BF,'nabati '!$BI:$BI,Weekly!$A396,'nabati '!$BG:$BG,Weekly!$C$1)/6</f>
        <v>0</v>
      </c>
      <c r="N396" s="324">
        <f>+SUMIFS('nabati '!BM:BM,'nabati '!BP:BP,Weekly!$A396,'nabati '!BN:BN,Weekly!$C$1)/6</f>
        <v>0</v>
      </c>
      <c r="O396" s="321">
        <f t="shared" si="20"/>
        <v>0</v>
      </c>
    </row>
    <row r="397" s="254" customFormat="1" ht="13" hidden="1" outlineLevel="1" spans="1:15">
      <c r="A397" s="397" t="s">
        <v>517</v>
      </c>
      <c r="B397" s="398" t="s">
        <v>62</v>
      </c>
      <c r="C397" s="371" t="s">
        <v>518</v>
      </c>
      <c r="D397" s="371" t="s">
        <v>506</v>
      </c>
      <c r="E397" s="23">
        <f>+SUMIFS('nabati '!B:B,'nabati '!$E:$E,Weekly!$A397,'nabati '!$F:$F,Weekly!$C$1)/6</f>
        <v>0</v>
      </c>
      <c r="F397" s="23">
        <f>+SUMIFS('nabati '!I:I,'nabati '!$L:$L,Weekly!$A397,'nabati '!$M:$M,Weekly!$C$1)/6</f>
        <v>0</v>
      </c>
      <c r="G397" s="23">
        <f>+SUMIFS('nabati '!P:P,'nabati '!$S:$S,Weekly!$A397,'nabati '!$T:$T,Weekly!$C$1)/60</f>
        <v>5</v>
      </c>
      <c r="H397" s="23">
        <f>+SUMIFS('nabati '!W:W,'nabati '!$Z:$Z,Weekly!$A397,'nabati '!$AA:$AA,Weekly!$C$1)/6</f>
        <v>0</v>
      </c>
      <c r="I397" s="23">
        <f>+SUMIFS('nabati '!AD:AD,'nabati '!$AG:$AG,Weekly!$A397,'nabati '!$AH:$AH,Weekly!$C$1)/60</f>
        <v>0</v>
      </c>
      <c r="J397" s="23">
        <f>+SUMIFS('nabati '!AK:AK,'nabati '!$AN:$AN,Weekly!$A397,'nabati '!$AO:$AO,Weekly!$C$1)/60</f>
        <v>0</v>
      </c>
      <c r="K397" s="23">
        <f>+SUMIFS('nabati '!AR:AR,'nabati '!$AU:$AU,Weekly!$A397,'nabati '!$AV:$AV,Weekly!$C$1)/60</f>
        <v>0</v>
      </c>
      <c r="L397" s="23">
        <f>+SUMIFS('nabati '!AY:AY,'nabati '!$BB:$BB,Weekly!$A397,'nabati '!$BC:$BC,Weekly!$C$1)/20</f>
        <v>5</v>
      </c>
      <c r="M397" s="324">
        <f>+SUMIFS('nabati '!BF:BF,'nabati '!$BI:$BI,Weekly!$A397,'nabati '!$BG:$BG,Weekly!$C$1)/6</f>
        <v>0</v>
      </c>
      <c r="N397" s="324">
        <f>+SUMIFS('nabati '!BM:BM,'nabati '!BP:BP,Weekly!$A397,'nabati '!BN:BN,Weekly!$C$1)/6</f>
        <v>0</v>
      </c>
      <c r="O397" s="321">
        <f t="shared" si="20"/>
        <v>3520</v>
      </c>
    </row>
    <row r="398" s="254" customFormat="1" ht="13" hidden="1" outlineLevel="1" spans="1:15">
      <c r="A398" s="397" t="s">
        <v>519</v>
      </c>
      <c r="B398" s="398" t="s">
        <v>62</v>
      </c>
      <c r="C398" s="371" t="s">
        <v>520</v>
      </c>
      <c r="D398" s="371" t="s">
        <v>506</v>
      </c>
      <c r="E398" s="23">
        <f>+SUMIFS('nabati '!B:B,'nabati '!$E:$E,Weekly!$A398,'nabati '!$F:$F,Weekly!$C$1)/6</f>
        <v>0</v>
      </c>
      <c r="F398" s="23">
        <f>+SUMIFS('nabati '!I:I,'nabati '!$L:$L,Weekly!$A398,'nabati '!$M:$M,Weekly!$C$1)/6</f>
        <v>0</v>
      </c>
      <c r="G398" s="23">
        <f>+SUMIFS('nabati '!P:P,'nabati '!$S:$S,Weekly!$A398,'nabati '!$T:$T,Weekly!$C$1)/60</f>
        <v>0</v>
      </c>
      <c r="H398" s="23">
        <f>+SUMIFS('nabati '!W:W,'nabati '!$Z:$Z,Weekly!$A398,'nabati '!$AA:$AA,Weekly!$C$1)/6</f>
        <v>0</v>
      </c>
      <c r="I398" s="23">
        <f>+SUMIFS('nabati '!AD:AD,'nabati '!$AG:$AG,Weekly!$A398,'nabati '!$AH:$AH,Weekly!$C$1)/60</f>
        <v>0</v>
      </c>
      <c r="J398" s="23">
        <f>+SUMIFS('nabati '!AK:AK,'nabati '!$AN:$AN,Weekly!$A398,'nabati '!$AO:$AO,Weekly!$C$1)/60</f>
        <v>0</v>
      </c>
      <c r="K398" s="23">
        <f>+SUMIFS('nabati '!AR:AR,'nabati '!$AU:$AU,Weekly!$A398,'nabati '!$AV:$AV,Weekly!$C$1)/60</f>
        <v>0</v>
      </c>
      <c r="L398" s="23">
        <f>+SUMIFS('nabati '!AY:AY,'nabati '!$BB:$BB,Weekly!$A398,'nabati '!$BC:$BC,Weekly!$C$1)/20</f>
        <v>0</v>
      </c>
      <c r="M398" s="324">
        <f>+SUMIFS('nabati '!BF:BF,'nabati '!$BI:$BI,Weekly!$A398,'nabati '!$BG:$BG,Weekly!$C$1)/6</f>
        <v>0</v>
      </c>
      <c r="N398" s="324">
        <f>+SUMIFS('nabati '!BM:BM,'nabati '!BP:BP,Weekly!$A398,'nabati '!BN:BN,Weekly!$C$1)/6</f>
        <v>0</v>
      </c>
      <c r="O398" s="321">
        <f t="shared" si="20"/>
        <v>0</v>
      </c>
    </row>
    <row r="399" s="254" customFormat="1" ht="13" hidden="1" outlineLevel="1" spans="1:15">
      <c r="A399" s="397" t="s">
        <v>521</v>
      </c>
      <c r="B399" s="398" t="s">
        <v>62</v>
      </c>
      <c r="C399" s="371" t="s">
        <v>522</v>
      </c>
      <c r="D399" s="371" t="s">
        <v>506</v>
      </c>
      <c r="E399" s="23">
        <f>+SUMIFS('nabati '!B:B,'nabati '!$E:$E,Weekly!$A399,'nabati '!$F:$F,Weekly!$C$1)/6</f>
        <v>0</v>
      </c>
      <c r="F399" s="23">
        <f>+SUMIFS('nabati '!I:I,'nabati '!$L:$L,Weekly!$A399,'nabati '!$M:$M,Weekly!$C$1)/6</f>
        <v>2</v>
      </c>
      <c r="G399" s="23">
        <f>+SUMIFS('nabati '!P:P,'nabati '!$S:$S,Weekly!$A399,'nabati '!$T:$T,Weekly!$C$1)/60</f>
        <v>0</v>
      </c>
      <c r="H399" s="23">
        <f>+SUMIFS('nabati '!W:W,'nabati '!$Z:$Z,Weekly!$A399,'nabati '!$AA:$AA,Weekly!$C$1)/6</f>
        <v>0</v>
      </c>
      <c r="I399" s="23">
        <f>+SUMIFS('nabati '!AD:AD,'nabati '!$AG:$AG,Weekly!$A399,'nabati '!$AH:$AH,Weekly!$C$1)/60</f>
        <v>0</v>
      </c>
      <c r="J399" s="23">
        <f>+SUMIFS('nabati '!AK:AK,'nabati '!$AN:$AN,Weekly!$A399,'nabati '!$AO:$AO,Weekly!$C$1)/60</f>
        <v>0</v>
      </c>
      <c r="K399" s="23">
        <f>+SUMIFS('nabati '!AR:AR,'nabati '!$AU:$AU,Weekly!$A399,'nabati '!$AV:$AV,Weekly!$C$1)/60</f>
        <v>0</v>
      </c>
      <c r="L399" s="23">
        <f>+SUMIFS('nabati '!AY:AY,'nabati '!$BB:$BB,Weekly!$A399,'nabati '!$BC:$BC,Weekly!$C$1)/20</f>
        <v>0</v>
      </c>
      <c r="M399" s="324">
        <f>+SUMIFS('nabati '!BF:BF,'nabati '!$BI:$BI,Weekly!$A399,'nabati '!$BG:$BG,Weekly!$C$1)/6</f>
        <v>0</v>
      </c>
      <c r="N399" s="324">
        <f>+SUMIFS('nabati '!BM:BM,'nabati '!BP:BP,Weekly!$A399,'nabati '!BN:BN,Weekly!$C$1)/6</f>
        <v>0</v>
      </c>
      <c r="O399" s="321">
        <f t="shared" si="20"/>
        <v>381.4</v>
      </c>
    </row>
    <row r="400" s="254" customFormat="1" ht="13" hidden="1" outlineLevel="1" spans="1:15">
      <c r="A400" s="397" t="s">
        <v>523</v>
      </c>
      <c r="B400" s="398" t="s">
        <v>62</v>
      </c>
      <c r="C400" s="371" t="s">
        <v>524</v>
      </c>
      <c r="D400" s="371" t="s">
        <v>506</v>
      </c>
      <c r="E400" s="23">
        <f>+SUMIFS('nabati '!B:B,'nabati '!$E:$E,Weekly!$A400,'nabati '!$F:$F,Weekly!$C$1)/6</f>
        <v>0</v>
      </c>
      <c r="F400" s="23">
        <f>+SUMIFS('nabati '!I:I,'nabati '!$L:$L,Weekly!$A400,'nabati '!$M:$M,Weekly!$C$1)/6</f>
        <v>0</v>
      </c>
      <c r="G400" s="23">
        <f>+SUMIFS('nabati '!P:P,'nabati '!$S:$S,Weekly!$A400,'nabati '!$T:$T,Weekly!$C$1)/60</f>
        <v>0</v>
      </c>
      <c r="H400" s="23">
        <f>+SUMIFS('nabati '!W:W,'nabati '!$Z:$Z,Weekly!$A400,'nabati '!$AA:$AA,Weekly!$C$1)/6</f>
        <v>0</v>
      </c>
      <c r="I400" s="23">
        <f>+SUMIFS('nabati '!AD:AD,'nabati '!$AG:$AG,Weekly!$A400,'nabati '!$AH:$AH,Weekly!$C$1)/60</f>
        <v>0</v>
      </c>
      <c r="J400" s="23">
        <f>+SUMIFS('nabati '!AK:AK,'nabati '!$AN:$AN,Weekly!$A400,'nabati '!$AO:$AO,Weekly!$C$1)/60</f>
        <v>0</v>
      </c>
      <c r="K400" s="23">
        <f>+SUMIFS('nabati '!AR:AR,'nabati '!$AU:$AU,Weekly!$A400,'nabati '!$AV:$AV,Weekly!$C$1)/60</f>
        <v>0</v>
      </c>
      <c r="L400" s="23">
        <f>+SUMIFS('nabati '!AY:AY,'nabati '!$BB:$BB,Weekly!$A400,'nabati '!$BC:$BC,Weekly!$C$1)/20</f>
        <v>0</v>
      </c>
      <c r="M400" s="324">
        <f>+SUMIFS('nabati '!BF:BF,'nabati '!$BI:$BI,Weekly!$A400,'nabati '!$BG:$BG,Weekly!$C$1)/6</f>
        <v>0</v>
      </c>
      <c r="N400" s="324">
        <f>+SUMIFS('nabati '!BM:BM,'nabati '!BP:BP,Weekly!$A400,'nabati '!BN:BN,Weekly!$C$1)/6</f>
        <v>0</v>
      </c>
      <c r="O400" s="321">
        <f t="shared" si="20"/>
        <v>0</v>
      </c>
    </row>
    <row r="401" s="254" customFormat="1" ht="13" hidden="1" outlineLevel="1" spans="1:15">
      <c r="A401" s="397" t="s">
        <v>525</v>
      </c>
      <c r="B401" s="398" t="s">
        <v>62</v>
      </c>
      <c r="C401" s="371" t="s">
        <v>526</v>
      </c>
      <c r="D401" s="371" t="s">
        <v>506</v>
      </c>
      <c r="E401" s="23">
        <f>+SUMIFS('nabati '!B:B,'nabati '!$E:$E,Weekly!$A401,'nabati '!$F:$F,Weekly!$C$1)/6</f>
        <v>1</v>
      </c>
      <c r="F401" s="23">
        <f>+SUMIFS('nabati '!I:I,'nabati '!$L:$L,Weekly!$A401,'nabati '!$M:$M,Weekly!$C$1)/6</f>
        <v>5</v>
      </c>
      <c r="G401" s="23">
        <f>+SUMIFS('nabati '!P:P,'nabati '!$S:$S,Weekly!$A401,'nabati '!$T:$T,Weekly!$C$1)/60</f>
        <v>1</v>
      </c>
      <c r="H401" s="23">
        <f>+SUMIFS('nabati '!W:W,'nabati '!$Z:$Z,Weekly!$A401,'nabati '!$AA:$AA,Weekly!$C$1)/6</f>
        <v>0</v>
      </c>
      <c r="I401" s="23">
        <f>+SUMIFS('nabati '!AD:AD,'nabati '!$AG:$AG,Weekly!$A401,'nabati '!$AH:$AH,Weekly!$C$1)/60</f>
        <v>0</v>
      </c>
      <c r="J401" s="23">
        <f>+SUMIFS('nabati '!AK:AK,'nabati '!$AN:$AN,Weekly!$A401,'nabati '!$AO:$AO,Weekly!$C$1)/60</f>
        <v>0</v>
      </c>
      <c r="K401" s="23">
        <f>+SUMIFS('nabati '!AR:AR,'nabati '!$AU:$AU,Weekly!$A401,'nabati '!$AV:$AV,Weekly!$C$1)/60</f>
        <v>0</v>
      </c>
      <c r="L401" s="23">
        <f>+SUMIFS('nabati '!AY:AY,'nabati '!$BB:$BB,Weekly!$A401,'nabati '!$BC:$BC,Weekly!$C$1)/20</f>
        <v>0</v>
      </c>
      <c r="M401" s="324">
        <f>+SUMIFS('nabati '!BF:BF,'nabati '!$BI:$BI,Weekly!$A401,'nabati '!$BG:$BG,Weekly!$C$1)/6</f>
        <v>0</v>
      </c>
      <c r="N401" s="324">
        <f>+SUMIFS('nabati '!BM:BM,'nabati '!BP:BP,Weekly!$A401,'nabati '!BN:BN,Weekly!$C$1)/6</f>
        <v>0</v>
      </c>
      <c r="O401" s="321">
        <f t="shared" si="20"/>
        <v>1409.4</v>
      </c>
    </row>
    <row r="402" s="254" customFormat="1" ht="13" hidden="1" outlineLevel="1" spans="1:15">
      <c r="A402" s="397" t="s">
        <v>527</v>
      </c>
      <c r="B402" s="398" t="s">
        <v>62</v>
      </c>
      <c r="C402" s="371" t="s">
        <v>528</v>
      </c>
      <c r="D402" s="371" t="s">
        <v>506</v>
      </c>
      <c r="E402" s="23">
        <f>+SUMIFS('nabati '!B:B,'nabati '!$E:$E,Weekly!$A402,'nabati '!$F:$F,Weekly!$C$1)/6</f>
        <v>0</v>
      </c>
      <c r="F402" s="23">
        <f>+SUMIFS('nabati '!I:I,'nabati '!$L:$L,Weekly!$A402,'nabati '!$M:$M,Weekly!$C$1)/6</f>
        <v>0</v>
      </c>
      <c r="G402" s="23">
        <f>+SUMIFS('nabati '!P:P,'nabati '!$S:$S,Weekly!$A402,'nabati '!$T:$T,Weekly!$C$1)/60</f>
        <v>0</v>
      </c>
      <c r="H402" s="23">
        <f>+SUMIFS('nabati '!W:W,'nabati '!$Z:$Z,Weekly!$A402,'nabati '!$AA:$AA,Weekly!$C$1)/6</f>
        <v>0</v>
      </c>
      <c r="I402" s="23">
        <f>+SUMIFS('nabati '!AD:AD,'nabati '!$AG:$AG,Weekly!$A402,'nabati '!$AH:$AH,Weekly!$C$1)/60</f>
        <v>0</v>
      </c>
      <c r="J402" s="23">
        <f>+SUMIFS('nabati '!AK:AK,'nabati '!$AN:$AN,Weekly!$A402,'nabati '!$AO:$AO,Weekly!$C$1)/60</f>
        <v>0</v>
      </c>
      <c r="K402" s="23">
        <f>+SUMIFS('nabati '!AR:AR,'nabati '!$AU:$AU,Weekly!$A402,'nabati '!$AV:$AV,Weekly!$C$1)/60</f>
        <v>0</v>
      </c>
      <c r="L402" s="23">
        <f>+SUMIFS('nabati '!AY:AY,'nabati '!$BB:$BB,Weekly!$A402,'nabati '!$BC:$BC,Weekly!$C$1)/20</f>
        <v>0</v>
      </c>
      <c r="M402" s="324">
        <f>+SUMIFS('nabati '!BF:BF,'nabati '!$BI:$BI,Weekly!$A402,'nabati '!$BG:$BG,Weekly!$C$1)/6</f>
        <v>0</v>
      </c>
      <c r="N402" s="324">
        <f>+SUMIFS('nabati '!BM:BM,'nabati '!BP:BP,Weekly!$A402,'nabati '!BN:BN,Weekly!$C$1)/6</f>
        <v>0</v>
      </c>
      <c r="O402" s="321">
        <f t="shared" si="20"/>
        <v>0</v>
      </c>
    </row>
    <row r="403" s="254" customFormat="1" ht="13" hidden="1" outlineLevel="1" spans="1:15">
      <c r="A403" s="397" t="s">
        <v>529</v>
      </c>
      <c r="B403" s="398" t="s">
        <v>62</v>
      </c>
      <c r="C403" s="371" t="s">
        <v>530</v>
      </c>
      <c r="D403" s="371" t="s">
        <v>506</v>
      </c>
      <c r="E403" s="23">
        <f>+SUMIFS('nabati '!B:B,'nabati '!$E:$E,Weekly!$A403,'nabati '!$F:$F,Weekly!$C$1)/6</f>
        <v>3</v>
      </c>
      <c r="F403" s="23">
        <f>+SUMIFS('nabati '!I:I,'nabati '!$L:$L,Weekly!$A403,'nabati '!$M:$M,Weekly!$C$1)/6</f>
        <v>5</v>
      </c>
      <c r="G403" s="23">
        <f>+SUMIFS('nabati '!P:P,'nabati '!$S:$S,Weekly!$A403,'nabati '!$T:$T,Weekly!$C$1)/60</f>
        <v>1</v>
      </c>
      <c r="H403" s="23">
        <f>+SUMIFS('nabati '!W:W,'nabati '!$Z:$Z,Weekly!$A403,'nabati '!$AA:$AA,Weekly!$C$1)/6</f>
        <v>2</v>
      </c>
      <c r="I403" s="23">
        <f>+SUMIFS('nabati '!AD:AD,'nabati '!$AG:$AG,Weekly!$A403,'nabati '!$AH:$AH,Weekly!$C$1)/60</f>
        <v>0</v>
      </c>
      <c r="J403" s="23">
        <f>+SUMIFS('nabati '!AK:AK,'nabati '!$AN:$AN,Weekly!$A403,'nabati '!$AO:$AO,Weekly!$C$1)/60</f>
        <v>0</v>
      </c>
      <c r="K403" s="23">
        <f>+SUMIFS('nabati '!AR:AR,'nabati '!$AU:$AU,Weekly!$A403,'nabati '!$AV:$AV,Weekly!$C$1)/60</f>
        <v>0</v>
      </c>
      <c r="L403" s="23">
        <f>+SUMIFS('nabati '!AY:AY,'nabati '!$BB:$BB,Weekly!$A403,'nabati '!$BC:$BC,Weekly!$C$1)/20</f>
        <v>1</v>
      </c>
      <c r="M403" s="324">
        <f>+SUMIFS('nabati '!BF:BF,'nabati '!$BI:$BI,Weekly!$A403,'nabati '!$BG:$BG,Weekly!$C$1)/6</f>
        <v>0</v>
      </c>
      <c r="N403" s="324">
        <f>+SUMIFS('nabati '!BM:BM,'nabati '!BP:BP,Weekly!$A403,'nabati '!BN:BN,Weekly!$C$1)/6</f>
        <v>0</v>
      </c>
      <c r="O403" s="321">
        <f t="shared" si="20"/>
        <v>2483.2</v>
      </c>
    </row>
    <row r="404" s="254" customFormat="1" ht="13" hidden="1" outlineLevel="1" spans="1:15">
      <c r="A404" s="397" t="s">
        <v>531</v>
      </c>
      <c r="B404" s="398" t="s">
        <v>62</v>
      </c>
      <c r="C404" s="371" t="s">
        <v>532</v>
      </c>
      <c r="D404" s="371" t="s">
        <v>506</v>
      </c>
      <c r="E404" s="23">
        <f>+SUMIFS('nabati '!B:B,'nabati '!$E:$E,Weekly!$A404,'nabati '!$F:$F,Weekly!$C$1)/6</f>
        <v>0</v>
      </c>
      <c r="F404" s="23">
        <f>+SUMIFS('nabati '!I:I,'nabati '!$L:$L,Weekly!$A404,'nabati '!$M:$M,Weekly!$C$1)/6</f>
        <v>1</v>
      </c>
      <c r="G404" s="23">
        <f>+SUMIFS('nabati '!P:P,'nabati '!$S:$S,Weekly!$A404,'nabati '!$T:$T,Weekly!$C$1)/60</f>
        <v>0</v>
      </c>
      <c r="H404" s="23">
        <f>+SUMIFS('nabati '!W:W,'nabati '!$Z:$Z,Weekly!$A404,'nabati '!$AA:$AA,Weekly!$C$1)/6</f>
        <v>0</v>
      </c>
      <c r="I404" s="23">
        <f>+SUMIFS('nabati '!AD:AD,'nabati '!$AG:$AG,Weekly!$A404,'nabati '!$AH:$AH,Weekly!$C$1)/60</f>
        <v>0</v>
      </c>
      <c r="J404" s="23">
        <f>+SUMIFS('nabati '!AK:AK,'nabati '!$AN:$AN,Weekly!$A404,'nabati '!$AO:$AO,Weekly!$C$1)/60</f>
        <v>0</v>
      </c>
      <c r="K404" s="23">
        <f>+SUMIFS('nabati '!AR:AR,'nabati '!$AU:$AU,Weekly!$A404,'nabati '!$AV:$AV,Weekly!$C$1)/60</f>
        <v>0</v>
      </c>
      <c r="L404" s="23">
        <f>+SUMIFS('nabati '!AY:AY,'nabati '!$BB:$BB,Weekly!$A404,'nabati '!$BC:$BC,Weekly!$C$1)/20</f>
        <v>0</v>
      </c>
      <c r="M404" s="324">
        <f>+SUMIFS('nabati '!BF:BF,'nabati '!$BI:$BI,Weekly!$A404,'nabati '!$BG:$BG,Weekly!$C$1)/6</f>
        <v>0</v>
      </c>
      <c r="N404" s="324">
        <f>+SUMIFS('nabati '!BM:BM,'nabati '!BP:BP,Weekly!$A404,'nabati '!BN:BN,Weekly!$C$1)/6</f>
        <v>0</v>
      </c>
      <c r="O404" s="321">
        <f t="shared" si="20"/>
        <v>190.7</v>
      </c>
    </row>
    <row r="405" s="254" customFormat="1" ht="13" hidden="1" outlineLevel="1" spans="1:15">
      <c r="A405" s="397" t="s">
        <v>533</v>
      </c>
      <c r="B405" s="398" t="s">
        <v>62</v>
      </c>
      <c r="C405" s="371" t="s">
        <v>534</v>
      </c>
      <c r="D405" s="371" t="s">
        <v>506</v>
      </c>
      <c r="E405" s="23">
        <f>+SUMIFS('nabati '!B:B,'nabati '!$E:$E,Weekly!$A405,'nabati '!$F:$F,Weekly!$C$1)/6</f>
        <v>0</v>
      </c>
      <c r="F405" s="23">
        <f>+SUMIFS('nabati '!I:I,'nabati '!$L:$L,Weekly!$A405,'nabati '!$M:$M,Weekly!$C$1)/6</f>
        <v>1</v>
      </c>
      <c r="G405" s="23">
        <f>+SUMIFS('nabati '!P:P,'nabati '!$S:$S,Weekly!$A405,'nabati '!$T:$T,Weekly!$C$1)/60</f>
        <v>1</v>
      </c>
      <c r="H405" s="23">
        <f>+SUMIFS('nabati '!W:W,'nabati '!$Z:$Z,Weekly!$A405,'nabati '!$AA:$AA,Weekly!$C$1)/6</f>
        <v>0</v>
      </c>
      <c r="I405" s="23">
        <f>+SUMIFS('nabati '!AD:AD,'nabati '!$AG:$AG,Weekly!$A405,'nabati '!$AH:$AH,Weekly!$C$1)/60</f>
        <v>1</v>
      </c>
      <c r="J405" s="23">
        <f>+SUMIFS('nabati '!AK:AK,'nabati '!$AN:$AN,Weekly!$A405,'nabati '!$AO:$AO,Weekly!$C$1)/60</f>
        <v>0</v>
      </c>
      <c r="K405" s="23">
        <f>+SUMIFS('nabati '!AR:AR,'nabati '!$AU:$AU,Weekly!$A405,'nabati '!$AV:$AV,Weekly!$C$1)/60</f>
        <v>0</v>
      </c>
      <c r="L405" s="23">
        <f>+SUMIFS('nabati '!AY:AY,'nabati '!$BB:$BB,Weekly!$A405,'nabati '!$BC:$BC,Weekly!$C$1)/20</f>
        <v>0</v>
      </c>
      <c r="M405" s="324">
        <f>+SUMIFS('nabati '!BF:BF,'nabati '!$BI:$BI,Weekly!$A405,'nabati '!$BG:$BG,Weekly!$C$1)/6</f>
        <v>0</v>
      </c>
      <c r="N405" s="324">
        <f>+SUMIFS('nabati '!BM:BM,'nabati '!BP:BP,Weekly!$A405,'nabati '!BN:BN,Weekly!$C$1)/6</f>
        <v>0</v>
      </c>
      <c r="O405" s="321">
        <f t="shared" si="20"/>
        <v>850.7</v>
      </c>
    </row>
    <row r="406" s="254" customFormat="1" ht="13" hidden="1" outlineLevel="1" spans="1:15">
      <c r="A406" s="397">
        <v>12201</v>
      </c>
      <c r="B406" s="399" t="s">
        <v>84</v>
      </c>
      <c r="C406" s="371" t="s">
        <v>535</v>
      </c>
      <c r="D406" s="371" t="s">
        <v>506</v>
      </c>
      <c r="E406" s="23">
        <f>+SUMIFS('nabati '!B:B,'nabati '!$E:$E,Weekly!$A406,'nabati '!$F:$F,Weekly!$C$1)/6</f>
        <v>0</v>
      </c>
      <c r="F406" s="23">
        <f>+SUMIFS('nabati '!I:I,'nabati '!$L:$L,Weekly!$A406,'nabati '!$M:$M,Weekly!$C$1)/6</f>
        <v>0</v>
      </c>
      <c r="G406" s="23">
        <f>+SUMIFS('nabati '!P:P,'nabati '!$S:$S,Weekly!$A406,'nabati '!$T:$T,Weekly!$C$1)/60</f>
        <v>0</v>
      </c>
      <c r="H406" s="23">
        <f>+SUMIFS('nabati '!W:W,'nabati '!$Z:$Z,Weekly!$A406,'nabati '!$AA:$AA,Weekly!$C$1)/6</f>
        <v>0</v>
      </c>
      <c r="I406" s="23">
        <f>+SUMIFS('nabati '!AD:AD,'nabati '!$AG:$AG,Weekly!$A406,'nabati '!$AH:$AH,Weekly!$C$1)/60</f>
        <v>0</v>
      </c>
      <c r="J406" s="23">
        <f>+SUMIFS('nabati '!AK:AK,'nabati '!$AN:$AN,Weekly!$A406,'nabati '!$AO:$AO,Weekly!$C$1)/60</f>
        <v>0</v>
      </c>
      <c r="K406" s="23">
        <f>+SUMIFS('nabati '!AR:AR,'nabati '!$AU:$AU,Weekly!$A406,'nabati '!$AV:$AV,Weekly!$C$1)/60</f>
        <v>0</v>
      </c>
      <c r="L406" s="23">
        <f>+SUMIFS('nabati '!AY:AY,'nabati '!$BB:$BB,Weekly!$A406,'nabati '!$BC:$BC,Weekly!$C$1)/20</f>
        <v>0</v>
      </c>
      <c r="M406" s="324">
        <f>+SUMIFS('nabati '!BF:BF,'nabati '!$BI:$BI,Weekly!$A406,'nabati '!$BG:$BG,Weekly!$C$1)/6</f>
        <v>0</v>
      </c>
      <c r="N406" s="324">
        <f>+SUMIFS('nabati '!BM:BM,'nabati '!BP:BP,Weekly!$A406,'nabati '!BN:BN,Weekly!$C$1)/6</f>
        <v>0</v>
      </c>
      <c r="O406" s="321">
        <f t="shared" si="20"/>
        <v>0</v>
      </c>
    </row>
    <row r="407" s="254" customFormat="1" ht="13" hidden="1" outlineLevel="1" spans="1:15">
      <c r="A407" s="397">
        <v>12202</v>
      </c>
      <c r="B407" s="399" t="s">
        <v>84</v>
      </c>
      <c r="C407" s="371" t="s">
        <v>536</v>
      </c>
      <c r="D407" s="371" t="s">
        <v>506</v>
      </c>
      <c r="E407" s="23">
        <f>+SUMIFS('nabati '!B:B,'nabati '!$E:$E,Weekly!$A407,'nabati '!$F:$F,Weekly!$C$1)/6</f>
        <v>0</v>
      </c>
      <c r="F407" s="23">
        <f>+SUMIFS('nabati '!I:I,'nabati '!$L:$L,Weekly!$A407,'nabati '!$M:$M,Weekly!$C$1)/6</f>
        <v>0</v>
      </c>
      <c r="G407" s="23">
        <f>+SUMIFS('nabati '!P:P,'nabati '!$S:$S,Weekly!$A407,'nabati '!$T:$T,Weekly!$C$1)/60</f>
        <v>0</v>
      </c>
      <c r="H407" s="23">
        <f>+SUMIFS('nabati '!W:W,'nabati '!$Z:$Z,Weekly!$A407,'nabati '!$AA:$AA,Weekly!$C$1)/6</f>
        <v>0</v>
      </c>
      <c r="I407" s="23">
        <f>+SUMIFS('nabati '!AD:AD,'nabati '!$AG:$AG,Weekly!$A407,'nabati '!$AH:$AH,Weekly!$C$1)/60</f>
        <v>0</v>
      </c>
      <c r="J407" s="23">
        <f>+SUMIFS('nabati '!AK:AK,'nabati '!$AN:$AN,Weekly!$A407,'nabati '!$AO:$AO,Weekly!$C$1)/60</f>
        <v>0</v>
      </c>
      <c r="K407" s="23">
        <f>+SUMIFS('nabati '!AR:AR,'nabati '!$AU:$AU,Weekly!$A407,'nabati '!$AV:$AV,Weekly!$C$1)/60</f>
        <v>0</v>
      </c>
      <c r="L407" s="23">
        <f>+SUMIFS('nabati '!AY:AY,'nabati '!$BB:$BB,Weekly!$A407,'nabati '!$BC:$BC,Weekly!$C$1)/20</f>
        <v>0</v>
      </c>
      <c r="M407" s="324">
        <f>+SUMIFS('nabati '!BF:BF,'nabati '!$BI:$BI,Weekly!$A407,'nabati '!$BG:$BG,Weekly!$C$1)/6</f>
        <v>0</v>
      </c>
      <c r="N407" s="324">
        <f>+SUMIFS('nabati '!BM:BM,'nabati '!BP:BP,Weekly!$A407,'nabati '!BN:BN,Weekly!$C$1)/6</f>
        <v>0</v>
      </c>
      <c r="O407" s="321">
        <f t="shared" si="20"/>
        <v>0</v>
      </c>
    </row>
    <row r="408" s="254" customFormat="1" ht="13" hidden="1" outlineLevel="1" spans="1:15">
      <c r="A408" s="397">
        <v>12203</v>
      </c>
      <c r="B408" s="399" t="s">
        <v>84</v>
      </c>
      <c r="C408" s="371" t="s">
        <v>537</v>
      </c>
      <c r="D408" s="371" t="s">
        <v>506</v>
      </c>
      <c r="E408" s="23">
        <f>+SUMIFS('nabati '!B:B,'nabati '!$E:$E,Weekly!$A408,'nabati '!$F:$F,Weekly!$C$1)/6</f>
        <v>0</v>
      </c>
      <c r="F408" s="23">
        <f>+SUMIFS('nabati '!I:I,'nabati '!$L:$L,Weekly!$A408,'nabati '!$M:$M,Weekly!$C$1)/6</f>
        <v>0</v>
      </c>
      <c r="G408" s="23">
        <f>+SUMIFS('nabati '!P:P,'nabati '!$S:$S,Weekly!$A408,'nabati '!$T:$T,Weekly!$C$1)/60</f>
        <v>0</v>
      </c>
      <c r="H408" s="23">
        <f>+SUMIFS('nabati '!W:W,'nabati '!$Z:$Z,Weekly!$A408,'nabati '!$AA:$AA,Weekly!$C$1)/6</f>
        <v>0</v>
      </c>
      <c r="I408" s="23">
        <f>+SUMIFS('nabati '!AD:AD,'nabati '!$AG:$AG,Weekly!$A408,'nabati '!$AH:$AH,Weekly!$C$1)/60</f>
        <v>0</v>
      </c>
      <c r="J408" s="23">
        <f>+SUMIFS('nabati '!AK:AK,'nabati '!$AN:$AN,Weekly!$A408,'nabati '!$AO:$AO,Weekly!$C$1)/60</f>
        <v>0</v>
      </c>
      <c r="K408" s="23">
        <f>+SUMIFS('nabati '!AR:AR,'nabati '!$AU:$AU,Weekly!$A408,'nabati '!$AV:$AV,Weekly!$C$1)/60</f>
        <v>0</v>
      </c>
      <c r="L408" s="23">
        <f>+SUMIFS('nabati '!AY:AY,'nabati '!$BB:$BB,Weekly!$A408,'nabati '!$BC:$BC,Weekly!$C$1)/20</f>
        <v>0</v>
      </c>
      <c r="M408" s="324">
        <f>+SUMIFS('nabati '!BF:BF,'nabati '!$BI:$BI,Weekly!$A408,'nabati '!$BG:$BG,Weekly!$C$1)/6</f>
        <v>0</v>
      </c>
      <c r="N408" s="324">
        <f>+SUMIFS('nabati '!BM:BM,'nabati '!BP:BP,Weekly!$A408,'nabati '!BN:BN,Weekly!$C$1)/6</f>
        <v>0</v>
      </c>
      <c r="O408" s="321">
        <f t="shared" si="20"/>
        <v>0</v>
      </c>
    </row>
    <row r="409" s="254" customFormat="1" ht="13" hidden="1" outlineLevel="1" spans="1:15">
      <c r="A409" s="397">
        <v>12204</v>
      </c>
      <c r="B409" s="399"/>
      <c r="C409" s="371" t="s">
        <v>538</v>
      </c>
      <c r="D409" s="371" t="s">
        <v>506</v>
      </c>
      <c r="E409" s="23">
        <f>+SUMIFS('nabati '!B:B,'nabati '!$E:$E,Weekly!$A409,'nabati '!$F:$F,Weekly!$C$1)/6</f>
        <v>0</v>
      </c>
      <c r="F409" s="23">
        <f>+SUMIFS('nabati '!I:I,'nabati '!$L:$L,Weekly!$A409,'nabati '!$M:$M,Weekly!$C$1)/6</f>
        <v>0</v>
      </c>
      <c r="G409" s="23">
        <f>+SUMIFS('nabati '!P:P,'nabati '!$S:$S,Weekly!$A409,'nabati '!$T:$T,Weekly!$C$1)/60</f>
        <v>0</v>
      </c>
      <c r="H409" s="23">
        <f>+SUMIFS('nabati '!W:W,'nabati '!$Z:$Z,Weekly!$A409,'nabati '!$AA:$AA,Weekly!$C$1)/6</f>
        <v>0</v>
      </c>
      <c r="I409" s="23">
        <f>+SUMIFS('nabati '!AD:AD,'nabati '!$AG:$AG,Weekly!$A409,'nabati '!$AH:$AH,Weekly!$C$1)/60</f>
        <v>0</v>
      </c>
      <c r="J409" s="23">
        <f>+SUMIFS('nabati '!AK:AK,'nabati '!$AN:$AN,Weekly!$A409,'nabati '!$AO:$AO,Weekly!$C$1)/60</f>
        <v>0</v>
      </c>
      <c r="K409" s="23">
        <f>+SUMIFS('nabati '!AR:AR,'nabati '!$AU:$AU,Weekly!$A409,'nabati '!$AV:$AV,Weekly!$C$1)/60</f>
        <v>0</v>
      </c>
      <c r="L409" s="23">
        <f>+SUMIFS('nabati '!AY:AY,'nabati '!$BB:$BB,Weekly!$A409,'nabati '!$BC:$BC,Weekly!$C$1)/20</f>
        <v>0</v>
      </c>
      <c r="M409" s="324">
        <f>+SUMIFS('nabati '!BF:BF,'nabati '!$BI:$BI,Weekly!$A409,'nabati '!$BG:$BG,Weekly!$C$1)/6</f>
        <v>0</v>
      </c>
      <c r="N409" s="324">
        <f>+SUMIFS('nabati '!BM:BM,'nabati '!BP:BP,Weekly!$A409,'nabati '!BN:BN,Weekly!$C$1)/6</f>
        <v>0</v>
      </c>
      <c r="O409" s="321">
        <f t="shared" si="20"/>
        <v>0</v>
      </c>
    </row>
    <row r="410" s="254" customFormat="1" ht="13" hidden="1" outlineLevel="1" spans="1:15">
      <c r="A410" s="397">
        <v>12205</v>
      </c>
      <c r="B410" s="399"/>
      <c r="C410" s="371" t="s">
        <v>539</v>
      </c>
      <c r="D410" s="371" t="s">
        <v>506</v>
      </c>
      <c r="E410" s="23">
        <f>+SUMIFS('nabati '!B:B,'nabati '!$E:$E,Weekly!$A410,'nabati '!$F:$F,Weekly!$C$1)/6</f>
        <v>0</v>
      </c>
      <c r="F410" s="23">
        <f>+SUMIFS('nabati '!I:I,'nabati '!$L:$L,Weekly!$A410,'nabati '!$M:$M,Weekly!$C$1)/6</f>
        <v>0</v>
      </c>
      <c r="G410" s="23">
        <f>+SUMIFS('nabati '!P:P,'nabati '!$S:$S,Weekly!$A410,'nabati '!$T:$T,Weekly!$C$1)/60</f>
        <v>0</v>
      </c>
      <c r="H410" s="23">
        <f>+SUMIFS('nabati '!W:W,'nabati '!$Z:$Z,Weekly!$A410,'nabati '!$AA:$AA,Weekly!$C$1)/6</f>
        <v>0</v>
      </c>
      <c r="I410" s="23">
        <f>+SUMIFS('nabati '!AD:AD,'nabati '!$AG:$AG,Weekly!$A410,'nabati '!$AH:$AH,Weekly!$C$1)/60</f>
        <v>0</v>
      </c>
      <c r="J410" s="23">
        <f>+SUMIFS('nabati '!AK:AK,'nabati '!$AN:$AN,Weekly!$A410,'nabati '!$AO:$AO,Weekly!$C$1)/60</f>
        <v>0</v>
      </c>
      <c r="K410" s="23">
        <f>+SUMIFS('nabati '!AR:AR,'nabati '!$AU:$AU,Weekly!$A410,'nabati '!$AV:$AV,Weekly!$C$1)/60</f>
        <v>0</v>
      </c>
      <c r="L410" s="23">
        <f>+SUMIFS('nabati '!AY:AY,'nabati '!$BB:$BB,Weekly!$A410,'nabati '!$BC:$BC,Weekly!$C$1)/20</f>
        <v>0</v>
      </c>
      <c r="M410" s="324">
        <f>+SUMIFS('nabati '!BF:BF,'nabati '!$BI:$BI,Weekly!$A410,'nabati '!$BG:$BG,Weekly!$C$1)/6</f>
        <v>0</v>
      </c>
      <c r="N410" s="324">
        <f>+SUMIFS('nabati '!BM:BM,'nabati '!BP:BP,Weekly!$A410,'nabati '!BN:BN,Weekly!$C$1)/6</f>
        <v>0</v>
      </c>
      <c r="O410" s="321">
        <f t="shared" si="20"/>
        <v>0</v>
      </c>
    </row>
    <row r="411" s="254" customFormat="1" ht="13" hidden="1" outlineLevel="1" spans="1:15">
      <c r="A411" s="397">
        <v>1181</v>
      </c>
      <c r="B411" s="399" t="s">
        <v>84</v>
      </c>
      <c r="C411" s="371" t="s">
        <v>540</v>
      </c>
      <c r="D411" s="371" t="s">
        <v>506</v>
      </c>
      <c r="E411" s="23">
        <f>+SUMIFS('nabati '!B:B,'nabati '!$E:$E,Weekly!$A411,'nabati '!$F:$F,Weekly!$C$1)/6</f>
        <v>0</v>
      </c>
      <c r="F411" s="23">
        <f>+SUMIFS('nabati '!I:I,'nabati '!$L:$L,Weekly!$A411,'nabati '!$M:$M,Weekly!$C$1)/6</f>
        <v>0</v>
      </c>
      <c r="G411" s="23">
        <f>+SUMIFS('nabati '!P:P,'nabati '!$S:$S,Weekly!$A411,'nabati '!$T:$T,Weekly!$C$1)/60</f>
        <v>0</v>
      </c>
      <c r="H411" s="23">
        <f>+SUMIFS('nabati '!W:W,'nabati '!$Z:$Z,Weekly!$A411,'nabati '!$AA:$AA,Weekly!$C$1)/6</f>
        <v>0</v>
      </c>
      <c r="I411" s="23">
        <f>+SUMIFS('nabati '!AD:AD,'nabati '!$AG:$AG,Weekly!$A411,'nabati '!$AH:$AH,Weekly!$C$1)/60</f>
        <v>0</v>
      </c>
      <c r="J411" s="23">
        <f>+SUMIFS('nabati '!AK:AK,'nabati '!$AN:$AN,Weekly!$A411,'nabati '!$AO:$AO,Weekly!$C$1)/60</f>
        <v>0</v>
      </c>
      <c r="K411" s="23">
        <f>+SUMIFS('nabati '!AR:AR,'nabati '!$AU:$AU,Weekly!$A411,'nabati '!$AV:$AV,Weekly!$C$1)/60</f>
        <v>0</v>
      </c>
      <c r="L411" s="23">
        <f>+SUMIFS('nabati '!AY:AY,'nabati '!$BB:$BB,Weekly!$A411,'nabati '!$BC:$BC,Weekly!$C$1)/20</f>
        <v>0</v>
      </c>
      <c r="M411" s="324">
        <f>+SUMIFS('nabati '!BF:BF,'nabati '!$BI:$BI,Weekly!$A411,'nabati '!$BG:$BG,Weekly!$C$1)/6</f>
        <v>0</v>
      </c>
      <c r="N411" s="324">
        <f>+SUMIFS('nabati '!BM:BM,'nabati '!BP:BP,Weekly!$A411,'nabati '!BN:BN,Weekly!$C$1)/6</f>
        <v>0</v>
      </c>
      <c r="O411" s="321">
        <f t="shared" si="20"/>
        <v>0</v>
      </c>
    </row>
    <row r="412" s="254" customFormat="1" ht="13" hidden="1" outlineLevel="1" spans="1:15">
      <c r="A412" s="397">
        <v>1182</v>
      </c>
      <c r="B412" s="399" t="s">
        <v>84</v>
      </c>
      <c r="C412" s="371" t="s">
        <v>541</v>
      </c>
      <c r="D412" s="371" t="s">
        <v>506</v>
      </c>
      <c r="E412" s="23">
        <f>+SUMIFS('nabati '!B:B,'nabati '!$E:$E,Weekly!$A412,'nabati '!$F:$F,Weekly!$C$1)/6</f>
        <v>0</v>
      </c>
      <c r="F412" s="23">
        <f>+SUMIFS('nabati '!I:I,'nabati '!$L:$L,Weekly!$A412,'nabati '!$M:$M,Weekly!$C$1)/6</f>
        <v>0</v>
      </c>
      <c r="G412" s="23">
        <f>+SUMIFS('nabati '!P:P,'nabati '!$S:$S,Weekly!$A412,'nabati '!$T:$T,Weekly!$C$1)/60</f>
        <v>0</v>
      </c>
      <c r="H412" s="23">
        <f>+SUMIFS('nabati '!W:W,'nabati '!$Z:$Z,Weekly!$A412,'nabati '!$AA:$AA,Weekly!$C$1)/6</f>
        <v>0</v>
      </c>
      <c r="I412" s="23">
        <f>+SUMIFS('nabati '!AD:AD,'nabati '!$AG:$AG,Weekly!$A412,'nabati '!$AH:$AH,Weekly!$C$1)/60</f>
        <v>0</v>
      </c>
      <c r="J412" s="23">
        <f>+SUMIFS('nabati '!AK:AK,'nabati '!$AN:$AN,Weekly!$A412,'nabati '!$AO:$AO,Weekly!$C$1)/60</f>
        <v>0</v>
      </c>
      <c r="K412" s="23">
        <f>+SUMIFS('nabati '!AR:AR,'nabati '!$AU:$AU,Weekly!$A412,'nabati '!$AV:$AV,Weekly!$C$1)/60</f>
        <v>0</v>
      </c>
      <c r="L412" s="23">
        <f>+SUMIFS('nabati '!AY:AY,'nabati '!$BB:$BB,Weekly!$A412,'nabati '!$BC:$BC,Weekly!$C$1)/20</f>
        <v>0</v>
      </c>
      <c r="M412" s="324">
        <f>+SUMIFS('nabati '!BF:BF,'nabati '!$BI:$BI,Weekly!$A412,'nabati '!$BG:$BG,Weekly!$C$1)/6</f>
        <v>0</v>
      </c>
      <c r="N412" s="324">
        <f>+SUMIFS('nabati '!BM:BM,'nabati '!BP:BP,Weekly!$A412,'nabati '!BN:BN,Weekly!$C$1)/6</f>
        <v>0</v>
      </c>
      <c r="O412" s="321">
        <f t="shared" si="20"/>
        <v>0</v>
      </c>
    </row>
    <row r="413" s="254" customFormat="1" ht="13" collapsed="1" spans="1:15">
      <c r="A413" s="397">
        <v>1183</v>
      </c>
      <c r="B413" s="399" t="s">
        <v>84</v>
      </c>
      <c r="C413" s="371" t="s">
        <v>542</v>
      </c>
      <c r="D413" s="371" t="s">
        <v>506</v>
      </c>
      <c r="E413" s="23">
        <f>+SUMIFS('nabati '!B:B,'nabati '!$E:$E,Weekly!$A413,'nabati '!$F:$F,Weekly!$C$1)/6</f>
        <v>0</v>
      </c>
      <c r="F413" s="23">
        <f>+SUMIFS('nabati '!I:I,'nabati '!$L:$L,Weekly!$A413,'nabati '!$M:$M,Weekly!$C$1)/6</f>
        <v>0</v>
      </c>
      <c r="G413" s="23">
        <f>+SUMIFS('nabati '!P:P,'nabati '!$S:$S,Weekly!$A413,'nabati '!$T:$T,Weekly!$C$1)/60</f>
        <v>0</v>
      </c>
      <c r="H413" s="23">
        <f>+SUMIFS('nabati '!W:W,'nabati '!$Z:$Z,Weekly!$A413,'nabati '!$AA:$AA,Weekly!$C$1)/6</f>
        <v>0</v>
      </c>
      <c r="I413" s="23">
        <f>+SUMIFS('nabati '!AD:AD,'nabati '!$AG:$AG,Weekly!$A413,'nabati '!$AH:$AH,Weekly!$C$1)/60</f>
        <v>0</v>
      </c>
      <c r="J413" s="23">
        <f>+SUMIFS('nabati '!AK:AK,'nabati '!$AN:$AN,Weekly!$A413,'nabati '!$AO:$AO,Weekly!$C$1)/60</f>
        <v>0</v>
      </c>
      <c r="K413" s="23">
        <f>+SUMIFS('nabati '!AR:AR,'nabati '!$AU:$AU,Weekly!$A413,'nabati '!$AV:$AV,Weekly!$C$1)/60</f>
        <v>0</v>
      </c>
      <c r="L413" s="23">
        <f>+SUMIFS('nabati '!AY:AY,'nabati '!$BB:$BB,Weekly!$A413,'nabati '!$BC:$BC,Weekly!$C$1)/20</f>
        <v>0</v>
      </c>
      <c r="M413" s="324">
        <f>+SUMIFS('nabati '!BF:BF,'nabati '!$BI:$BI,Weekly!$A413,'nabati '!$BG:$BG,Weekly!$C$1)/6</f>
        <v>0</v>
      </c>
      <c r="N413" s="324">
        <f>+SUMIFS('nabati '!BM:BM,'nabati '!BP:BP,Weekly!$A413,'nabati '!BN:BN,Weekly!$C$1)/6</f>
        <v>0</v>
      </c>
      <c r="O413" s="321">
        <f t="shared" si="20"/>
        <v>0</v>
      </c>
    </row>
    <row r="414" s="252" customFormat="1" ht="13" spans="1:17">
      <c r="A414" s="290"/>
      <c r="B414" s="291"/>
      <c r="C414" s="292"/>
      <c r="D414" s="292" t="s">
        <v>543</v>
      </c>
      <c r="E414" s="340">
        <f t="shared" ref="E414:N414" si="21">+SUM(E415:E434)</f>
        <v>47</v>
      </c>
      <c r="F414" s="340">
        <f t="shared" si="21"/>
        <v>83</v>
      </c>
      <c r="G414" s="340">
        <f t="shared" si="21"/>
        <v>19</v>
      </c>
      <c r="H414" s="340">
        <f t="shared" si="21"/>
        <v>17</v>
      </c>
      <c r="I414" s="340">
        <f t="shared" si="21"/>
        <v>10</v>
      </c>
      <c r="J414" s="340">
        <f t="shared" si="21"/>
        <v>4</v>
      </c>
      <c r="K414" s="340">
        <f t="shared" si="21"/>
        <v>1</v>
      </c>
      <c r="L414" s="340">
        <f t="shared" si="21"/>
        <v>15</v>
      </c>
      <c r="M414" s="402">
        <f t="shared" si="21"/>
        <v>0</v>
      </c>
      <c r="N414" s="316">
        <f t="shared" si="21"/>
        <v>0</v>
      </c>
      <c r="O414" s="403">
        <f t="shared" si="20"/>
        <v>42317.4</v>
      </c>
      <c r="P414" s="380">
        <v>8690.42307692308</v>
      </c>
      <c r="Q414" s="333">
        <f>O414/P414*100</f>
        <v>486.942921252838</v>
      </c>
    </row>
    <row r="415" s="254" customFormat="1" ht="13" spans="1:15">
      <c r="A415" s="387" t="s">
        <v>544</v>
      </c>
      <c r="B415" s="346" t="s">
        <v>62</v>
      </c>
      <c r="C415" s="339" t="s">
        <v>545</v>
      </c>
      <c r="D415" s="339" t="s">
        <v>546</v>
      </c>
      <c r="E415" s="23">
        <f>+SUMIFS('nabati '!B:B,'nabati '!$E:$E,Weekly!$A415,'nabati '!$F:$F,Weekly!$C$1)/6</f>
        <v>10</v>
      </c>
      <c r="F415" s="23">
        <f>+SUMIFS('nabati '!I:I,'nabati '!$L:$L,Weekly!$A415,'nabati '!$M:$M,Weekly!$C$1)/6</f>
        <v>40</v>
      </c>
      <c r="G415" s="23">
        <f>+SUMIFS('nabati '!P:P,'nabati '!$S:$S,Weekly!$A415,'nabati '!$T:$T,Weekly!$C$1)/60</f>
        <v>8</v>
      </c>
      <c r="H415" s="23">
        <f>+SUMIFS('nabati '!W:W,'nabati '!$Z:$Z,Weekly!$A415,'nabati '!$AA:$AA,Weekly!$C$1)/6</f>
        <v>10</v>
      </c>
      <c r="I415" s="23">
        <f>+SUMIFS('nabati '!AD:AD,'nabati '!$AG:$AG,Weekly!$A415,'nabati '!$AH:$AH,Weekly!$C$1)/60</f>
        <v>2</v>
      </c>
      <c r="J415" s="23">
        <f>+SUMIFS('nabati '!AK:AK,'nabati '!$AN:$AN,Weekly!$A415,'nabati '!$AO:$AO,Weekly!$C$1)/60</f>
        <v>0</v>
      </c>
      <c r="K415" s="23">
        <f>+SUMIFS('nabati '!AR:AR,'nabati '!$AU:$AU,Weekly!$A415,'nabati '!$AV:$AV,Weekly!$C$1)/60</f>
        <v>0</v>
      </c>
      <c r="L415" s="23">
        <f>+SUMIFS('nabati '!AY:AY,'nabati '!$BB:$BB,Weekly!$A415,'nabati '!$BC:$BC,Weekly!$C$1)/20</f>
        <v>3</v>
      </c>
      <c r="M415" s="353">
        <f>+SUMIFS('nabati '!BF:BF,'nabati '!$BI:$BI,Weekly!$A415,'nabati '!$BG:$BG,Weekly!$C$1)/6</f>
        <v>0</v>
      </c>
      <c r="N415" s="353">
        <f>+SUMIFS('nabati '!BM:BM,'nabati '!BP:BP,Weekly!$A415,'nabati '!BN:BN,Weekly!$C$1)/6</f>
        <v>0</v>
      </c>
      <c r="O415" s="354">
        <f t="shared" si="20"/>
        <v>15549</v>
      </c>
    </row>
    <row r="416" s="254" customFormat="1" ht="13" hidden="1" outlineLevel="1" spans="1:15">
      <c r="A416" s="387" t="s">
        <v>547</v>
      </c>
      <c r="B416" s="346" t="s">
        <v>62</v>
      </c>
      <c r="C416" s="339" t="s">
        <v>548</v>
      </c>
      <c r="D416" s="339" t="s">
        <v>546</v>
      </c>
      <c r="E416" s="23">
        <f>+SUMIFS('nabati '!B:B,'nabati '!$E:$E,Weekly!$A416,'nabati '!$F:$F,Weekly!$C$1)/6</f>
        <v>5</v>
      </c>
      <c r="F416" s="23">
        <f>+SUMIFS('nabati '!I:I,'nabati '!$L:$L,Weekly!$A416,'nabati '!$M:$M,Weekly!$C$1)/6</f>
        <v>8</v>
      </c>
      <c r="G416" s="23">
        <f>+SUMIFS('nabati '!P:P,'nabati '!$S:$S,Weekly!$A416,'nabati '!$T:$T,Weekly!$C$1)/60</f>
        <v>2</v>
      </c>
      <c r="H416" s="23">
        <f>+SUMIFS('nabati '!W:W,'nabati '!$Z:$Z,Weekly!$A416,'nabati '!$AA:$AA,Weekly!$C$1)/6</f>
        <v>2</v>
      </c>
      <c r="I416" s="23">
        <f>+SUMIFS('nabati '!AD:AD,'nabati '!$AG:$AG,Weekly!$A416,'nabati '!$AH:$AH,Weekly!$C$1)/60</f>
        <v>2</v>
      </c>
      <c r="J416" s="23">
        <f>+SUMIFS('nabati '!AK:AK,'nabati '!$AN:$AN,Weekly!$A416,'nabati '!$AO:$AO,Weekly!$C$1)/60</f>
        <v>3</v>
      </c>
      <c r="K416" s="23">
        <f>+SUMIFS('nabati '!AR:AR,'nabati '!$AU:$AU,Weekly!$A416,'nabati '!$AV:$AV,Weekly!$C$1)/60</f>
        <v>0</v>
      </c>
      <c r="L416" s="23">
        <f>+SUMIFS('nabati '!AY:AY,'nabati '!$BB:$BB,Weekly!$A416,'nabati '!$BC:$BC,Weekly!$C$1)/20</f>
        <v>0</v>
      </c>
      <c r="M416" s="324">
        <f>+SUMIFS('nabati '!BF:BF,'nabati '!$BI:$BI,Weekly!$A416,'nabati '!$BG:$BG,Weekly!$C$1)/6</f>
        <v>0</v>
      </c>
      <c r="N416" s="324">
        <f>+SUMIFS('nabati '!BM:BM,'nabati '!BP:BP,Weekly!$A416,'nabati '!BN:BN,Weekly!$C$1)/6</f>
        <v>0</v>
      </c>
      <c r="O416" s="325">
        <f t="shared" si="20"/>
        <v>4913.1</v>
      </c>
    </row>
    <row r="417" s="254" customFormat="1" ht="13" hidden="1" outlineLevel="1" spans="1:15">
      <c r="A417" s="387" t="s">
        <v>549</v>
      </c>
      <c r="B417" s="346" t="s">
        <v>62</v>
      </c>
      <c r="C417" s="339" t="s">
        <v>550</v>
      </c>
      <c r="D417" s="339" t="s">
        <v>546</v>
      </c>
      <c r="E417" s="23">
        <f>+SUMIFS('nabati '!B:B,'nabati '!$E:$E,Weekly!$A417,'nabati '!$F:$F,Weekly!$C$1)/6</f>
        <v>3</v>
      </c>
      <c r="F417" s="23">
        <f>+SUMIFS('nabati '!I:I,'nabati '!$L:$L,Weekly!$A417,'nabati '!$M:$M,Weekly!$C$1)/6</f>
        <v>0</v>
      </c>
      <c r="G417" s="23">
        <f>+SUMIFS('nabati '!P:P,'nabati '!$S:$S,Weekly!$A417,'nabati '!$T:$T,Weekly!$C$1)/60</f>
        <v>2</v>
      </c>
      <c r="H417" s="23">
        <f>+SUMIFS('nabati '!W:W,'nabati '!$Z:$Z,Weekly!$A417,'nabati '!$AA:$AA,Weekly!$C$1)/6</f>
        <v>0</v>
      </c>
      <c r="I417" s="23">
        <f>+SUMIFS('nabati '!AD:AD,'nabati '!$AG:$AG,Weekly!$A417,'nabati '!$AH:$AH,Weekly!$C$1)/60</f>
        <v>1</v>
      </c>
      <c r="J417" s="23">
        <f>+SUMIFS('nabati '!AK:AK,'nabati '!$AN:$AN,Weekly!$A417,'nabati '!$AO:$AO,Weekly!$C$1)/60</f>
        <v>1</v>
      </c>
      <c r="K417" s="23">
        <f>+SUMIFS('nabati '!AR:AR,'nabati '!$AU:$AU,Weekly!$A417,'nabati '!$AV:$AV,Weekly!$C$1)/60</f>
        <v>0</v>
      </c>
      <c r="L417" s="23">
        <f>+SUMIFS('nabati '!AY:AY,'nabati '!$BB:$BB,Weekly!$A417,'nabati '!$BC:$BC,Weekly!$C$1)/20</f>
        <v>0</v>
      </c>
      <c r="M417" s="324">
        <f>+SUMIFS('nabati '!BF:BF,'nabati '!$BI:$BI,Weekly!$A417,'nabati '!$BG:$BG,Weekly!$C$1)/6</f>
        <v>0</v>
      </c>
      <c r="N417" s="324">
        <f>+SUMIFS('nabati '!BM:BM,'nabati '!BP:BP,Weekly!$A417,'nabati '!BN:BN,Weekly!$C$1)/6</f>
        <v>0</v>
      </c>
      <c r="O417" s="325">
        <f t="shared" si="20"/>
        <v>1697.7</v>
      </c>
    </row>
    <row r="418" s="254" customFormat="1" ht="13" hidden="1" outlineLevel="1" spans="1:15">
      <c r="A418" s="387" t="s">
        <v>551</v>
      </c>
      <c r="B418" s="346" t="s">
        <v>62</v>
      </c>
      <c r="C418" s="339" t="s">
        <v>552</v>
      </c>
      <c r="D418" s="339" t="s">
        <v>546</v>
      </c>
      <c r="E418" s="23">
        <f>+SUMIFS('nabati '!B:B,'nabati '!$E:$E,Weekly!$A418,'nabati '!$F:$F,Weekly!$C$1)/6</f>
        <v>0</v>
      </c>
      <c r="F418" s="23">
        <f>+SUMIFS('nabati '!I:I,'nabati '!$L:$L,Weekly!$A418,'nabati '!$M:$M,Weekly!$C$1)/6</f>
        <v>0</v>
      </c>
      <c r="G418" s="23">
        <f>+SUMIFS('nabati '!P:P,'nabati '!$S:$S,Weekly!$A418,'nabati '!$T:$T,Weekly!$C$1)/60</f>
        <v>0</v>
      </c>
      <c r="H418" s="23">
        <f>+SUMIFS('nabati '!W:W,'nabati '!$Z:$Z,Weekly!$A418,'nabati '!$AA:$AA,Weekly!$C$1)/6</f>
        <v>0</v>
      </c>
      <c r="I418" s="23">
        <f>+SUMIFS('nabati '!AD:AD,'nabati '!$AG:$AG,Weekly!$A418,'nabati '!$AH:$AH,Weekly!$C$1)/60</f>
        <v>0</v>
      </c>
      <c r="J418" s="23">
        <f>+SUMIFS('nabati '!AK:AK,'nabati '!$AN:$AN,Weekly!$A418,'nabati '!$AO:$AO,Weekly!$C$1)/60</f>
        <v>0</v>
      </c>
      <c r="K418" s="23">
        <f>+SUMIFS('nabati '!AR:AR,'nabati '!$AU:$AU,Weekly!$A418,'nabati '!$AV:$AV,Weekly!$C$1)/60</f>
        <v>0</v>
      </c>
      <c r="L418" s="23">
        <f>+SUMIFS('nabati '!AY:AY,'nabati '!$BB:$BB,Weekly!$A418,'nabati '!$BC:$BC,Weekly!$C$1)/20</f>
        <v>0</v>
      </c>
      <c r="M418" s="324">
        <f>+SUMIFS('nabati '!BF:BF,'nabati '!$BI:$BI,Weekly!$A418,'nabati '!$BG:$BG,Weekly!$C$1)/6</f>
        <v>0</v>
      </c>
      <c r="N418" s="324">
        <f>+SUMIFS('nabati '!BM:BM,'nabati '!BP:BP,Weekly!$A418,'nabati '!BN:BN,Weekly!$C$1)/6</f>
        <v>0</v>
      </c>
      <c r="O418" s="325">
        <f t="shared" si="20"/>
        <v>0</v>
      </c>
    </row>
    <row r="419" s="254" customFormat="1" ht="13" hidden="1" outlineLevel="1" spans="1:15">
      <c r="A419" s="387" t="s">
        <v>553</v>
      </c>
      <c r="B419" s="346" t="s">
        <v>62</v>
      </c>
      <c r="C419" s="339" t="s">
        <v>554</v>
      </c>
      <c r="D419" s="339" t="s">
        <v>546</v>
      </c>
      <c r="E419" s="23">
        <f>+SUMIFS('nabati '!B:B,'nabati '!$E:$E,Weekly!$A419,'nabati '!$F:$F,Weekly!$C$1)/6</f>
        <v>5</v>
      </c>
      <c r="F419" s="23">
        <f>+SUMIFS('nabati '!I:I,'nabati '!$L:$L,Weekly!$A419,'nabati '!$M:$M,Weekly!$C$1)/6</f>
        <v>15</v>
      </c>
      <c r="G419" s="23">
        <f>+SUMIFS('nabati '!P:P,'nabati '!$S:$S,Weekly!$A419,'nabati '!$T:$T,Weekly!$C$1)/60</f>
        <v>3</v>
      </c>
      <c r="H419" s="23">
        <f>+SUMIFS('nabati '!W:W,'nabati '!$Z:$Z,Weekly!$A419,'nabati '!$AA:$AA,Weekly!$C$1)/6</f>
        <v>0</v>
      </c>
      <c r="I419" s="23">
        <f>+SUMIFS('nabati '!AD:AD,'nabati '!$AG:$AG,Weekly!$A419,'nabati '!$AH:$AH,Weekly!$C$1)/60</f>
        <v>2</v>
      </c>
      <c r="J419" s="23">
        <f>+SUMIFS('nabati '!AK:AK,'nabati '!$AN:$AN,Weekly!$A419,'nabati '!$AO:$AO,Weekly!$C$1)/60</f>
        <v>0</v>
      </c>
      <c r="K419" s="23">
        <f>+SUMIFS('nabati '!AR:AR,'nabati '!$AU:$AU,Weekly!$A419,'nabati '!$AV:$AV,Weekly!$C$1)/60</f>
        <v>0</v>
      </c>
      <c r="L419" s="23">
        <f>+SUMIFS('nabati '!AY:AY,'nabati '!$BB:$BB,Weekly!$A419,'nabati '!$BC:$BC,Weekly!$C$1)/20</f>
        <v>5</v>
      </c>
      <c r="M419" s="324">
        <f>+SUMIFS('nabati '!BF:BF,'nabati '!$BI:$BI,Weekly!$A419,'nabati '!$BG:$BG,Weekly!$C$1)/6</f>
        <v>0</v>
      </c>
      <c r="N419" s="324">
        <f>+SUMIFS('nabati '!BM:BM,'nabati '!BP:BP,Weekly!$A419,'nabati '!BN:BN,Weekly!$C$1)/6</f>
        <v>0</v>
      </c>
      <c r="O419" s="325">
        <f t="shared" si="20"/>
        <v>7010</v>
      </c>
    </row>
    <row r="420" s="254" customFormat="1" ht="13" hidden="1" outlineLevel="1" spans="1:15">
      <c r="A420" s="387" t="s">
        <v>555</v>
      </c>
      <c r="B420" s="346" t="s">
        <v>62</v>
      </c>
      <c r="C420" s="339" t="s">
        <v>556</v>
      </c>
      <c r="D420" s="339" t="s">
        <v>546</v>
      </c>
      <c r="E420" s="23">
        <f>+SUMIFS('nabati '!B:B,'nabati '!$E:$E,Weekly!$A420,'nabati '!$F:$F,Weekly!$C$1)/6</f>
        <v>3</v>
      </c>
      <c r="F420" s="23">
        <f>+SUMIFS('nabati '!I:I,'nabati '!$L:$L,Weekly!$A420,'nabati '!$M:$M,Weekly!$C$1)/6</f>
        <v>0</v>
      </c>
      <c r="G420" s="23">
        <f>+SUMIFS('nabati '!P:P,'nabati '!$S:$S,Weekly!$A420,'nabati '!$T:$T,Weekly!$C$1)/60</f>
        <v>0</v>
      </c>
      <c r="H420" s="23">
        <f>+SUMIFS('nabati '!W:W,'nabati '!$Z:$Z,Weekly!$A420,'nabati '!$AA:$AA,Weekly!$C$1)/6</f>
        <v>0</v>
      </c>
      <c r="I420" s="23">
        <f>+SUMIFS('nabati '!AD:AD,'nabati '!$AG:$AG,Weekly!$A420,'nabati '!$AH:$AH,Weekly!$C$1)/60</f>
        <v>0</v>
      </c>
      <c r="J420" s="23">
        <f>+SUMIFS('nabati '!AK:AK,'nabati '!$AN:$AN,Weekly!$A420,'nabati '!$AO:$AO,Weekly!$C$1)/60</f>
        <v>0</v>
      </c>
      <c r="K420" s="23">
        <f>+SUMIFS('nabati '!AR:AR,'nabati '!$AU:$AU,Weekly!$A420,'nabati '!$AV:$AV,Weekly!$C$1)/60</f>
        <v>0</v>
      </c>
      <c r="L420" s="23">
        <f>+SUMIFS('nabati '!AY:AY,'nabati '!$BB:$BB,Weekly!$A420,'nabati '!$BC:$BC,Weekly!$C$1)/20</f>
        <v>1</v>
      </c>
      <c r="M420" s="324">
        <f>+SUMIFS('nabati '!BF:BF,'nabati '!$BI:$BI,Weekly!$A420,'nabati '!$BG:$BG,Weekly!$C$1)/6</f>
        <v>0</v>
      </c>
      <c r="N420" s="324">
        <f>+SUMIFS('nabati '!BM:BM,'nabati '!BP:BP,Weekly!$A420,'nabati '!BN:BN,Weekly!$C$1)/6</f>
        <v>0</v>
      </c>
      <c r="O420" s="325">
        <f t="shared" si="20"/>
        <v>751.7</v>
      </c>
    </row>
    <row r="421" s="254" customFormat="1" ht="13" hidden="1" outlineLevel="1" spans="1:15">
      <c r="A421" s="387" t="s">
        <v>557</v>
      </c>
      <c r="B421" s="346" t="s">
        <v>62</v>
      </c>
      <c r="C421" s="339" t="s">
        <v>558</v>
      </c>
      <c r="D421" s="339" t="s">
        <v>546</v>
      </c>
      <c r="E421" s="23">
        <f>+SUMIFS('nabati '!B:B,'nabati '!$E:$E,Weekly!$A421,'nabati '!$F:$F,Weekly!$C$1)/6</f>
        <v>10</v>
      </c>
      <c r="F421" s="23">
        <f>+SUMIFS('nabati '!I:I,'nabati '!$L:$L,Weekly!$A421,'nabati '!$M:$M,Weekly!$C$1)/6</f>
        <v>10</v>
      </c>
      <c r="G421" s="23">
        <f>+SUMIFS('nabati '!P:P,'nabati '!$S:$S,Weekly!$A421,'nabati '!$T:$T,Weekly!$C$1)/60</f>
        <v>4</v>
      </c>
      <c r="H421" s="23">
        <f>+SUMIFS('nabati '!W:W,'nabati '!$Z:$Z,Weekly!$A421,'nabati '!$AA:$AA,Weekly!$C$1)/6</f>
        <v>0</v>
      </c>
      <c r="I421" s="23">
        <f>+SUMIFS('nabati '!AD:AD,'nabati '!$AG:$AG,Weekly!$A421,'nabati '!$AH:$AH,Weekly!$C$1)/60</f>
        <v>3</v>
      </c>
      <c r="J421" s="23">
        <f>+SUMIFS('nabati '!AK:AK,'nabati '!$AN:$AN,Weekly!$A421,'nabati '!$AO:$AO,Weekly!$C$1)/60</f>
        <v>0</v>
      </c>
      <c r="K421" s="23">
        <f>+SUMIFS('nabati '!AR:AR,'nabati '!$AU:$AU,Weekly!$A421,'nabati '!$AV:$AV,Weekly!$C$1)/60</f>
        <v>1</v>
      </c>
      <c r="L421" s="23">
        <f>+SUMIFS('nabati '!AY:AY,'nabati '!$BB:$BB,Weekly!$A421,'nabati '!$BC:$BC,Weekly!$C$1)/20</f>
        <v>3</v>
      </c>
      <c r="M421" s="324">
        <f>+SUMIFS('nabati '!BF:BF,'nabati '!$BI:$BI,Weekly!$A421,'nabati '!$BG:$BG,Weekly!$C$1)/6</f>
        <v>0</v>
      </c>
      <c r="N421" s="324">
        <f>+SUMIFS('nabati '!BM:BM,'nabati '!BP:BP,Weekly!$A421,'nabati '!BN:BN,Weekly!$C$1)/6</f>
        <v>0</v>
      </c>
      <c r="O421" s="325">
        <f t="shared" si="20"/>
        <v>6862</v>
      </c>
    </row>
    <row r="422" s="254" customFormat="1" ht="13" hidden="1" outlineLevel="1" spans="1:15">
      <c r="A422" s="387" t="s">
        <v>559</v>
      </c>
      <c r="B422" s="346" t="s">
        <v>62</v>
      </c>
      <c r="C422" s="339" t="s">
        <v>560</v>
      </c>
      <c r="D422" s="339" t="s">
        <v>546</v>
      </c>
      <c r="E422" s="23">
        <f>+SUMIFS('nabati '!B:B,'nabati '!$E:$E,Weekly!$A422,'nabati '!$F:$F,Weekly!$C$1)/6</f>
        <v>2</v>
      </c>
      <c r="F422" s="23">
        <f>+SUMIFS('nabati '!I:I,'nabati '!$L:$L,Weekly!$A422,'nabati '!$M:$M,Weekly!$C$1)/6</f>
        <v>0</v>
      </c>
      <c r="G422" s="23">
        <f>+SUMIFS('nabati '!P:P,'nabati '!$S:$S,Weekly!$A422,'nabati '!$T:$T,Weekly!$C$1)/60</f>
        <v>0</v>
      </c>
      <c r="H422" s="23">
        <f>+SUMIFS('nabati '!W:W,'nabati '!$Z:$Z,Weekly!$A422,'nabati '!$AA:$AA,Weekly!$C$1)/6</f>
        <v>0</v>
      </c>
      <c r="I422" s="23">
        <f>+SUMIFS('nabati '!AD:AD,'nabati '!$AG:$AG,Weekly!$A422,'nabati '!$AH:$AH,Weekly!$C$1)/60</f>
        <v>0</v>
      </c>
      <c r="J422" s="23">
        <f>+SUMIFS('nabati '!AK:AK,'nabati '!$AN:$AN,Weekly!$A422,'nabati '!$AO:$AO,Weekly!$C$1)/60</f>
        <v>0</v>
      </c>
      <c r="K422" s="23">
        <f>+SUMIFS('nabati '!AR:AR,'nabati '!$AU:$AU,Weekly!$A422,'nabati '!$AV:$AV,Weekly!$C$1)/60</f>
        <v>0</v>
      </c>
      <c r="L422" s="23">
        <f>+SUMIFS('nabati '!AY:AY,'nabati '!$BB:$BB,Weekly!$A422,'nabati '!$BC:$BC,Weekly!$C$1)/20</f>
        <v>0</v>
      </c>
      <c r="M422" s="324">
        <f>+SUMIFS('nabati '!BF:BF,'nabati '!$BI:$BI,Weekly!$A422,'nabati '!$BG:$BG,Weekly!$C$1)/6</f>
        <v>0</v>
      </c>
      <c r="N422" s="324">
        <f>+SUMIFS('nabati '!BM:BM,'nabati '!BP:BP,Weekly!$A422,'nabati '!BN:BN,Weekly!$C$1)/6</f>
        <v>0</v>
      </c>
      <c r="O422" s="325">
        <f t="shared" si="20"/>
        <v>251.8</v>
      </c>
    </row>
    <row r="423" s="254" customFormat="1" ht="13" hidden="1" outlineLevel="1" spans="1:15">
      <c r="A423" s="387" t="s">
        <v>561</v>
      </c>
      <c r="B423" s="346" t="s">
        <v>562</v>
      </c>
      <c r="C423" s="339" t="s">
        <v>563</v>
      </c>
      <c r="D423" s="339" t="s">
        <v>546</v>
      </c>
      <c r="E423" s="23">
        <f>+SUMIFS('nabati '!B:B,'nabati '!$E:$E,Weekly!$A423,'nabati '!$F:$F,Weekly!$C$1)/6</f>
        <v>0</v>
      </c>
      <c r="F423" s="23">
        <f>+SUMIFS('nabati '!I:I,'nabati '!$L:$L,Weekly!$A423,'nabati '!$M:$M,Weekly!$C$1)/6</f>
        <v>0</v>
      </c>
      <c r="G423" s="23">
        <f>+SUMIFS('nabati '!P:P,'nabati '!$S:$S,Weekly!$A423,'nabati '!$T:$T,Weekly!$C$1)/60</f>
        <v>0</v>
      </c>
      <c r="H423" s="23">
        <f>+SUMIFS('nabati '!W:W,'nabati '!$Z:$Z,Weekly!$A423,'nabati '!$AA:$AA,Weekly!$C$1)/6</f>
        <v>0</v>
      </c>
      <c r="I423" s="23">
        <f>+SUMIFS('nabati '!AD:AD,'nabati '!$AG:$AG,Weekly!$A423,'nabati '!$AH:$AH,Weekly!$C$1)/60</f>
        <v>0</v>
      </c>
      <c r="J423" s="23">
        <f>+SUMIFS('nabati '!AK:AK,'nabati '!$AN:$AN,Weekly!$A423,'nabati '!$AO:$AO,Weekly!$C$1)/60</f>
        <v>0</v>
      </c>
      <c r="K423" s="23">
        <f>+SUMIFS('nabati '!AR:AR,'nabati '!$AU:$AU,Weekly!$A423,'nabati '!$AV:$AV,Weekly!$C$1)/60</f>
        <v>0</v>
      </c>
      <c r="L423" s="23">
        <f>+SUMIFS('nabati '!AY:AY,'nabati '!$BB:$BB,Weekly!$A423,'nabati '!$BC:$BC,Weekly!$C$1)/20</f>
        <v>0</v>
      </c>
      <c r="M423" s="324">
        <f>+SUMIFS('nabati '!BF:BF,'nabati '!$BI:$BI,Weekly!$A423,'nabati '!$BG:$BG,Weekly!$C$1)/6</f>
        <v>0</v>
      </c>
      <c r="N423" s="324">
        <f>+SUMIFS('nabati '!BM:BM,'nabati '!BP:BP,Weekly!$A423,'nabati '!BN:BN,Weekly!$C$1)/6</f>
        <v>0</v>
      </c>
      <c r="O423" s="325">
        <f t="shared" si="20"/>
        <v>0</v>
      </c>
    </row>
    <row r="424" s="254" customFormat="1" ht="13" hidden="1" outlineLevel="1" spans="1:15">
      <c r="A424" s="387" t="s">
        <v>564</v>
      </c>
      <c r="B424" s="346" t="s">
        <v>62</v>
      </c>
      <c r="C424" s="339" t="s">
        <v>565</v>
      </c>
      <c r="D424" s="339" t="s">
        <v>546</v>
      </c>
      <c r="E424" s="23">
        <f>+SUMIFS('nabati '!B:B,'nabati '!$E:$E,Weekly!$A424,'nabati '!$F:$F,Weekly!$C$1)/6</f>
        <v>4</v>
      </c>
      <c r="F424" s="23">
        <f>+SUMIFS('nabati '!I:I,'nabati '!$L:$L,Weekly!$A424,'nabati '!$M:$M,Weekly!$C$1)/6</f>
        <v>5</v>
      </c>
      <c r="G424" s="23">
        <f>+SUMIFS('nabati '!P:P,'nabati '!$S:$S,Weekly!$A424,'nabati '!$T:$T,Weekly!$C$1)/60</f>
        <v>0</v>
      </c>
      <c r="H424" s="23">
        <f>+SUMIFS('nabati '!W:W,'nabati '!$Z:$Z,Weekly!$A424,'nabati '!$AA:$AA,Weekly!$C$1)/6</f>
        <v>1</v>
      </c>
      <c r="I424" s="23">
        <f>+SUMIFS('nabati '!AD:AD,'nabati '!$AG:$AG,Weekly!$A424,'nabati '!$AH:$AH,Weekly!$C$1)/60</f>
        <v>0</v>
      </c>
      <c r="J424" s="23">
        <f>+SUMIFS('nabati '!AK:AK,'nabati '!$AN:$AN,Weekly!$A424,'nabati '!$AO:$AO,Weekly!$C$1)/60</f>
        <v>0</v>
      </c>
      <c r="K424" s="23">
        <f>+SUMIFS('nabati '!AR:AR,'nabati '!$AU:$AU,Weekly!$A424,'nabati '!$AV:$AV,Weekly!$C$1)/60</f>
        <v>0</v>
      </c>
      <c r="L424" s="23">
        <f>+SUMIFS('nabati '!AY:AY,'nabati '!$BB:$BB,Weekly!$A424,'nabati '!$BC:$BC,Weekly!$C$1)/20</f>
        <v>0</v>
      </c>
      <c r="M424" s="324">
        <f>+SUMIFS('nabati '!BF:BF,'nabati '!$BI:$BI,Weekly!$A424,'nabati '!$BG:$BG,Weekly!$C$1)/6</f>
        <v>0</v>
      </c>
      <c r="N424" s="324">
        <f>+SUMIFS('nabati '!BM:BM,'nabati '!BP:BP,Weekly!$A424,'nabati '!BN:BN,Weekly!$C$1)/6</f>
        <v>0</v>
      </c>
      <c r="O424" s="325">
        <f t="shared" si="20"/>
        <v>1681.1</v>
      </c>
    </row>
    <row r="425" s="254" customFormat="1" ht="13" hidden="1" outlineLevel="1" spans="1:15">
      <c r="A425" s="387" t="s">
        <v>566</v>
      </c>
      <c r="B425" s="346" t="s">
        <v>62</v>
      </c>
      <c r="C425" s="339" t="s">
        <v>567</v>
      </c>
      <c r="D425" s="339" t="s">
        <v>546</v>
      </c>
      <c r="E425" s="23">
        <f>+SUMIFS('nabati '!B:B,'nabati '!$E:$E,Weekly!$A425,'nabati '!$F:$F,Weekly!$C$1)/6</f>
        <v>0</v>
      </c>
      <c r="F425" s="23">
        <f>+SUMIFS('nabati '!I:I,'nabati '!$L:$L,Weekly!$A425,'nabati '!$M:$M,Weekly!$C$1)/6</f>
        <v>0</v>
      </c>
      <c r="G425" s="23">
        <f>+SUMIFS('nabati '!P:P,'nabati '!$S:$S,Weekly!$A425,'nabati '!$T:$T,Weekly!$C$1)/60</f>
        <v>0</v>
      </c>
      <c r="H425" s="23">
        <f>+SUMIFS('nabati '!W:W,'nabati '!$Z:$Z,Weekly!$A425,'nabati '!$AA:$AA,Weekly!$C$1)/6</f>
        <v>4</v>
      </c>
      <c r="I425" s="23">
        <f>+SUMIFS('nabati '!AD:AD,'nabati '!$AG:$AG,Weekly!$A425,'nabati '!$AH:$AH,Weekly!$C$1)/60</f>
        <v>0</v>
      </c>
      <c r="J425" s="23">
        <f>+SUMIFS('nabati '!AK:AK,'nabati '!$AN:$AN,Weekly!$A425,'nabati '!$AO:$AO,Weekly!$C$1)/60</f>
        <v>0</v>
      </c>
      <c r="K425" s="23">
        <f>+SUMIFS('nabati '!AR:AR,'nabati '!$AU:$AU,Weekly!$A425,'nabati '!$AV:$AV,Weekly!$C$1)/60</f>
        <v>0</v>
      </c>
      <c r="L425" s="23">
        <f>+SUMIFS('nabati '!AY:AY,'nabati '!$BB:$BB,Weekly!$A425,'nabati '!$BC:$BC,Weekly!$C$1)/20</f>
        <v>1</v>
      </c>
      <c r="M425" s="324">
        <f>+SUMIFS('nabati '!BF:BF,'nabati '!$BI:$BI,Weekly!$A425,'nabati '!$BG:$BG,Weekly!$C$1)/6</f>
        <v>0</v>
      </c>
      <c r="N425" s="324">
        <f>+SUMIFS('nabati '!BM:BM,'nabati '!BP:BP,Weekly!$A425,'nabati '!BN:BN,Weekly!$C$1)/6</f>
        <v>0</v>
      </c>
      <c r="O425" s="325">
        <f t="shared" si="20"/>
        <v>1270</v>
      </c>
    </row>
    <row r="426" s="254" customFormat="1" ht="13" hidden="1" outlineLevel="1" spans="1:15">
      <c r="A426" s="387" t="s">
        <v>568</v>
      </c>
      <c r="B426" s="346" t="s">
        <v>62</v>
      </c>
      <c r="C426" s="339" t="s">
        <v>569</v>
      </c>
      <c r="D426" s="339" t="s">
        <v>546</v>
      </c>
      <c r="E426" s="23">
        <f>+SUMIFS('nabati '!B:B,'nabati '!$E:$E,Weekly!$A426,'nabati '!$F:$F,Weekly!$C$1)/6</f>
        <v>5</v>
      </c>
      <c r="F426" s="23">
        <f>+SUMIFS('nabati '!I:I,'nabati '!$L:$L,Weekly!$A426,'nabati '!$M:$M,Weekly!$C$1)/6</f>
        <v>5</v>
      </c>
      <c r="G426" s="23">
        <f>+SUMIFS('nabati '!P:P,'nabati '!$S:$S,Weekly!$A426,'nabati '!$T:$T,Weekly!$C$1)/60</f>
        <v>0</v>
      </c>
      <c r="H426" s="23">
        <f>+SUMIFS('nabati '!W:W,'nabati '!$Z:$Z,Weekly!$A426,'nabati '!$AA:$AA,Weekly!$C$1)/6</f>
        <v>0</v>
      </c>
      <c r="I426" s="23">
        <f>+SUMIFS('nabati '!AD:AD,'nabati '!$AG:$AG,Weekly!$A426,'nabati '!$AH:$AH,Weekly!$C$1)/60</f>
        <v>0</v>
      </c>
      <c r="J426" s="23">
        <f>+SUMIFS('nabati '!AK:AK,'nabati '!$AN:$AN,Weekly!$A426,'nabati '!$AO:$AO,Weekly!$C$1)/60</f>
        <v>0</v>
      </c>
      <c r="K426" s="23">
        <f>+SUMIFS('nabati '!AR:AR,'nabati '!$AU:$AU,Weekly!$A426,'nabati '!$AV:$AV,Weekly!$C$1)/60</f>
        <v>0</v>
      </c>
      <c r="L426" s="23">
        <f>+SUMIFS('nabati '!AY:AY,'nabati '!$BB:$BB,Weekly!$A426,'nabati '!$BC:$BC,Weekly!$C$1)/20</f>
        <v>2</v>
      </c>
      <c r="M426" s="324">
        <f>+SUMIFS('nabati '!BF:BF,'nabati '!$BI:$BI,Weekly!$A426,'nabati '!$BG:$BG,Weekly!$C$1)/6</f>
        <v>0</v>
      </c>
      <c r="N426" s="324">
        <f>+SUMIFS('nabati '!BM:BM,'nabati '!BP:BP,Weekly!$A426,'nabati '!BN:BN,Weekly!$C$1)/6</f>
        <v>0</v>
      </c>
      <c r="O426" s="325">
        <f t="shared" si="20"/>
        <v>2331</v>
      </c>
    </row>
    <row r="427" s="254" customFormat="1" ht="13" hidden="1" outlineLevel="1" spans="1:15">
      <c r="A427" s="388">
        <v>69011</v>
      </c>
      <c r="B427" s="389" t="s">
        <v>84</v>
      </c>
      <c r="C427" s="336" t="s">
        <v>570</v>
      </c>
      <c r="D427" s="339" t="s">
        <v>546</v>
      </c>
      <c r="E427" s="23">
        <f>+SUMIFS('nabati '!B:B,'nabati '!$E:$E,Weekly!$A427,'nabati '!$F:$F,Weekly!$C$1)/6</f>
        <v>0</v>
      </c>
      <c r="F427" s="23">
        <f>+SUMIFS('nabati '!I:I,'nabati '!$L:$L,Weekly!$A427,'nabati '!$M:$M,Weekly!$C$1)/6</f>
        <v>0</v>
      </c>
      <c r="G427" s="23">
        <f>+SUMIFS('nabati '!P:P,'nabati '!$S:$S,Weekly!$A427,'nabati '!$T:$T,Weekly!$C$1)/60</f>
        <v>0</v>
      </c>
      <c r="H427" s="23">
        <f>+SUMIFS('nabati '!W:W,'nabati '!$Z:$Z,Weekly!$A427,'nabati '!$AA:$AA,Weekly!$C$1)/6</f>
        <v>0</v>
      </c>
      <c r="I427" s="23">
        <f>+SUMIFS('nabati '!AD:AD,'nabati '!$AG:$AG,Weekly!$A427,'nabati '!$AH:$AH,Weekly!$C$1)/60</f>
        <v>0</v>
      </c>
      <c r="J427" s="23">
        <f>+SUMIFS('nabati '!AK:AK,'nabati '!$AN:$AN,Weekly!$A427,'nabati '!$AO:$AO,Weekly!$C$1)/60</f>
        <v>0</v>
      </c>
      <c r="K427" s="23">
        <f>+SUMIFS('nabati '!AR:AR,'nabati '!$AU:$AU,Weekly!$A427,'nabati '!$AV:$AV,Weekly!$C$1)/60</f>
        <v>0</v>
      </c>
      <c r="L427" s="23">
        <f>+SUMIFS('nabati '!AY:AY,'nabati '!$BB:$BB,Weekly!$A427,'nabati '!$BC:$BC,Weekly!$C$1)/20</f>
        <v>0</v>
      </c>
      <c r="M427" s="323">
        <f>+SUMIFS('nabati '!BF:BF,'nabati '!$BI:$BI,Weekly!$A427,'nabati '!$BG:$BG,Weekly!$C$1)/6</f>
        <v>0</v>
      </c>
      <c r="N427" s="324">
        <f>+SUMIFS('nabati '!BM:BM,'nabati '!BP:BP,Weekly!$A427,'nabati '!BN:BN,Weekly!$C$1)/6</f>
        <v>0</v>
      </c>
      <c r="O427" s="325">
        <f t="shared" si="20"/>
        <v>0</v>
      </c>
    </row>
    <row r="428" s="254" customFormat="1" ht="13" hidden="1" outlineLevel="1" spans="1:15">
      <c r="A428" s="388">
        <v>9420</v>
      </c>
      <c r="B428" s="389" t="s">
        <v>84</v>
      </c>
      <c r="C428" s="336" t="s">
        <v>500</v>
      </c>
      <c r="D428" s="339" t="s">
        <v>546</v>
      </c>
      <c r="E428" s="23">
        <f>+SUMIFS('nabati '!B:B,'nabati '!$E:$E,Weekly!$A428,'nabati '!$F:$F,Weekly!$C$1)/6</f>
        <v>0</v>
      </c>
      <c r="F428" s="23">
        <f>+SUMIFS('nabati '!I:I,'nabati '!$L:$L,Weekly!$A428,'nabati '!$M:$M,Weekly!$C$1)/6</f>
        <v>0</v>
      </c>
      <c r="G428" s="23">
        <f>+SUMIFS('nabati '!P:P,'nabati '!$S:$S,Weekly!$A428,'nabati '!$T:$T,Weekly!$C$1)/60</f>
        <v>0</v>
      </c>
      <c r="H428" s="23">
        <f>+SUMIFS('nabati '!W:W,'nabati '!$Z:$Z,Weekly!$A428,'nabati '!$AA:$AA,Weekly!$C$1)/6</f>
        <v>0</v>
      </c>
      <c r="I428" s="23">
        <f>+SUMIFS('nabati '!AD:AD,'nabati '!$AG:$AG,Weekly!$A428,'nabati '!$AH:$AH,Weekly!$C$1)/60</f>
        <v>0</v>
      </c>
      <c r="J428" s="23">
        <f>+SUMIFS('nabati '!AK:AK,'nabati '!$AN:$AN,Weekly!$A428,'nabati '!$AO:$AO,Weekly!$C$1)/60</f>
        <v>0</v>
      </c>
      <c r="K428" s="23">
        <f>+SUMIFS('nabati '!AR:AR,'nabati '!$AU:$AU,Weekly!$A428,'nabati '!$AV:$AV,Weekly!$C$1)/60</f>
        <v>0</v>
      </c>
      <c r="L428" s="23">
        <f>+SUMIFS('nabati '!AY:AY,'nabati '!$BB:$BB,Weekly!$A428,'nabati '!$BC:$BC,Weekly!$C$1)/20</f>
        <v>0</v>
      </c>
      <c r="M428" s="323"/>
      <c r="N428" s="324"/>
      <c r="O428" s="325"/>
    </row>
    <row r="429" s="253" customFormat="1" ht="13" hidden="1" outlineLevel="1" spans="1:15">
      <c r="A429" s="388">
        <v>1471</v>
      </c>
      <c r="B429" s="389" t="s">
        <v>84</v>
      </c>
      <c r="C429" s="336" t="s">
        <v>571</v>
      </c>
      <c r="D429" s="339" t="s">
        <v>546</v>
      </c>
      <c r="E429" s="23">
        <f>+SUMIFS('nabati '!B:B,'nabati '!$E:$E,Weekly!$A429,'nabati '!$F:$F,Weekly!$C$1)/6</f>
        <v>0</v>
      </c>
      <c r="F429" s="23">
        <f>+SUMIFS('nabati '!I:I,'nabati '!$L:$L,Weekly!$A429,'nabati '!$M:$M,Weekly!$C$1)/6</f>
        <v>0</v>
      </c>
      <c r="G429" s="23">
        <f>+SUMIFS('nabati '!P:P,'nabati '!$S:$S,Weekly!$A429,'nabati '!$T:$T,Weekly!$C$1)/60</f>
        <v>0</v>
      </c>
      <c r="H429" s="23">
        <f>+SUMIFS('nabati '!W:W,'nabati '!$Z:$Z,Weekly!$A429,'nabati '!$AA:$AA,Weekly!$C$1)/6</f>
        <v>0</v>
      </c>
      <c r="I429" s="23">
        <f>+SUMIFS('nabati '!AD:AD,'nabati '!$AG:$AG,Weekly!$A429,'nabati '!$AH:$AH,Weekly!$C$1)/60</f>
        <v>0</v>
      </c>
      <c r="J429" s="23">
        <f>+SUMIFS('nabati '!AK:AK,'nabati '!$AN:$AN,Weekly!$A429,'nabati '!$AO:$AO,Weekly!$C$1)/60</f>
        <v>0</v>
      </c>
      <c r="K429" s="23">
        <f>+SUMIFS('nabati '!AR:AR,'nabati '!$AU:$AU,Weekly!$A429,'nabati '!$AV:$AV,Weekly!$C$1)/60</f>
        <v>0</v>
      </c>
      <c r="L429" s="23">
        <f>+SUMIFS('nabati '!AY:AY,'nabati '!$BB:$BB,Weekly!$A429,'nabati '!$BC:$BC,Weekly!$C$1)/20</f>
        <v>0</v>
      </c>
      <c r="M429" s="319">
        <f>+SUMIFS('nabati '!BF:BF,'nabati '!$BI:$BI,Weekly!$A429,'nabati '!$BG:$BG,Weekly!$C$1)/6</f>
        <v>0</v>
      </c>
      <c r="N429" s="320">
        <f>+SUMIFS('nabati '!BM:BM,'nabati '!BP:BP,Weekly!$A429,'nabati '!BN:BN,Weekly!$C$1)/6</f>
        <v>0</v>
      </c>
      <c r="O429" s="321">
        <f t="shared" ref="O429:O434" si="22">+SUMPRODUCT($E$1:$N$1,E429:N429)</f>
        <v>0</v>
      </c>
    </row>
    <row r="430" s="254" customFormat="1" ht="13" hidden="1" outlineLevel="1" spans="1:15">
      <c r="A430" s="388">
        <v>1472</v>
      </c>
      <c r="B430" s="389" t="s">
        <v>84</v>
      </c>
      <c r="C430" s="336" t="s">
        <v>572</v>
      </c>
      <c r="D430" s="339" t="s">
        <v>546</v>
      </c>
      <c r="E430" s="23">
        <f>+SUMIFS('nabati '!B:B,'nabati '!$E:$E,Weekly!$A430,'nabati '!$F:$F,Weekly!$C$1)/6</f>
        <v>0</v>
      </c>
      <c r="F430" s="23">
        <f>+SUMIFS('nabati '!I:I,'nabati '!$L:$L,Weekly!$A430,'nabati '!$M:$M,Weekly!$C$1)/6</f>
        <v>0</v>
      </c>
      <c r="G430" s="23">
        <f>+SUMIFS('nabati '!P:P,'nabati '!$S:$S,Weekly!$A430,'nabati '!$T:$T,Weekly!$C$1)/60</f>
        <v>0</v>
      </c>
      <c r="H430" s="23">
        <f>+SUMIFS('nabati '!W:W,'nabati '!$Z:$Z,Weekly!$A430,'nabati '!$AA:$AA,Weekly!$C$1)/6</f>
        <v>0</v>
      </c>
      <c r="I430" s="23">
        <f>+SUMIFS('nabati '!AD:AD,'nabati '!$AG:$AG,Weekly!$A430,'nabati '!$AH:$AH,Weekly!$C$1)/60</f>
        <v>0</v>
      </c>
      <c r="J430" s="23">
        <f>+SUMIFS('nabati '!AK:AK,'nabati '!$AN:$AN,Weekly!$A430,'nabati '!$AO:$AO,Weekly!$C$1)/60</f>
        <v>0</v>
      </c>
      <c r="K430" s="23">
        <f>+SUMIFS('nabati '!AR:AR,'nabati '!$AU:$AU,Weekly!$A430,'nabati '!$AV:$AV,Weekly!$C$1)/60</f>
        <v>0</v>
      </c>
      <c r="L430" s="23">
        <f>+SUMIFS('nabati '!AY:AY,'nabati '!$BB:$BB,Weekly!$A430,'nabati '!$BC:$BC,Weekly!$C$1)/20</f>
        <v>0</v>
      </c>
      <c r="M430" s="352">
        <f>+SUMIFS('nabati '!BF:BF,'nabati '!$BI:$BI,Weekly!$A430,'nabati '!$BG:$BG,Weekly!$C$1)/6</f>
        <v>0</v>
      </c>
      <c r="N430" s="357">
        <f>+SUMIFS('nabati '!BM:BM,'nabati '!BP:BP,Weekly!$A430,'nabati '!BN:BN,Weekly!$C$1)/6</f>
        <v>0</v>
      </c>
      <c r="O430" s="354">
        <f t="shared" si="22"/>
        <v>0</v>
      </c>
    </row>
    <row r="431" s="254" customFormat="1" ht="13" hidden="1" outlineLevel="1" spans="1:15">
      <c r="A431" s="388">
        <v>1191</v>
      </c>
      <c r="B431" s="389" t="s">
        <v>84</v>
      </c>
      <c r="C431" s="336" t="s">
        <v>573</v>
      </c>
      <c r="D431" s="339" t="s">
        <v>546</v>
      </c>
      <c r="E431" s="23">
        <f>+SUMIFS('nabati '!B:B,'nabati '!$E:$E,Weekly!$A431,'nabati '!$F:$F,Weekly!$C$1)/6</f>
        <v>0</v>
      </c>
      <c r="F431" s="23">
        <f>+SUMIFS('nabati '!I:I,'nabati '!$L:$L,Weekly!$A431,'nabati '!$M:$M,Weekly!$C$1)/6</f>
        <v>0</v>
      </c>
      <c r="G431" s="23">
        <f>+SUMIFS('nabati '!P:P,'nabati '!$S:$S,Weekly!$A431,'nabati '!$T:$T,Weekly!$C$1)/60</f>
        <v>0</v>
      </c>
      <c r="H431" s="23">
        <f>+SUMIFS('nabati '!W:W,'nabati '!$Z:$Z,Weekly!$A431,'nabati '!$AA:$AA,Weekly!$C$1)/6</f>
        <v>0</v>
      </c>
      <c r="I431" s="23">
        <f>+SUMIFS('nabati '!AD:AD,'nabati '!$AG:$AG,Weekly!$A431,'nabati '!$AH:$AH,Weekly!$C$1)/60</f>
        <v>0</v>
      </c>
      <c r="J431" s="23">
        <f>+SUMIFS('nabati '!AK:AK,'nabati '!$AN:$AN,Weekly!$A431,'nabati '!$AO:$AO,Weekly!$C$1)/60</f>
        <v>0</v>
      </c>
      <c r="K431" s="23">
        <f>+SUMIFS('nabati '!AR:AR,'nabati '!$AU:$AU,Weekly!$A431,'nabati '!$AV:$AV,Weekly!$C$1)/60</f>
        <v>0</v>
      </c>
      <c r="L431" s="23">
        <f>+SUMIFS('nabati '!AY:AY,'nabati '!$BB:$BB,Weekly!$A431,'nabati '!$BC:$BC,Weekly!$C$1)/20</f>
        <v>0</v>
      </c>
      <c r="M431" s="352">
        <f>+SUMIFS('nabati '!BF:BF,'nabati '!$BI:$BI,Weekly!$A431,'nabati '!$BG:$BG,Weekly!$C$1)/6</f>
        <v>0</v>
      </c>
      <c r="N431" s="357">
        <f>+SUMIFS('nabati '!BM:BM,'nabati '!BP:BP,Weekly!$A431,'nabati '!BN:BN,Weekly!$C$1)/6</f>
        <v>0</v>
      </c>
      <c r="O431" s="354">
        <f t="shared" si="22"/>
        <v>0</v>
      </c>
    </row>
    <row r="432" s="254" customFormat="1" ht="13" hidden="1" outlineLevel="1" spans="1:15">
      <c r="A432" s="388">
        <v>1192</v>
      </c>
      <c r="B432" s="389"/>
      <c r="C432" s="336" t="s">
        <v>574</v>
      </c>
      <c r="D432" s="339" t="s">
        <v>546</v>
      </c>
      <c r="E432" s="23">
        <f>+SUMIFS('nabati '!B:B,'nabati '!$E:$E,Weekly!$A432,'nabati '!$F:$F,Weekly!$C$1)/6</f>
        <v>0</v>
      </c>
      <c r="F432" s="23">
        <f>+SUMIFS('nabati '!I:I,'nabati '!$L:$L,Weekly!$A432,'nabati '!$M:$M,Weekly!$C$1)/6</f>
        <v>0</v>
      </c>
      <c r="G432" s="23">
        <f>+SUMIFS('nabati '!P:P,'nabati '!$S:$S,Weekly!$A432,'nabati '!$T:$T,Weekly!$C$1)/60</f>
        <v>0</v>
      </c>
      <c r="H432" s="23">
        <f>+SUMIFS('nabati '!W:W,'nabati '!$Z:$Z,Weekly!$A432,'nabati '!$AA:$AA,Weekly!$C$1)/6</f>
        <v>0</v>
      </c>
      <c r="I432" s="23">
        <f>+SUMIFS('nabati '!AD:AD,'nabati '!$AG:$AG,Weekly!$A432,'nabati '!$AH:$AH,Weekly!$C$1)/60</f>
        <v>0</v>
      </c>
      <c r="J432" s="23">
        <f>+SUMIFS('nabati '!AK:AK,'nabati '!$AN:$AN,Weekly!$A432,'nabati '!$AO:$AO,Weekly!$C$1)/60</f>
        <v>0</v>
      </c>
      <c r="K432" s="23">
        <f>+SUMIFS('nabati '!AR:AR,'nabati '!$AU:$AU,Weekly!$A432,'nabati '!$AV:$AV,Weekly!$C$1)/60</f>
        <v>0</v>
      </c>
      <c r="L432" s="23">
        <f>+SUMIFS('nabati '!AY:AY,'nabati '!$BB:$BB,Weekly!$A432,'nabati '!$BC:$BC,Weekly!$C$1)/20</f>
        <v>0</v>
      </c>
      <c r="M432" s="352">
        <f>+SUMIFS('nabati '!BF:BF,'nabati '!$BI:$BI,Weekly!$A432,'nabati '!$BG:$BG,Weekly!$C$1)/6</f>
        <v>0</v>
      </c>
      <c r="N432" s="357">
        <f>+SUMIFS('nabati '!BM:BM,'nabati '!BP:BP,Weekly!$A432,'nabati '!BN:BN,Weekly!$C$1)/6</f>
        <v>0</v>
      </c>
      <c r="O432" s="354">
        <f t="shared" si="22"/>
        <v>0</v>
      </c>
    </row>
    <row r="433" s="254" customFormat="1" ht="13" hidden="1" outlineLevel="1" spans="1:15">
      <c r="A433" s="388">
        <v>14201</v>
      </c>
      <c r="B433" s="389" t="s">
        <v>84</v>
      </c>
      <c r="C433" s="336" t="s">
        <v>575</v>
      </c>
      <c r="D433" s="339" t="s">
        <v>546</v>
      </c>
      <c r="E433" s="23">
        <f>+SUMIFS('nabati '!B:B,'nabati '!$E:$E,Weekly!$A433,'nabati '!$F:$F,Weekly!$C$1)/6</f>
        <v>0</v>
      </c>
      <c r="F433" s="23">
        <f>+SUMIFS('nabati '!I:I,'nabati '!$L:$L,Weekly!$A433,'nabati '!$M:$M,Weekly!$C$1)/6</f>
        <v>0</v>
      </c>
      <c r="G433" s="23">
        <f>+SUMIFS('nabati '!P:P,'nabati '!$S:$S,Weekly!$A433,'nabati '!$T:$T,Weekly!$C$1)/60</f>
        <v>0</v>
      </c>
      <c r="H433" s="23">
        <f>+SUMIFS('nabati '!W:W,'nabati '!$Z:$Z,Weekly!$A433,'nabati '!$AA:$AA,Weekly!$C$1)/6</f>
        <v>0</v>
      </c>
      <c r="I433" s="23">
        <f>+SUMIFS('nabati '!AD:AD,'nabati '!$AG:$AG,Weekly!$A433,'nabati '!$AH:$AH,Weekly!$C$1)/60</f>
        <v>0</v>
      </c>
      <c r="J433" s="23">
        <f>+SUMIFS('nabati '!AK:AK,'nabati '!$AN:$AN,Weekly!$A433,'nabati '!$AO:$AO,Weekly!$C$1)/60</f>
        <v>0</v>
      </c>
      <c r="K433" s="23">
        <f>+SUMIFS('nabati '!AR:AR,'nabati '!$AU:$AU,Weekly!$A433,'nabati '!$AV:$AV,Weekly!$C$1)/60</f>
        <v>0</v>
      </c>
      <c r="L433" s="23">
        <f>+SUMIFS('nabati '!AY:AY,'nabati '!$BB:$BB,Weekly!$A433,'nabati '!$BC:$BC,Weekly!$C$1)/20</f>
        <v>0</v>
      </c>
      <c r="M433" s="352">
        <f>+SUMIFS('nabati '!BF:BF,'nabati '!$BI:$BI,Weekly!$A433,'nabati '!$BG:$BG,Weekly!$C$1)/6</f>
        <v>0</v>
      </c>
      <c r="N433" s="357">
        <f>+SUMIFS('nabati '!BM:BM,'nabati '!BP:BP,Weekly!$A433,'nabati '!BN:BN,Weekly!$C$1)/6</f>
        <v>0</v>
      </c>
      <c r="O433" s="354">
        <f t="shared" si="22"/>
        <v>0</v>
      </c>
    </row>
    <row r="434" s="254" customFormat="1" ht="13" collapsed="1" spans="1:15">
      <c r="A434" s="388">
        <v>14202</v>
      </c>
      <c r="B434" s="389" t="s">
        <v>84</v>
      </c>
      <c r="C434" s="336" t="s">
        <v>576</v>
      </c>
      <c r="D434" s="339" t="s">
        <v>546</v>
      </c>
      <c r="E434" s="23">
        <f>+SUMIFS('nabati '!B:B,'nabati '!$E:$E,Weekly!$A434,'nabati '!$F:$F,Weekly!$C$1)/6</f>
        <v>0</v>
      </c>
      <c r="F434" s="23">
        <f>+SUMIFS('nabati '!I:I,'nabati '!$L:$L,Weekly!$A434,'nabati '!$M:$M,Weekly!$C$1)/6</f>
        <v>0</v>
      </c>
      <c r="G434" s="23">
        <f>+SUMIFS('nabati '!P:P,'nabati '!$S:$S,Weekly!$A434,'nabati '!$T:$T,Weekly!$C$1)/60</f>
        <v>0</v>
      </c>
      <c r="H434" s="23">
        <f>+SUMIFS('nabati '!W:W,'nabati '!$Z:$Z,Weekly!$A434,'nabati '!$AA:$AA,Weekly!$C$1)/6</f>
        <v>0</v>
      </c>
      <c r="I434" s="23">
        <f>+SUMIFS('nabati '!AD:AD,'nabati '!$AG:$AG,Weekly!$A434,'nabati '!$AH:$AH,Weekly!$C$1)/60</f>
        <v>0</v>
      </c>
      <c r="J434" s="23">
        <f>+SUMIFS('nabati '!AK:AK,'nabati '!$AN:$AN,Weekly!$A434,'nabati '!$AO:$AO,Weekly!$C$1)/60</f>
        <v>0</v>
      </c>
      <c r="K434" s="23">
        <f>+SUMIFS('nabati '!AR:AR,'nabati '!$AU:$AU,Weekly!$A434,'nabati '!$AV:$AV,Weekly!$C$1)/60</f>
        <v>0</v>
      </c>
      <c r="L434" s="23">
        <f>+SUMIFS('nabati '!AY:AY,'nabati '!$BB:$BB,Weekly!$A434,'nabati '!$BC:$BC,Weekly!$C$1)/20</f>
        <v>0</v>
      </c>
      <c r="M434" s="352">
        <f>+SUMIFS('nabati '!BF:BF,'nabati '!$BI:$BI,Weekly!$A434,'nabati '!$BG:$BG,Weekly!$C$1)/6</f>
        <v>0</v>
      </c>
      <c r="N434" s="357">
        <f>+SUMIFS('nabati '!BM:BM,'nabati '!BP:BP,Weekly!$A434,'nabati '!BN:BN,Weekly!$C$1)/6</f>
        <v>0</v>
      </c>
      <c r="O434" s="354">
        <f t="shared" si="22"/>
        <v>0</v>
      </c>
    </row>
    <row r="435" s="252" customFormat="1" ht="13" spans="1:17">
      <c r="A435" s="290"/>
      <c r="B435" s="386"/>
      <c r="C435" s="292"/>
      <c r="D435" s="19" t="s">
        <v>707</v>
      </c>
      <c r="E435" s="340">
        <f t="shared" ref="E435:N435" si="23">+SUM(E436:E470)</f>
        <v>33</v>
      </c>
      <c r="F435" s="340">
        <f t="shared" si="23"/>
        <v>88</v>
      </c>
      <c r="G435" s="340">
        <f t="shared" si="23"/>
        <v>32</v>
      </c>
      <c r="H435" s="340">
        <f t="shared" si="23"/>
        <v>27</v>
      </c>
      <c r="I435" s="340">
        <f t="shared" si="23"/>
        <v>4</v>
      </c>
      <c r="J435" s="340">
        <f t="shared" si="23"/>
        <v>0</v>
      </c>
      <c r="K435" s="340">
        <f t="shared" si="23"/>
        <v>0</v>
      </c>
      <c r="L435" s="340">
        <f t="shared" si="23"/>
        <v>4</v>
      </c>
      <c r="M435" s="404">
        <f t="shared" si="23"/>
        <v>0</v>
      </c>
      <c r="N435" s="316">
        <f t="shared" si="23"/>
        <v>0</v>
      </c>
      <c r="O435" s="317">
        <f>SUMPRODUCT($E$1:$N$1,E435:N435)</f>
        <v>40360.3</v>
      </c>
      <c r="P435" s="380">
        <v>11030.6923076923</v>
      </c>
      <c r="Q435" s="407">
        <f>O435/P435*100</f>
        <v>365.890905794322</v>
      </c>
    </row>
    <row r="436" s="254" customFormat="1" ht="13" spans="1:15">
      <c r="A436" s="400" t="s">
        <v>578</v>
      </c>
      <c r="B436" s="343" t="s">
        <v>62</v>
      </c>
      <c r="C436" s="339" t="s">
        <v>579</v>
      </c>
      <c r="D436" s="22" t="s">
        <v>708</v>
      </c>
      <c r="E436" s="23">
        <f>+SUMIFS('nabati '!B:B,'nabati '!$E:$E,Weekly!$A436,'nabati '!$F:$F,Weekly!$C$1)/6</f>
        <v>0</v>
      </c>
      <c r="F436" s="23">
        <f>+SUMIFS('nabati '!I:I,'nabati '!$L:$L,Weekly!$A436,'nabati '!$M:$M,Weekly!$C$1)/6</f>
        <v>0</v>
      </c>
      <c r="G436" s="23">
        <f>+SUMIFS('nabati '!P:P,'nabati '!$S:$S,Weekly!$A436,'nabati '!$T:$T,Weekly!$C$1)/60</f>
        <v>6</v>
      </c>
      <c r="H436" s="23">
        <f>+SUMIFS('nabati '!W:W,'nabati '!$Z:$Z,Weekly!$A436,'nabati '!$AA:$AA,Weekly!$C$1)/6</f>
        <v>0</v>
      </c>
      <c r="I436" s="23">
        <f>+SUMIFS('nabati '!AD:AD,'nabati '!$AG:$AG,Weekly!$A436,'nabati '!$AH:$AH,Weekly!$C$1)/60</f>
        <v>0</v>
      </c>
      <c r="J436" s="23">
        <f>+SUMIFS('nabati '!AK:AK,'nabati '!$AN:$AN,Weekly!$A436,'nabati '!$AO:$AO,Weekly!$C$1)/60</f>
        <v>0</v>
      </c>
      <c r="K436" s="23">
        <f>+SUMIFS('nabati '!AR:AR,'nabati '!$AU:$AU,Weekly!$A436,'nabati '!$AV:$AV,Weekly!$C$1)/60</f>
        <v>0</v>
      </c>
      <c r="L436" s="23">
        <f>+SUMIFS('nabati '!AY:AY,'nabati '!$BB:$BB,Weekly!$A436,'nabati '!$BC:$BC,Weekly!$C$1)/20</f>
        <v>0</v>
      </c>
      <c r="M436" s="353">
        <f>+SUMIFS('nabati '!BF:BF,'nabati '!$BI:$BI,Weekly!$A436,'nabati '!$BG:$BG,Weekly!$C$1)/6</f>
        <v>0</v>
      </c>
      <c r="N436" s="353">
        <f>+SUMIFS('nabati '!BM:BM,'nabati '!BP:BP,Weekly!$A436,'nabati '!BN:BN,Weekly!$C$1)/6</f>
        <v>0</v>
      </c>
      <c r="O436" s="354">
        <f>+SUMPRODUCT($E$1:$N$1,E436:N436)</f>
        <v>1980</v>
      </c>
    </row>
    <row r="437" s="254" customFormat="1" ht="13" hidden="1" outlineLevel="1" spans="1:15">
      <c r="A437" s="400" t="s">
        <v>580</v>
      </c>
      <c r="B437" s="342" t="s">
        <v>62</v>
      </c>
      <c r="C437" s="339" t="s">
        <v>581</v>
      </c>
      <c r="D437" s="22" t="s">
        <v>708</v>
      </c>
      <c r="E437" s="23">
        <f>+SUMIFS('nabati '!B:B,'nabati '!$E:$E,Weekly!$A437,'nabati '!$F:$F,Weekly!$C$1)/6</f>
        <v>0</v>
      </c>
      <c r="F437" s="23">
        <f>+SUMIFS('nabati '!I:I,'nabati '!$L:$L,Weekly!$A437,'nabati '!$M:$M,Weekly!$C$1)/6</f>
        <v>0</v>
      </c>
      <c r="G437" s="23">
        <f>+SUMIFS('nabati '!P:P,'nabati '!$S:$S,Weekly!$A437,'nabati '!$T:$T,Weekly!$C$1)/60</f>
        <v>4</v>
      </c>
      <c r="H437" s="23">
        <f>+SUMIFS('nabati '!W:W,'nabati '!$Z:$Z,Weekly!$A437,'nabati '!$AA:$AA,Weekly!$C$1)/6</f>
        <v>0</v>
      </c>
      <c r="I437" s="23">
        <f>+SUMIFS('nabati '!AD:AD,'nabati '!$AG:$AG,Weekly!$A437,'nabati '!$AH:$AH,Weekly!$C$1)/60</f>
        <v>3</v>
      </c>
      <c r="J437" s="23">
        <f>+SUMIFS('nabati '!AK:AK,'nabati '!$AN:$AN,Weekly!$A437,'nabati '!$AO:$AO,Weekly!$C$1)/60</f>
        <v>0</v>
      </c>
      <c r="K437" s="23">
        <f>+SUMIFS('nabati '!AR:AR,'nabati '!$AU:$AU,Weekly!$A437,'nabati '!$AV:$AV,Weekly!$C$1)/60</f>
        <v>0</v>
      </c>
      <c r="L437" s="23">
        <f>+SUMIFS('nabati '!AY:AY,'nabati '!$BB:$BB,Weekly!$A437,'nabati '!$BC:$BC,Weekly!$C$1)/20</f>
        <v>2</v>
      </c>
      <c r="M437" s="352">
        <f>+SUMIFS('nabati '!BF:BF,'nabati '!$BI:$BI,Weekly!$A437,'nabati '!$BG:$BG,Weekly!$C$1)/6</f>
        <v>0</v>
      </c>
      <c r="N437" s="353">
        <f>+SUMIFS('nabati '!BM:BM,'nabati '!BP:BP,Weekly!$A437,'nabati '!BN:BN,Weekly!$C$1)/6</f>
        <v>0</v>
      </c>
      <c r="O437" s="354">
        <f t="shared" ref="O437:O467" si="24">+SUMPRODUCT($E$1:$N$1,E437:N437)</f>
        <v>3058</v>
      </c>
    </row>
    <row r="438" s="254" customFormat="1" ht="13" hidden="1" outlineLevel="1" spans="1:15">
      <c r="A438" s="295" t="s">
        <v>582</v>
      </c>
      <c r="B438" s="343" t="s">
        <v>62</v>
      </c>
      <c r="C438" s="21" t="s">
        <v>583</v>
      </c>
      <c r="D438" s="22" t="s">
        <v>708</v>
      </c>
      <c r="E438" s="23">
        <f>+SUMIFS('nabati '!B:B,'nabati '!$E:$E,Weekly!$A438,'nabati '!$F:$F,Weekly!$C$1)/6</f>
        <v>0</v>
      </c>
      <c r="F438" s="23">
        <f>+SUMIFS('nabati '!I:I,'nabati '!$L:$L,Weekly!$A438,'nabati '!$M:$M,Weekly!$C$1)/6</f>
        <v>0</v>
      </c>
      <c r="G438" s="23">
        <f>+SUMIFS('nabati '!P:P,'nabati '!$S:$S,Weekly!$A438,'nabati '!$T:$T,Weekly!$C$1)/60</f>
        <v>0</v>
      </c>
      <c r="H438" s="23">
        <f>+SUMIFS('nabati '!W:W,'nabati '!$Z:$Z,Weekly!$A438,'nabati '!$AA:$AA,Weekly!$C$1)/6</f>
        <v>0</v>
      </c>
      <c r="I438" s="23">
        <f>+SUMIFS('nabati '!AD:AD,'nabati '!$AG:$AG,Weekly!$A438,'nabati '!$AH:$AH,Weekly!$C$1)/60</f>
        <v>0</v>
      </c>
      <c r="J438" s="23">
        <f>+SUMIFS('nabati '!AK:AK,'nabati '!$AN:$AN,Weekly!$A438,'nabati '!$AO:$AO,Weekly!$C$1)/60</f>
        <v>0</v>
      </c>
      <c r="K438" s="23">
        <f>+SUMIFS('nabati '!AR:AR,'nabati '!$AU:$AU,Weekly!$A438,'nabati '!$AV:$AV,Weekly!$C$1)/60</f>
        <v>0</v>
      </c>
      <c r="L438" s="23">
        <f>+SUMIFS('nabati '!AY:AY,'nabati '!$BB:$BB,Weekly!$A438,'nabati '!$BC:$BC,Weekly!$C$1)/20</f>
        <v>0</v>
      </c>
      <c r="M438" s="356">
        <f>+SUMIFS('nabati '!BF:BF,'nabati '!$BI:$BI,Weekly!$A438,'nabati '!$BG:$BG,Weekly!$C$1)/6</f>
        <v>0</v>
      </c>
      <c r="N438" s="357">
        <f>+SUMIFS('nabati '!BM:BM,'nabati '!BP:BP,Weekly!$A438,'nabati '!BN:BN,Weekly!$C$1)/6</f>
        <v>0</v>
      </c>
      <c r="O438" s="354">
        <f t="shared" si="24"/>
        <v>0</v>
      </c>
    </row>
    <row r="439" s="256" customFormat="1" ht="13" hidden="1" outlineLevel="1" spans="1:15">
      <c r="A439" s="300" t="s">
        <v>584</v>
      </c>
      <c r="B439" s="335" t="s">
        <v>62</v>
      </c>
      <c r="C439" s="22" t="s">
        <v>585</v>
      </c>
      <c r="D439" s="22" t="s">
        <v>708</v>
      </c>
      <c r="E439" s="23">
        <f>+SUMIFS('nabati '!B:B,'nabati '!$E:$E,Weekly!$A439,'nabati '!$F:$F,Weekly!$C$1)/6</f>
        <v>0</v>
      </c>
      <c r="F439" s="23">
        <f>+SUMIFS('nabati '!I:I,'nabati '!$L:$L,Weekly!$A439,'nabati '!$M:$M,Weekly!$C$1)/6</f>
        <v>20</v>
      </c>
      <c r="G439" s="23">
        <f>+SUMIFS('nabati '!P:P,'nabati '!$S:$S,Weekly!$A439,'nabati '!$T:$T,Weekly!$C$1)/60</f>
        <v>10</v>
      </c>
      <c r="H439" s="23">
        <f>+SUMIFS('nabati '!W:W,'nabati '!$Z:$Z,Weekly!$A439,'nabati '!$AA:$AA,Weekly!$C$1)/6</f>
        <v>2</v>
      </c>
      <c r="I439" s="23">
        <f>+SUMIFS('nabati '!AD:AD,'nabati '!$AG:$AG,Weekly!$A439,'nabati '!$AH:$AH,Weekly!$C$1)/60</f>
        <v>0</v>
      </c>
      <c r="J439" s="23">
        <f>+SUMIFS('nabati '!AK:AK,'nabati '!$AN:$AN,Weekly!$A439,'nabati '!$AO:$AO,Weekly!$C$1)/60</f>
        <v>0</v>
      </c>
      <c r="K439" s="23">
        <f>+SUMIFS('nabati '!AR:AR,'nabati '!$AU:$AU,Weekly!$A439,'nabati '!$AV:$AV,Weekly!$C$1)/60</f>
        <v>0</v>
      </c>
      <c r="L439" s="23">
        <f>+SUMIFS('nabati '!AY:AY,'nabati '!$BB:$BB,Weekly!$A439,'nabati '!$BC:$BC,Weekly!$C$1)/20</f>
        <v>0</v>
      </c>
      <c r="M439" s="405">
        <f>+SUMIFS('nabati '!BF:BF,'nabati '!$BI:$BI,Weekly!$A439,'nabati '!$BG:$BG,Weekly!$C$1)/6</f>
        <v>0</v>
      </c>
      <c r="N439" s="405">
        <f>+SUMIFS('nabati '!BM:BM,'nabati '!BP:BP,Weekly!$A439,'nabati '!BN:BN,Weekly!$C$1)/6</f>
        <v>0</v>
      </c>
      <c r="O439" s="406">
        <f t="shared" si="24"/>
        <v>7562</v>
      </c>
    </row>
    <row r="440" s="254" customFormat="1" ht="13" hidden="1" outlineLevel="1" spans="1:15">
      <c r="A440" s="295" t="s">
        <v>586</v>
      </c>
      <c r="B440" s="343" t="s">
        <v>62</v>
      </c>
      <c r="C440" s="21" t="s">
        <v>587</v>
      </c>
      <c r="D440" s="22" t="s">
        <v>708</v>
      </c>
      <c r="E440" s="23">
        <f>+SUMIFS('nabati '!B:B,'nabati '!$E:$E,Weekly!$A440,'nabati '!$F:$F,Weekly!$C$1)/6</f>
        <v>0</v>
      </c>
      <c r="F440" s="23">
        <f>+SUMIFS('nabati '!I:I,'nabati '!$L:$L,Weekly!$A440,'nabati '!$M:$M,Weekly!$C$1)/6</f>
        <v>10</v>
      </c>
      <c r="G440" s="23">
        <f>+SUMIFS('nabati '!P:P,'nabati '!$S:$S,Weekly!$A440,'nabati '!$T:$T,Weekly!$C$1)/60</f>
        <v>2</v>
      </c>
      <c r="H440" s="23">
        <f>+SUMIFS('nabati '!W:W,'nabati '!$Z:$Z,Weekly!$A440,'nabati '!$AA:$AA,Weekly!$C$1)/6</f>
        <v>0</v>
      </c>
      <c r="I440" s="23">
        <f>+SUMIFS('nabati '!AD:AD,'nabati '!$AG:$AG,Weekly!$A440,'nabati '!$AH:$AH,Weekly!$C$1)/60</f>
        <v>0</v>
      </c>
      <c r="J440" s="23">
        <f>+SUMIFS('nabati '!AK:AK,'nabati '!$AN:$AN,Weekly!$A440,'nabati '!$AO:$AO,Weekly!$C$1)/60</f>
        <v>0</v>
      </c>
      <c r="K440" s="23">
        <f>+SUMIFS('nabati '!AR:AR,'nabati '!$AU:$AU,Weekly!$A440,'nabati '!$AV:$AV,Weekly!$C$1)/60</f>
        <v>0</v>
      </c>
      <c r="L440" s="23">
        <f>+SUMIFS('nabati '!AY:AY,'nabati '!$BB:$BB,Weekly!$A440,'nabati '!$BC:$BC,Weekly!$C$1)/20</f>
        <v>0</v>
      </c>
      <c r="M440" s="356">
        <f>+SUMIFS('nabati '!BF:BF,'nabati '!$BI:$BI,Weekly!$A440,'nabati '!$BG:$BG,Weekly!$C$1)/6</f>
        <v>0</v>
      </c>
      <c r="N440" s="357">
        <f>+SUMIFS('nabati '!BM:BM,'nabati '!BP:BP,Weekly!$A440,'nabati '!BN:BN,Weekly!$C$1)/6</f>
        <v>0</v>
      </c>
      <c r="O440" s="354">
        <f t="shared" si="24"/>
        <v>2567</v>
      </c>
    </row>
    <row r="441" s="254" customFormat="1" ht="13" hidden="1" outlineLevel="1" spans="1:15">
      <c r="A441" s="295" t="s">
        <v>588</v>
      </c>
      <c r="B441" s="343" t="s">
        <v>62</v>
      </c>
      <c r="C441" s="21" t="s">
        <v>589</v>
      </c>
      <c r="D441" s="22" t="s">
        <v>708</v>
      </c>
      <c r="E441" s="23">
        <f>+SUMIFS('nabati '!B:B,'nabati '!$E:$E,Weekly!$A441,'nabati '!$F:$F,Weekly!$C$1)/6</f>
        <v>0</v>
      </c>
      <c r="F441" s="23">
        <f>+SUMIFS('nabati '!I:I,'nabati '!$L:$L,Weekly!$A441,'nabati '!$M:$M,Weekly!$C$1)/6</f>
        <v>0</v>
      </c>
      <c r="G441" s="23">
        <f>+SUMIFS('nabati '!P:P,'nabati '!$S:$S,Weekly!$A441,'nabati '!$T:$T,Weekly!$C$1)/60</f>
        <v>3</v>
      </c>
      <c r="H441" s="23">
        <f>+SUMIFS('nabati '!W:W,'nabati '!$Z:$Z,Weekly!$A441,'nabati '!$AA:$AA,Weekly!$C$1)/6</f>
        <v>0</v>
      </c>
      <c r="I441" s="23">
        <f>+SUMIFS('nabati '!AD:AD,'nabati '!$AG:$AG,Weekly!$A441,'nabati '!$AH:$AH,Weekly!$C$1)/60</f>
        <v>0</v>
      </c>
      <c r="J441" s="23">
        <f>+SUMIFS('nabati '!AK:AK,'nabati '!$AN:$AN,Weekly!$A441,'nabati '!$AO:$AO,Weekly!$C$1)/60</f>
        <v>0</v>
      </c>
      <c r="K441" s="23">
        <f>+SUMIFS('nabati '!AR:AR,'nabati '!$AU:$AU,Weekly!$A441,'nabati '!$AV:$AV,Weekly!$C$1)/60</f>
        <v>0</v>
      </c>
      <c r="L441" s="23">
        <f>+SUMIFS('nabati '!AY:AY,'nabati '!$BB:$BB,Weekly!$A441,'nabati '!$BC:$BC,Weekly!$C$1)/20</f>
        <v>0</v>
      </c>
      <c r="M441" s="356">
        <f>+SUMIFS('nabati '!BF:BF,'nabati '!$BI:$BI,Weekly!$A441,'nabati '!$BG:$BG,Weekly!$C$1)/6</f>
        <v>0</v>
      </c>
      <c r="N441" s="357">
        <f>+SUMIFS('nabati '!BM:BM,'nabati '!BP:BP,Weekly!$A441,'nabati '!BN:BN,Weekly!$C$1)/6</f>
        <v>0</v>
      </c>
      <c r="O441" s="354">
        <f t="shared" si="24"/>
        <v>990</v>
      </c>
    </row>
    <row r="442" s="254" customFormat="1" ht="13" hidden="1" outlineLevel="1" spans="1:15">
      <c r="A442" s="295" t="s">
        <v>590</v>
      </c>
      <c r="B442" s="343" t="s">
        <v>562</v>
      </c>
      <c r="C442" s="21" t="s">
        <v>591</v>
      </c>
      <c r="D442" s="22" t="s">
        <v>708</v>
      </c>
      <c r="E442" s="23">
        <f>+SUMIFS('nabati '!B:B,'nabati '!$E:$E,Weekly!$A442,'nabati '!$F:$F,Weekly!$C$1)/6</f>
        <v>10</v>
      </c>
      <c r="F442" s="23">
        <f>+SUMIFS('nabati '!I:I,'nabati '!$L:$L,Weekly!$A442,'nabati '!$M:$M,Weekly!$C$1)/6</f>
        <v>15</v>
      </c>
      <c r="G442" s="23">
        <f>+SUMIFS('nabati '!P:P,'nabati '!$S:$S,Weekly!$A442,'nabati '!$T:$T,Weekly!$C$1)/60</f>
        <v>1</v>
      </c>
      <c r="H442" s="23">
        <f>+SUMIFS('nabati '!W:W,'nabati '!$Z:$Z,Weekly!$A442,'nabati '!$AA:$AA,Weekly!$C$1)/6</f>
        <v>5</v>
      </c>
      <c r="I442" s="23">
        <f>+SUMIFS('nabati '!AD:AD,'nabati '!$AG:$AG,Weekly!$A442,'nabati '!$AH:$AH,Weekly!$C$1)/60</f>
        <v>0</v>
      </c>
      <c r="J442" s="23">
        <f>+SUMIFS('nabati '!AK:AK,'nabati '!$AN:$AN,Weekly!$A442,'nabati '!$AO:$AO,Weekly!$C$1)/60</f>
        <v>0</v>
      </c>
      <c r="K442" s="23">
        <f>+SUMIFS('nabati '!AR:AR,'nabati '!$AU:$AU,Weekly!$A442,'nabati '!$AV:$AV,Weekly!$C$1)/60</f>
        <v>0</v>
      </c>
      <c r="L442" s="23">
        <f>+SUMIFS('nabati '!AY:AY,'nabati '!$BB:$BB,Weekly!$A442,'nabati '!$BC:$BC,Weekly!$C$1)/20</f>
        <v>0</v>
      </c>
      <c r="M442" s="356">
        <f>+SUMIFS('nabati '!BF:BF,'nabati '!$BI:$BI,Weekly!$A442,'nabati '!$BG:$BG,Weekly!$C$1)/6</f>
        <v>0</v>
      </c>
      <c r="N442" s="357">
        <f>+SUMIFS('nabati '!BM:BM,'nabati '!BP:BP,Weekly!$A442,'nabati '!BN:BN,Weekly!$C$1)/6</f>
        <v>0</v>
      </c>
      <c r="O442" s="354">
        <f t="shared" si="24"/>
        <v>5569.5</v>
      </c>
    </row>
    <row r="443" s="254" customFormat="1" ht="13" hidden="1" outlineLevel="1" spans="1:15">
      <c r="A443" s="295" t="s">
        <v>592</v>
      </c>
      <c r="B443" s="343" t="s">
        <v>62</v>
      </c>
      <c r="C443" s="401" t="s">
        <v>593</v>
      </c>
      <c r="D443" s="22" t="s">
        <v>708</v>
      </c>
      <c r="E443" s="23">
        <f>+SUMIFS('nabati '!B:B,'nabati '!$E:$E,Weekly!$A443,'nabati '!$F:$F,Weekly!$C$1)/6</f>
        <v>10</v>
      </c>
      <c r="F443" s="23">
        <f>+SUMIFS('nabati '!I:I,'nabati '!$L:$L,Weekly!$A443,'nabati '!$M:$M,Weekly!$C$1)/6</f>
        <v>20</v>
      </c>
      <c r="G443" s="23">
        <f>+SUMIFS('nabati '!P:P,'nabati '!$S:$S,Weekly!$A443,'nabati '!$T:$T,Weekly!$C$1)/60</f>
        <v>0</v>
      </c>
      <c r="H443" s="23">
        <f>+SUMIFS('nabati '!W:W,'nabati '!$Z:$Z,Weekly!$A443,'nabati '!$AA:$AA,Weekly!$C$1)/6</f>
        <v>10</v>
      </c>
      <c r="I443" s="23">
        <f>+SUMIFS('nabati '!AD:AD,'nabati '!$AG:$AG,Weekly!$A443,'nabati '!$AH:$AH,Weekly!$C$1)/60</f>
        <v>0</v>
      </c>
      <c r="J443" s="23">
        <f>+SUMIFS('nabati '!AK:AK,'nabati '!$AN:$AN,Weekly!$A443,'nabati '!$AO:$AO,Weekly!$C$1)/60</f>
        <v>0</v>
      </c>
      <c r="K443" s="23">
        <f>+SUMIFS('nabati '!AR:AR,'nabati '!$AU:$AU,Weekly!$A443,'nabati '!$AV:$AV,Weekly!$C$1)/60</f>
        <v>0</v>
      </c>
      <c r="L443" s="23">
        <f>+SUMIFS('nabati '!AY:AY,'nabati '!$BB:$BB,Weekly!$A443,'nabati '!$BC:$BC,Weekly!$C$1)/20</f>
        <v>0</v>
      </c>
      <c r="M443" s="356">
        <f>+SUMIFS('nabati '!BF:BF,'nabati '!$BI:$BI,Weekly!$A443,'nabati '!$BG:$BG,Weekly!$C$1)/6</f>
        <v>0</v>
      </c>
      <c r="N443" s="357">
        <f>+SUMIFS('nabati '!BM:BM,'nabati '!BP:BP,Weekly!$A443,'nabati '!BN:BN,Weekly!$C$1)/6</f>
        <v>0</v>
      </c>
      <c r="O443" s="325">
        <f t="shared" si="24"/>
        <v>7313</v>
      </c>
    </row>
    <row r="444" s="254" customFormat="1" ht="13" hidden="1" outlineLevel="1" spans="1:15">
      <c r="A444" s="295" t="s">
        <v>594</v>
      </c>
      <c r="B444" s="343" t="s">
        <v>62</v>
      </c>
      <c r="C444" s="21" t="s">
        <v>595</v>
      </c>
      <c r="D444" s="22" t="s">
        <v>708</v>
      </c>
      <c r="E444" s="23">
        <f>+SUMIFS('nabati '!B:B,'nabati '!$E:$E,Weekly!$A444,'nabati '!$F:$F,Weekly!$C$1)/6</f>
        <v>0</v>
      </c>
      <c r="F444" s="23">
        <f>+SUMIFS('nabati '!I:I,'nabati '!$L:$L,Weekly!$A444,'nabati '!$M:$M,Weekly!$C$1)/6</f>
        <v>0</v>
      </c>
      <c r="G444" s="23">
        <f>+SUMIFS('nabati '!P:P,'nabati '!$S:$S,Weekly!$A444,'nabati '!$T:$T,Weekly!$C$1)/60</f>
        <v>1</v>
      </c>
      <c r="H444" s="23">
        <f>+SUMIFS('nabati '!W:W,'nabati '!$Z:$Z,Weekly!$A444,'nabati '!$AA:$AA,Weekly!$C$1)/6</f>
        <v>0</v>
      </c>
      <c r="I444" s="23">
        <f>+SUMIFS('nabati '!AD:AD,'nabati '!$AG:$AG,Weekly!$A444,'nabati '!$AH:$AH,Weekly!$C$1)/60</f>
        <v>0</v>
      </c>
      <c r="J444" s="23">
        <f>+SUMIFS('nabati '!AK:AK,'nabati '!$AN:$AN,Weekly!$A444,'nabati '!$AO:$AO,Weekly!$C$1)/60</f>
        <v>0</v>
      </c>
      <c r="K444" s="23">
        <f>+SUMIFS('nabati '!AR:AR,'nabati '!$AU:$AU,Weekly!$A444,'nabati '!$AV:$AV,Weekly!$C$1)/60</f>
        <v>0</v>
      </c>
      <c r="L444" s="23">
        <f>+SUMIFS('nabati '!AY:AY,'nabati '!$BB:$BB,Weekly!$A444,'nabati '!$BC:$BC,Weekly!$C$1)/20</f>
        <v>0</v>
      </c>
      <c r="M444" s="356">
        <f>+SUMIFS('nabati '!BF:BF,'nabati '!$BI:$BI,Weekly!$A444,'nabati '!$BG:$BG,Weekly!$C$1)/6</f>
        <v>0</v>
      </c>
      <c r="N444" s="357">
        <f>+SUMIFS('nabati '!BM:BM,'nabati '!BP:BP,Weekly!$A444,'nabati '!BN:BN,Weekly!$C$1)/6</f>
        <v>0</v>
      </c>
      <c r="O444" s="354">
        <f t="shared" si="24"/>
        <v>330</v>
      </c>
    </row>
    <row r="445" s="254" customFormat="1" ht="13" hidden="1" outlineLevel="1" spans="1:15">
      <c r="A445" s="400" t="s">
        <v>596</v>
      </c>
      <c r="B445" s="343" t="s">
        <v>62</v>
      </c>
      <c r="C445" s="339" t="s">
        <v>597</v>
      </c>
      <c r="D445" s="22" t="s">
        <v>708</v>
      </c>
      <c r="E445" s="23">
        <f>+SUMIFS('nabati '!B:B,'nabati '!$E:$E,Weekly!$A445,'nabati '!$F:$F,Weekly!$C$1)/6</f>
        <v>5</v>
      </c>
      <c r="F445" s="23">
        <f>+SUMIFS('nabati '!I:I,'nabati '!$L:$L,Weekly!$A445,'nabati '!$M:$M,Weekly!$C$1)/6</f>
        <v>10</v>
      </c>
      <c r="G445" s="23">
        <f>+SUMIFS('nabati '!P:P,'nabati '!$S:$S,Weekly!$A445,'nabati '!$T:$T,Weekly!$C$1)/60</f>
        <v>0</v>
      </c>
      <c r="H445" s="23">
        <f>+SUMIFS('nabati '!W:W,'nabati '!$Z:$Z,Weekly!$A445,'nabati '!$AA:$AA,Weekly!$C$1)/6</f>
        <v>10</v>
      </c>
      <c r="I445" s="23">
        <f>+SUMIFS('nabati '!AD:AD,'nabati '!$AG:$AG,Weekly!$A445,'nabati '!$AH:$AH,Weekly!$C$1)/60</f>
        <v>0</v>
      </c>
      <c r="J445" s="23">
        <f>+SUMIFS('nabati '!AK:AK,'nabati '!$AN:$AN,Weekly!$A445,'nabati '!$AO:$AO,Weekly!$C$1)/60</f>
        <v>0</v>
      </c>
      <c r="K445" s="23">
        <f>+SUMIFS('nabati '!AR:AR,'nabati '!$AU:$AU,Weekly!$A445,'nabati '!$AV:$AV,Weekly!$C$1)/60</f>
        <v>0</v>
      </c>
      <c r="L445" s="23">
        <f>+SUMIFS('nabati '!AY:AY,'nabati '!$BB:$BB,Weekly!$A445,'nabati '!$BC:$BC,Weekly!$C$1)/20</f>
        <v>0</v>
      </c>
      <c r="M445" s="356">
        <f>+SUMIFS('nabati '!BF:BF,'nabati '!$BI:$BI,Weekly!$A445,'nabati '!$BG:$BG,Weekly!$C$1)/6</f>
        <v>0</v>
      </c>
      <c r="N445" s="357">
        <f>+SUMIFS('nabati '!BM:BM,'nabati '!BP:BP,Weekly!$A445,'nabati '!BN:BN,Weekly!$C$1)/6</f>
        <v>0</v>
      </c>
      <c r="O445" s="354">
        <f t="shared" si="24"/>
        <v>4776.5</v>
      </c>
    </row>
    <row r="446" s="254" customFormat="1" ht="13" hidden="1" outlineLevel="1" spans="1:15">
      <c r="A446" s="400" t="s">
        <v>598</v>
      </c>
      <c r="B446" s="343" t="s">
        <v>62</v>
      </c>
      <c r="C446" s="339" t="s">
        <v>599</v>
      </c>
      <c r="D446" s="22" t="s">
        <v>708</v>
      </c>
      <c r="E446" s="23">
        <f>+SUMIFS('nabati '!B:B,'nabati '!$E:$E,Weekly!$A446,'nabati '!$F:$F,Weekly!$C$1)/6</f>
        <v>3</v>
      </c>
      <c r="F446" s="23">
        <f>+SUMIFS('nabati '!I:I,'nabati '!$L:$L,Weekly!$A446,'nabati '!$M:$M,Weekly!$C$1)/6</f>
        <v>3</v>
      </c>
      <c r="G446" s="23">
        <f>+SUMIFS('nabati '!P:P,'nabati '!$S:$S,Weekly!$A446,'nabati '!$T:$T,Weekly!$C$1)/60</f>
        <v>3</v>
      </c>
      <c r="H446" s="23">
        <f>+SUMIFS('nabati '!W:W,'nabati '!$Z:$Z,Weekly!$A446,'nabati '!$AA:$AA,Weekly!$C$1)/6</f>
        <v>0</v>
      </c>
      <c r="I446" s="23">
        <f>+SUMIFS('nabati '!AD:AD,'nabati '!$AG:$AG,Weekly!$A446,'nabati '!$AH:$AH,Weekly!$C$1)/60</f>
        <v>0</v>
      </c>
      <c r="J446" s="23">
        <f>+SUMIFS('nabati '!AK:AK,'nabati '!$AN:$AN,Weekly!$A446,'nabati '!$AO:$AO,Weekly!$C$1)/60</f>
        <v>0</v>
      </c>
      <c r="K446" s="23">
        <f>+SUMIFS('nabati '!AR:AR,'nabati '!$AU:$AU,Weekly!$A446,'nabati '!$AV:$AV,Weekly!$C$1)/60</f>
        <v>0</v>
      </c>
      <c r="L446" s="23">
        <f>+SUMIFS('nabati '!AY:AY,'nabati '!$BB:$BB,Weekly!$A446,'nabati '!$BC:$BC,Weekly!$C$1)/20</f>
        <v>0</v>
      </c>
      <c r="M446" s="356">
        <f>+SUMIFS('nabati '!BF:BF,'nabati '!$BI:$BI,Weekly!$A446,'nabati '!$BG:$BG,Weekly!$C$1)/6</f>
        <v>0</v>
      </c>
      <c r="N446" s="357">
        <f>+SUMIFS('nabati '!BM:BM,'nabati '!BP:BP,Weekly!$A446,'nabati '!BN:BN,Weekly!$C$1)/6</f>
        <v>0</v>
      </c>
      <c r="O446" s="354">
        <f t="shared" si="24"/>
        <v>1939.8</v>
      </c>
    </row>
    <row r="447" s="254" customFormat="1" ht="13" hidden="1" outlineLevel="1" spans="1:15">
      <c r="A447" s="400" t="s">
        <v>600</v>
      </c>
      <c r="B447" s="343" t="s">
        <v>62</v>
      </c>
      <c r="C447" s="339" t="s">
        <v>601</v>
      </c>
      <c r="D447" s="22" t="s">
        <v>708</v>
      </c>
      <c r="E447" s="23">
        <f>+SUMIFS('nabati '!B:B,'nabati '!$E:$E,Weekly!$A447,'nabati '!$F:$F,Weekly!$C$1)/6</f>
        <v>2</v>
      </c>
      <c r="F447" s="23">
        <f>+SUMIFS('nabati '!I:I,'nabati '!$L:$L,Weekly!$A447,'nabati '!$M:$M,Weekly!$C$1)/6</f>
        <v>1</v>
      </c>
      <c r="G447" s="23">
        <f>+SUMIFS('nabati '!P:P,'nabati '!$S:$S,Weekly!$A447,'nabati '!$T:$T,Weekly!$C$1)/60</f>
        <v>1</v>
      </c>
      <c r="H447" s="23">
        <f>+SUMIFS('nabati '!W:W,'nabati '!$Z:$Z,Weekly!$A447,'nabati '!$AA:$AA,Weekly!$C$1)/6</f>
        <v>0</v>
      </c>
      <c r="I447" s="23">
        <f>+SUMIFS('nabati '!AD:AD,'nabati '!$AG:$AG,Weekly!$A447,'nabati '!$AH:$AH,Weekly!$C$1)/60</f>
        <v>1</v>
      </c>
      <c r="J447" s="23">
        <f>+SUMIFS('nabati '!AK:AK,'nabati '!$AN:$AN,Weekly!$A447,'nabati '!$AO:$AO,Weekly!$C$1)/60</f>
        <v>0</v>
      </c>
      <c r="K447" s="23">
        <f>+SUMIFS('nabati '!AR:AR,'nabati '!$AU:$AU,Weekly!$A447,'nabati '!$AV:$AV,Weekly!$C$1)/60</f>
        <v>0</v>
      </c>
      <c r="L447" s="23">
        <f>+SUMIFS('nabati '!AY:AY,'nabati '!$BB:$BB,Weekly!$A447,'nabati '!$BC:$BC,Weekly!$C$1)/20</f>
        <v>0</v>
      </c>
      <c r="M447" s="356">
        <f>+SUMIFS('nabati '!BF:BF,'nabati '!$BI:$BI,Weekly!$A447,'nabati '!$BG:$BG,Weekly!$C$1)/6</f>
        <v>0</v>
      </c>
      <c r="N447" s="357">
        <f>+SUMIFS('nabati '!BM:BM,'nabati '!BP:BP,Weekly!$A447,'nabati '!BN:BN,Weekly!$C$1)/6</f>
        <v>0</v>
      </c>
      <c r="O447" s="354">
        <f t="shared" si="24"/>
        <v>1102.5</v>
      </c>
    </row>
    <row r="448" s="254" customFormat="1" ht="13" hidden="1" outlineLevel="1" spans="1:15">
      <c r="A448" s="400" t="s">
        <v>602</v>
      </c>
      <c r="B448" s="343" t="s">
        <v>62</v>
      </c>
      <c r="C448" s="339" t="s">
        <v>603</v>
      </c>
      <c r="D448" s="22" t="s">
        <v>708</v>
      </c>
      <c r="E448" s="23">
        <f>+SUMIFS('nabati '!B:B,'nabati '!$E:$E,Weekly!$A448,'nabati '!$F:$F,Weekly!$C$1)/6</f>
        <v>0</v>
      </c>
      <c r="F448" s="23">
        <f>+SUMIFS('nabati '!I:I,'nabati '!$L:$L,Weekly!$A448,'nabati '!$M:$M,Weekly!$C$1)/6</f>
        <v>0</v>
      </c>
      <c r="G448" s="23">
        <f>+SUMIFS('nabati '!P:P,'nabati '!$S:$S,Weekly!$A448,'nabati '!$T:$T,Weekly!$C$1)/60</f>
        <v>0</v>
      </c>
      <c r="H448" s="23">
        <f>+SUMIFS('nabati '!W:W,'nabati '!$Z:$Z,Weekly!$A448,'nabati '!$AA:$AA,Weekly!$C$1)/6</f>
        <v>0</v>
      </c>
      <c r="I448" s="23">
        <f>+SUMIFS('nabati '!AD:AD,'nabati '!$AG:$AG,Weekly!$A448,'nabati '!$AH:$AH,Weekly!$C$1)/60</f>
        <v>0</v>
      </c>
      <c r="J448" s="23">
        <f>+SUMIFS('nabati '!AK:AK,'nabati '!$AN:$AN,Weekly!$A448,'nabati '!$AO:$AO,Weekly!$C$1)/60</f>
        <v>0</v>
      </c>
      <c r="K448" s="23">
        <f>+SUMIFS('nabati '!AR:AR,'nabati '!$AU:$AU,Weekly!$A448,'nabati '!$AV:$AV,Weekly!$C$1)/60</f>
        <v>0</v>
      </c>
      <c r="L448" s="23">
        <f>+SUMIFS('nabati '!AY:AY,'nabati '!$BB:$BB,Weekly!$A448,'nabati '!$BC:$BC,Weekly!$C$1)/20</f>
        <v>0</v>
      </c>
      <c r="M448" s="356">
        <f>+SUMIFS('nabati '!BF:BF,'nabati '!$BI:$BI,Weekly!$A448,'nabati '!$BG:$BG,Weekly!$C$1)/6</f>
        <v>0</v>
      </c>
      <c r="N448" s="357">
        <f>+SUMIFS('nabati '!BM:BM,'nabati '!BP:BP,Weekly!$A448,'nabati '!BN:BN,Weekly!$C$1)/6</f>
        <v>0</v>
      </c>
      <c r="O448" s="354">
        <f t="shared" si="24"/>
        <v>0</v>
      </c>
    </row>
    <row r="449" s="254" customFormat="1" ht="13" hidden="1" outlineLevel="1" spans="1:15">
      <c r="A449" s="400" t="s">
        <v>604</v>
      </c>
      <c r="B449" s="343" t="s">
        <v>62</v>
      </c>
      <c r="C449" s="339" t="s">
        <v>605</v>
      </c>
      <c r="D449" s="22" t="s">
        <v>708</v>
      </c>
      <c r="E449" s="23">
        <f>+SUMIFS('nabati '!B:B,'nabati '!$E:$E,Weekly!$A449,'nabati '!$F:$F,Weekly!$C$1)/6</f>
        <v>0</v>
      </c>
      <c r="F449" s="23">
        <f>+SUMIFS('nabati '!I:I,'nabati '!$L:$L,Weekly!$A449,'nabati '!$M:$M,Weekly!$C$1)/6</f>
        <v>0</v>
      </c>
      <c r="G449" s="23">
        <f>+SUMIFS('nabati '!P:P,'nabati '!$S:$S,Weekly!$A449,'nabati '!$T:$T,Weekly!$C$1)/60</f>
        <v>0</v>
      </c>
      <c r="H449" s="23">
        <f>+SUMIFS('nabati '!W:W,'nabati '!$Z:$Z,Weekly!$A449,'nabati '!$AA:$AA,Weekly!$C$1)/6</f>
        <v>0</v>
      </c>
      <c r="I449" s="23">
        <f>+SUMIFS('nabati '!AD:AD,'nabati '!$AG:$AG,Weekly!$A449,'nabati '!$AH:$AH,Weekly!$C$1)/60</f>
        <v>0</v>
      </c>
      <c r="J449" s="23">
        <f>+SUMIFS('nabati '!AK:AK,'nabati '!$AN:$AN,Weekly!$A449,'nabati '!$AO:$AO,Weekly!$C$1)/60</f>
        <v>0</v>
      </c>
      <c r="K449" s="23">
        <f>+SUMIFS('nabati '!AR:AR,'nabati '!$AU:$AU,Weekly!$A449,'nabati '!$AV:$AV,Weekly!$C$1)/60</f>
        <v>0</v>
      </c>
      <c r="L449" s="23">
        <f>+SUMIFS('nabati '!AY:AY,'nabati '!$BB:$BB,Weekly!$A449,'nabati '!$BC:$BC,Weekly!$C$1)/20</f>
        <v>0</v>
      </c>
      <c r="M449" s="356">
        <f>+SUMIFS('nabati '!BF:BF,'nabati '!$BI:$BI,Weekly!$A449,'nabati '!$BG:$BG,Weekly!$C$1)/6</f>
        <v>0</v>
      </c>
      <c r="N449" s="357">
        <f>+SUMIFS('nabati '!BM:BM,'nabati '!BP:BP,Weekly!$A449,'nabati '!BN:BN,Weekly!$C$1)/6</f>
        <v>0</v>
      </c>
      <c r="O449" s="354">
        <f t="shared" si="24"/>
        <v>0</v>
      </c>
    </row>
    <row r="450" s="254" customFormat="1" ht="13" hidden="1" outlineLevel="1" spans="1:15">
      <c r="A450" s="400" t="s">
        <v>606</v>
      </c>
      <c r="B450" s="343" t="s">
        <v>62</v>
      </c>
      <c r="C450" s="339" t="s">
        <v>607</v>
      </c>
      <c r="D450" s="22" t="s">
        <v>708</v>
      </c>
      <c r="E450" s="23">
        <f>+SUMIFS('nabati '!B:B,'nabati '!$E:$E,Weekly!$A450,'nabati '!$F:$F,Weekly!$C$1)/6</f>
        <v>0</v>
      </c>
      <c r="F450" s="23">
        <f>+SUMIFS('nabati '!I:I,'nabati '!$L:$L,Weekly!$A450,'nabati '!$M:$M,Weekly!$C$1)/6</f>
        <v>0</v>
      </c>
      <c r="G450" s="23">
        <f>+SUMIFS('nabati '!P:P,'nabati '!$S:$S,Weekly!$A450,'nabati '!$T:$T,Weekly!$C$1)/60</f>
        <v>0</v>
      </c>
      <c r="H450" s="23">
        <f>+SUMIFS('nabati '!W:W,'nabati '!$Z:$Z,Weekly!$A450,'nabati '!$AA:$AA,Weekly!$C$1)/6</f>
        <v>0</v>
      </c>
      <c r="I450" s="23">
        <f>+SUMIFS('nabati '!AD:AD,'nabati '!$AG:$AG,Weekly!$A450,'nabati '!$AH:$AH,Weekly!$C$1)/60</f>
        <v>0</v>
      </c>
      <c r="J450" s="23">
        <f>+SUMIFS('nabati '!AK:AK,'nabati '!$AN:$AN,Weekly!$A450,'nabati '!$AO:$AO,Weekly!$C$1)/60</f>
        <v>0</v>
      </c>
      <c r="K450" s="23">
        <f>+SUMIFS('nabati '!AR:AR,'nabati '!$AU:$AU,Weekly!$A450,'nabati '!$AV:$AV,Weekly!$C$1)/60</f>
        <v>0</v>
      </c>
      <c r="L450" s="23">
        <f>+SUMIFS('nabati '!AY:AY,'nabati '!$BB:$BB,Weekly!$A450,'nabati '!$BC:$BC,Weekly!$C$1)/20</f>
        <v>0</v>
      </c>
      <c r="M450" s="356">
        <f>+SUMIFS('nabati '!BF:BF,'nabati '!$BI:$BI,Weekly!$A450,'nabati '!$BG:$BG,Weekly!$C$1)/6</f>
        <v>0</v>
      </c>
      <c r="N450" s="357">
        <f>+SUMIFS('nabati '!BM:BM,'nabati '!BP:BP,Weekly!$A450,'nabati '!BN:BN,Weekly!$C$1)/6</f>
        <v>0</v>
      </c>
      <c r="O450" s="354">
        <f t="shared" si="24"/>
        <v>0</v>
      </c>
    </row>
    <row r="451" s="254" customFormat="1" ht="13" hidden="1" outlineLevel="1" spans="1:15">
      <c r="A451" s="400" t="s">
        <v>608</v>
      </c>
      <c r="B451" s="343" t="s">
        <v>62</v>
      </c>
      <c r="C451" s="339" t="s">
        <v>609</v>
      </c>
      <c r="D451" s="22" t="s">
        <v>708</v>
      </c>
      <c r="E451" s="23">
        <f>+SUMIFS('nabati '!B:B,'nabati '!$E:$E,Weekly!$A451,'nabati '!$F:$F,Weekly!$C$1)/6</f>
        <v>1</v>
      </c>
      <c r="F451" s="23">
        <f>+SUMIFS('nabati '!I:I,'nabati '!$L:$L,Weekly!$A451,'nabati '!$M:$M,Weekly!$C$1)/6</f>
        <v>3</v>
      </c>
      <c r="G451" s="23">
        <f>+SUMIFS('nabati '!P:P,'nabati '!$S:$S,Weekly!$A451,'nabati '!$T:$T,Weekly!$C$1)/60</f>
        <v>0</v>
      </c>
      <c r="H451" s="23">
        <f>+SUMIFS('nabati '!W:W,'nabati '!$Z:$Z,Weekly!$A451,'nabati '!$AA:$AA,Weekly!$C$1)/6</f>
        <v>0</v>
      </c>
      <c r="I451" s="23">
        <f>+SUMIFS('nabati '!AD:AD,'nabati '!$AG:$AG,Weekly!$A451,'nabati '!$AH:$AH,Weekly!$C$1)/60</f>
        <v>0</v>
      </c>
      <c r="J451" s="23">
        <f>+SUMIFS('nabati '!AK:AK,'nabati '!$AN:$AN,Weekly!$A451,'nabati '!$AO:$AO,Weekly!$C$1)/60</f>
        <v>0</v>
      </c>
      <c r="K451" s="23">
        <f>+SUMIFS('nabati '!AR:AR,'nabati '!$AU:$AU,Weekly!$A451,'nabati '!$AV:$AV,Weekly!$C$1)/60</f>
        <v>0</v>
      </c>
      <c r="L451" s="23">
        <f>+SUMIFS('nabati '!AY:AY,'nabati '!$BB:$BB,Weekly!$A451,'nabati '!$BC:$BC,Weekly!$C$1)/20</f>
        <v>1</v>
      </c>
      <c r="M451" s="356">
        <f>+SUMIFS('nabati '!BF:BF,'nabati '!$BI:$BI,Weekly!$A451,'nabati '!$BG:$BG,Weekly!$C$1)/6</f>
        <v>0</v>
      </c>
      <c r="N451" s="357">
        <f>+SUMIFS('nabati '!BM:BM,'nabati '!BP:BP,Weekly!$A451,'nabati '!BN:BN,Weekly!$C$1)/6</f>
        <v>0</v>
      </c>
      <c r="O451" s="354">
        <f t="shared" si="24"/>
        <v>1072</v>
      </c>
    </row>
    <row r="452" s="254" customFormat="1" ht="13" hidden="1" outlineLevel="1" spans="1:15">
      <c r="A452" s="400" t="s">
        <v>610</v>
      </c>
      <c r="B452" s="343" t="s">
        <v>62</v>
      </c>
      <c r="C452" s="339" t="s">
        <v>611</v>
      </c>
      <c r="D452" s="22" t="s">
        <v>708</v>
      </c>
      <c r="E452" s="23">
        <f>+SUMIFS('nabati '!B:B,'nabati '!$E:$E,Weekly!$A452,'nabati '!$F:$F,Weekly!$C$1)/6</f>
        <v>0</v>
      </c>
      <c r="F452" s="23">
        <f>+SUMIFS('nabati '!I:I,'nabati '!$L:$L,Weekly!$A452,'nabati '!$M:$M,Weekly!$C$1)/6</f>
        <v>0</v>
      </c>
      <c r="G452" s="23">
        <f>+SUMIFS('nabati '!P:P,'nabati '!$S:$S,Weekly!$A452,'nabati '!$T:$T,Weekly!$C$1)/60</f>
        <v>0</v>
      </c>
      <c r="H452" s="23">
        <f>+SUMIFS('nabati '!W:W,'nabati '!$Z:$Z,Weekly!$A452,'nabati '!$AA:$AA,Weekly!$C$1)/6</f>
        <v>0</v>
      </c>
      <c r="I452" s="23">
        <f>+SUMIFS('nabati '!AD:AD,'nabati '!$AG:$AG,Weekly!$A452,'nabati '!$AH:$AH,Weekly!$C$1)/60</f>
        <v>0</v>
      </c>
      <c r="J452" s="23">
        <f>+SUMIFS('nabati '!AK:AK,'nabati '!$AN:$AN,Weekly!$A452,'nabati '!$AO:$AO,Weekly!$C$1)/60</f>
        <v>0</v>
      </c>
      <c r="K452" s="23">
        <f>+SUMIFS('nabati '!AR:AR,'nabati '!$AU:$AU,Weekly!$A452,'nabati '!$AV:$AV,Weekly!$C$1)/60</f>
        <v>0</v>
      </c>
      <c r="L452" s="23">
        <f>+SUMIFS('nabati '!AY:AY,'nabati '!$BB:$BB,Weekly!$A452,'nabati '!$BC:$BC,Weekly!$C$1)/20</f>
        <v>0</v>
      </c>
      <c r="M452" s="356">
        <f>+SUMIFS('nabati '!BF:BF,'nabati '!$BI:$BI,Weekly!$A452,'nabati '!$BG:$BG,Weekly!$C$1)/6</f>
        <v>0</v>
      </c>
      <c r="N452" s="357">
        <f>+SUMIFS('nabati '!BM:BM,'nabati '!BP:BP,Weekly!$A452,'nabati '!BN:BN,Weekly!$C$1)/6</f>
        <v>0</v>
      </c>
      <c r="O452" s="354">
        <f t="shared" si="24"/>
        <v>0</v>
      </c>
    </row>
    <row r="453" s="254" customFormat="1" ht="13" hidden="1" outlineLevel="1" spans="1:15">
      <c r="A453" s="400">
        <v>9205</v>
      </c>
      <c r="B453" s="343" t="s">
        <v>84</v>
      </c>
      <c r="C453" s="339" t="s">
        <v>612</v>
      </c>
      <c r="D453" s="22" t="s">
        <v>708</v>
      </c>
      <c r="E453" s="23">
        <f>+SUMIFS('nabati '!B:B,'nabati '!$E:$E,Weekly!$A453,'nabati '!$F:$F,Weekly!$C$1)/6</f>
        <v>0</v>
      </c>
      <c r="F453" s="23">
        <f>+SUMIFS('nabati '!I:I,'nabati '!$L:$L,Weekly!$A453,'nabati '!$M:$M,Weekly!$C$1)/6</f>
        <v>1</v>
      </c>
      <c r="G453" s="23">
        <f>+SUMIFS('nabati '!P:P,'nabati '!$S:$S,Weekly!$A453,'nabati '!$T:$T,Weekly!$C$1)/60</f>
        <v>0</v>
      </c>
      <c r="H453" s="23">
        <f>+SUMIFS('nabati '!W:W,'nabati '!$Z:$Z,Weekly!$A453,'nabati '!$AA:$AA,Weekly!$C$1)/6</f>
        <v>0</v>
      </c>
      <c r="I453" s="23">
        <f>+SUMIFS('nabati '!AD:AD,'nabati '!$AG:$AG,Weekly!$A453,'nabati '!$AH:$AH,Weekly!$C$1)/60</f>
        <v>0</v>
      </c>
      <c r="J453" s="23">
        <f>+SUMIFS('nabati '!AK:AK,'nabati '!$AN:$AN,Weekly!$A453,'nabati '!$AO:$AO,Weekly!$C$1)/60</f>
        <v>0</v>
      </c>
      <c r="K453" s="23">
        <f>+SUMIFS('nabati '!AR:AR,'nabati '!$AU:$AU,Weekly!$A453,'nabati '!$AV:$AV,Weekly!$C$1)/60</f>
        <v>0</v>
      </c>
      <c r="L453" s="23">
        <f>+SUMIFS('nabati '!AY:AY,'nabati '!$BB:$BB,Weekly!$A453,'nabati '!$BC:$BC,Weekly!$C$1)/20</f>
        <v>0</v>
      </c>
      <c r="M453" s="352">
        <f>+SUMIFS('nabati '!BF:BF,'nabati '!$BI:$BI,Weekly!$A453,'nabati '!$BG:$BG,Weekly!$C$1)/6</f>
        <v>0</v>
      </c>
      <c r="N453" s="353">
        <f>+SUMIFS('nabati '!BM:BM,'nabati '!BP:BP,Weekly!$A453,'nabati '!BN:BN,Weekly!$C$1)/6</f>
        <v>0</v>
      </c>
      <c r="O453" s="354">
        <f t="shared" si="24"/>
        <v>190.7</v>
      </c>
    </row>
    <row r="454" s="254" customFormat="1" ht="13" hidden="1" outlineLevel="1" spans="1:15">
      <c r="A454" s="400">
        <v>9206</v>
      </c>
      <c r="B454" s="343" t="s">
        <v>84</v>
      </c>
      <c r="C454" s="339" t="s">
        <v>613</v>
      </c>
      <c r="D454" s="22" t="s">
        <v>708</v>
      </c>
      <c r="E454" s="23">
        <f>+SUMIFS('nabati '!B:B,'nabati '!$E:$E,Weekly!$A454,'nabati '!$F:$F,Weekly!$C$1)/6</f>
        <v>0</v>
      </c>
      <c r="F454" s="23">
        <f>+SUMIFS('nabati '!I:I,'nabati '!$L:$L,Weekly!$A454,'nabati '!$M:$M,Weekly!$C$1)/6</f>
        <v>0</v>
      </c>
      <c r="G454" s="23">
        <f>+SUMIFS('nabati '!P:P,'nabati '!$S:$S,Weekly!$A454,'nabati '!$T:$T,Weekly!$C$1)/60</f>
        <v>0</v>
      </c>
      <c r="H454" s="23">
        <f>+SUMIFS('nabati '!W:W,'nabati '!$Z:$Z,Weekly!$A454,'nabati '!$AA:$AA,Weekly!$C$1)/6</f>
        <v>0</v>
      </c>
      <c r="I454" s="23">
        <f>+SUMIFS('nabati '!AD:AD,'nabati '!$AG:$AG,Weekly!$A454,'nabati '!$AH:$AH,Weekly!$C$1)/60</f>
        <v>0</v>
      </c>
      <c r="J454" s="23">
        <f>+SUMIFS('nabati '!AK:AK,'nabati '!$AN:$AN,Weekly!$A454,'nabati '!$AO:$AO,Weekly!$C$1)/60</f>
        <v>0</v>
      </c>
      <c r="K454" s="23">
        <f>+SUMIFS('nabati '!AR:AR,'nabati '!$AU:$AU,Weekly!$A454,'nabati '!$AV:$AV,Weekly!$C$1)/60</f>
        <v>0</v>
      </c>
      <c r="L454" s="23">
        <f>+SUMIFS('nabati '!AY:AY,'nabati '!$BB:$BB,Weekly!$A454,'nabati '!$BC:$BC,Weekly!$C$1)/20</f>
        <v>0</v>
      </c>
      <c r="M454" s="352">
        <f>+SUMIFS('nabati '!BF:BF,'nabati '!$BI:$BI,Weekly!$A454,'nabati '!$BG:$BG,Weekly!$C$1)/6</f>
        <v>0</v>
      </c>
      <c r="N454" s="353">
        <f>+SUMIFS('nabati '!BM:BM,'nabati '!BP:BP,Weekly!$A454,'nabati '!BN:BN,Weekly!$C$1)/6</f>
        <v>0</v>
      </c>
      <c r="O454" s="354">
        <f t="shared" si="24"/>
        <v>0</v>
      </c>
    </row>
    <row r="455" s="254" customFormat="1" ht="13" hidden="1" outlineLevel="1" spans="1:15">
      <c r="A455" s="400">
        <v>9208</v>
      </c>
      <c r="B455" s="343" t="s">
        <v>84</v>
      </c>
      <c r="C455" s="339" t="s">
        <v>614</v>
      </c>
      <c r="D455" s="22" t="s">
        <v>708</v>
      </c>
      <c r="E455" s="23">
        <f>+SUMIFS('nabati '!B:B,'nabati '!$E:$E,Weekly!$A455,'nabati '!$F:$F,Weekly!$C$1)/6</f>
        <v>0</v>
      </c>
      <c r="F455" s="23">
        <f>+SUMIFS('nabati '!I:I,'nabati '!$L:$L,Weekly!$A455,'nabati '!$M:$M,Weekly!$C$1)/6</f>
        <v>1</v>
      </c>
      <c r="G455" s="23">
        <f>+SUMIFS('nabati '!P:P,'nabati '!$S:$S,Weekly!$A455,'nabati '!$T:$T,Weekly!$C$1)/60</f>
        <v>0</v>
      </c>
      <c r="H455" s="23">
        <f>+SUMIFS('nabati '!W:W,'nabati '!$Z:$Z,Weekly!$A455,'nabati '!$AA:$AA,Weekly!$C$1)/6</f>
        <v>0</v>
      </c>
      <c r="I455" s="23">
        <f>+SUMIFS('nabati '!AD:AD,'nabati '!$AG:$AG,Weekly!$A455,'nabati '!$AH:$AH,Weekly!$C$1)/60</f>
        <v>0</v>
      </c>
      <c r="J455" s="23">
        <f>+SUMIFS('nabati '!AK:AK,'nabati '!$AN:$AN,Weekly!$A455,'nabati '!$AO:$AO,Weekly!$C$1)/60</f>
        <v>0</v>
      </c>
      <c r="K455" s="23">
        <f>+SUMIFS('nabati '!AR:AR,'nabati '!$AU:$AU,Weekly!$A455,'nabati '!$AV:$AV,Weekly!$C$1)/60</f>
        <v>0</v>
      </c>
      <c r="L455" s="23">
        <f>+SUMIFS('nabati '!AY:AY,'nabati '!$BB:$BB,Weekly!$A455,'nabati '!$BC:$BC,Weekly!$C$1)/20</f>
        <v>0</v>
      </c>
      <c r="M455" s="352">
        <f>+SUMIFS('nabati '!BF:BF,'nabati '!$BI:$BI,Weekly!$A455,'nabati '!$BG:$BG,Weekly!$C$1)/6</f>
        <v>0</v>
      </c>
      <c r="N455" s="353">
        <f>+SUMIFS('nabati '!BM:BM,'nabati '!BP:BP,Weekly!$A455,'nabati '!BN:BN,Weekly!$C$1)/6</f>
        <v>0</v>
      </c>
      <c r="O455" s="354">
        <f t="shared" si="24"/>
        <v>190.7</v>
      </c>
    </row>
    <row r="456" s="254" customFormat="1" ht="13" hidden="1" outlineLevel="1" spans="1:15">
      <c r="A456" s="400">
        <v>9210</v>
      </c>
      <c r="B456" s="343" t="s">
        <v>84</v>
      </c>
      <c r="C456" s="339" t="s">
        <v>615</v>
      </c>
      <c r="D456" s="22" t="s">
        <v>708</v>
      </c>
      <c r="E456" s="23">
        <f>+SUMIFS('nabati '!B:B,'nabati '!$E:$E,Weekly!$A456,'nabati '!$F:$F,Weekly!$C$1)/6</f>
        <v>1</v>
      </c>
      <c r="F456" s="23">
        <f>+SUMIFS('nabati '!I:I,'nabati '!$L:$L,Weekly!$A456,'nabati '!$M:$M,Weekly!$C$1)/6</f>
        <v>1</v>
      </c>
      <c r="G456" s="23">
        <f>+SUMIFS('nabati '!P:P,'nabati '!$S:$S,Weekly!$A456,'nabati '!$T:$T,Weekly!$C$1)/60</f>
        <v>1</v>
      </c>
      <c r="H456" s="23">
        <f>+SUMIFS('nabati '!W:W,'nabati '!$Z:$Z,Weekly!$A456,'nabati '!$AA:$AA,Weekly!$C$1)/6</f>
        <v>0</v>
      </c>
      <c r="I456" s="23">
        <f>+SUMIFS('nabati '!AD:AD,'nabati '!$AG:$AG,Weekly!$A456,'nabati '!$AH:$AH,Weekly!$C$1)/60</f>
        <v>0</v>
      </c>
      <c r="J456" s="23">
        <f>+SUMIFS('nabati '!AK:AK,'nabati '!$AN:$AN,Weekly!$A456,'nabati '!$AO:$AO,Weekly!$C$1)/60</f>
        <v>0</v>
      </c>
      <c r="K456" s="23">
        <f>+SUMIFS('nabati '!AR:AR,'nabati '!$AU:$AU,Weekly!$A456,'nabati '!$AV:$AV,Weekly!$C$1)/60</f>
        <v>0</v>
      </c>
      <c r="L456" s="23">
        <f>+SUMIFS('nabati '!AY:AY,'nabati '!$BB:$BB,Weekly!$A456,'nabati '!$BC:$BC,Weekly!$C$1)/20</f>
        <v>1</v>
      </c>
      <c r="M456" s="352">
        <f>+SUMIFS('nabati '!BF:BF,'nabati '!$BI:$BI,Weekly!$A456,'nabati '!$BG:$BG,Weekly!$C$1)/6</f>
        <v>0</v>
      </c>
      <c r="N456" s="353">
        <f>+SUMIFS('nabati '!BM:BM,'nabati '!BP:BP,Weekly!$A456,'nabati '!BN:BN,Weekly!$C$1)/6</f>
        <v>0</v>
      </c>
      <c r="O456" s="354">
        <f t="shared" si="24"/>
        <v>1020.6</v>
      </c>
    </row>
    <row r="457" s="254" customFormat="1" ht="13" hidden="1" outlineLevel="1" spans="1:15">
      <c r="A457" s="400">
        <v>9302</v>
      </c>
      <c r="B457" s="343" t="s">
        <v>84</v>
      </c>
      <c r="C457" s="339" t="s">
        <v>616</v>
      </c>
      <c r="D457" s="22" t="s">
        <v>708</v>
      </c>
      <c r="E457" s="23">
        <f>+SUMIFS('nabati '!B:B,'nabati '!$E:$E,Weekly!$A457,'nabati '!$F:$F,Weekly!$C$1)/6</f>
        <v>0</v>
      </c>
      <c r="F457" s="23">
        <f>+SUMIFS('nabati '!I:I,'nabati '!$L:$L,Weekly!$A457,'nabati '!$M:$M,Weekly!$C$1)/6</f>
        <v>0</v>
      </c>
      <c r="G457" s="23">
        <f>+SUMIFS('nabati '!P:P,'nabati '!$S:$S,Weekly!$A457,'nabati '!$T:$T,Weekly!$C$1)/60</f>
        <v>0</v>
      </c>
      <c r="H457" s="23">
        <f>+SUMIFS('nabati '!W:W,'nabati '!$Z:$Z,Weekly!$A457,'nabati '!$AA:$AA,Weekly!$C$1)/6</f>
        <v>0</v>
      </c>
      <c r="I457" s="23">
        <f>+SUMIFS('nabati '!AD:AD,'nabati '!$AG:$AG,Weekly!$A457,'nabati '!$AH:$AH,Weekly!$C$1)/60</f>
        <v>0</v>
      </c>
      <c r="J457" s="23">
        <f>+SUMIFS('nabati '!AK:AK,'nabati '!$AN:$AN,Weekly!$A457,'nabati '!$AO:$AO,Weekly!$C$1)/60</f>
        <v>0</v>
      </c>
      <c r="K457" s="23">
        <f>+SUMIFS('nabati '!AR:AR,'nabati '!$AU:$AU,Weekly!$A457,'nabati '!$AV:$AV,Weekly!$C$1)/60</f>
        <v>0</v>
      </c>
      <c r="L457" s="23">
        <f>+SUMIFS('nabati '!AY:AY,'nabati '!$BB:$BB,Weekly!$A457,'nabati '!$BC:$BC,Weekly!$C$1)/20</f>
        <v>0</v>
      </c>
      <c r="M457" s="352">
        <f>+SUMIFS('nabati '!BF:BF,'nabati '!$BI:$BI,Weekly!$A457,'nabati '!$BG:$BG,Weekly!$C$1)/6</f>
        <v>0</v>
      </c>
      <c r="N457" s="353">
        <f>+SUMIFS('nabati '!BM:BM,'nabati '!BP:BP,Weekly!$A457,'nabati '!BN:BN,Weekly!$C$1)/6</f>
        <v>0</v>
      </c>
      <c r="O457" s="354">
        <f t="shared" si="24"/>
        <v>0</v>
      </c>
    </row>
    <row r="458" s="254" customFormat="1" ht="13" hidden="1" outlineLevel="1" spans="1:15">
      <c r="A458" s="400">
        <v>9303</v>
      </c>
      <c r="B458" s="343" t="s">
        <v>84</v>
      </c>
      <c r="C458" s="339" t="s">
        <v>617</v>
      </c>
      <c r="D458" s="22" t="s">
        <v>708</v>
      </c>
      <c r="E458" s="23">
        <f>+SUMIFS('nabati '!B:B,'nabati '!$E:$E,Weekly!$A458,'nabati '!$F:$F,Weekly!$C$1)/6</f>
        <v>0</v>
      </c>
      <c r="F458" s="23">
        <f>+SUMIFS('nabati '!I:I,'nabati '!$L:$L,Weekly!$A458,'nabati '!$M:$M,Weekly!$C$1)/6</f>
        <v>1</v>
      </c>
      <c r="G458" s="23">
        <f>+SUMIFS('nabati '!P:P,'nabati '!$S:$S,Weekly!$A458,'nabati '!$T:$T,Weekly!$C$1)/60</f>
        <v>0</v>
      </c>
      <c r="H458" s="23">
        <f>+SUMIFS('nabati '!W:W,'nabati '!$Z:$Z,Weekly!$A458,'nabati '!$AA:$AA,Weekly!$C$1)/6</f>
        <v>0</v>
      </c>
      <c r="I458" s="23">
        <f>+SUMIFS('nabati '!AD:AD,'nabati '!$AG:$AG,Weekly!$A458,'nabati '!$AH:$AH,Weekly!$C$1)/60</f>
        <v>0</v>
      </c>
      <c r="J458" s="23">
        <f>+SUMIFS('nabati '!AK:AK,'nabati '!$AN:$AN,Weekly!$A458,'nabati '!$AO:$AO,Weekly!$C$1)/60</f>
        <v>0</v>
      </c>
      <c r="K458" s="23">
        <f>+SUMIFS('nabati '!AR:AR,'nabati '!$AU:$AU,Weekly!$A458,'nabati '!$AV:$AV,Weekly!$C$1)/60</f>
        <v>0</v>
      </c>
      <c r="L458" s="23">
        <f>+SUMIFS('nabati '!AY:AY,'nabati '!$BB:$BB,Weekly!$A458,'nabati '!$BC:$BC,Weekly!$C$1)/20</f>
        <v>0</v>
      </c>
      <c r="M458" s="352">
        <f>+SUMIFS('nabati '!BF:BF,'nabati '!$BI:$BI,Weekly!$A458,'nabati '!$BG:$BG,Weekly!$C$1)/6</f>
        <v>0</v>
      </c>
      <c r="N458" s="353">
        <f>+SUMIFS('nabati '!BM:BM,'nabati '!BP:BP,Weekly!$A458,'nabati '!BN:BN,Weekly!$C$1)/6</f>
        <v>0</v>
      </c>
      <c r="O458" s="354">
        <f t="shared" si="24"/>
        <v>190.7</v>
      </c>
    </row>
    <row r="459" s="254" customFormat="1" ht="13" hidden="1" outlineLevel="1" spans="1:15">
      <c r="A459" s="400">
        <v>9309</v>
      </c>
      <c r="B459" s="343" t="s">
        <v>84</v>
      </c>
      <c r="C459" s="339" t="s">
        <v>618</v>
      </c>
      <c r="D459" s="22" t="s">
        <v>708</v>
      </c>
      <c r="E459" s="23">
        <f>+SUMIFS('nabati '!B:B,'nabati '!$E:$E,Weekly!$A459,'nabati '!$F:$F,Weekly!$C$1)/6</f>
        <v>0</v>
      </c>
      <c r="F459" s="23">
        <f>+SUMIFS('nabati '!I:I,'nabati '!$L:$L,Weekly!$A459,'nabati '!$M:$M,Weekly!$C$1)/6</f>
        <v>0</v>
      </c>
      <c r="G459" s="23">
        <f>+SUMIFS('nabati '!P:P,'nabati '!$S:$S,Weekly!$A459,'nabati '!$T:$T,Weekly!$C$1)/60</f>
        <v>0</v>
      </c>
      <c r="H459" s="23">
        <f>+SUMIFS('nabati '!W:W,'nabati '!$Z:$Z,Weekly!$A459,'nabati '!$AA:$AA,Weekly!$C$1)/6</f>
        <v>0</v>
      </c>
      <c r="I459" s="23">
        <f>+SUMIFS('nabati '!AD:AD,'nabati '!$AG:$AG,Weekly!$A459,'nabati '!$AH:$AH,Weekly!$C$1)/60</f>
        <v>0</v>
      </c>
      <c r="J459" s="23">
        <f>+SUMIFS('nabati '!AK:AK,'nabati '!$AN:$AN,Weekly!$A459,'nabati '!$AO:$AO,Weekly!$C$1)/60</f>
        <v>0</v>
      </c>
      <c r="K459" s="23">
        <f>+SUMIFS('nabati '!AR:AR,'nabati '!$AU:$AU,Weekly!$A459,'nabati '!$AV:$AV,Weekly!$C$1)/60</f>
        <v>0</v>
      </c>
      <c r="L459" s="23">
        <f>+SUMIFS('nabati '!AY:AY,'nabati '!$BB:$BB,Weekly!$A459,'nabati '!$BC:$BC,Weekly!$C$1)/20</f>
        <v>0</v>
      </c>
      <c r="M459" s="352">
        <f>+SUMIFS('nabati '!BF:BF,'nabati '!$BI:$BI,Weekly!$A459,'nabati '!$BG:$BG,Weekly!$C$1)/6</f>
        <v>0</v>
      </c>
      <c r="N459" s="353">
        <f>+SUMIFS('nabati '!BM:BM,'nabati '!BP:BP,Weekly!$A459,'nabati '!BN:BN,Weekly!$C$1)/6</f>
        <v>0</v>
      </c>
      <c r="O459" s="354">
        <f t="shared" si="24"/>
        <v>0</v>
      </c>
    </row>
    <row r="460" s="254" customFormat="1" ht="13" hidden="1" outlineLevel="1" spans="1:15">
      <c r="A460" s="400">
        <v>9311</v>
      </c>
      <c r="B460" s="343" t="s">
        <v>84</v>
      </c>
      <c r="C460" s="339" t="s">
        <v>619</v>
      </c>
      <c r="D460" s="22" t="s">
        <v>708</v>
      </c>
      <c r="E460" s="23">
        <f>+SUMIFS('nabati '!B:B,'nabati '!$E:$E,Weekly!$A460,'nabati '!$F:$F,Weekly!$C$1)/6</f>
        <v>0</v>
      </c>
      <c r="F460" s="23">
        <f>+SUMIFS('nabati '!I:I,'nabati '!$L:$L,Weekly!$A460,'nabati '!$M:$M,Weekly!$C$1)/6</f>
        <v>0</v>
      </c>
      <c r="G460" s="23">
        <f>+SUMIFS('nabati '!P:P,'nabati '!$S:$S,Weekly!$A460,'nabati '!$T:$T,Weekly!$C$1)/60</f>
        <v>0</v>
      </c>
      <c r="H460" s="23">
        <f>+SUMIFS('nabati '!W:W,'nabati '!$Z:$Z,Weekly!$A460,'nabati '!$AA:$AA,Weekly!$C$1)/6</f>
        <v>0</v>
      </c>
      <c r="I460" s="23">
        <f>+SUMIFS('nabati '!AD:AD,'nabati '!$AG:$AG,Weekly!$A460,'nabati '!$AH:$AH,Weekly!$C$1)/60</f>
        <v>0</v>
      </c>
      <c r="J460" s="23">
        <f>+SUMIFS('nabati '!AK:AK,'nabati '!$AN:$AN,Weekly!$A460,'nabati '!$AO:$AO,Weekly!$C$1)/60</f>
        <v>0</v>
      </c>
      <c r="K460" s="23">
        <f>+SUMIFS('nabati '!AR:AR,'nabati '!$AU:$AU,Weekly!$A460,'nabati '!$AV:$AV,Weekly!$C$1)/60</f>
        <v>0</v>
      </c>
      <c r="L460" s="23">
        <f>+SUMIFS('nabati '!AY:AY,'nabati '!$BB:$BB,Weekly!$A460,'nabati '!$BC:$BC,Weekly!$C$1)/20</f>
        <v>0</v>
      </c>
      <c r="M460" s="352">
        <f>+SUMIFS('nabati '!BF:BF,'nabati '!$BI:$BI,Weekly!$A460,'nabati '!$BG:$BG,Weekly!$C$1)/6</f>
        <v>0</v>
      </c>
      <c r="N460" s="353">
        <f>+SUMIFS('nabati '!BM:BM,'nabati '!BP:BP,Weekly!$A460,'nabati '!BN:BN,Weekly!$C$1)/6</f>
        <v>0</v>
      </c>
      <c r="O460" s="354">
        <f t="shared" si="24"/>
        <v>0</v>
      </c>
    </row>
    <row r="461" s="254" customFormat="1" ht="13" hidden="1" outlineLevel="1" spans="1:15">
      <c r="A461" s="400">
        <v>9313</v>
      </c>
      <c r="B461" s="343" t="s">
        <v>84</v>
      </c>
      <c r="C461" s="339" t="s">
        <v>620</v>
      </c>
      <c r="D461" s="22" t="s">
        <v>708</v>
      </c>
      <c r="E461" s="23">
        <f>+SUMIFS('nabati '!B:B,'nabati '!$E:$E,Weekly!$A461,'nabati '!$F:$F,Weekly!$C$1)/6</f>
        <v>0</v>
      </c>
      <c r="F461" s="23">
        <f>+SUMIFS('nabati '!I:I,'nabati '!$L:$L,Weekly!$A461,'nabati '!$M:$M,Weekly!$C$1)/6</f>
        <v>0</v>
      </c>
      <c r="G461" s="23">
        <f>+SUMIFS('nabati '!P:P,'nabati '!$S:$S,Weekly!$A461,'nabati '!$T:$T,Weekly!$C$1)/60</f>
        <v>0</v>
      </c>
      <c r="H461" s="23">
        <f>+SUMIFS('nabati '!W:W,'nabati '!$Z:$Z,Weekly!$A461,'nabati '!$AA:$AA,Weekly!$C$1)/6</f>
        <v>0</v>
      </c>
      <c r="I461" s="23">
        <f>+SUMIFS('nabati '!AD:AD,'nabati '!$AG:$AG,Weekly!$A461,'nabati '!$AH:$AH,Weekly!$C$1)/60</f>
        <v>0</v>
      </c>
      <c r="J461" s="23">
        <f>+SUMIFS('nabati '!AK:AK,'nabati '!$AN:$AN,Weekly!$A461,'nabati '!$AO:$AO,Weekly!$C$1)/60</f>
        <v>0</v>
      </c>
      <c r="K461" s="23">
        <f>+SUMIFS('nabati '!AR:AR,'nabati '!$AU:$AU,Weekly!$A461,'nabati '!$AV:$AV,Weekly!$C$1)/60</f>
        <v>0</v>
      </c>
      <c r="L461" s="23">
        <f>+SUMIFS('nabati '!AY:AY,'nabati '!$BB:$BB,Weekly!$A461,'nabati '!$BC:$BC,Weekly!$C$1)/20</f>
        <v>0</v>
      </c>
      <c r="M461" s="352">
        <f>+SUMIFS('nabati '!BF:BF,'nabati '!$BI:$BI,Weekly!$A461,'nabati '!$BG:$BG,Weekly!$C$1)/6</f>
        <v>0</v>
      </c>
      <c r="N461" s="353">
        <f>+SUMIFS('nabati '!BM:BM,'nabati '!BP:BP,Weekly!$A461,'nabati '!BN:BN,Weekly!$C$1)/6</f>
        <v>0</v>
      </c>
      <c r="O461" s="354">
        <f t="shared" si="24"/>
        <v>0</v>
      </c>
    </row>
    <row r="462" s="254" customFormat="1" ht="13" hidden="1" outlineLevel="1" spans="1:15">
      <c r="A462" s="400">
        <v>9314</v>
      </c>
      <c r="B462" s="343" t="s">
        <v>84</v>
      </c>
      <c r="C462" s="339" t="s">
        <v>621</v>
      </c>
      <c r="D462" s="22" t="s">
        <v>708</v>
      </c>
      <c r="E462" s="23">
        <f>+SUMIFS('nabati '!B:B,'nabati '!$E:$E,Weekly!$A462,'nabati '!$F:$F,Weekly!$C$1)/6</f>
        <v>0</v>
      </c>
      <c r="F462" s="23">
        <f>+SUMIFS('nabati '!I:I,'nabati '!$L:$L,Weekly!$A462,'nabati '!$M:$M,Weekly!$C$1)/6</f>
        <v>0</v>
      </c>
      <c r="G462" s="23">
        <f>+SUMIFS('nabati '!P:P,'nabati '!$S:$S,Weekly!$A462,'nabati '!$T:$T,Weekly!$C$1)/60</f>
        <v>0</v>
      </c>
      <c r="H462" s="23">
        <f>+SUMIFS('nabati '!W:W,'nabati '!$Z:$Z,Weekly!$A462,'nabati '!$AA:$AA,Weekly!$C$1)/6</f>
        <v>0</v>
      </c>
      <c r="I462" s="23">
        <f>+SUMIFS('nabati '!AD:AD,'nabati '!$AG:$AG,Weekly!$A462,'nabati '!$AH:$AH,Weekly!$C$1)/60</f>
        <v>0</v>
      </c>
      <c r="J462" s="23">
        <f>+SUMIFS('nabati '!AK:AK,'nabati '!$AN:$AN,Weekly!$A462,'nabati '!$AO:$AO,Weekly!$C$1)/60</f>
        <v>0</v>
      </c>
      <c r="K462" s="23">
        <f>+SUMIFS('nabati '!AR:AR,'nabati '!$AU:$AU,Weekly!$A462,'nabati '!$AV:$AV,Weekly!$C$1)/60</f>
        <v>0</v>
      </c>
      <c r="L462" s="23">
        <f>+SUMIFS('nabati '!AY:AY,'nabati '!$BB:$BB,Weekly!$A462,'nabati '!$BC:$BC,Weekly!$C$1)/20</f>
        <v>0</v>
      </c>
      <c r="M462" s="352">
        <f>+SUMIFS('nabati '!BF:BF,'nabati '!$BI:$BI,Weekly!$A462,'nabati '!$BG:$BG,Weekly!$C$1)/6</f>
        <v>0</v>
      </c>
      <c r="N462" s="353">
        <f>+SUMIFS('nabati '!BM:BM,'nabati '!BP:BP,Weekly!$A462,'nabati '!BN:BN,Weekly!$C$1)/6</f>
        <v>0</v>
      </c>
      <c r="O462" s="354">
        <f t="shared" si="24"/>
        <v>0</v>
      </c>
    </row>
    <row r="463" s="254" customFormat="1" ht="13" hidden="1" outlineLevel="1" spans="1:15">
      <c r="A463" s="400">
        <v>9315</v>
      </c>
      <c r="B463" s="343" t="s">
        <v>84</v>
      </c>
      <c r="C463" s="339" t="s">
        <v>622</v>
      </c>
      <c r="D463" s="22" t="s">
        <v>708</v>
      </c>
      <c r="E463" s="23">
        <f>+SUMIFS('nabati '!B:B,'nabati '!$E:$E,Weekly!$A463,'nabati '!$F:$F,Weekly!$C$1)/6</f>
        <v>0</v>
      </c>
      <c r="F463" s="23">
        <f>+SUMIFS('nabati '!I:I,'nabati '!$L:$L,Weekly!$A463,'nabati '!$M:$M,Weekly!$C$1)/6</f>
        <v>0</v>
      </c>
      <c r="G463" s="23">
        <f>+SUMIFS('nabati '!P:P,'nabati '!$S:$S,Weekly!$A463,'nabati '!$T:$T,Weekly!$C$1)/60</f>
        <v>0</v>
      </c>
      <c r="H463" s="23">
        <f>+SUMIFS('nabati '!W:W,'nabati '!$Z:$Z,Weekly!$A463,'nabati '!$AA:$AA,Weekly!$C$1)/6</f>
        <v>0</v>
      </c>
      <c r="I463" s="23">
        <f>+SUMIFS('nabati '!AD:AD,'nabati '!$AG:$AG,Weekly!$A463,'nabati '!$AH:$AH,Weekly!$C$1)/60</f>
        <v>0</v>
      </c>
      <c r="J463" s="23">
        <f>+SUMIFS('nabati '!AK:AK,'nabati '!$AN:$AN,Weekly!$A463,'nabati '!$AO:$AO,Weekly!$C$1)/60</f>
        <v>0</v>
      </c>
      <c r="K463" s="23">
        <f>+SUMIFS('nabati '!AR:AR,'nabati '!$AU:$AU,Weekly!$A463,'nabati '!$AV:$AV,Weekly!$C$1)/60</f>
        <v>0</v>
      </c>
      <c r="L463" s="23">
        <f>+SUMIFS('nabati '!AY:AY,'nabati '!$BB:$BB,Weekly!$A463,'nabati '!$BC:$BC,Weekly!$C$1)/20</f>
        <v>0</v>
      </c>
      <c r="M463" s="352">
        <f>+SUMIFS('nabati '!BF:BF,'nabati '!$BI:$BI,Weekly!$A463,'nabati '!$BG:$BG,Weekly!$C$1)/6</f>
        <v>0</v>
      </c>
      <c r="N463" s="353">
        <f>+SUMIFS('nabati '!BM:BM,'nabati '!BP:BP,Weekly!$A463,'nabati '!BN:BN,Weekly!$C$1)/6</f>
        <v>0</v>
      </c>
      <c r="O463" s="354">
        <f t="shared" si="24"/>
        <v>0</v>
      </c>
    </row>
    <row r="464" s="254" customFormat="1" ht="13" hidden="1" outlineLevel="1" spans="1:15">
      <c r="A464" s="400">
        <v>9318</v>
      </c>
      <c r="B464" s="343" t="s">
        <v>84</v>
      </c>
      <c r="C464" s="339" t="s">
        <v>623</v>
      </c>
      <c r="D464" s="22" t="s">
        <v>708</v>
      </c>
      <c r="E464" s="23">
        <f>+SUMIFS('nabati '!B:B,'nabati '!$E:$E,Weekly!$A464,'nabati '!$F:$F,Weekly!$C$1)/6</f>
        <v>0</v>
      </c>
      <c r="F464" s="23">
        <f>+SUMIFS('nabati '!I:I,'nabati '!$L:$L,Weekly!$A464,'nabati '!$M:$M,Weekly!$C$1)/6</f>
        <v>2</v>
      </c>
      <c r="G464" s="23">
        <f>+SUMIFS('nabati '!P:P,'nabati '!$S:$S,Weekly!$A464,'nabati '!$T:$T,Weekly!$C$1)/60</f>
        <v>0</v>
      </c>
      <c r="H464" s="23">
        <f>+SUMIFS('nabati '!W:W,'nabati '!$Z:$Z,Weekly!$A464,'nabati '!$AA:$AA,Weekly!$C$1)/6</f>
        <v>0</v>
      </c>
      <c r="I464" s="23">
        <f>+SUMIFS('nabati '!AD:AD,'nabati '!$AG:$AG,Weekly!$A464,'nabati '!$AH:$AH,Weekly!$C$1)/60</f>
        <v>0</v>
      </c>
      <c r="J464" s="23">
        <f>+SUMIFS('nabati '!AK:AK,'nabati '!$AN:$AN,Weekly!$A464,'nabati '!$AO:$AO,Weekly!$C$1)/60</f>
        <v>0</v>
      </c>
      <c r="K464" s="23">
        <f>+SUMIFS('nabati '!AR:AR,'nabati '!$AU:$AU,Weekly!$A464,'nabati '!$AV:$AV,Weekly!$C$1)/60</f>
        <v>0</v>
      </c>
      <c r="L464" s="23">
        <f>+SUMIFS('nabati '!AY:AY,'nabati '!$BB:$BB,Weekly!$A464,'nabati '!$BC:$BC,Weekly!$C$1)/20</f>
        <v>0</v>
      </c>
      <c r="M464" s="352">
        <f>+SUMIFS('nabati '!BF:BF,'nabati '!$BI:$BI,Weekly!$A464,'nabati '!$BG:$BG,Weekly!$C$1)/6</f>
        <v>0</v>
      </c>
      <c r="N464" s="353">
        <f>+SUMIFS('nabati '!BM:BM,'nabati '!BP:BP,Weekly!$A464,'nabati '!BN:BN,Weekly!$C$1)/6</f>
        <v>0</v>
      </c>
      <c r="O464" s="354">
        <f t="shared" si="24"/>
        <v>381.4</v>
      </c>
    </row>
    <row r="465" s="254" customFormat="1" ht="13" hidden="1" outlineLevel="1" spans="1:15">
      <c r="A465" s="400">
        <v>9319</v>
      </c>
      <c r="B465" s="343" t="s">
        <v>84</v>
      </c>
      <c r="C465" s="339" t="s">
        <v>624</v>
      </c>
      <c r="D465" s="22" t="s">
        <v>708</v>
      </c>
      <c r="E465" s="23">
        <f>+SUMIFS('nabati '!B:B,'nabati '!$E:$E,Weekly!$A465,'nabati '!$F:$F,Weekly!$C$1)/6</f>
        <v>1</v>
      </c>
      <c r="F465" s="23">
        <f>+SUMIFS('nabati '!I:I,'nabati '!$L:$L,Weekly!$A465,'nabati '!$M:$M,Weekly!$C$1)/6</f>
        <v>0</v>
      </c>
      <c r="G465" s="23">
        <f>+SUMIFS('nabati '!P:P,'nabati '!$S:$S,Weekly!$A465,'nabati '!$T:$T,Weekly!$C$1)/60</f>
        <v>0</v>
      </c>
      <c r="H465" s="23">
        <f>+SUMIFS('nabati '!W:W,'nabati '!$Z:$Z,Weekly!$A465,'nabati '!$AA:$AA,Weekly!$C$1)/6</f>
        <v>0</v>
      </c>
      <c r="I465" s="23">
        <f>+SUMIFS('nabati '!AD:AD,'nabati '!$AG:$AG,Weekly!$A465,'nabati '!$AH:$AH,Weekly!$C$1)/60</f>
        <v>0</v>
      </c>
      <c r="J465" s="23">
        <f>+SUMIFS('nabati '!AK:AK,'nabati '!$AN:$AN,Weekly!$A465,'nabati '!$AO:$AO,Weekly!$C$1)/60</f>
        <v>0</v>
      </c>
      <c r="K465" s="23">
        <f>+SUMIFS('nabati '!AR:AR,'nabati '!$AU:$AU,Weekly!$A465,'nabati '!$AV:$AV,Weekly!$C$1)/60</f>
        <v>0</v>
      </c>
      <c r="L465" s="23">
        <f>+SUMIFS('nabati '!AY:AY,'nabati '!$BB:$BB,Weekly!$A465,'nabati '!$BC:$BC,Weekly!$C$1)/20</f>
        <v>0</v>
      </c>
      <c r="M465" s="352">
        <f>+SUMIFS('nabati '!BF:BF,'nabati '!$BI:$BI,Weekly!$A465,'nabati '!$BG:$BG,Weekly!$C$1)/6</f>
        <v>0</v>
      </c>
      <c r="N465" s="353">
        <f>+SUMIFS('nabati '!BM:BM,'nabati '!BP:BP,Weekly!$A465,'nabati '!BN:BN,Weekly!$C$1)/6</f>
        <v>0</v>
      </c>
      <c r="O465" s="354">
        <f t="shared" si="24"/>
        <v>125.9</v>
      </c>
    </row>
    <row r="466" s="254" customFormat="1" ht="13" hidden="1" outlineLevel="1" spans="1:15">
      <c r="A466" s="400">
        <v>69027</v>
      </c>
      <c r="B466" s="343" t="s">
        <v>84</v>
      </c>
      <c r="C466" s="339" t="s">
        <v>625</v>
      </c>
      <c r="D466" s="22" t="s">
        <v>708</v>
      </c>
      <c r="E466" s="23">
        <f>+SUMIFS('nabati '!B:B,'nabati '!$E:$E,Weekly!$A466,'nabati '!$F:$F,Weekly!$C$1)/6</f>
        <v>0</v>
      </c>
      <c r="F466" s="23">
        <f>+SUMIFS('nabati '!I:I,'nabati '!$L:$L,Weekly!$A466,'nabati '!$M:$M,Weekly!$C$1)/6</f>
        <v>0</v>
      </c>
      <c r="G466" s="23">
        <f>+SUMIFS('nabati '!P:P,'nabati '!$S:$S,Weekly!$A466,'nabati '!$T:$T,Weekly!$C$1)/60</f>
        <v>0</v>
      </c>
      <c r="H466" s="23">
        <f>+SUMIFS('nabati '!W:W,'nabati '!$Z:$Z,Weekly!$A466,'nabati '!$AA:$AA,Weekly!$C$1)/6</f>
        <v>0</v>
      </c>
      <c r="I466" s="23">
        <f>+SUMIFS('nabati '!AD:AD,'nabati '!$AG:$AG,Weekly!$A466,'nabati '!$AH:$AH,Weekly!$C$1)/60</f>
        <v>0</v>
      </c>
      <c r="J466" s="23">
        <f>+SUMIFS('nabati '!AK:AK,'nabati '!$AN:$AN,Weekly!$A466,'nabati '!$AO:$AO,Weekly!$C$1)/60</f>
        <v>0</v>
      </c>
      <c r="K466" s="23">
        <f>+SUMIFS('nabati '!AR:AR,'nabati '!$AU:$AU,Weekly!$A466,'nabati '!$AV:$AV,Weekly!$C$1)/60</f>
        <v>0</v>
      </c>
      <c r="L466" s="23">
        <f>+SUMIFS('nabati '!AY:AY,'nabati '!$BB:$BB,Weekly!$A466,'nabati '!$BC:$BC,Weekly!$C$1)/20</f>
        <v>0</v>
      </c>
      <c r="M466" s="352">
        <f>+SUMIFS('nabati '!BF:BF,'nabati '!$BI:$BI,Weekly!$A466,'nabati '!$BG:$BG,Weekly!$C$1)/6</f>
        <v>0</v>
      </c>
      <c r="N466" s="353">
        <f>+SUMIFS('nabati '!BM:BM,'nabati '!BP:BP,Weekly!$A466,'nabati '!BN:BN,Weekly!$C$1)/6</f>
        <v>0</v>
      </c>
      <c r="O466" s="354">
        <f t="shared" si="24"/>
        <v>0</v>
      </c>
    </row>
    <row r="467" s="254" customFormat="1" ht="13" hidden="1" outlineLevel="1" spans="1:15">
      <c r="A467" s="400">
        <v>1311</v>
      </c>
      <c r="B467" s="343" t="s">
        <v>84</v>
      </c>
      <c r="C467" s="339" t="s">
        <v>626</v>
      </c>
      <c r="D467" s="22" t="s">
        <v>708</v>
      </c>
      <c r="E467" s="23">
        <f>+SUMIFS('nabati '!B:B,'nabati '!$E:$E,Weekly!$A467,'nabati '!$F:$F,Weekly!$C$1)/6</f>
        <v>0</v>
      </c>
      <c r="F467" s="23">
        <f>+SUMIFS('nabati '!I:I,'nabati '!$L:$L,Weekly!$A467,'nabati '!$M:$M,Weekly!$C$1)/6</f>
        <v>0</v>
      </c>
      <c r="G467" s="23">
        <f>+SUMIFS('nabati '!P:P,'nabati '!$S:$S,Weekly!$A467,'nabati '!$T:$T,Weekly!$C$1)/60</f>
        <v>0</v>
      </c>
      <c r="H467" s="23">
        <f>+SUMIFS('nabati '!W:W,'nabati '!$Z:$Z,Weekly!$A467,'nabati '!$AA:$AA,Weekly!$C$1)/6</f>
        <v>0</v>
      </c>
      <c r="I467" s="23">
        <f>+SUMIFS('nabati '!AD:AD,'nabati '!$AG:$AG,Weekly!$A467,'nabati '!$AH:$AH,Weekly!$C$1)/60</f>
        <v>0</v>
      </c>
      <c r="J467" s="23">
        <f>+SUMIFS('nabati '!AK:AK,'nabati '!$AN:$AN,Weekly!$A467,'nabati '!$AO:$AO,Weekly!$C$1)/60</f>
        <v>0</v>
      </c>
      <c r="K467" s="23">
        <f>+SUMIFS('nabati '!AR:AR,'nabati '!$AU:$AU,Weekly!$A467,'nabati '!$AV:$AV,Weekly!$C$1)/60</f>
        <v>0</v>
      </c>
      <c r="L467" s="23">
        <f>+SUMIFS('nabati '!AY:AY,'nabati '!$BB:$BB,Weekly!$A467,'nabati '!$BC:$BC,Weekly!$C$1)/20</f>
        <v>0</v>
      </c>
      <c r="M467" s="352">
        <f>+SUMIFS('nabati '!BF:BF,'nabati '!$BI:$BI,Weekly!$A467,'nabati '!$BG:$BG,Weekly!$C$1)/6</f>
        <v>0</v>
      </c>
      <c r="N467" s="353">
        <f>+SUMIFS('nabati '!BM:BM,'nabati '!BP:BP,Weekly!$A467,'nabati '!BN:BN,Weekly!$C$1)/6</f>
        <v>0</v>
      </c>
      <c r="O467" s="354">
        <f t="shared" si="24"/>
        <v>0</v>
      </c>
    </row>
    <row r="468" s="254" customFormat="1" ht="13" hidden="1" outlineLevel="1" spans="1:15">
      <c r="A468" s="400">
        <v>1312</v>
      </c>
      <c r="B468" s="343" t="s">
        <v>84</v>
      </c>
      <c r="C468" s="339" t="s">
        <v>627</v>
      </c>
      <c r="D468" s="22" t="s">
        <v>708</v>
      </c>
      <c r="E468" s="23">
        <f>+SUMIFS('nabati '!B:B,'nabati '!$E:$E,Weekly!$A468,'nabati '!$F:$F,Weekly!$C$1)/6</f>
        <v>0</v>
      </c>
      <c r="F468" s="23">
        <f>+SUMIFS('nabati '!I:I,'nabati '!$L:$L,Weekly!$A468,'nabati '!$M:$M,Weekly!$C$1)/6</f>
        <v>0</v>
      </c>
      <c r="G468" s="23">
        <f>+SUMIFS('nabati '!P:P,'nabati '!$S:$S,Weekly!$A468,'nabati '!$T:$T,Weekly!$C$1)/60</f>
        <v>0</v>
      </c>
      <c r="H468" s="23">
        <f>+SUMIFS('nabati '!W:W,'nabati '!$Z:$Z,Weekly!$A468,'nabati '!$AA:$AA,Weekly!$C$1)/6</f>
        <v>0</v>
      </c>
      <c r="I468" s="23">
        <f>+SUMIFS('nabati '!AD:AD,'nabati '!$AG:$AG,Weekly!$A468,'nabati '!$AH:$AH,Weekly!$C$1)/60</f>
        <v>0</v>
      </c>
      <c r="J468" s="23">
        <f>+SUMIFS('nabati '!AK:AK,'nabati '!$AN:$AN,Weekly!$A468,'nabati '!$AO:$AO,Weekly!$C$1)/60</f>
        <v>0</v>
      </c>
      <c r="K468" s="23">
        <f>+SUMIFS('nabati '!AR:AR,'nabati '!$AU:$AU,Weekly!$A468,'nabati '!$AV:$AV,Weekly!$C$1)/60</f>
        <v>0</v>
      </c>
      <c r="L468" s="23">
        <f>+SUMIFS('nabati '!AY:AY,'nabati '!$BB:$BB,Weekly!$A468,'nabati '!$BC:$BC,Weekly!$C$1)/20</f>
        <v>0</v>
      </c>
      <c r="M468" s="352"/>
      <c r="N468" s="353"/>
      <c r="O468" s="354"/>
    </row>
    <row r="469" s="254" customFormat="1" ht="13" hidden="1" outlineLevel="1" spans="1:15">
      <c r="A469" s="400">
        <v>1313</v>
      </c>
      <c r="B469" s="343" t="s">
        <v>84</v>
      </c>
      <c r="C469" s="339" t="s">
        <v>628</v>
      </c>
      <c r="D469" s="22" t="s">
        <v>708</v>
      </c>
      <c r="E469" s="23">
        <f>+SUMIFS('nabati '!B:B,'nabati '!$E:$E,Weekly!$A469,'nabati '!$F:$F,Weekly!$C$1)/6</f>
        <v>0</v>
      </c>
      <c r="F469" s="23">
        <f>+SUMIFS('nabati '!I:I,'nabati '!$L:$L,Weekly!$A469,'nabati '!$M:$M,Weekly!$C$1)/6</f>
        <v>0</v>
      </c>
      <c r="G469" s="23">
        <f>+SUMIFS('nabati '!P:P,'nabati '!$S:$S,Weekly!$A469,'nabati '!$T:$T,Weekly!$C$1)/60</f>
        <v>0</v>
      </c>
      <c r="H469" s="23">
        <f>+SUMIFS('nabati '!W:W,'nabati '!$Z:$Z,Weekly!$A469,'nabati '!$AA:$AA,Weekly!$C$1)/6</f>
        <v>0</v>
      </c>
      <c r="I469" s="23">
        <f>+SUMIFS('nabati '!AD:AD,'nabati '!$AG:$AG,Weekly!$A469,'nabati '!$AH:$AH,Weekly!$C$1)/60</f>
        <v>0</v>
      </c>
      <c r="J469" s="23">
        <f>+SUMIFS('nabati '!AK:AK,'nabati '!$AN:$AN,Weekly!$A469,'nabati '!$AO:$AO,Weekly!$C$1)/60</f>
        <v>0</v>
      </c>
      <c r="K469" s="23">
        <f>+SUMIFS('nabati '!AR:AR,'nabati '!$AU:$AU,Weekly!$A469,'nabati '!$AV:$AV,Weekly!$C$1)/60</f>
        <v>0</v>
      </c>
      <c r="L469" s="23">
        <f>+SUMIFS('nabati '!AY:AY,'nabati '!$BB:$BB,Weekly!$A469,'nabati '!$BC:$BC,Weekly!$C$1)/20</f>
        <v>0</v>
      </c>
      <c r="M469" s="352">
        <f>+SUMIFS('nabati '!BF:BF,'nabati '!$BI:$BI,Weekly!$A469,'nabati '!$BG:$BG,Weekly!$C$1)/6</f>
        <v>0</v>
      </c>
      <c r="N469" s="353">
        <f>+SUMIFS('nabati '!BM:BM,'nabati '!BP:BP,Weekly!$A469,'nabati '!BN:BN,Weekly!$C$1)/6</f>
        <v>0</v>
      </c>
      <c r="O469" s="354">
        <f>+SUMPRODUCT($E$1:$N$1,E469:N469)</f>
        <v>0</v>
      </c>
    </row>
    <row r="470" s="254" customFormat="1" ht="13" collapsed="1" spans="1:15">
      <c r="A470" s="400">
        <v>1314</v>
      </c>
      <c r="B470" s="343" t="s">
        <v>84</v>
      </c>
      <c r="C470" s="339" t="s">
        <v>629</v>
      </c>
      <c r="D470" s="22" t="s">
        <v>708</v>
      </c>
      <c r="E470" s="23">
        <f>+SUMIFS('nabati '!B:B,'nabati '!$E:$E,Weekly!$A470,'nabati '!$F:$F,Weekly!$C$1)/6</f>
        <v>0</v>
      </c>
      <c r="F470" s="23">
        <f>+SUMIFS('nabati '!I:I,'nabati '!$L:$L,Weekly!$A470,'nabati '!$M:$M,Weekly!$C$1)/6</f>
        <v>0</v>
      </c>
      <c r="G470" s="23">
        <f>+SUMIFS('nabati '!P:P,'nabati '!$S:$S,Weekly!$A470,'nabati '!$T:$T,Weekly!$C$1)/60</f>
        <v>0</v>
      </c>
      <c r="H470" s="23">
        <f>+SUMIFS('nabati '!W:W,'nabati '!$Z:$Z,Weekly!$A470,'nabati '!$AA:$AA,Weekly!$C$1)/6</f>
        <v>0</v>
      </c>
      <c r="I470" s="23">
        <f>+SUMIFS('nabati '!AD:AD,'nabati '!$AG:$AG,Weekly!$A470,'nabati '!$AH:$AH,Weekly!$C$1)/60</f>
        <v>0</v>
      </c>
      <c r="J470" s="23">
        <f>+SUMIFS('nabati '!AK:AK,'nabati '!$AN:$AN,Weekly!$A470,'nabati '!$AO:$AO,Weekly!$C$1)/60</f>
        <v>0</v>
      </c>
      <c r="K470" s="23">
        <f>+SUMIFS('nabati '!AR:AR,'nabati '!$AU:$AU,Weekly!$A470,'nabati '!$AV:$AV,Weekly!$C$1)/60</f>
        <v>0</v>
      </c>
      <c r="L470" s="23">
        <f>+SUMIFS('nabati '!AY:AY,'nabati '!$BB:$BB,Weekly!$A470,'nabati '!$BC:$BC,Weekly!$C$1)/20</f>
        <v>0</v>
      </c>
      <c r="M470" s="352">
        <f>+SUMIFS('nabati '!BF:BF,'nabati '!$BI:$BI,Weekly!$A470,'nabati '!$BG:$BG,Weekly!$C$1)/6</f>
        <v>0</v>
      </c>
      <c r="N470" s="353">
        <f>+SUMIFS('nabati '!BM:BM,'nabati '!BP:BP,Weekly!$A470,'nabati '!BN:BN,Weekly!$C$1)/6</f>
        <v>0</v>
      </c>
      <c r="O470" s="354">
        <f>+SUMPRODUCT($E$1:$N$1,E470:N470)</f>
        <v>0</v>
      </c>
    </row>
    <row r="471" s="252" customFormat="1" ht="13" spans="1:16">
      <c r="A471" s="290"/>
      <c r="B471" s="291"/>
      <c r="C471" s="292"/>
      <c r="D471" s="293" t="s">
        <v>630</v>
      </c>
      <c r="E471" s="340">
        <f t="shared" ref="E471:N471" si="25">+SUM(E472:E543)</f>
        <v>15</v>
      </c>
      <c r="F471" s="340">
        <f t="shared" si="25"/>
        <v>47</v>
      </c>
      <c r="G471" s="340">
        <f t="shared" si="25"/>
        <v>10</v>
      </c>
      <c r="H471" s="340">
        <f t="shared" si="25"/>
        <v>7</v>
      </c>
      <c r="I471" s="340">
        <f t="shared" si="25"/>
        <v>5</v>
      </c>
      <c r="J471" s="340">
        <f t="shared" si="25"/>
        <v>0</v>
      </c>
      <c r="K471" s="340">
        <f t="shared" si="25"/>
        <v>0</v>
      </c>
      <c r="L471" s="340">
        <f t="shared" si="25"/>
        <v>2</v>
      </c>
      <c r="M471" s="404">
        <f t="shared" si="25"/>
        <v>0</v>
      </c>
      <c r="N471" s="316">
        <f t="shared" si="25"/>
        <v>0</v>
      </c>
      <c r="O471" s="317">
        <f>+SUMPRODUCT($E$1:$N$1,E471:N471)</f>
        <v>18117.4</v>
      </c>
      <c r="P471" s="408">
        <f>162300/26</f>
        <v>6242.30769230769</v>
      </c>
    </row>
    <row r="472" s="254" customFormat="1" ht="13" spans="1:15">
      <c r="A472" s="295">
        <v>112</v>
      </c>
      <c r="B472" s="296" t="s">
        <v>62</v>
      </c>
      <c r="C472" s="21" t="s">
        <v>631</v>
      </c>
      <c r="D472" s="22" t="s">
        <v>632</v>
      </c>
      <c r="E472" s="23">
        <f>+SUMIFS('nabati '!B:B,'nabati '!$E:$E,Weekly!$A472,'nabati '!$F:$F,Weekly!$C$1)/6</f>
        <v>0</v>
      </c>
      <c r="F472" s="23">
        <f>+SUMIFS('nabati '!I:I,'nabati '!$L:$L,Weekly!$A472,'nabati '!$M:$M,Weekly!$C$1)/6</f>
        <v>3</v>
      </c>
      <c r="G472" s="23">
        <f>+SUMIFS('nabati '!P:P,'nabati '!$S:$S,Weekly!$A472,'nabati '!$T:$T,Weekly!$C$1)/60</f>
        <v>0</v>
      </c>
      <c r="H472" s="23">
        <f>+SUMIFS('nabati '!W:W,'nabati '!$Z:$Z,Weekly!$A472,'nabati '!$AA:$AA,Weekly!$C$1)/6</f>
        <v>0</v>
      </c>
      <c r="I472" s="23">
        <f>+SUMIFS('nabati '!AD:AD,'nabati '!$AG:$AG,Weekly!$A472,'nabati '!$AH:$AH,Weekly!$C$1)/60</f>
        <v>0</v>
      </c>
      <c r="J472" s="23">
        <f>+SUMIFS('nabati '!AK:AK,'nabati '!$AN:$AN,Weekly!$A472,'nabati '!$AO:$AO,Weekly!$C$1)/60</f>
        <v>0</v>
      </c>
      <c r="K472" s="23">
        <f>+SUMIFS('nabati '!AR:AR,'nabati '!$AU:$AU,Weekly!$A472,'nabati '!$AV:$AV,Weekly!$C$1)/60</f>
        <v>0</v>
      </c>
      <c r="L472" s="23">
        <f>+SUMIFS('nabati '!AY:AY,'nabati '!$BB:$BB,Weekly!$A472,'nabati '!$BC:$BC,Weekly!$C$1)/20</f>
        <v>0</v>
      </c>
      <c r="M472" s="352">
        <f>+SUMIFS('nabati '!BF:BF,'nabati '!$BI:$BI,Weekly!$A472,'nabati '!$BG:$BG,Weekly!$C$1)/6</f>
        <v>0</v>
      </c>
      <c r="N472" s="353">
        <f>+SUMIFS('nabati '!BM:BM,'nabati '!BP:BP,Weekly!$A472,'nabati '!BN:BN,Weekly!$C$1)/6</f>
        <v>0</v>
      </c>
      <c r="O472" s="358">
        <f>+SUMPRODUCT($E$1:$N$1,E472:N472)</f>
        <v>572.1</v>
      </c>
    </row>
    <row r="473" s="254" customFormat="1" ht="13" hidden="1" outlineLevel="1" spans="1:15">
      <c r="A473" s="295">
        <v>128</v>
      </c>
      <c r="B473" s="296" t="s">
        <v>62</v>
      </c>
      <c r="C473" s="21" t="s">
        <v>633</v>
      </c>
      <c r="D473" s="22" t="s">
        <v>632</v>
      </c>
      <c r="E473" s="23">
        <f>+SUMIFS('nabati '!B:B,'nabati '!$E:$E,Weekly!$A473,'nabati '!$F:$F,Weekly!$C$1)/6</f>
        <v>6</v>
      </c>
      <c r="F473" s="23">
        <f>+SUMIFS('nabati '!I:I,'nabati '!$L:$L,Weekly!$A473,'nabati '!$M:$M,Weekly!$C$1)/6</f>
        <v>9</v>
      </c>
      <c r="G473" s="23">
        <f>+SUMIFS('nabati '!P:P,'nabati '!$S:$S,Weekly!$A473,'nabati '!$T:$T,Weekly!$C$1)/60</f>
        <v>0</v>
      </c>
      <c r="H473" s="23">
        <f>+SUMIFS('nabati '!W:W,'nabati '!$Z:$Z,Weekly!$A473,'nabati '!$AA:$AA,Weekly!$C$1)/6</f>
        <v>0</v>
      </c>
      <c r="I473" s="23">
        <f>+SUMIFS('nabati '!AD:AD,'nabati '!$AG:$AG,Weekly!$A473,'nabati '!$AH:$AH,Weekly!$C$1)/60</f>
        <v>0</v>
      </c>
      <c r="J473" s="23">
        <f>+SUMIFS('nabati '!AK:AK,'nabati '!$AN:$AN,Weekly!$A473,'nabati '!$AO:$AO,Weekly!$C$1)/60</f>
        <v>0</v>
      </c>
      <c r="K473" s="23">
        <f>+SUMIFS('nabati '!AR:AR,'nabati '!$AU:$AU,Weekly!$A473,'nabati '!$AV:$AV,Weekly!$C$1)/60</f>
        <v>0</v>
      </c>
      <c r="L473" s="23">
        <f>+SUMIFS('nabati '!AY:AY,'nabati '!$BB:$BB,Weekly!$A473,'nabati '!$BC:$BC,Weekly!$C$1)/20</f>
        <v>0</v>
      </c>
      <c r="M473" s="352">
        <f>+SUMIFS('nabati '!BF:BF,'nabati '!$BI:$BI,Weekly!$A473,'nabati '!$BG:$BG,Weekly!$C$1)/6</f>
        <v>0</v>
      </c>
      <c r="N473" s="353">
        <f>+SUMIFS('nabati '!BM:BM,'nabati '!BP:BP,Weekly!$A473,'nabati '!BN:BN,Weekly!$C$1)/6</f>
        <v>0</v>
      </c>
      <c r="O473" s="358">
        <f t="shared" ref="O473:O536" si="26">+SUMPRODUCT($E$1:$M$1,E473:M473)</f>
        <v>2471.7</v>
      </c>
    </row>
    <row r="474" s="254" customFormat="1" ht="13" hidden="1" outlineLevel="1" spans="1:15">
      <c r="A474" s="295">
        <v>132</v>
      </c>
      <c r="B474" s="296" t="s">
        <v>62</v>
      </c>
      <c r="C474" s="21" t="s">
        <v>634</v>
      </c>
      <c r="D474" s="22" t="s">
        <v>632</v>
      </c>
      <c r="E474" s="23">
        <f>+SUMIFS('nabati '!B:B,'nabati '!$E:$E,Weekly!$A474,'nabati '!$F:$F,Weekly!$C$1)/6</f>
        <v>5</v>
      </c>
      <c r="F474" s="23">
        <f>+SUMIFS('nabati '!I:I,'nabati '!$L:$L,Weekly!$A474,'nabati '!$M:$M,Weekly!$C$1)/6</f>
        <v>10</v>
      </c>
      <c r="G474" s="23">
        <f>+SUMIFS('nabati '!P:P,'nabati '!$S:$S,Weekly!$A474,'nabati '!$T:$T,Weekly!$C$1)/60</f>
        <v>2</v>
      </c>
      <c r="H474" s="23">
        <f>+SUMIFS('nabati '!W:W,'nabati '!$Z:$Z,Weekly!$A474,'nabati '!$AA:$AA,Weekly!$C$1)/6</f>
        <v>2</v>
      </c>
      <c r="I474" s="23">
        <f>+SUMIFS('nabati '!AD:AD,'nabati '!$AG:$AG,Weekly!$A474,'nabati '!$AH:$AH,Weekly!$C$1)/60</f>
        <v>2</v>
      </c>
      <c r="J474" s="23">
        <f>+SUMIFS('nabati '!AK:AK,'nabati '!$AN:$AN,Weekly!$A474,'nabati '!$AO:$AO,Weekly!$C$1)/60</f>
        <v>0</v>
      </c>
      <c r="K474" s="23">
        <f>+SUMIFS('nabati '!AR:AR,'nabati '!$AU:$AU,Weekly!$A474,'nabati '!$AV:$AV,Weekly!$C$1)/60</f>
        <v>0</v>
      </c>
      <c r="L474" s="23">
        <f>+SUMIFS('nabati '!AY:AY,'nabati '!$BB:$BB,Weekly!$A474,'nabati '!$BC:$BC,Weekly!$C$1)/20</f>
        <v>0</v>
      </c>
      <c r="M474" s="352">
        <f>+SUMIFS('nabati '!BF:BF,'nabati '!$BI:$BI,Weekly!$A474,'nabati '!$BG:$BG,Weekly!$C$1)/6</f>
        <v>0</v>
      </c>
      <c r="N474" s="353">
        <f>+SUMIFS('nabati '!BM:BM,'nabati '!BP:BP,Weekly!$A474,'nabati '!BN:BN,Weekly!$C$1)/6</f>
        <v>0</v>
      </c>
      <c r="O474" s="358">
        <f t="shared" si="26"/>
        <v>4304.5</v>
      </c>
    </row>
    <row r="475" s="254" customFormat="1" ht="13" hidden="1" outlineLevel="1" spans="1:15">
      <c r="A475" s="295">
        <v>137</v>
      </c>
      <c r="B475" s="296" t="s">
        <v>62</v>
      </c>
      <c r="C475" s="21" t="s">
        <v>635</v>
      </c>
      <c r="D475" s="22" t="s">
        <v>632</v>
      </c>
      <c r="E475" s="23">
        <f>+SUMIFS('nabati '!B:B,'nabati '!$E:$E,Weekly!$A475,'nabati '!$F:$F,Weekly!$C$1)/6</f>
        <v>0</v>
      </c>
      <c r="F475" s="23">
        <f>+SUMIFS('nabati '!I:I,'nabati '!$L:$L,Weekly!$A475,'nabati '!$M:$M,Weekly!$C$1)/6</f>
        <v>0</v>
      </c>
      <c r="G475" s="23">
        <f>+SUMIFS('nabati '!P:P,'nabati '!$S:$S,Weekly!$A475,'nabati '!$T:$T,Weekly!$C$1)/60</f>
        <v>0</v>
      </c>
      <c r="H475" s="23">
        <f>+SUMIFS('nabati '!W:W,'nabati '!$Z:$Z,Weekly!$A475,'nabati '!$AA:$AA,Weekly!$C$1)/6</f>
        <v>0</v>
      </c>
      <c r="I475" s="23">
        <f>+SUMIFS('nabati '!AD:AD,'nabati '!$AG:$AG,Weekly!$A475,'nabati '!$AH:$AH,Weekly!$C$1)/60</f>
        <v>0</v>
      </c>
      <c r="J475" s="23">
        <f>+SUMIFS('nabati '!AK:AK,'nabati '!$AN:$AN,Weekly!$A475,'nabati '!$AO:$AO,Weekly!$C$1)/60</f>
        <v>0</v>
      </c>
      <c r="K475" s="23">
        <f>+SUMIFS('nabati '!AR:AR,'nabati '!$AU:$AU,Weekly!$A475,'nabati '!$AV:$AV,Weekly!$C$1)/60</f>
        <v>0</v>
      </c>
      <c r="L475" s="23">
        <f>+SUMIFS('nabati '!AY:AY,'nabati '!$BB:$BB,Weekly!$A475,'nabati '!$BC:$BC,Weekly!$C$1)/20</f>
        <v>0</v>
      </c>
      <c r="M475" s="352">
        <f>+SUMIFS('nabati '!BF:BF,'nabati '!$BI:$BI,Weekly!$A475,'nabati '!$BG:$BG,Weekly!$C$1)/6</f>
        <v>0</v>
      </c>
      <c r="N475" s="353">
        <f>+SUMIFS('nabati '!BM:BM,'nabati '!BP:BP,Weekly!$A475,'nabati '!BN:BN,Weekly!$C$1)/6</f>
        <v>0</v>
      </c>
      <c r="O475" s="358">
        <f t="shared" si="26"/>
        <v>0</v>
      </c>
    </row>
    <row r="476" s="254" customFormat="1" ht="13" hidden="1" outlineLevel="1" spans="1:15">
      <c r="A476" s="295">
        <v>145</v>
      </c>
      <c r="B476" s="296" t="s">
        <v>62</v>
      </c>
      <c r="C476" s="21" t="s">
        <v>636</v>
      </c>
      <c r="D476" s="22" t="s">
        <v>632</v>
      </c>
      <c r="E476" s="23">
        <f>+SUMIFS('nabati '!B:B,'nabati '!$E:$E,Weekly!$A476,'nabati '!$F:$F,Weekly!$C$1)/6</f>
        <v>0</v>
      </c>
      <c r="F476" s="23">
        <f>+SUMIFS('nabati '!I:I,'nabati '!$L:$L,Weekly!$A476,'nabati '!$M:$M,Weekly!$C$1)/6</f>
        <v>0</v>
      </c>
      <c r="G476" s="23">
        <f>+SUMIFS('nabati '!P:P,'nabati '!$S:$S,Weekly!$A476,'nabati '!$T:$T,Weekly!$C$1)/60</f>
        <v>0</v>
      </c>
      <c r="H476" s="23">
        <f>+SUMIFS('nabati '!W:W,'nabati '!$Z:$Z,Weekly!$A476,'nabati '!$AA:$AA,Weekly!$C$1)/6</f>
        <v>0</v>
      </c>
      <c r="I476" s="23">
        <f>+SUMIFS('nabati '!AD:AD,'nabati '!$AG:$AG,Weekly!$A476,'nabati '!$AH:$AH,Weekly!$C$1)/60</f>
        <v>0</v>
      </c>
      <c r="J476" s="23">
        <f>+SUMIFS('nabati '!AK:AK,'nabati '!$AN:$AN,Weekly!$A476,'nabati '!$AO:$AO,Weekly!$C$1)/60</f>
        <v>0</v>
      </c>
      <c r="K476" s="23">
        <f>+SUMIFS('nabati '!AR:AR,'nabati '!$AU:$AU,Weekly!$A476,'nabati '!$AV:$AV,Weekly!$C$1)/60</f>
        <v>0</v>
      </c>
      <c r="L476" s="23">
        <f>+SUMIFS('nabati '!AY:AY,'nabati '!$BB:$BB,Weekly!$A476,'nabati '!$BC:$BC,Weekly!$C$1)/20</f>
        <v>0</v>
      </c>
      <c r="M476" s="352">
        <f>+SUMIFS('nabati '!BF:BF,'nabati '!$BI:$BI,Weekly!$A476,'nabati '!$BG:$BG,Weekly!$C$1)/6</f>
        <v>0</v>
      </c>
      <c r="N476" s="353">
        <f>+SUMIFS('nabati '!BM:BM,'nabati '!BP:BP,Weekly!$A476,'nabati '!BN:BN,Weekly!$C$1)/6</f>
        <v>0</v>
      </c>
      <c r="O476" s="358">
        <f t="shared" si="26"/>
        <v>0</v>
      </c>
    </row>
    <row r="477" s="254" customFormat="1" ht="13" hidden="1" outlineLevel="1" spans="1:15">
      <c r="A477" s="295">
        <v>150</v>
      </c>
      <c r="B477" s="296" t="s">
        <v>62</v>
      </c>
      <c r="C477" s="21" t="s">
        <v>637</v>
      </c>
      <c r="D477" s="22" t="s">
        <v>632</v>
      </c>
      <c r="E477" s="23">
        <f>+SUMIFS('nabati '!B:B,'nabati '!$E:$E,Weekly!$A477,'nabati '!$F:$F,Weekly!$C$1)/6</f>
        <v>0</v>
      </c>
      <c r="F477" s="23">
        <f>+SUMIFS('nabati '!I:I,'nabati '!$L:$L,Weekly!$A477,'nabati '!$M:$M,Weekly!$C$1)/6</f>
        <v>0</v>
      </c>
      <c r="G477" s="23">
        <f>+SUMIFS('nabati '!P:P,'nabati '!$S:$S,Weekly!$A477,'nabati '!$T:$T,Weekly!$C$1)/60</f>
        <v>0</v>
      </c>
      <c r="H477" s="23">
        <f>+SUMIFS('nabati '!W:W,'nabati '!$Z:$Z,Weekly!$A477,'nabati '!$AA:$AA,Weekly!$C$1)/6</f>
        <v>0</v>
      </c>
      <c r="I477" s="23">
        <f>+SUMIFS('nabati '!AD:AD,'nabati '!$AG:$AG,Weekly!$A477,'nabati '!$AH:$AH,Weekly!$C$1)/60</f>
        <v>0</v>
      </c>
      <c r="J477" s="23">
        <f>+SUMIFS('nabati '!AK:AK,'nabati '!$AN:$AN,Weekly!$A477,'nabati '!$AO:$AO,Weekly!$C$1)/60</f>
        <v>0</v>
      </c>
      <c r="K477" s="23">
        <f>+SUMIFS('nabati '!AR:AR,'nabati '!$AU:$AU,Weekly!$A477,'nabati '!$AV:$AV,Weekly!$C$1)/60</f>
        <v>0</v>
      </c>
      <c r="L477" s="23">
        <f>+SUMIFS('nabati '!AY:AY,'nabati '!$BB:$BB,Weekly!$A477,'nabati '!$BC:$BC,Weekly!$C$1)/20</f>
        <v>0</v>
      </c>
      <c r="M477" s="352">
        <f>+SUMIFS('nabati '!BF:BF,'nabati '!$BI:$BI,Weekly!$A477,'nabati '!$BG:$BG,Weekly!$C$1)/6</f>
        <v>0</v>
      </c>
      <c r="N477" s="353">
        <f>+SUMIFS('nabati '!BM:BM,'nabati '!BP:BP,Weekly!$A477,'nabati '!BN:BN,Weekly!$C$1)/6</f>
        <v>0</v>
      </c>
      <c r="O477" s="358">
        <f t="shared" si="26"/>
        <v>0</v>
      </c>
    </row>
    <row r="478" s="254" customFormat="1" ht="13" hidden="1" outlineLevel="1" spans="1:15">
      <c r="A478" s="295">
        <v>164</v>
      </c>
      <c r="B478" s="296" t="s">
        <v>62</v>
      </c>
      <c r="C478" s="21" t="s">
        <v>638</v>
      </c>
      <c r="D478" s="22" t="s">
        <v>632</v>
      </c>
      <c r="E478" s="23">
        <f>+SUMIFS('nabati '!B:B,'nabati '!$E:$E,Weekly!$A478,'nabati '!$F:$F,Weekly!$C$1)/6</f>
        <v>0</v>
      </c>
      <c r="F478" s="23">
        <f>+SUMIFS('nabati '!I:I,'nabati '!$L:$L,Weekly!$A478,'nabati '!$M:$M,Weekly!$C$1)/6</f>
        <v>0</v>
      </c>
      <c r="G478" s="23">
        <f>+SUMIFS('nabati '!P:P,'nabati '!$S:$S,Weekly!$A478,'nabati '!$T:$T,Weekly!$C$1)/60</f>
        <v>0</v>
      </c>
      <c r="H478" s="23">
        <f>+SUMIFS('nabati '!W:W,'nabati '!$Z:$Z,Weekly!$A478,'nabati '!$AA:$AA,Weekly!$C$1)/6</f>
        <v>0</v>
      </c>
      <c r="I478" s="23">
        <f>+SUMIFS('nabati '!AD:AD,'nabati '!$AG:$AG,Weekly!$A478,'nabati '!$AH:$AH,Weekly!$C$1)/60</f>
        <v>0</v>
      </c>
      <c r="J478" s="23">
        <f>+SUMIFS('nabati '!AK:AK,'nabati '!$AN:$AN,Weekly!$A478,'nabati '!$AO:$AO,Weekly!$C$1)/60</f>
        <v>0</v>
      </c>
      <c r="K478" s="23">
        <f>+SUMIFS('nabati '!AR:AR,'nabati '!$AU:$AU,Weekly!$A478,'nabati '!$AV:$AV,Weekly!$C$1)/60</f>
        <v>0</v>
      </c>
      <c r="L478" s="23">
        <f>+SUMIFS('nabati '!AY:AY,'nabati '!$BB:$BB,Weekly!$A478,'nabati '!$BC:$BC,Weekly!$C$1)/20</f>
        <v>0</v>
      </c>
      <c r="M478" s="352">
        <f>+SUMIFS('nabati '!BF:BF,'nabati '!$BI:$BI,Weekly!$A478,'nabati '!$BG:$BG,Weekly!$C$1)/6</f>
        <v>0</v>
      </c>
      <c r="N478" s="353">
        <f>+SUMIFS('nabati '!BM:BM,'nabati '!BP:BP,Weekly!$A478,'nabati '!BN:BN,Weekly!$C$1)/6</f>
        <v>0</v>
      </c>
      <c r="O478" s="358">
        <f t="shared" si="26"/>
        <v>0</v>
      </c>
    </row>
    <row r="479" s="254" customFormat="1" ht="13" hidden="1" outlineLevel="1" spans="1:15">
      <c r="A479" s="295">
        <v>167</v>
      </c>
      <c r="B479" s="296" t="s">
        <v>62</v>
      </c>
      <c r="C479" s="21" t="s">
        <v>639</v>
      </c>
      <c r="D479" s="22" t="s">
        <v>632</v>
      </c>
      <c r="E479" s="23">
        <f>+SUMIFS('nabati '!B:B,'nabati '!$E:$E,Weekly!$A479,'nabati '!$F:$F,Weekly!$C$1)/6</f>
        <v>0</v>
      </c>
      <c r="F479" s="23">
        <f>+SUMIFS('nabati '!I:I,'nabati '!$L:$L,Weekly!$A479,'nabati '!$M:$M,Weekly!$C$1)/6</f>
        <v>6</v>
      </c>
      <c r="G479" s="23">
        <f>+SUMIFS('nabati '!P:P,'nabati '!$S:$S,Weekly!$A479,'nabati '!$T:$T,Weekly!$C$1)/60</f>
        <v>2</v>
      </c>
      <c r="H479" s="23">
        <f>+SUMIFS('nabati '!W:W,'nabati '!$Z:$Z,Weekly!$A479,'nabati '!$AA:$AA,Weekly!$C$1)/6</f>
        <v>0</v>
      </c>
      <c r="I479" s="23">
        <f>+SUMIFS('nabati '!AD:AD,'nabati '!$AG:$AG,Weekly!$A479,'nabati '!$AH:$AH,Weekly!$C$1)/60</f>
        <v>1</v>
      </c>
      <c r="J479" s="23">
        <f>+SUMIFS('nabati '!AK:AK,'nabati '!$AN:$AN,Weekly!$A479,'nabati '!$AO:$AO,Weekly!$C$1)/60</f>
        <v>0</v>
      </c>
      <c r="K479" s="23">
        <f>+SUMIFS('nabati '!AR:AR,'nabati '!$AU:$AU,Weekly!$A479,'nabati '!$AV:$AV,Weekly!$C$1)/60</f>
        <v>0</v>
      </c>
      <c r="L479" s="23">
        <f>+SUMIFS('nabati '!AY:AY,'nabati '!$BB:$BB,Weekly!$A479,'nabati '!$BC:$BC,Weekly!$C$1)/20</f>
        <v>1</v>
      </c>
      <c r="M479" s="352">
        <f>+SUMIFS('nabati '!BF:BF,'nabati '!$BI:$BI,Weekly!$A479,'nabati '!$BG:$BG,Weekly!$C$1)/6</f>
        <v>0</v>
      </c>
      <c r="N479" s="353">
        <f>+SUMIFS('nabati '!BM:BM,'nabati '!BP:BP,Weekly!$A479,'nabati '!BN:BN,Weekly!$C$1)/6</f>
        <v>0</v>
      </c>
      <c r="O479" s="358">
        <f t="shared" si="26"/>
        <v>2508.2</v>
      </c>
    </row>
    <row r="480" s="254" customFormat="1" ht="13" hidden="1" outlineLevel="1" spans="1:15">
      <c r="A480" s="295">
        <v>179</v>
      </c>
      <c r="B480" s="296" t="s">
        <v>62</v>
      </c>
      <c r="C480" s="21" t="s">
        <v>640</v>
      </c>
      <c r="D480" s="22" t="s">
        <v>632</v>
      </c>
      <c r="E480" s="23">
        <f>+SUMIFS('nabati '!B:B,'nabati '!$E:$E,Weekly!$A480,'nabati '!$F:$F,Weekly!$C$1)/6</f>
        <v>0</v>
      </c>
      <c r="F480" s="23">
        <f>+SUMIFS('nabati '!I:I,'nabati '!$L:$L,Weekly!$A480,'nabati '!$M:$M,Weekly!$C$1)/6</f>
        <v>0</v>
      </c>
      <c r="G480" s="23">
        <f>+SUMIFS('nabati '!P:P,'nabati '!$S:$S,Weekly!$A480,'nabati '!$T:$T,Weekly!$C$1)/60</f>
        <v>0</v>
      </c>
      <c r="H480" s="23">
        <f>+SUMIFS('nabati '!W:W,'nabati '!$Z:$Z,Weekly!$A480,'nabati '!$AA:$AA,Weekly!$C$1)/6</f>
        <v>0</v>
      </c>
      <c r="I480" s="23">
        <f>+SUMIFS('nabati '!AD:AD,'nabati '!$AG:$AG,Weekly!$A480,'nabati '!$AH:$AH,Weekly!$C$1)/60</f>
        <v>0</v>
      </c>
      <c r="J480" s="23">
        <f>+SUMIFS('nabati '!AK:AK,'nabati '!$AN:$AN,Weekly!$A480,'nabati '!$AO:$AO,Weekly!$C$1)/60</f>
        <v>0</v>
      </c>
      <c r="K480" s="23">
        <f>+SUMIFS('nabati '!AR:AR,'nabati '!$AU:$AU,Weekly!$A480,'nabati '!$AV:$AV,Weekly!$C$1)/60</f>
        <v>0</v>
      </c>
      <c r="L480" s="23">
        <f>+SUMIFS('nabati '!AY:AY,'nabati '!$BB:$BB,Weekly!$A480,'nabati '!$BC:$BC,Weekly!$C$1)/20</f>
        <v>0</v>
      </c>
      <c r="M480" s="352">
        <f>+SUMIFS('nabati '!BF:BF,'nabati '!$BI:$BI,Weekly!$A480,'nabati '!$BG:$BG,Weekly!$C$1)/6</f>
        <v>0</v>
      </c>
      <c r="N480" s="353">
        <f>+SUMIFS('nabati '!BM:BM,'nabati '!BP:BP,Weekly!$A480,'nabati '!BN:BN,Weekly!$C$1)/6</f>
        <v>0</v>
      </c>
      <c r="O480" s="358">
        <f t="shared" si="26"/>
        <v>0</v>
      </c>
    </row>
    <row r="481" s="254" customFormat="1" ht="13" hidden="1" outlineLevel="1" spans="1:15">
      <c r="A481" s="295">
        <v>183</v>
      </c>
      <c r="B481" s="296" t="s">
        <v>62</v>
      </c>
      <c r="C481" s="21" t="s">
        <v>641</v>
      </c>
      <c r="D481" s="22" t="s">
        <v>632</v>
      </c>
      <c r="E481" s="23">
        <f>+SUMIFS('nabati '!B:B,'nabati '!$E:$E,Weekly!$A481,'nabati '!$F:$F,Weekly!$C$1)/6</f>
        <v>0</v>
      </c>
      <c r="F481" s="23">
        <f>+SUMIFS('nabati '!I:I,'nabati '!$L:$L,Weekly!$A481,'nabati '!$M:$M,Weekly!$C$1)/6</f>
        <v>0</v>
      </c>
      <c r="G481" s="23">
        <f>+SUMIFS('nabati '!P:P,'nabati '!$S:$S,Weekly!$A481,'nabati '!$T:$T,Weekly!$C$1)/60</f>
        <v>0</v>
      </c>
      <c r="H481" s="23">
        <f>+SUMIFS('nabati '!W:W,'nabati '!$Z:$Z,Weekly!$A481,'nabati '!$AA:$AA,Weekly!$C$1)/6</f>
        <v>0</v>
      </c>
      <c r="I481" s="23">
        <f>+SUMIFS('nabati '!AD:AD,'nabati '!$AG:$AG,Weekly!$A481,'nabati '!$AH:$AH,Weekly!$C$1)/60</f>
        <v>0</v>
      </c>
      <c r="J481" s="23">
        <f>+SUMIFS('nabati '!AK:AK,'nabati '!$AN:$AN,Weekly!$A481,'nabati '!$AO:$AO,Weekly!$C$1)/60</f>
        <v>0</v>
      </c>
      <c r="K481" s="23">
        <f>+SUMIFS('nabati '!AR:AR,'nabati '!$AU:$AU,Weekly!$A481,'nabati '!$AV:$AV,Weekly!$C$1)/60</f>
        <v>0</v>
      </c>
      <c r="L481" s="23">
        <f>+SUMIFS('nabati '!AY:AY,'nabati '!$BB:$BB,Weekly!$A481,'nabati '!$BC:$BC,Weekly!$C$1)/20</f>
        <v>0</v>
      </c>
      <c r="M481" s="352">
        <f>+SUMIFS('nabati '!BF:BF,'nabati '!$BI:$BI,Weekly!$A481,'nabati '!$BG:$BG,Weekly!$C$1)/6</f>
        <v>0</v>
      </c>
      <c r="N481" s="353">
        <f>+SUMIFS('nabati '!BM:BM,'nabati '!BP:BP,Weekly!$A481,'nabati '!BN:BN,Weekly!$C$1)/6</f>
        <v>0</v>
      </c>
      <c r="O481" s="358">
        <f t="shared" si="26"/>
        <v>0</v>
      </c>
    </row>
    <row r="482" s="254" customFormat="1" ht="13" hidden="1" outlineLevel="1" spans="1:15">
      <c r="A482" s="295">
        <v>185</v>
      </c>
      <c r="B482" s="296" t="s">
        <v>62</v>
      </c>
      <c r="C482" s="21" t="s">
        <v>642</v>
      </c>
      <c r="D482" s="22" t="s">
        <v>632</v>
      </c>
      <c r="E482" s="23">
        <f>+SUMIFS('nabati '!B:B,'nabati '!$E:$E,Weekly!$A482,'nabati '!$F:$F,Weekly!$C$1)/6</f>
        <v>0</v>
      </c>
      <c r="F482" s="23">
        <f>+SUMIFS('nabati '!I:I,'nabati '!$L:$L,Weekly!$A482,'nabati '!$M:$M,Weekly!$C$1)/6</f>
        <v>0</v>
      </c>
      <c r="G482" s="23">
        <f>+SUMIFS('nabati '!P:P,'nabati '!$S:$S,Weekly!$A482,'nabati '!$T:$T,Weekly!$C$1)/60</f>
        <v>3</v>
      </c>
      <c r="H482" s="23">
        <f>+SUMIFS('nabati '!W:W,'nabati '!$Z:$Z,Weekly!$A482,'nabati '!$AA:$AA,Weekly!$C$1)/6</f>
        <v>0</v>
      </c>
      <c r="I482" s="23">
        <f>+SUMIFS('nabati '!AD:AD,'nabati '!$AG:$AG,Weekly!$A482,'nabati '!$AH:$AH,Weekly!$C$1)/60</f>
        <v>0</v>
      </c>
      <c r="J482" s="23">
        <f>+SUMIFS('nabati '!AK:AK,'nabati '!$AN:$AN,Weekly!$A482,'nabati '!$AO:$AO,Weekly!$C$1)/60</f>
        <v>0</v>
      </c>
      <c r="K482" s="23">
        <f>+SUMIFS('nabati '!AR:AR,'nabati '!$AU:$AU,Weekly!$A482,'nabati '!$AV:$AV,Weekly!$C$1)/60</f>
        <v>0</v>
      </c>
      <c r="L482" s="23">
        <f>+SUMIFS('nabati '!AY:AY,'nabati '!$BB:$BB,Weekly!$A482,'nabati '!$BC:$BC,Weekly!$C$1)/20</f>
        <v>0</v>
      </c>
      <c r="M482" s="352">
        <f>+SUMIFS('nabati '!BF:BF,'nabati '!$BI:$BI,Weekly!$A482,'nabati '!$BG:$BG,Weekly!$C$1)/6</f>
        <v>0</v>
      </c>
      <c r="N482" s="353">
        <f>+SUMIFS('nabati '!BM:BM,'nabati '!BP:BP,Weekly!$A482,'nabati '!BN:BN,Weekly!$C$1)/6</f>
        <v>0</v>
      </c>
      <c r="O482" s="358">
        <f t="shared" si="26"/>
        <v>990</v>
      </c>
    </row>
    <row r="483" s="254" customFormat="1" ht="13" hidden="1" outlineLevel="1" spans="1:15">
      <c r="A483" s="295">
        <v>501</v>
      </c>
      <c r="B483" s="296" t="s">
        <v>62</v>
      </c>
      <c r="C483" s="21" t="s">
        <v>643</v>
      </c>
      <c r="D483" s="22" t="s">
        <v>632</v>
      </c>
      <c r="E483" s="23">
        <f>+SUMIFS('nabati '!B:B,'nabati '!$E:$E,Weekly!$A483,'nabati '!$F:$F,Weekly!$C$1)/6</f>
        <v>0</v>
      </c>
      <c r="F483" s="23">
        <f>+SUMIFS('nabati '!I:I,'nabati '!$L:$L,Weekly!$A483,'nabati '!$M:$M,Weekly!$C$1)/6</f>
        <v>0</v>
      </c>
      <c r="G483" s="23">
        <f>+SUMIFS('nabati '!P:P,'nabati '!$S:$S,Weekly!$A483,'nabati '!$T:$T,Weekly!$C$1)/60</f>
        <v>0</v>
      </c>
      <c r="H483" s="23">
        <f>+SUMIFS('nabati '!W:W,'nabati '!$Z:$Z,Weekly!$A483,'nabati '!$AA:$AA,Weekly!$C$1)/6</f>
        <v>0</v>
      </c>
      <c r="I483" s="23">
        <f>+SUMIFS('nabati '!AD:AD,'nabati '!$AG:$AG,Weekly!$A483,'nabati '!$AH:$AH,Weekly!$C$1)/60</f>
        <v>0</v>
      </c>
      <c r="J483" s="23">
        <f>+SUMIFS('nabati '!AK:AK,'nabati '!$AN:$AN,Weekly!$A483,'nabati '!$AO:$AO,Weekly!$C$1)/60</f>
        <v>0</v>
      </c>
      <c r="K483" s="23">
        <f>+SUMIFS('nabati '!AR:AR,'nabati '!$AU:$AU,Weekly!$A483,'nabati '!$AV:$AV,Weekly!$C$1)/60</f>
        <v>0</v>
      </c>
      <c r="L483" s="23">
        <f>+SUMIFS('nabati '!AY:AY,'nabati '!$BB:$BB,Weekly!$A483,'nabati '!$BC:$BC,Weekly!$C$1)/20</f>
        <v>0</v>
      </c>
      <c r="M483" s="352">
        <f>+SUMIFS('nabati '!BF:BF,'nabati '!$BI:$BI,Weekly!$A483,'nabati '!$BG:$BG,Weekly!$C$1)/6</f>
        <v>0</v>
      </c>
      <c r="N483" s="353">
        <f>+SUMIFS('nabati '!BM:BM,'nabati '!BP:BP,Weekly!$A483,'nabati '!BN:BN,Weekly!$C$1)/6</f>
        <v>0</v>
      </c>
      <c r="O483" s="358">
        <f t="shared" si="26"/>
        <v>0</v>
      </c>
    </row>
    <row r="484" s="254" customFormat="1" ht="13" hidden="1" outlineLevel="1" spans="1:15">
      <c r="A484" s="295">
        <v>502</v>
      </c>
      <c r="B484" s="296" t="s">
        <v>62</v>
      </c>
      <c r="C484" s="21" t="s">
        <v>644</v>
      </c>
      <c r="D484" s="22" t="s">
        <v>632</v>
      </c>
      <c r="E484" s="23">
        <f>+SUMIFS('nabati '!B:B,'nabati '!$E:$E,Weekly!$A484,'nabati '!$F:$F,Weekly!$C$1)/6</f>
        <v>0</v>
      </c>
      <c r="F484" s="23">
        <f>+SUMIFS('nabati '!I:I,'nabati '!$L:$L,Weekly!$A484,'nabati '!$M:$M,Weekly!$C$1)/6</f>
        <v>0</v>
      </c>
      <c r="G484" s="23">
        <f>+SUMIFS('nabati '!P:P,'nabati '!$S:$S,Weekly!$A484,'nabati '!$T:$T,Weekly!$C$1)/60</f>
        <v>0</v>
      </c>
      <c r="H484" s="23">
        <f>+SUMIFS('nabati '!W:W,'nabati '!$Z:$Z,Weekly!$A484,'nabati '!$AA:$AA,Weekly!$C$1)/6</f>
        <v>0</v>
      </c>
      <c r="I484" s="23">
        <f>+SUMIFS('nabati '!AD:AD,'nabati '!$AG:$AG,Weekly!$A484,'nabati '!$AH:$AH,Weekly!$C$1)/60</f>
        <v>0</v>
      </c>
      <c r="J484" s="23">
        <f>+SUMIFS('nabati '!AK:AK,'nabati '!$AN:$AN,Weekly!$A484,'nabati '!$AO:$AO,Weekly!$C$1)/60</f>
        <v>0</v>
      </c>
      <c r="K484" s="23">
        <f>+SUMIFS('nabati '!AR:AR,'nabati '!$AU:$AU,Weekly!$A484,'nabati '!$AV:$AV,Weekly!$C$1)/60</f>
        <v>0</v>
      </c>
      <c r="L484" s="23">
        <f>+SUMIFS('nabati '!AY:AY,'nabati '!$BB:$BB,Weekly!$A484,'nabati '!$BC:$BC,Weekly!$C$1)/20</f>
        <v>0</v>
      </c>
      <c r="M484" s="352">
        <f>+SUMIFS('nabati '!BF:BF,'nabati '!$BI:$BI,Weekly!$A484,'nabati '!$BG:$BG,Weekly!$C$1)/6</f>
        <v>0</v>
      </c>
      <c r="N484" s="353">
        <f>+SUMIFS('nabati '!BM:BM,'nabati '!BP:BP,Weekly!$A484,'nabati '!BN:BN,Weekly!$C$1)/6</f>
        <v>0</v>
      </c>
      <c r="O484" s="358">
        <f t="shared" si="26"/>
        <v>0</v>
      </c>
    </row>
    <row r="485" s="254" customFormat="1" ht="13" hidden="1" outlineLevel="1" spans="1:15">
      <c r="A485" s="295">
        <v>512</v>
      </c>
      <c r="B485" s="296" t="s">
        <v>62</v>
      </c>
      <c r="C485" s="21" t="s">
        <v>645</v>
      </c>
      <c r="D485" s="22" t="s">
        <v>632</v>
      </c>
      <c r="E485" s="23">
        <f>+SUMIFS('nabati '!B:B,'nabati '!$E:$E,Weekly!$A485,'nabati '!$F:$F,Weekly!$C$1)/6</f>
        <v>0</v>
      </c>
      <c r="F485" s="23">
        <f>+SUMIFS('nabati '!I:I,'nabati '!$L:$L,Weekly!$A485,'nabati '!$M:$M,Weekly!$C$1)/6</f>
        <v>11</v>
      </c>
      <c r="G485" s="23">
        <f>+SUMIFS('nabati '!P:P,'nabati '!$S:$S,Weekly!$A485,'nabati '!$T:$T,Weekly!$C$1)/60</f>
        <v>0</v>
      </c>
      <c r="H485" s="23">
        <f>+SUMIFS('nabati '!W:W,'nabati '!$Z:$Z,Weekly!$A485,'nabati '!$AA:$AA,Weekly!$C$1)/6</f>
        <v>2</v>
      </c>
      <c r="I485" s="23">
        <f>+SUMIFS('nabati '!AD:AD,'nabati '!$AG:$AG,Weekly!$A485,'nabati '!$AH:$AH,Weekly!$C$1)/60</f>
        <v>0</v>
      </c>
      <c r="J485" s="23">
        <f>+SUMIFS('nabati '!AK:AK,'nabati '!$AN:$AN,Weekly!$A485,'nabati '!$AO:$AO,Weekly!$C$1)/60</f>
        <v>0</v>
      </c>
      <c r="K485" s="23">
        <f>+SUMIFS('nabati '!AR:AR,'nabati '!$AU:$AU,Weekly!$A485,'nabati '!$AV:$AV,Weekly!$C$1)/60</f>
        <v>0</v>
      </c>
      <c r="L485" s="23">
        <f>+SUMIFS('nabati '!AY:AY,'nabati '!$BB:$BB,Weekly!$A485,'nabati '!$BC:$BC,Weekly!$C$1)/20</f>
        <v>0</v>
      </c>
      <c r="M485" s="352">
        <f>+SUMIFS('nabati '!BF:BF,'nabati '!$BI:$BI,Weekly!$A485,'nabati '!$BG:$BG,Weekly!$C$1)/6</f>
        <v>0</v>
      </c>
      <c r="N485" s="353">
        <f>+SUMIFS('nabati '!BM:BM,'nabati '!BP:BP,Weekly!$A485,'nabati '!BN:BN,Weekly!$C$1)/6</f>
        <v>0</v>
      </c>
      <c r="O485" s="358">
        <f t="shared" si="26"/>
        <v>2545.7</v>
      </c>
    </row>
    <row r="486" s="254" customFormat="1" ht="13" hidden="1" outlineLevel="1" spans="1:15">
      <c r="A486" s="295">
        <v>521</v>
      </c>
      <c r="B486" s="296" t="s">
        <v>62</v>
      </c>
      <c r="C486" s="21" t="s">
        <v>646</v>
      </c>
      <c r="D486" s="22" t="s">
        <v>632</v>
      </c>
      <c r="E486" s="23">
        <f>+SUMIFS('nabati '!B:B,'nabati '!$E:$E,Weekly!$A486,'nabati '!$F:$F,Weekly!$C$1)/6</f>
        <v>2</v>
      </c>
      <c r="F486" s="23">
        <f>+SUMIFS('nabati '!I:I,'nabati '!$L:$L,Weekly!$A486,'nabati '!$M:$M,Weekly!$C$1)/6</f>
        <v>2</v>
      </c>
      <c r="G486" s="23">
        <f>+SUMIFS('nabati '!P:P,'nabati '!$S:$S,Weekly!$A486,'nabati '!$T:$T,Weekly!$C$1)/60</f>
        <v>1</v>
      </c>
      <c r="H486" s="23">
        <f>+SUMIFS('nabati '!W:W,'nabati '!$Z:$Z,Weekly!$A486,'nabati '!$AA:$AA,Weekly!$C$1)/6</f>
        <v>0</v>
      </c>
      <c r="I486" s="23">
        <f>+SUMIFS('nabati '!AD:AD,'nabati '!$AG:$AG,Weekly!$A486,'nabati '!$AH:$AH,Weekly!$C$1)/60</f>
        <v>0</v>
      </c>
      <c r="J486" s="23">
        <f>+SUMIFS('nabati '!AK:AK,'nabati '!$AN:$AN,Weekly!$A486,'nabati '!$AO:$AO,Weekly!$C$1)/60</f>
        <v>0</v>
      </c>
      <c r="K486" s="23">
        <f>+SUMIFS('nabati '!AR:AR,'nabati '!$AU:$AU,Weekly!$A486,'nabati '!$AV:$AV,Weekly!$C$1)/60</f>
        <v>0</v>
      </c>
      <c r="L486" s="23">
        <f>+SUMIFS('nabati '!AY:AY,'nabati '!$BB:$BB,Weekly!$A486,'nabati '!$BC:$BC,Weekly!$C$1)/20</f>
        <v>1</v>
      </c>
      <c r="M486" s="352">
        <f>+SUMIFS('nabati '!BF:BF,'nabati '!$BI:$BI,Weekly!$A486,'nabati '!$BG:$BG,Weekly!$C$1)/6</f>
        <v>0</v>
      </c>
      <c r="N486" s="353">
        <f>+SUMIFS('nabati '!BM:BM,'nabati '!BP:BP,Weekly!$A486,'nabati '!BN:BN,Weekly!$C$1)/6</f>
        <v>0</v>
      </c>
      <c r="O486" s="358">
        <f t="shared" si="26"/>
        <v>1337.2</v>
      </c>
    </row>
    <row r="487" s="254" customFormat="1" ht="13" hidden="1" outlineLevel="1" spans="1:15">
      <c r="A487" s="295">
        <v>525</v>
      </c>
      <c r="B487" s="296" t="s">
        <v>62</v>
      </c>
      <c r="C487" s="21" t="s">
        <v>647</v>
      </c>
      <c r="D487" s="22" t="s">
        <v>632</v>
      </c>
      <c r="E487" s="23">
        <f>+SUMIFS('nabati '!B:B,'nabati '!$E:$E,Weekly!$A487,'nabati '!$F:$F,Weekly!$C$1)/6</f>
        <v>0</v>
      </c>
      <c r="F487" s="23">
        <f>+SUMIFS('nabati '!I:I,'nabati '!$L:$L,Weekly!$A487,'nabati '!$M:$M,Weekly!$C$1)/6</f>
        <v>1</v>
      </c>
      <c r="G487" s="23">
        <f>+SUMIFS('nabati '!P:P,'nabati '!$S:$S,Weekly!$A487,'nabati '!$T:$T,Weekly!$C$1)/60</f>
        <v>0</v>
      </c>
      <c r="H487" s="23">
        <f>+SUMIFS('nabati '!W:W,'nabati '!$Z:$Z,Weekly!$A487,'nabati '!$AA:$AA,Weekly!$C$1)/6</f>
        <v>0</v>
      </c>
      <c r="I487" s="23">
        <f>+SUMIFS('nabati '!AD:AD,'nabati '!$AG:$AG,Weekly!$A487,'nabati '!$AH:$AH,Weekly!$C$1)/60</f>
        <v>0</v>
      </c>
      <c r="J487" s="23">
        <f>+SUMIFS('nabati '!AK:AK,'nabati '!$AN:$AN,Weekly!$A487,'nabati '!$AO:$AO,Weekly!$C$1)/60</f>
        <v>0</v>
      </c>
      <c r="K487" s="23">
        <f>+SUMIFS('nabati '!AR:AR,'nabati '!$AU:$AU,Weekly!$A487,'nabati '!$AV:$AV,Weekly!$C$1)/60</f>
        <v>0</v>
      </c>
      <c r="L487" s="23">
        <f>+SUMIFS('nabati '!AY:AY,'nabati '!$BB:$BB,Weekly!$A487,'nabati '!$BC:$BC,Weekly!$C$1)/20</f>
        <v>0</v>
      </c>
      <c r="M487" s="352">
        <f>+SUMIFS('nabati '!BF:BF,'nabati '!$BI:$BI,Weekly!$A487,'nabati '!$BG:$BG,Weekly!$C$1)/6</f>
        <v>0</v>
      </c>
      <c r="N487" s="353">
        <f>+SUMIFS('nabati '!BM:BM,'nabati '!BP:BP,Weekly!$A487,'nabati '!BN:BN,Weekly!$C$1)/6</f>
        <v>0</v>
      </c>
      <c r="O487" s="358">
        <f t="shared" si="26"/>
        <v>190.7</v>
      </c>
    </row>
    <row r="488" s="254" customFormat="1" ht="13" hidden="1" outlineLevel="1" spans="1:15">
      <c r="A488" s="295">
        <v>537</v>
      </c>
      <c r="B488" s="296" t="s">
        <v>62</v>
      </c>
      <c r="C488" s="21" t="s">
        <v>648</v>
      </c>
      <c r="D488" s="22" t="s">
        <v>632</v>
      </c>
      <c r="E488" s="23">
        <f>+SUMIFS('nabati '!B:B,'nabati '!$E:$E,Weekly!$A488,'nabati '!$F:$F,Weekly!$C$1)/6</f>
        <v>1</v>
      </c>
      <c r="F488" s="23">
        <f>+SUMIFS('nabati '!I:I,'nabati '!$L:$L,Weekly!$A488,'nabati '!$M:$M,Weekly!$C$1)/6</f>
        <v>1</v>
      </c>
      <c r="G488" s="23">
        <f>+SUMIFS('nabati '!P:P,'nabati '!$S:$S,Weekly!$A488,'nabati '!$T:$T,Weekly!$C$1)/60</f>
        <v>0</v>
      </c>
      <c r="H488" s="23">
        <f>+SUMIFS('nabati '!W:W,'nabati '!$Z:$Z,Weekly!$A488,'nabati '!$AA:$AA,Weekly!$C$1)/6</f>
        <v>1</v>
      </c>
      <c r="I488" s="23">
        <f>+SUMIFS('nabati '!AD:AD,'nabati '!$AG:$AG,Weekly!$A488,'nabati '!$AH:$AH,Weekly!$C$1)/60</f>
        <v>1</v>
      </c>
      <c r="J488" s="23">
        <f>+SUMIFS('nabati '!AK:AK,'nabati '!$AN:$AN,Weekly!$A488,'nabati '!$AO:$AO,Weekly!$C$1)/60</f>
        <v>0</v>
      </c>
      <c r="K488" s="23">
        <f>+SUMIFS('nabati '!AR:AR,'nabati '!$AU:$AU,Weekly!$A488,'nabati '!$AV:$AV,Weekly!$C$1)/60</f>
        <v>0</v>
      </c>
      <c r="L488" s="23">
        <f>+SUMIFS('nabati '!AY:AY,'nabati '!$BB:$BB,Weekly!$A488,'nabati '!$BC:$BC,Weekly!$C$1)/20</f>
        <v>0</v>
      </c>
      <c r="M488" s="352">
        <f>+SUMIFS('nabati '!BF:BF,'nabati '!$BI:$BI,Weekly!$A488,'nabati '!$BG:$BG,Weekly!$C$1)/6</f>
        <v>0</v>
      </c>
      <c r="N488" s="353">
        <f>+SUMIFS('nabati '!BM:BM,'nabati '!BP:BP,Weekly!$A488,'nabati '!BN:BN,Weekly!$C$1)/6</f>
        <v>0</v>
      </c>
      <c r="O488" s="358">
        <f t="shared" si="26"/>
        <v>870.6</v>
      </c>
    </row>
    <row r="489" s="254" customFormat="1" ht="13" hidden="1" outlineLevel="1" spans="1:15">
      <c r="A489" s="295">
        <v>547</v>
      </c>
      <c r="B489" s="296" t="s">
        <v>62</v>
      </c>
      <c r="C489" s="21" t="s">
        <v>649</v>
      </c>
      <c r="D489" s="22" t="s">
        <v>632</v>
      </c>
      <c r="E489" s="23">
        <f>+SUMIFS('nabati '!B:B,'nabati '!$E:$E,Weekly!$A489,'nabati '!$F:$F,Weekly!$C$1)/6</f>
        <v>0</v>
      </c>
      <c r="F489" s="23">
        <f>+SUMIFS('nabati '!I:I,'nabati '!$L:$L,Weekly!$A489,'nabati '!$M:$M,Weekly!$C$1)/6</f>
        <v>0</v>
      </c>
      <c r="G489" s="23">
        <f>+SUMIFS('nabati '!P:P,'nabati '!$S:$S,Weekly!$A489,'nabati '!$T:$T,Weekly!$C$1)/60</f>
        <v>0</v>
      </c>
      <c r="H489" s="23">
        <f>+SUMIFS('nabati '!W:W,'nabati '!$Z:$Z,Weekly!$A489,'nabati '!$AA:$AA,Weekly!$C$1)/6</f>
        <v>0</v>
      </c>
      <c r="I489" s="23">
        <f>+SUMIFS('nabati '!AD:AD,'nabati '!$AG:$AG,Weekly!$A489,'nabati '!$AH:$AH,Weekly!$C$1)/60</f>
        <v>0</v>
      </c>
      <c r="J489" s="23">
        <f>+SUMIFS('nabati '!AK:AK,'nabati '!$AN:$AN,Weekly!$A489,'nabati '!$AO:$AO,Weekly!$C$1)/60</f>
        <v>0</v>
      </c>
      <c r="K489" s="23">
        <f>+SUMIFS('nabati '!AR:AR,'nabati '!$AU:$AU,Weekly!$A489,'nabati '!$AV:$AV,Weekly!$C$1)/60</f>
        <v>0</v>
      </c>
      <c r="L489" s="23">
        <f>+SUMIFS('nabati '!AY:AY,'nabati '!$BB:$BB,Weekly!$A489,'nabati '!$BC:$BC,Weekly!$C$1)/20</f>
        <v>0</v>
      </c>
      <c r="M489" s="352">
        <f>+SUMIFS('nabati '!BF:BF,'nabati '!$BI:$BI,Weekly!$A489,'nabati '!$BG:$BG,Weekly!$C$1)/6</f>
        <v>0</v>
      </c>
      <c r="N489" s="353">
        <f>+SUMIFS('nabati '!BM:BM,'nabati '!BP:BP,Weekly!$A489,'nabati '!BN:BN,Weekly!$C$1)/6</f>
        <v>0</v>
      </c>
      <c r="O489" s="358">
        <f t="shared" si="26"/>
        <v>0</v>
      </c>
    </row>
    <row r="490" s="254" customFormat="1" ht="13" hidden="1" outlineLevel="1" spans="1:15">
      <c r="A490" s="295">
        <v>552</v>
      </c>
      <c r="B490" s="296" t="s">
        <v>62</v>
      </c>
      <c r="C490" s="21" t="s">
        <v>650</v>
      </c>
      <c r="D490" s="22" t="s">
        <v>632</v>
      </c>
      <c r="E490" s="23">
        <f>+SUMIFS('nabati '!B:B,'nabati '!$E:$E,Weekly!$A490,'nabati '!$F:$F,Weekly!$C$1)/6</f>
        <v>0</v>
      </c>
      <c r="F490" s="23">
        <f>+SUMIFS('nabati '!I:I,'nabati '!$L:$L,Weekly!$A490,'nabati '!$M:$M,Weekly!$C$1)/6</f>
        <v>0</v>
      </c>
      <c r="G490" s="23">
        <f>+SUMIFS('nabati '!P:P,'nabati '!$S:$S,Weekly!$A490,'nabati '!$T:$T,Weekly!$C$1)/60</f>
        <v>0</v>
      </c>
      <c r="H490" s="23">
        <f>+SUMIFS('nabati '!W:W,'nabati '!$Z:$Z,Weekly!$A490,'nabati '!$AA:$AA,Weekly!$C$1)/6</f>
        <v>0</v>
      </c>
      <c r="I490" s="23">
        <f>+SUMIFS('nabati '!AD:AD,'nabati '!$AG:$AG,Weekly!$A490,'nabati '!$AH:$AH,Weekly!$C$1)/60</f>
        <v>0</v>
      </c>
      <c r="J490" s="23">
        <f>+SUMIFS('nabati '!AK:AK,'nabati '!$AN:$AN,Weekly!$A490,'nabati '!$AO:$AO,Weekly!$C$1)/60</f>
        <v>0</v>
      </c>
      <c r="K490" s="23">
        <f>+SUMIFS('nabati '!AR:AR,'nabati '!$AU:$AU,Weekly!$A490,'nabati '!$AV:$AV,Weekly!$C$1)/60</f>
        <v>0</v>
      </c>
      <c r="L490" s="23">
        <f>+SUMIFS('nabati '!AY:AY,'nabati '!$BB:$BB,Weekly!$A490,'nabati '!$BC:$BC,Weekly!$C$1)/20</f>
        <v>0</v>
      </c>
      <c r="M490" s="352">
        <f>+SUMIFS('nabati '!BF:BF,'nabati '!$BI:$BI,Weekly!$A490,'nabati '!$BG:$BG,Weekly!$C$1)/6</f>
        <v>0</v>
      </c>
      <c r="N490" s="353">
        <f>+SUMIFS('nabati '!BM:BM,'nabati '!BP:BP,Weekly!$A490,'nabati '!BN:BN,Weekly!$C$1)/6</f>
        <v>0</v>
      </c>
      <c r="O490" s="358">
        <f t="shared" si="26"/>
        <v>0</v>
      </c>
    </row>
    <row r="491" s="254" customFormat="1" ht="13" hidden="1" outlineLevel="1" spans="1:15">
      <c r="A491" s="295">
        <v>553</v>
      </c>
      <c r="B491" s="296" t="s">
        <v>62</v>
      </c>
      <c r="C491" s="21" t="s">
        <v>651</v>
      </c>
      <c r="D491" s="22" t="s">
        <v>632</v>
      </c>
      <c r="E491" s="23">
        <f>+SUMIFS('nabati '!B:B,'nabati '!$E:$E,Weekly!$A491,'nabati '!$F:$F,Weekly!$C$1)/6</f>
        <v>0</v>
      </c>
      <c r="F491" s="23">
        <f>+SUMIFS('nabati '!I:I,'nabati '!$L:$L,Weekly!$A491,'nabati '!$M:$M,Weekly!$C$1)/6</f>
        <v>0</v>
      </c>
      <c r="G491" s="23">
        <f>+SUMIFS('nabati '!P:P,'nabati '!$S:$S,Weekly!$A491,'nabati '!$T:$T,Weekly!$C$1)/60</f>
        <v>0</v>
      </c>
      <c r="H491" s="23">
        <f>+SUMIFS('nabati '!W:W,'nabati '!$Z:$Z,Weekly!$A491,'nabati '!$AA:$AA,Weekly!$C$1)/6</f>
        <v>0</v>
      </c>
      <c r="I491" s="23">
        <f>+SUMIFS('nabati '!AD:AD,'nabati '!$AG:$AG,Weekly!$A491,'nabati '!$AH:$AH,Weekly!$C$1)/60</f>
        <v>0</v>
      </c>
      <c r="J491" s="23">
        <f>+SUMIFS('nabati '!AK:AK,'nabati '!$AN:$AN,Weekly!$A491,'nabati '!$AO:$AO,Weekly!$C$1)/60</f>
        <v>0</v>
      </c>
      <c r="K491" s="23">
        <f>+SUMIFS('nabati '!AR:AR,'nabati '!$AU:$AU,Weekly!$A491,'nabati '!$AV:$AV,Weekly!$C$1)/60</f>
        <v>0</v>
      </c>
      <c r="L491" s="23">
        <f>+SUMIFS('nabati '!AY:AY,'nabati '!$BB:$BB,Weekly!$A491,'nabati '!$BC:$BC,Weekly!$C$1)/20</f>
        <v>0</v>
      </c>
      <c r="M491" s="352">
        <f>+SUMIFS('nabati '!BF:BF,'nabati '!$BI:$BI,Weekly!$A491,'nabati '!$BG:$BG,Weekly!$C$1)/6</f>
        <v>0</v>
      </c>
      <c r="N491" s="353">
        <f>+SUMIFS('nabati '!BM:BM,'nabati '!BP:BP,Weekly!$A491,'nabati '!BN:BN,Weekly!$C$1)/6</f>
        <v>0</v>
      </c>
      <c r="O491" s="358">
        <f t="shared" si="26"/>
        <v>0</v>
      </c>
    </row>
    <row r="492" s="254" customFormat="1" ht="13" hidden="1" outlineLevel="1" spans="1:15">
      <c r="A492" s="295">
        <v>554</v>
      </c>
      <c r="B492" s="296" t="s">
        <v>62</v>
      </c>
      <c r="C492" s="21" t="s">
        <v>652</v>
      </c>
      <c r="D492" s="22" t="s">
        <v>632</v>
      </c>
      <c r="E492" s="23">
        <f>+SUMIFS('nabati '!B:B,'nabati '!$E:$E,Weekly!$A492,'nabati '!$F:$F,Weekly!$C$1)/6</f>
        <v>0</v>
      </c>
      <c r="F492" s="23">
        <f>+SUMIFS('nabati '!I:I,'nabati '!$L:$L,Weekly!$A492,'nabati '!$M:$M,Weekly!$C$1)/6</f>
        <v>0</v>
      </c>
      <c r="G492" s="23">
        <f>+SUMIFS('nabati '!P:P,'nabati '!$S:$S,Weekly!$A492,'nabati '!$T:$T,Weekly!$C$1)/60</f>
        <v>0</v>
      </c>
      <c r="H492" s="23">
        <f>+SUMIFS('nabati '!W:W,'nabati '!$Z:$Z,Weekly!$A492,'nabati '!$AA:$AA,Weekly!$C$1)/6</f>
        <v>0</v>
      </c>
      <c r="I492" s="23">
        <f>+SUMIFS('nabati '!AD:AD,'nabati '!$AG:$AG,Weekly!$A492,'nabati '!$AH:$AH,Weekly!$C$1)/60</f>
        <v>0</v>
      </c>
      <c r="J492" s="23">
        <f>+SUMIFS('nabati '!AK:AK,'nabati '!$AN:$AN,Weekly!$A492,'nabati '!$AO:$AO,Weekly!$C$1)/60</f>
        <v>0</v>
      </c>
      <c r="K492" s="23">
        <f>+SUMIFS('nabati '!AR:AR,'nabati '!$AU:$AU,Weekly!$A492,'nabati '!$AV:$AV,Weekly!$C$1)/60</f>
        <v>0</v>
      </c>
      <c r="L492" s="23">
        <f>+SUMIFS('nabati '!AY:AY,'nabati '!$BB:$BB,Weekly!$A492,'nabati '!$BC:$BC,Weekly!$C$1)/20</f>
        <v>0</v>
      </c>
      <c r="M492" s="352">
        <f>+SUMIFS('nabati '!BF:BF,'nabati '!$BI:$BI,Weekly!$A492,'nabati '!$BG:$BG,Weekly!$C$1)/6</f>
        <v>0</v>
      </c>
      <c r="N492" s="353">
        <f>+SUMIFS('nabati '!BM:BM,'nabati '!BP:BP,Weekly!$A492,'nabati '!BN:BN,Weekly!$C$1)/6</f>
        <v>0</v>
      </c>
      <c r="O492" s="358">
        <f t="shared" si="26"/>
        <v>0</v>
      </c>
    </row>
    <row r="493" s="254" customFormat="1" ht="13" hidden="1" outlineLevel="1" spans="1:15">
      <c r="A493" s="295">
        <v>555</v>
      </c>
      <c r="B493" s="296" t="s">
        <v>62</v>
      </c>
      <c r="C493" s="21" t="s">
        <v>653</v>
      </c>
      <c r="D493" s="22" t="s">
        <v>632</v>
      </c>
      <c r="E493" s="23">
        <f>+SUMIFS('nabati '!B:B,'nabati '!$E:$E,Weekly!$A493,'nabati '!$F:$F,Weekly!$C$1)/6</f>
        <v>0</v>
      </c>
      <c r="F493" s="23">
        <f>+SUMIFS('nabati '!I:I,'nabati '!$L:$L,Weekly!$A493,'nabati '!$M:$M,Weekly!$C$1)/6</f>
        <v>0</v>
      </c>
      <c r="G493" s="23">
        <f>+SUMIFS('nabati '!P:P,'nabati '!$S:$S,Weekly!$A493,'nabati '!$T:$T,Weekly!$C$1)/60</f>
        <v>0</v>
      </c>
      <c r="H493" s="23">
        <f>+SUMIFS('nabati '!W:W,'nabati '!$Z:$Z,Weekly!$A493,'nabati '!$AA:$AA,Weekly!$C$1)/6</f>
        <v>0</v>
      </c>
      <c r="I493" s="23">
        <f>+SUMIFS('nabati '!AD:AD,'nabati '!$AG:$AG,Weekly!$A493,'nabati '!$AH:$AH,Weekly!$C$1)/60</f>
        <v>0</v>
      </c>
      <c r="J493" s="23">
        <f>+SUMIFS('nabati '!AK:AK,'nabati '!$AN:$AN,Weekly!$A493,'nabati '!$AO:$AO,Weekly!$C$1)/60</f>
        <v>0</v>
      </c>
      <c r="K493" s="23">
        <f>+SUMIFS('nabati '!AR:AR,'nabati '!$AU:$AU,Weekly!$A493,'nabati '!$AV:$AV,Weekly!$C$1)/60</f>
        <v>0</v>
      </c>
      <c r="L493" s="23">
        <f>+SUMIFS('nabati '!AY:AY,'nabati '!$BB:$BB,Weekly!$A493,'nabati '!$BC:$BC,Weekly!$C$1)/20</f>
        <v>0</v>
      </c>
      <c r="M493" s="352">
        <f>+SUMIFS('nabati '!BF:BF,'nabati '!$BI:$BI,Weekly!$A493,'nabati '!$BG:$BG,Weekly!$C$1)/6</f>
        <v>0</v>
      </c>
      <c r="N493" s="353">
        <f>+SUMIFS('nabati '!BM:BM,'nabati '!BP:BP,Weekly!$A493,'nabati '!BN:BN,Weekly!$C$1)/6</f>
        <v>0</v>
      </c>
      <c r="O493" s="358">
        <f t="shared" si="26"/>
        <v>0</v>
      </c>
    </row>
    <row r="494" s="254" customFormat="1" ht="13" hidden="1" outlineLevel="1" spans="1:15">
      <c r="A494" s="295">
        <v>567</v>
      </c>
      <c r="B494" s="296" t="s">
        <v>62</v>
      </c>
      <c r="C494" s="21" t="s">
        <v>654</v>
      </c>
      <c r="D494" s="22" t="s">
        <v>632</v>
      </c>
      <c r="E494" s="23">
        <f>+SUMIFS('nabati '!B:B,'nabati '!$E:$E,Weekly!$A494,'nabati '!$F:$F,Weekly!$C$1)/6</f>
        <v>0</v>
      </c>
      <c r="F494" s="23">
        <f>+SUMIFS('nabati '!I:I,'nabati '!$L:$L,Weekly!$A494,'nabati '!$M:$M,Weekly!$C$1)/6</f>
        <v>0</v>
      </c>
      <c r="G494" s="23">
        <f>+SUMIFS('nabati '!P:P,'nabati '!$S:$S,Weekly!$A494,'nabati '!$T:$T,Weekly!$C$1)/60</f>
        <v>0</v>
      </c>
      <c r="H494" s="23">
        <f>+SUMIFS('nabati '!W:W,'nabati '!$Z:$Z,Weekly!$A494,'nabati '!$AA:$AA,Weekly!$C$1)/6</f>
        <v>0</v>
      </c>
      <c r="I494" s="23">
        <f>+SUMIFS('nabati '!AD:AD,'nabati '!$AG:$AG,Weekly!$A494,'nabati '!$AH:$AH,Weekly!$C$1)/60</f>
        <v>0</v>
      </c>
      <c r="J494" s="23">
        <f>+SUMIFS('nabati '!AK:AK,'nabati '!$AN:$AN,Weekly!$A494,'nabati '!$AO:$AO,Weekly!$C$1)/60</f>
        <v>0</v>
      </c>
      <c r="K494" s="23">
        <f>+SUMIFS('nabati '!AR:AR,'nabati '!$AU:$AU,Weekly!$A494,'nabati '!$AV:$AV,Weekly!$C$1)/60</f>
        <v>0</v>
      </c>
      <c r="L494" s="23">
        <f>+SUMIFS('nabati '!AY:AY,'nabati '!$BB:$BB,Weekly!$A494,'nabati '!$BC:$BC,Weekly!$C$1)/20</f>
        <v>0</v>
      </c>
      <c r="M494" s="352">
        <f>+SUMIFS('nabati '!BF:BF,'nabati '!$BI:$BI,Weekly!$A494,'nabati '!$BG:$BG,Weekly!$C$1)/6</f>
        <v>0</v>
      </c>
      <c r="N494" s="353">
        <f>+SUMIFS('nabati '!BM:BM,'nabati '!BP:BP,Weekly!$A494,'nabati '!BN:BN,Weekly!$C$1)/6</f>
        <v>0</v>
      </c>
      <c r="O494" s="358">
        <f t="shared" si="26"/>
        <v>0</v>
      </c>
    </row>
    <row r="495" s="254" customFormat="1" ht="13" hidden="1" outlineLevel="1" spans="1:15">
      <c r="A495" s="295">
        <v>9102</v>
      </c>
      <c r="B495" s="296" t="s">
        <v>84</v>
      </c>
      <c r="C495" s="22" t="s">
        <v>655</v>
      </c>
      <c r="D495" s="22" t="s">
        <v>632</v>
      </c>
      <c r="E495" s="23">
        <f>+SUMIFS('nabati '!B:B,'nabati '!$E:$E,Weekly!$A495,'nabati '!$F:$F,Weekly!$C$1)/6</f>
        <v>0</v>
      </c>
      <c r="F495" s="23">
        <f>+SUMIFS('nabati '!I:I,'nabati '!$L:$L,Weekly!$A495,'nabati '!$M:$M,Weekly!$C$1)/6</f>
        <v>0</v>
      </c>
      <c r="G495" s="23">
        <f>+SUMIFS('nabati '!P:P,'nabati '!$S:$S,Weekly!$A495,'nabati '!$T:$T,Weekly!$C$1)/60</f>
        <v>1</v>
      </c>
      <c r="H495" s="23">
        <f>+SUMIFS('nabati '!W:W,'nabati '!$Z:$Z,Weekly!$A495,'nabati '!$AA:$AA,Weekly!$C$1)/6</f>
        <v>2</v>
      </c>
      <c r="I495" s="23">
        <f>+SUMIFS('nabati '!AD:AD,'nabati '!$AG:$AG,Weekly!$A495,'nabati '!$AH:$AH,Weekly!$C$1)/60</f>
        <v>0</v>
      </c>
      <c r="J495" s="23">
        <f>+SUMIFS('nabati '!AK:AK,'nabati '!$AN:$AN,Weekly!$A495,'nabati '!$AO:$AO,Weekly!$C$1)/60</f>
        <v>0</v>
      </c>
      <c r="K495" s="23">
        <f>+SUMIFS('nabati '!AR:AR,'nabati '!$AU:$AU,Weekly!$A495,'nabati '!$AV:$AV,Weekly!$C$1)/60</f>
        <v>0</v>
      </c>
      <c r="L495" s="23">
        <f>+SUMIFS('nabati '!AY:AY,'nabati '!$BB:$BB,Weekly!$A495,'nabati '!$BC:$BC,Weekly!$C$1)/20</f>
        <v>0</v>
      </c>
      <c r="M495" s="352">
        <f>+SUMIFS('nabati '!BF:BF,'nabati '!$BI:$BI,Weekly!$A495,'nabati '!$BG:$BG,Weekly!$C$1)/6</f>
        <v>0</v>
      </c>
      <c r="N495" s="353">
        <f>+SUMIFS('nabati '!BM:BM,'nabati '!BP:BP,Weekly!$A495,'nabati '!BN:BN,Weekly!$C$1)/6</f>
        <v>0</v>
      </c>
      <c r="O495" s="358">
        <f t="shared" si="26"/>
        <v>778</v>
      </c>
    </row>
    <row r="496" s="254" customFormat="1" ht="13" hidden="1" outlineLevel="1" spans="1:15">
      <c r="A496" s="295">
        <v>9103</v>
      </c>
      <c r="B496" s="296" t="s">
        <v>84</v>
      </c>
      <c r="C496" s="22" t="s">
        <v>656</v>
      </c>
      <c r="D496" s="22" t="s">
        <v>632</v>
      </c>
      <c r="E496" s="23">
        <f>+SUMIFS('nabati '!B:B,'nabati '!$E:$E,Weekly!$A496,'nabati '!$F:$F,Weekly!$C$1)/6</f>
        <v>1</v>
      </c>
      <c r="F496" s="23">
        <f>+SUMIFS('nabati '!I:I,'nabati '!$L:$L,Weekly!$A496,'nabati '!$M:$M,Weekly!$C$1)/6</f>
        <v>0</v>
      </c>
      <c r="G496" s="23">
        <f>+SUMIFS('nabati '!P:P,'nabati '!$S:$S,Weekly!$A496,'nabati '!$T:$T,Weekly!$C$1)/60</f>
        <v>0</v>
      </c>
      <c r="H496" s="23">
        <f>+SUMIFS('nabati '!W:W,'nabati '!$Z:$Z,Weekly!$A496,'nabati '!$AA:$AA,Weekly!$C$1)/6</f>
        <v>0</v>
      </c>
      <c r="I496" s="23">
        <f>+SUMIFS('nabati '!AD:AD,'nabati '!$AG:$AG,Weekly!$A496,'nabati '!$AH:$AH,Weekly!$C$1)/60</f>
        <v>0</v>
      </c>
      <c r="J496" s="23">
        <f>+SUMIFS('nabati '!AK:AK,'nabati '!$AN:$AN,Weekly!$A496,'nabati '!$AO:$AO,Weekly!$C$1)/60</f>
        <v>0</v>
      </c>
      <c r="K496" s="23">
        <f>+SUMIFS('nabati '!AR:AR,'nabati '!$AU:$AU,Weekly!$A496,'nabati '!$AV:$AV,Weekly!$C$1)/60</f>
        <v>0</v>
      </c>
      <c r="L496" s="23">
        <f>+SUMIFS('nabati '!AY:AY,'nabati '!$BB:$BB,Weekly!$A496,'nabati '!$BC:$BC,Weekly!$C$1)/20</f>
        <v>0</v>
      </c>
      <c r="M496" s="352">
        <f>+SUMIFS('nabati '!BF:BF,'nabati '!$BI:$BI,Weekly!$A496,'nabati '!$BG:$BG,Weekly!$C$1)/6</f>
        <v>0</v>
      </c>
      <c r="N496" s="353">
        <f>+SUMIFS('nabati '!BM:BM,'nabati '!BP:BP,Weekly!$A496,'nabati '!BN:BN,Weekly!$C$1)/6</f>
        <v>0</v>
      </c>
      <c r="O496" s="358">
        <f t="shared" si="26"/>
        <v>125.9</v>
      </c>
    </row>
    <row r="497" s="254" customFormat="1" ht="13" hidden="1" outlineLevel="1" spans="1:15">
      <c r="A497" s="295">
        <v>9104</v>
      </c>
      <c r="B497" s="296" t="s">
        <v>84</v>
      </c>
      <c r="C497" s="22" t="s">
        <v>657</v>
      </c>
      <c r="D497" s="22" t="s">
        <v>632</v>
      </c>
      <c r="E497" s="23">
        <f>+SUMIFS('nabati '!B:B,'nabati '!$E:$E,Weekly!$A497,'nabati '!$F:$F,Weekly!$C$1)/6</f>
        <v>0</v>
      </c>
      <c r="F497" s="23">
        <f>+SUMIFS('nabati '!I:I,'nabati '!$L:$L,Weekly!$A497,'nabati '!$M:$M,Weekly!$C$1)/6</f>
        <v>1</v>
      </c>
      <c r="G497" s="23">
        <f>+SUMIFS('nabati '!P:P,'nabati '!$S:$S,Weekly!$A497,'nabati '!$T:$T,Weekly!$C$1)/60</f>
        <v>0</v>
      </c>
      <c r="H497" s="23">
        <f>+SUMIFS('nabati '!W:W,'nabati '!$Z:$Z,Weekly!$A497,'nabati '!$AA:$AA,Weekly!$C$1)/6</f>
        <v>0</v>
      </c>
      <c r="I497" s="23">
        <f>+SUMIFS('nabati '!AD:AD,'nabati '!$AG:$AG,Weekly!$A497,'nabati '!$AH:$AH,Weekly!$C$1)/60</f>
        <v>0</v>
      </c>
      <c r="J497" s="23">
        <f>+SUMIFS('nabati '!AK:AK,'nabati '!$AN:$AN,Weekly!$A497,'nabati '!$AO:$AO,Weekly!$C$1)/60</f>
        <v>0</v>
      </c>
      <c r="K497" s="23">
        <f>+SUMIFS('nabati '!AR:AR,'nabati '!$AU:$AU,Weekly!$A497,'nabati '!$AV:$AV,Weekly!$C$1)/60</f>
        <v>0</v>
      </c>
      <c r="L497" s="23">
        <f>+SUMIFS('nabati '!AY:AY,'nabati '!$BB:$BB,Weekly!$A497,'nabati '!$BC:$BC,Weekly!$C$1)/20</f>
        <v>0</v>
      </c>
      <c r="M497" s="352">
        <f>+SUMIFS('nabati '!BF:BF,'nabati '!$BI:$BI,Weekly!$A497,'nabati '!$BG:$BG,Weekly!$C$1)/6</f>
        <v>0</v>
      </c>
      <c r="N497" s="353">
        <f>+SUMIFS('nabati '!BM:BM,'nabati '!BP:BP,Weekly!$A497,'nabati '!BN:BN,Weekly!$C$1)/6</f>
        <v>0</v>
      </c>
      <c r="O497" s="358">
        <f t="shared" si="26"/>
        <v>190.7</v>
      </c>
    </row>
    <row r="498" s="254" customFormat="1" ht="13" hidden="1" outlineLevel="1" spans="1:15">
      <c r="A498" s="295">
        <v>9105</v>
      </c>
      <c r="B498" s="296" t="s">
        <v>84</v>
      </c>
      <c r="C498" s="22" t="s">
        <v>658</v>
      </c>
      <c r="D498" s="22" t="s">
        <v>632</v>
      </c>
      <c r="E498" s="23">
        <f>+SUMIFS('nabati '!B:B,'nabati '!$E:$E,Weekly!$A498,'nabati '!$F:$F,Weekly!$C$1)/6</f>
        <v>0</v>
      </c>
      <c r="F498" s="23">
        <f>+SUMIFS('nabati '!I:I,'nabati '!$L:$L,Weekly!$A498,'nabati '!$M:$M,Weekly!$C$1)/6</f>
        <v>0</v>
      </c>
      <c r="G498" s="23">
        <f>+SUMIFS('nabati '!P:P,'nabati '!$S:$S,Weekly!$A498,'nabati '!$T:$T,Weekly!$C$1)/60</f>
        <v>1</v>
      </c>
      <c r="H498" s="23">
        <f>+SUMIFS('nabati '!W:W,'nabati '!$Z:$Z,Weekly!$A498,'nabati '!$AA:$AA,Weekly!$C$1)/6</f>
        <v>0</v>
      </c>
      <c r="I498" s="23">
        <f>+SUMIFS('nabati '!AD:AD,'nabati '!$AG:$AG,Weekly!$A498,'nabati '!$AH:$AH,Weekly!$C$1)/60</f>
        <v>0</v>
      </c>
      <c r="J498" s="23">
        <f>+SUMIFS('nabati '!AK:AK,'nabati '!$AN:$AN,Weekly!$A498,'nabati '!$AO:$AO,Weekly!$C$1)/60</f>
        <v>0</v>
      </c>
      <c r="K498" s="23">
        <f>+SUMIFS('nabati '!AR:AR,'nabati '!$AU:$AU,Weekly!$A498,'nabati '!$AV:$AV,Weekly!$C$1)/60</f>
        <v>0</v>
      </c>
      <c r="L498" s="23">
        <f>+SUMIFS('nabati '!AY:AY,'nabati '!$BB:$BB,Weekly!$A498,'nabati '!$BC:$BC,Weekly!$C$1)/20</f>
        <v>0</v>
      </c>
      <c r="M498" s="352">
        <f>+SUMIFS('nabati '!BF:BF,'nabati '!$BI:$BI,Weekly!$A498,'nabati '!$BG:$BG,Weekly!$C$1)/6</f>
        <v>0</v>
      </c>
      <c r="N498" s="353">
        <f>+SUMIFS('nabati '!BM:BM,'nabati '!BP:BP,Weekly!$A498,'nabati '!BN:BN,Weekly!$C$1)/6</f>
        <v>0</v>
      </c>
      <c r="O498" s="358">
        <f t="shared" si="26"/>
        <v>330</v>
      </c>
    </row>
    <row r="499" s="254" customFormat="1" ht="13" hidden="1" outlineLevel="1" spans="1:15">
      <c r="A499" s="295">
        <v>9106</v>
      </c>
      <c r="B499" s="296" t="s">
        <v>84</v>
      </c>
      <c r="C499" s="22" t="s">
        <v>659</v>
      </c>
      <c r="D499" s="22" t="s">
        <v>632</v>
      </c>
      <c r="E499" s="23">
        <f>+SUMIFS('nabati '!B:B,'nabati '!$E:$E,Weekly!$A499,'nabati '!$F:$F,Weekly!$C$1)/6</f>
        <v>0</v>
      </c>
      <c r="F499" s="23">
        <f>+SUMIFS('nabati '!I:I,'nabati '!$L:$L,Weekly!$A499,'nabati '!$M:$M,Weekly!$C$1)/6</f>
        <v>0</v>
      </c>
      <c r="G499" s="23">
        <f>+SUMIFS('nabati '!P:P,'nabati '!$S:$S,Weekly!$A499,'nabati '!$T:$T,Weekly!$C$1)/60</f>
        <v>0</v>
      </c>
      <c r="H499" s="23">
        <f>+SUMIFS('nabati '!W:W,'nabati '!$Z:$Z,Weekly!$A499,'nabati '!$AA:$AA,Weekly!$C$1)/6</f>
        <v>0</v>
      </c>
      <c r="I499" s="23">
        <f>+SUMIFS('nabati '!AD:AD,'nabati '!$AG:$AG,Weekly!$A499,'nabati '!$AH:$AH,Weekly!$C$1)/60</f>
        <v>0</v>
      </c>
      <c r="J499" s="23">
        <f>+SUMIFS('nabati '!AK:AK,'nabati '!$AN:$AN,Weekly!$A499,'nabati '!$AO:$AO,Weekly!$C$1)/60</f>
        <v>0</v>
      </c>
      <c r="K499" s="23">
        <f>+SUMIFS('nabati '!AR:AR,'nabati '!$AU:$AU,Weekly!$A499,'nabati '!$AV:$AV,Weekly!$C$1)/60</f>
        <v>0</v>
      </c>
      <c r="L499" s="23">
        <f>+SUMIFS('nabati '!AY:AY,'nabati '!$BB:$BB,Weekly!$A499,'nabati '!$BC:$BC,Weekly!$C$1)/20</f>
        <v>0</v>
      </c>
      <c r="M499" s="352">
        <f>+SUMIFS('nabati '!BF:BF,'nabati '!$BI:$BI,Weekly!$A499,'nabati '!$BG:$BG,Weekly!$C$1)/6</f>
        <v>0</v>
      </c>
      <c r="N499" s="353">
        <f>+SUMIFS('nabati '!BM:BM,'nabati '!BP:BP,Weekly!$A499,'nabati '!BN:BN,Weekly!$C$1)/6</f>
        <v>0</v>
      </c>
      <c r="O499" s="358">
        <f t="shared" si="26"/>
        <v>0</v>
      </c>
    </row>
    <row r="500" s="254" customFormat="1" ht="13" hidden="1" outlineLevel="1" spans="1:15">
      <c r="A500" s="295">
        <v>9107</v>
      </c>
      <c r="B500" s="296" t="s">
        <v>84</v>
      </c>
      <c r="C500" s="22" t="s">
        <v>660</v>
      </c>
      <c r="D500" s="22" t="s">
        <v>632</v>
      </c>
      <c r="E500" s="23">
        <f>+SUMIFS('nabati '!B:B,'nabati '!$E:$E,Weekly!$A500,'nabati '!$F:$F,Weekly!$C$1)/6</f>
        <v>0</v>
      </c>
      <c r="F500" s="23">
        <f>+SUMIFS('nabati '!I:I,'nabati '!$L:$L,Weekly!$A500,'nabati '!$M:$M,Weekly!$C$1)/6</f>
        <v>0</v>
      </c>
      <c r="G500" s="23">
        <f>+SUMIFS('nabati '!P:P,'nabati '!$S:$S,Weekly!$A500,'nabati '!$T:$T,Weekly!$C$1)/60</f>
        <v>0</v>
      </c>
      <c r="H500" s="23">
        <f>+SUMIFS('nabati '!W:W,'nabati '!$Z:$Z,Weekly!$A500,'nabati '!$AA:$AA,Weekly!$C$1)/6</f>
        <v>0</v>
      </c>
      <c r="I500" s="23">
        <f>+SUMIFS('nabati '!AD:AD,'nabati '!$AG:$AG,Weekly!$A500,'nabati '!$AH:$AH,Weekly!$C$1)/60</f>
        <v>0</v>
      </c>
      <c r="J500" s="23">
        <f>+SUMIFS('nabati '!AK:AK,'nabati '!$AN:$AN,Weekly!$A500,'nabati '!$AO:$AO,Weekly!$C$1)/60</f>
        <v>0</v>
      </c>
      <c r="K500" s="23">
        <f>+SUMIFS('nabati '!AR:AR,'nabati '!$AU:$AU,Weekly!$A500,'nabati '!$AV:$AV,Weekly!$C$1)/60</f>
        <v>0</v>
      </c>
      <c r="L500" s="23">
        <f>+SUMIFS('nabati '!AY:AY,'nabati '!$BB:$BB,Weekly!$A500,'nabati '!$BC:$BC,Weekly!$C$1)/20</f>
        <v>0</v>
      </c>
      <c r="M500" s="352">
        <f>+SUMIFS('nabati '!BF:BF,'nabati '!$BI:$BI,Weekly!$A500,'nabati '!$BG:$BG,Weekly!$C$1)/6</f>
        <v>0</v>
      </c>
      <c r="N500" s="353">
        <f>+SUMIFS('nabati '!BM:BM,'nabati '!BP:BP,Weekly!$A500,'nabati '!BN:BN,Weekly!$C$1)/6</f>
        <v>0</v>
      </c>
      <c r="O500" s="358">
        <f t="shared" si="26"/>
        <v>0</v>
      </c>
    </row>
    <row r="501" s="254" customFormat="1" ht="13" hidden="1" outlineLevel="1" spans="1:15">
      <c r="A501" s="295">
        <v>9108</v>
      </c>
      <c r="B501" s="296" t="s">
        <v>84</v>
      </c>
      <c r="C501" s="22" t="s">
        <v>661</v>
      </c>
      <c r="D501" s="22" t="s">
        <v>632</v>
      </c>
      <c r="E501" s="23">
        <f>+SUMIFS('nabati '!B:B,'nabati '!$E:$E,Weekly!$A501,'nabati '!$F:$F,Weekly!$C$1)/6</f>
        <v>0</v>
      </c>
      <c r="F501" s="23">
        <f>+SUMIFS('nabati '!I:I,'nabati '!$L:$L,Weekly!$A501,'nabati '!$M:$M,Weekly!$C$1)/6</f>
        <v>0</v>
      </c>
      <c r="G501" s="23">
        <f>+SUMIFS('nabati '!P:P,'nabati '!$S:$S,Weekly!$A501,'nabati '!$T:$T,Weekly!$C$1)/60</f>
        <v>0</v>
      </c>
      <c r="H501" s="23">
        <f>+SUMIFS('nabati '!W:W,'nabati '!$Z:$Z,Weekly!$A501,'nabati '!$AA:$AA,Weekly!$C$1)/6</f>
        <v>0</v>
      </c>
      <c r="I501" s="23">
        <f>+SUMIFS('nabati '!AD:AD,'nabati '!$AG:$AG,Weekly!$A501,'nabati '!$AH:$AH,Weekly!$C$1)/60</f>
        <v>0</v>
      </c>
      <c r="J501" s="23">
        <f>+SUMIFS('nabati '!AK:AK,'nabati '!$AN:$AN,Weekly!$A501,'nabati '!$AO:$AO,Weekly!$C$1)/60</f>
        <v>0</v>
      </c>
      <c r="K501" s="23">
        <f>+SUMIFS('nabati '!AR:AR,'nabati '!$AU:$AU,Weekly!$A501,'nabati '!$AV:$AV,Weekly!$C$1)/60</f>
        <v>0</v>
      </c>
      <c r="L501" s="23">
        <f>+SUMIFS('nabati '!AY:AY,'nabati '!$BB:$BB,Weekly!$A501,'nabati '!$BC:$BC,Weekly!$C$1)/20</f>
        <v>0</v>
      </c>
      <c r="M501" s="352">
        <f>+SUMIFS('nabati '!BF:BF,'nabati '!$BI:$BI,Weekly!$A501,'nabati '!$BG:$BG,Weekly!$C$1)/6</f>
        <v>0</v>
      </c>
      <c r="N501" s="353">
        <f>+SUMIFS('nabati '!BM:BM,'nabati '!BP:BP,Weekly!$A501,'nabati '!BN:BN,Weekly!$C$1)/6</f>
        <v>0</v>
      </c>
      <c r="O501" s="358">
        <f t="shared" si="26"/>
        <v>0</v>
      </c>
    </row>
    <row r="502" s="254" customFormat="1" ht="13" hidden="1" outlineLevel="1" spans="1:15">
      <c r="A502" s="295">
        <v>9109</v>
      </c>
      <c r="B502" s="296" t="s">
        <v>84</v>
      </c>
      <c r="C502" s="22" t="s">
        <v>662</v>
      </c>
      <c r="D502" s="22" t="s">
        <v>632</v>
      </c>
      <c r="E502" s="23">
        <f>+SUMIFS('nabati '!B:B,'nabati '!$E:$E,Weekly!$A502,'nabati '!$F:$F,Weekly!$C$1)/6</f>
        <v>0</v>
      </c>
      <c r="F502" s="23">
        <f>+SUMIFS('nabati '!I:I,'nabati '!$L:$L,Weekly!$A502,'nabati '!$M:$M,Weekly!$C$1)/6</f>
        <v>0</v>
      </c>
      <c r="G502" s="23">
        <f>+SUMIFS('nabati '!P:P,'nabati '!$S:$S,Weekly!$A502,'nabati '!$T:$T,Weekly!$C$1)/60</f>
        <v>0</v>
      </c>
      <c r="H502" s="23">
        <f>+SUMIFS('nabati '!W:W,'nabati '!$Z:$Z,Weekly!$A502,'nabati '!$AA:$AA,Weekly!$C$1)/6</f>
        <v>0</v>
      </c>
      <c r="I502" s="23">
        <f>+SUMIFS('nabati '!AD:AD,'nabati '!$AG:$AG,Weekly!$A502,'nabati '!$AH:$AH,Weekly!$C$1)/60</f>
        <v>0</v>
      </c>
      <c r="J502" s="23">
        <f>+SUMIFS('nabati '!AK:AK,'nabati '!$AN:$AN,Weekly!$A502,'nabati '!$AO:$AO,Weekly!$C$1)/60</f>
        <v>0</v>
      </c>
      <c r="K502" s="23">
        <f>+SUMIFS('nabati '!AR:AR,'nabati '!$AU:$AU,Weekly!$A502,'nabati '!$AV:$AV,Weekly!$C$1)/60</f>
        <v>0</v>
      </c>
      <c r="L502" s="23">
        <f>+SUMIFS('nabati '!AY:AY,'nabati '!$BB:$BB,Weekly!$A502,'nabati '!$BC:$BC,Weekly!$C$1)/20</f>
        <v>0</v>
      </c>
      <c r="M502" s="352">
        <f>+SUMIFS('nabati '!BF:BF,'nabati '!$BI:$BI,Weekly!$A502,'nabati '!$BG:$BG,Weekly!$C$1)/6</f>
        <v>0</v>
      </c>
      <c r="N502" s="353">
        <f>+SUMIFS('nabati '!BM:BM,'nabati '!BP:BP,Weekly!$A502,'nabati '!BN:BN,Weekly!$C$1)/6</f>
        <v>0</v>
      </c>
      <c r="O502" s="358">
        <f t="shared" si="26"/>
        <v>0</v>
      </c>
    </row>
    <row r="503" s="254" customFormat="1" ht="13" hidden="1" outlineLevel="1" spans="1:15">
      <c r="A503" s="295">
        <v>9110</v>
      </c>
      <c r="B503" s="296" t="s">
        <v>84</v>
      </c>
      <c r="C503" s="22" t="s">
        <v>663</v>
      </c>
      <c r="D503" s="22" t="s">
        <v>632</v>
      </c>
      <c r="E503" s="23">
        <f>+SUMIFS('nabati '!B:B,'nabati '!$E:$E,Weekly!$A503,'nabati '!$F:$F,Weekly!$C$1)/6</f>
        <v>0</v>
      </c>
      <c r="F503" s="23">
        <f>+SUMIFS('nabati '!I:I,'nabati '!$L:$L,Weekly!$A503,'nabati '!$M:$M,Weekly!$C$1)/6</f>
        <v>1</v>
      </c>
      <c r="G503" s="23">
        <f>+SUMIFS('nabati '!P:P,'nabati '!$S:$S,Weekly!$A503,'nabati '!$T:$T,Weekly!$C$1)/60</f>
        <v>0</v>
      </c>
      <c r="H503" s="23">
        <f>+SUMIFS('nabati '!W:W,'nabati '!$Z:$Z,Weekly!$A503,'nabati '!$AA:$AA,Weekly!$C$1)/6</f>
        <v>0</v>
      </c>
      <c r="I503" s="23">
        <f>+SUMIFS('nabati '!AD:AD,'nabati '!$AG:$AG,Weekly!$A503,'nabati '!$AH:$AH,Weekly!$C$1)/60</f>
        <v>0</v>
      </c>
      <c r="J503" s="23">
        <f>+SUMIFS('nabati '!AK:AK,'nabati '!$AN:$AN,Weekly!$A503,'nabati '!$AO:$AO,Weekly!$C$1)/60</f>
        <v>0</v>
      </c>
      <c r="K503" s="23">
        <f>+SUMIFS('nabati '!AR:AR,'nabati '!$AU:$AU,Weekly!$A503,'nabati '!$AV:$AV,Weekly!$C$1)/60</f>
        <v>0</v>
      </c>
      <c r="L503" s="23">
        <f>+SUMIFS('nabati '!AY:AY,'nabati '!$BB:$BB,Weekly!$A503,'nabati '!$BC:$BC,Weekly!$C$1)/20</f>
        <v>0</v>
      </c>
      <c r="M503" s="352">
        <f>+SUMIFS('nabati '!BF:BF,'nabati '!$BI:$BI,Weekly!$A503,'nabati '!$BG:$BG,Weekly!$C$1)/6</f>
        <v>0</v>
      </c>
      <c r="N503" s="353">
        <f>+SUMIFS('nabati '!BM:BM,'nabati '!BP:BP,Weekly!$A503,'nabati '!BN:BN,Weekly!$C$1)/6</f>
        <v>0</v>
      </c>
      <c r="O503" s="358">
        <f t="shared" si="26"/>
        <v>190.7</v>
      </c>
    </row>
    <row r="504" s="254" customFormat="1" ht="13" hidden="1" outlineLevel="1" spans="1:15">
      <c r="A504" s="295">
        <v>9112</v>
      </c>
      <c r="B504" s="296" t="s">
        <v>84</v>
      </c>
      <c r="C504" s="22" t="s">
        <v>664</v>
      </c>
      <c r="D504" s="22" t="s">
        <v>632</v>
      </c>
      <c r="E504" s="23">
        <f>+SUMIFS('nabati '!B:B,'nabati '!$E:$E,Weekly!$A504,'nabati '!$F:$F,Weekly!$C$1)/6</f>
        <v>0</v>
      </c>
      <c r="F504" s="23">
        <f>+SUMIFS('nabati '!I:I,'nabati '!$L:$L,Weekly!$A504,'nabati '!$M:$M,Weekly!$C$1)/6</f>
        <v>0</v>
      </c>
      <c r="G504" s="23">
        <f>+SUMIFS('nabati '!P:P,'nabati '!$S:$S,Weekly!$A504,'nabati '!$T:$T,Weekly!$C$1)/60</f>
        <v>0</v>
      </c>
      <c r="H504" s="23">
        <f>+SUMIFS('nabati '!W:W,'nabati '!$Z:$Z,Weekly!$A504,'nabati '!$AA:$AA,Weekly!$C$1)/6</f>
        <v>0</v>
      </c>
      <c r="I504" s="23">
        <f>+SUMIFS('nabati '!AD:AD,'nabati '!$AG:$AG,Weekly!$A504,'nabati '!$AH:$AH,Weekly!$C$1)/60</f>
        <v>0</v>
      </c>
      <c r="J504" s="23">
        <f>+SUMIFS('nabati '!AK:AK,'nabati '!$AN:$AN,Weekly!$A504,'nabati '!$AO:$AO,Weekly!$C$1)/60</f>
        <v>0</v>
      </c>
      <c r="K504" s="23">
        <f>+SUMIFS('nabati '!AR:AR,'nabati '!$AU:$AU,Weekly!$A504,'nabati '!$AV:$AV,Weekly!$C$1)/60</f>
        <v>0</v>
      </c>
      <c r="L504" s="23">
        <f>+SUMIFS('nabati '!AY:AY,'nabati '!$BB:$BB,Weekly!$A504,'nabati '!$BC:$BC,Weekly!$C$1)/20</f>
        <v>0</v>
      </c>
      <c r="M504" s="352">
        <f>+SUMIFS('nabati '!BF:BF,'nabati '!$BI:$BI,Weekly!$A504,'nabati '!$BG:$BG,Weekly!$C$1)/6</f>
        <v>0</v>
      </c>
      <c r="N504" s="353">
        <f>+SUMIFS('nabati '!BM:BM,'nabati '!BP:BP,Weekly!$A504,'nabati '!BN:BN,Weekly!$C$1)/6</f>
        <v>0</v>
      </c>
      <c r="O504" s="358">
        <f t="shared" si="26"/>
        <v>0</v>
      </c>
    </row>
    <row r="505" s="254" customFormat="1" ht="13" hidden="1" outlineLevel="1" spans="1:15">
      <c r="A505" s="295">
        <v>9116</v>
      </c>
      <c r="B505" s="296" t="s">
        <v>84</v>
      </c>
      <c r="C505" s="22" t="s">
        <v>665</v>
      </c>
      <c r="D505" s="22" t="s">
        <v>632</v>
      </c>
      <c r="E505" s="23">
        <f>+SUMIFS('nabati '!B:B,'nabati '!$E:$E,Weekly!$A505,'nabati '!$F:$F,Weekly!$C$1)/6</f>
        <v>0</v>
      </c>
      <c r="F505" s="23">
        <f>+SUMIFS('nabati '!I:I,'nabati '!$L:$L,Weekly!$A505,'nabati '!$M:$M,Weekly!$C$1)/6</f>
        <v>0</v>
      </c>
      <c r="G505" s="23">
        <f>+SUMIFS('nabati '!P:P,'nabati '!$S:$S,Weekly!$A505,'nabati '!$T:$T,Weekly!$C$1)/60</f>
        <v>0</v>
      </c>
      <c r="H505" s="23">
        <f>+SUMIFS('nabati '!W:W,'nabati '!$Z:$Z,Weekly!$A505,'nabati '!$AA:$AA,Weekly!$C$1)/6</f>
        <v>0</v>
      </c>
      <c r="I505" s="23">
        <f>+SUMIFS('nabati '!AD:AD,'nabati '!$AG:$AG,Weekly!$A505,'nabati '!$AH:$AH,Weekly!$C$1)/60</f>
        <v>1</v>
      </c>
      <c r="J505" s="23">
        <f>+SUMIFS('nabati '!AK:AK,'nabati '!$AN:$AN,Weekly!$A505,'nabati '!$AO:$AO,Weekly!$C$1)/60</f>
        <v>0</v>
      </c>
      <c r="K505" s="23">
        <f>+SUMIFS('nabati '!AR:AR,'nabati '!$AU:$AU,Weekly!$A505,'nabati '!$AV:$AV,Weekly!$C$1)/60</f>
        <v>0</v>
      </c>
      <c r="L505" s="23">
        <f>+SUMIFS('nabati '!AY:AY,'nabati '!$BB:$BB,Weekly!$A505,'nabati '!$BC:$BC,Weekly!$C$1)/20</f>
        <v>0</v>
      </c>
      <c r="M505" s="352">
        <f>+SUMIFS('nabati '!BF:BF,'nabati '!$BI:$BI,Weekly!$A505,'nabati '!$BG:$BG,Weekly!$C$1)/6</f>
        <v>0</v>
      </c>
      <c r="N505" s="353">
        <f>+SUMIFS('nabati '!BM:BM,'nabati '!BP:BP,Weekly!$A505,'nabati '!BN:BN,Weekly!$C$1)/6</f>
        <v>0</v>
      </c>
      <c r="O505" s="358">
        <f t="shared" si="26"/>
        <v>330</v>
      </c>
    </row>
    <row r="506" s="254" customFormat="1" ht="13" hidden="1" outlineLevel="1" spans="1:15">
      <c r="A506" s="295">
        <v>9115</v>
      </c>
      <c r="B506" s="296" t="s">
        <v>84</v>
      </c>
      <c r="C506" s="22" t="s">
        <v>666</v>
      </c>
      <c r="D506" s="22" t="s">
        <v>632</v>
      </c>
      <c r="E506" s="23">
        <f>+SUMIFS('nabati '!B:B,'nabati '!$E:$E,Weekly!$A506,'nabati '!$F:$F,Weekly!$C$1)/6</f>
        <v>0</v>
      </c>
      <c r="F506" s="23">
        <f>+SUMIFS('nabati '!I:I,'nabati '!$L:$L,Weekly!$A506,'nabati '!$M:$M,Weekly!$C$1)/6</f>
        <v>0</v>
      </c>
      <c r="G506" s="23">
        <f>+SUMIFS('nabati '!P:P,'nabati '!$S:$S,Weekly!$A506,'nabati '!$T:$T,Weekly!$C$1)/60</f>
        <v>0</v>
      </c>
      <c r="H506" s="23">
        <f>+SUMIFS('nabati '!W:W,'nabati '!$Z:$Z,Weekly!$A506,'nabati '!$AA:$AA,Weekly!$C$1)/6</f>
        <v>0</v>
      </c>
      <c r="I506" s="23">
        <f>+SUMIFS('nabati '!AD:AD,'nabati '!$AG:$AG,Weekly!$A506,'nabati '!$AH:$AH,Weekly!$C$1)/60</f>
        <v>0</v>
      </c>
      <c r="J506" s="23">
        <f>+SUMIFS('nabati '!AK:AK,'nabati '!$AN:$AN,Weekly!$A506,'nabati '!$AO:$AO,Weekly!$C$1)/60</f>
        <v>0</v>
      </c>
      <c r="K506" s="23">
        <f>+SUMIFS('nabati '!AR:AR,'nabati '!$AU:$AU,Weekly!$A506,'nabati '!$AV:$AV,Weekly!$C$1)/60</f>
        <v>0</v>
      </c>
      <c r="L506" s="23">
        <f>+SUMIFS('nabati '!AY:AY,'nabati '!$BB:$BB,Weekly!$A506,'nabati '!$BC:$BC,Weekly!$C$1)/20</f>
        <v>0</v>
      </c>
      <c r="M506" s="352">
        <f>+SUMIFS('nabati '!BF:BF,'nabati '!$BI:$BI,Weekly!$A506,'nabati '!$BG:$BG,Weekly!$C$1)/6</f>
        <v>0</v>
      </c>
      <c r="N506" s="353">
        <f>+SUMIFS('nabati '!BM:BM,'nabati '!BP:BP,Weekly!$A506,'nabati '!BN:BN,Weekly!$C$1)/6</f>
        <v>0</v>
      </c>
      <c r="O506" s="358">
        <f t="shared" si="26"/>
        <v>0</v>
      </c>
    </row>
    <row r="507" s="254" customFormat="1" ht="13" hidden="1" outlineLevel="1" spans="1:15">
      <c r="A507" s="295">
        <v>9114</v>
      </c>
      <c r="B507" s="296" t="s">
        <v>84</v>
      </c>
      <c r="C507" s="22" t="s">
        <v>667</v>
      </c>
      <c r="D507" s="22" t="s">
        <v>632</v>
      </c>
      <c r="E507" s="23">
        <f>+SUMIFS('nabati '!B:B,'nabati '!$E:$E,Weekly!$A507,'nabati '!$F:$F,Weekly!$C$1)/6</f>
        <v>0</v>
      </c>
      <c r="F507" s="23">
        <f>+SUMIFS('nabati '!I:I,'nabati '!$L:$L,Weekly!$A507,'nabati '!$M:$M,Weekly!$C$1)/6</f>
        <v>0</v>
      </c>
      <c r="G507" s="23">
        <f>+SUMIFS('nabati '!P:P,'nabati '!$S:$S,Weekly!$A507,'nabati '!$T:$T,Weekly!$C$1)/60</f>
        <v>0</v>
      </c>
      <c r="H507" s="23">
        <f>+SUMIFS('nabati '!W:W,'nabati '!$Z:$Z,Weekly!$A507,'nabati '!$AA:$AA,Weekly!$C$1)/6</f>
        <v>0</v>
      </c>
      <c r="I507" s="23">
        <f>+SUMIFS('nabati '!AD:AD,'nabati '!$AG:$AG,Weekly!$A507,'nabati '!$AH:$AH,Weekly!$C$1)/60</f>
        <v>0</v>
      </c>
      <c r="J507" s="23">
        <f>+SUMIFS('nabati '!AK:AK,'nabati '!$AN:$AN,Weekly!$A507,'nabati '!$AO:$AO,Weekly!$C$1)/60</f>
        <v>0</v>
      </c>
      <c r="K507" s="23">
        <f>+SUMIFS('nabati '!AR:AR,'nabati '!$AU:$AU,Weekly!$A507,'nabati '!$AV:$AV,Weekly!$C$1)/60</f>
        <v>0</v>
      </c>
      <c r="L507" s="23">
        <f>+SUMIFS('nabati '!AY:AY,'nabati '!$BB:$BB,Weekly!$A507,'nabati '!$BC:$BC,Weekly!$C$1)/20</f>
        <v>0</v>
      </c>
      <c r="M507" s="352">
        <f>+SUMIFS('nabati '!BF:BF,'nabati '!$BI:$BI,Weekly!$A507,'nabati '!$BG:$BG,Weekly!$C$1)/6</f>
        <v>0</v>
      </c>
      <c r="N507" s="353">
        <f>+SUMIFS('nabati '!BM:BM,'nabati '!BP:BP,Weekly!$A507,'nabati '!BN:BN,Weekly!$C$1)/6</f>
        <v>0</v>
      </c>
      <c r="O507" s="358">
        <f t="shared" si="26"/>
        <v>0</v>
      </c>
    </row>
    <row r="508" s="254" customFormat="1" ht="13" hidden="1" outlineLevel="1" spans="1:15">
      <c r="A508" s="295">
        <v>9113</v>
      </c>
      <c r="B508" s="296" t="s">
        <v>84</v>
      </c>
      <c r="C508" s="22" t="s">
        <v>668</v>
      </c>
      <c r="D508" s="22" t="s">
        <v>632</v>
      </c>
      <c r="E508" s="23">
        <f>+SUMIFS('nabati '!B:B,'nabati '!$E:$E,Weekly!$A508,'nabati '!$F:$F,Weekly!$C$1)/6</f>
        <v>0</v>
      </c>
      <c r="F508" s="23">
        <f>+SUMIFS('nabati '!I:I,'nabati '!$L:$L,Weekly!$A508,'nabati '!$M:$M,Weekly!$C$1)/6</f>
        <v>0</v>
      </c>
      <c r="G508" s="23">
        <f>+SUMIFS('nabati '!P:P,'nabati '!$S:$S,Weekly!$A508,'nabati '!$T:$T,Weekly!$C$1)/60</f>
        <v>0</v>
      </c>
      <c r="H508" s="23">
        <f>+SUMIFS('nabati '!W:W,'nabati '!$Z:$Z,Weekly!$A508,'nabati '!$AA:$AA,Weekly!$C$1)/6</f>
        <v>0</v>
      </c>
      <c r="I508" s="23">
        <f>+SUMIFS('nabati '!AD:AD,'nabati '!$AG:$AG,Weekly!$A508,'nabati '!$AH:$AH,Weekly!$C$1)/60</f>
        <v>0</v>
      </c>
      <c r="J508" s="23">
        <f>+SUMIFS('nabati '!AK:AK,'nabati '!$AN:$AN,Weekly!$A508,'nabati '!$AO:$AO,Weekly!$C$1)/60</f>
        <v>0</v>
      </c>
      <c r="K508" s="23">
        <f>+SUMIFS('nabati '!AR:AR,'nabati '!$AU:$AU,Weekly!$A508,'nabati '!$AV:$AV,Weekly!$C$1)/60</f>
        <v>0</v>
      </c>
      <c r="L508" s="23">
        <f>+SUMIFS('nabati '!AY:AY,'nabati '!$BB:$BB,Weekly!$A508,'nabati '!$BC:$BC,Weekly!$C$1)/20</f>
        <v>0</v>
      </c>
      <c r="M508" s="352">
        <f>+SUMIFS('nabati '!BF:BF,'nabati '!$BI:$BI,Weekly!$A508,'nabati '!$BG:$BG,Weekly!$C$1)/6</f>
        <v>0</v>
      </c>
      <c r="N508" s="353">
        <f>+SUMIFS('nabati '!BM:BM,'nabati '!BP:BP,Weekly!$A508,'nabati '!BN:BN,Weekly!$C$1)/6</f>
        <v>0</v>
      </c>
      <c r="O508" s="358">
        <f t="shared" si="26"/>
        <v>0</v>
      </c>
    </row>
    <row r="509" s="254" customFormat="1" ht="13" hidden="1" outlineLevel="1" spans="1:15">
      <c r="A509" s="295">
        <v>9118</v>
      </c>
      <c r="B509" s="296" t="s">
        <v>84</v>
      </c>
      <c r="C509" s="22" t="s">
        <v>669</v>
      </c>
      <c r="D509" s="22" t="s">
        <v>632</v>
      </c>
      <c r="E509" s="23">
        <f>+SUMIFS('nabati '!B:B,'nabati '!$E:$E,Weekly!$A509,'nabati '!$F:$F,Weekly!$C$1)/6</f>
        <v>0</v>
      </c>
      <c r="F509" s="23">
        <f>+SUMIFS('nabati '!I:I,'nabati '!$L:$L,Weekly!$A509,'nabati '!$M:$M,Weekly!$C$1)/6</f>
        <v>0</v>
      </c>
      <c r="G509" s="23">
        <f>+SUMIFS('nabati '!P:P,'nabati '!$S:$S,Weekly!$A509,'nabati '!$T:$T,Weekly!$C$1)/60</f>
        <v>0</v>
      </c>
      <c r="H509" s="23">
        <f>+SUMIFS('nabati '!W:W,'nabati '!$Z:$Z,Weekly!$A509,'nabati '!$AA:$AA,Weekly!$C$1)/6</f>
        <v>0</v>
      </c>
      <c r="I509" s="23">
        <f>+SUMIFS('nabati '!AD:AD,'nabati '!$AG:$AG,Weekly!$A509,'nabati '!$AH:$AH,Weekly!$C$1)/60</f>
        <v>0</v>
      </c>
      <c r="J509" s="23">
        <f>+SUMIFS('nabati '!AK:AK,'nabati '!$AN:$AN,Weekly!$A509,'nabati '!$AO:$AO,Weekly!$C$1)/60</f>
        <v>0</v>
      </c>
      <c r="K509" s="23">
        <f>+SUMIFS('nabati '!AR:AR,'nabati '!$AU:$AU,Weekly!$A509,'nabati '!$AV:$AV,Weekly!$C$1)/60</f>
        <v>0</v>
      </c>
      <c r="L509" s="23">
        <f>+SUMIFS('nabati '!AY:AY,'nabati '!$BB:$BB,Weekly!$A509,'nabati '!$BC:$BC,Weekly!$C$1)/20</f>
        <v>0</v>
      </c>
      <c r="M509" s="352">
        <f>+SUMIFS('nabati '!BF:BF,'nabati '!$BI:$BI,Weekly!$A509,'nabati '!$BG:$BG,Weekly!$C$1)/6</f>
        <v>0</v>
      </c>
      <c r="N509" s="353">
        <f>+SUMIFS('nabati '!BM:BM,'nabati '!BP:BP,Weekly!$A509,'nabati '!BN:BN,Weekly!$C$1)/6</f>
        <v>0</v>
      </c>
      <c r="O509" s="358">
        <f t="shared" si="26"/>
        <v>0</v>
      </c>
    </row>
    <row r="510" s="254" customFormat="1" ht="13" hidden="1" outlineLevel="1" spans="1:15">
      <c r="A510" s="295">
        <v>9120</v>
      </c>
      <c r="B510" s="296" t="s">
        <v>84</v>
      </c>
      <c r="C510" s="22" t="s">
        <v>670</v>
      </c>
      <c r="D510" s="22" t="s">
        <v>632</v>
      </c>
      <c r="E510" s="23">
        <f>+SUMIFS('nabati '!B:B,'nabati '!$E:$E,Weekly!$A510,'nabati '!$F:$F,Weekly!$C$1)/6</f>
        <v>0</v>
      </c>
      <c r="F510" s="23">
        <f>+SUMIFS('nabati '!I:I,'nabati '!$L:$L,Weekly!$A510,'nabati '!$M:$M,Weekly!$C$1)/6</f>
        <v>0</v>
      </c>
      <c r="G510" s="23">
        <f>+SUMIFS('nabati '!P:P,'nabati '!$S:$S,Weekly!$A510,'nabati '!$T:$T,Weekly!$C$1)/60</f>
        <v>0</v>
      </c>
      <c r="H510" s="23">
        <f>+SUMIFS('nabati '!W:W,'nabati '!$Z:$Z,Weekly!$A510,'nabati '!$AA:$AA,Weekly!$C$1)/6</f>
        <v>0</v>
      </c>
      <c r="I510" s="23">
        <f>+SUMIFS('nabati '!AD:AD,'nabati '!$AG:$AG,Weekly!$A510,'nabati '!$AH:$AH,Weekly!$C$1)/60</f>
        <v>0</v>
      </c>
      <c r="J510" s="23">
        <f>+SUMIFS('nabati '!AK:AK,'nabati '!$AN:$AN,Weekly!$A510,'nabati '!$AO:$AO,Weekly!$C$1)/60</f>
        <v>0</v>
      </c>
      <c r="K510" s="23">
        <f>+SUMIFS('nabati '!AR:AR,'nabati '!$AU:$AU,Weekly!$A510,'nabati '!$AV:$AV,Weekly!$C$1)/60</f>
        <v>0</v>
      </c>
      <c r="L510" s="23">
        <f>+SUMIFS('nabati '!AY:AY,'nabati '!$BB:$BB,Weekly!$A510,'nabati '!$BC:$BC,Weekly!$C$1)/20</f>
        <v>0</v>
      </c>
      <c r="M510" s="352">
        <f>+SUMIFS('nabati '!BF:BF,'nabati '!$BI:$BI,Weekly!$A510,'nabati '!$BG:$BG,Weekly!$C$1)/6</f>
        <v>0</v>
      </c>
      <c r="N510" s="353">
        <f>+SUMIFS('nabati '!BM:BM,'nabati '!BP:BP,Weekly!$A510,'nabati '!BN:BN,Weekly!$C$1)/6</f>
        <v>0</v>
      </c>
      <c r="O510" s="358">
        <f t="shared" si="26"/>
        <v>0</v>
      </c>
    </row>
    <row r="511" s="254" customFormat="1" ht="13" hidden="1" outlineLevel="1" spans="1:15">
      <c r="A511" s="295">
        <v>9124</v>
      </c>
      <c r="B511" s="296" t="s">
        <v>84</v>
      </c>
      <c r="C511" s="22" t="s">
        <v>671</v>
      </c>
      <c r="D511" s="22" t="s">
        <v>632</v>
      </c>
      <c r="E511" s="23">
        <f>+SUMIFS('nabati '!B:B,'nabati '!$E:$E,Weekly!$A511,'nabati '!$F:$F,Weekly!$C$1)/6</f>
        <v>0</v>
      </c>
      <c r="F511" s="23">
        <f>+SUMIFS('nabati '!I:I,'nabati '!$L:$L,Weekly!$A511,'nabati '!$M:$M,Weekly!$C$1)/6</f>
        <v>0</v>
      </c>
      <c r="G511" s="23">
        <f>+SUMIFS('nabati '!P:P,'nabati '!$S:$S,Weekly!$A511,'nabati '!$T:$T,Weekly!$C$1)/60</f>
        <v>0</v>
      </c>
      <c r="H511" s="23">
        <f>+SUMIFS('nabati '!W:W,'nabati '!$Z:$Z,Weekly!$A511,'nabati '!$AA:$AA,Weekly!$C$1)/6</f>
        <v>0</v>
      </c>
      <c r="I511" s="23">
        <f>+SUMIFS('nabati '!AD:AD,'nabati '!$AG:$AG,Weekly!$A511,'nabati '!$AH:$AH,Weekly!$C$1)/60</f>
        <v>0</v>
      </c>
      <c r="J511" s="23">
        <f>+SUMIFS('nabati '!AK:AK,'nabati '!$AN:$AN,Weekly!$A511,'nabati '!$AO:$AO,Weekly!$C$1)/60</f>
        <v>0</v>
      </c>
      <c r="K511" s="23">
        <f>+SUMIFS('nabati '!AR:AR,'nabati '!$AU:$AU,Weekly!$A511,'nabati '!$AV:$AV,Weekly!$C$1)/60</f>
        <v>0</v>
      </c>
      <c r="L511" s="23">
        <f>+SUMIFS('nabati '!AY:AY,'nabati '!$BB:$BB,Weekly!$A511,'nabati '!$BC:$BC,Weekly!$C$1)/20</f>
        <v>0</v>
      </c>
      <c r="M511" s="352">
        <f>+SUMIFS('nabati '!BF:BF,'nabati '!$BI:$BI,Weekly!$A511,'nabati '!$BG:$BG,Weekly!$C$1)/6</f>
        <v>0</v>
      </c>
      <c r="N511" s="353">
        <f>+SUMIFS('nabati '!BM:BM,'nabati '!BP:BP,Weekly!$A511,'nabati '!BN:BN,Weekly!$C$1)/6</f>
        <v>0</v>
      </c>
      <c r="O511" s="358">
        <f t="shared" si="26"/>
        <v>0</v>
      </c>
    </row>
    <row r="512" s="254" customFormat="1" ht="13" hidden="1" outlineLevel="1" spans="1:15">
      <c r="A512" s="295">
        <v>9126</v>
      </c>
      <c r="B512" s="296" t="s">
        <v>84</v>
      </c>
      <c r="C512" s="22" t="s">
        <v>672</v>
      </c>
      <c r="D512" s="22" t="s">
        <v>632</v>
      </c>
      <c r="E512" s="23">
        <f>+SUMIFS('nabati '!B:B,'nabati '!$E:$E,Weekly!$A512,'nabati '!$F:$F,Weekly!$C$1)/6</f>
        <v>0</v>
      </c>
      <c r="F512" s="23">
        <f>+SUMIFS('nabati '!I:I,'nabati '!$L:$L,Weekly!$A512,'nabati '!$M:$M,Weekly!$C$1)/6</f>
        <v>0</v>
      </c>
      <c r="G512" s="23">
        <f>+SUMIFS('nabati '!P:P,'nabati '!$S:$S,Weekly!$A512,'nabati '!$T:$T,Weekly!$C$1)/60</f>
        <v>0</v>
      </c>
      <c r="H512" s="23">
        <f>+SUMIFS('nabati '!W:W,'nabati '!$Z:$Z,Weekly!$A512,'nabati '!$AA:$AA,Weekly!$C$1)/6</f>
        <v>0</v>
      </c>
      <c r="I512" s="23">
        <f>+SUMIFS('nabati '!AD:AD,'nabati '!$AG:$AG,Weekly!$A512,'nabati '!$AH:$AH,Weekly!$C$1)/60</f>
        <v>0</v>
      </c>
      <c r="J512" s="23">
        <f>+SUMIFS('nabati '!AK:AK,'nabati '!$AN:$AN,Weekly!$A512,'nabati '!$AO:$AO,Weekly!$C$1)/60</f>
        <v>0</v>
      </c>
      <c r="K512" s="23">
        <f>+SUMIFS('nabati '!AR:AR,'nabati '!$AU:$AU,Weekly!$A512,'nabati '!$AV:$AV,Weekly!$C$1)/60</f>
        <v>0</v>
      </c>
      <c r="L512" s="23">
        <f>+SUMIFS('nabati '!AY:AY,'nabati '!$BB:$BB,Weekly!$A512,'nabati '!$BC:$BC,Weekly!$C$1)/20</f>
        <v>0</v>
      </c>
      <c r="M512" s="352">
        <f>+SUMIFS('nabati '!BF:BF,'nabati '!$BI:$BI,Weekly!$A512,'nabati '!$BG:$BG,Weekly!$C$1)/6</f>
        <v>0</v>
      </c>
      <c r="N512" s="353">
        <f>+SUMIFS('nabati '!BM:BM,'nabati '!BP:BP,Weekly!$A512,'nabati '!BN:BN,Weekly!$C$1)/6</f>
        <v>0</v>
      </c>
      <c r="O512" s="358">
        <f t="shared" si="26"/>
        <v>0</v>
      </c>
    </row>
    <row r="513" s="254" customFormat="1" ht="13" hidden="1" outlineLevel="1" spans="1:15">
      <c r="A513" s="295">
        <v>9127</v>
      </c>
      <c r="B513" s="296" t="s">
        <v>84</v>
      </c>
      <c r="C513" s="22" t="s">
        <v>673</v>
      </c>
      <c r="D513" s="22" t="s">
        <v>632</v>
      </c>
      <c r="E513" s="23">
        <f>+SUMIFS('nabati '!B:B,'nabati '!$E:$E,Weekly!$A513,'nabati '!$F:$F,Weekly!$C$1)/6</f>
        <v>0</v>
      </c>
      <c r="F513" s="23">
        <f>+SUMIFS('nabati '!I:I,'nabati '!$L:$L,Weekly!$A513,'nabati '!$M:$M,Weekly!$C$1)/6</f>
        <v>0</v>
      </c>
      <c r="G513" s="23">
        <f>+SUMIFS('nabati '!P:P,'nabati '!$S:$S,Weekly!$A513,'nabati '!$T:$T,Weekly!$C$1)/60</f>
        <v>0</v>
      </c>
      <c r="H513" s="23">
        <f>+SUMIFS('nabati '!W:W,'nabati '!$Z:$Z,Weekly!$A513,'nabati '!$AA:$AA,Weekly!$C$1)/6</f>
        <v>0</v>
      </c>
      <c r="I513" s="23">
        <f>+SUMIFS('nabati '!AD:AD,'nabati '!$AG:$AG,Weekly!$A513,'nabati '!$AH:$AH,Weekly!$C$1)/60</f>
        <v>0</v>
      </c>
      <c r="J513" s="23">
        <f>+SUMIFS('nabati '!AK:AK,'nabati '!$AN:$AN,Weekly!$A513,'nabati '!$AO:$AO,Weekly!$C$1)/60</f>
        <v>0</v>
      </c>
      <c r="K513" s="23">
        <f>+SUMIFS('nabati '!AR:AR,'nabati '!$AU:$AU,Weekly!$A513,'nabati '!$AV:$AV,Weekly!$C$1)/60</f>
        <v>0</v>
      </c>
      <c r="L513" s="23">
        <f>+SUMIFS('nabati '!AY:AY,'nabati '!$BB:$BB,Weekly!$A513,'nabati '!$BC:$BC,Weekly!$C$1)/20</f>
        <v>0</v>
      </c>
      <c r="M513" s="352">
        <f>+SUMIFS('nabati '!BF:BF,'nabati '!$BI:$BI,Weekly!$A513,'nabati '!$BG:$BG,Weekly!$C$1)/6</f>
        <v>0</v>
      </c>
      <c r="N513" s="353">
        <f>+SUMIFS('nabati '!BM:BM,'nabati '!BP:BP,Weekly!$A513,'nabati '!BN:BN,Weekly!$C$1)/6</f>
        <v>0</v>
      </c>
      <c r="O513" s="358">
        <f t="shared" si="26"/>
        <v>0</v>
      </c>
    </row>
    <row r="514" s="254" customFormat="1" ht="13" hidden="1" outlineLevel="1" spans="1:15">
      <c r="A514" s="295">
        <v>9129</v>
      </c>
      <c r="B514" s="296" t="s">
        <v>84</v>
      </c>
      <c r="C514" s="22" t="s">
        <v>674</v>
      </c>
      <c r="D514" s="22" t="s">
        <v>632</v>
      </c>
      <c r="E514" s="23">
        <f>+SUMIFS('nabati '!B:B,'nabati '!$E:$E,Weekly!$A514,'nabati '!$F:$F,Weekly!$C$1)/6</f>
        <v>0</v>
      </c>
      <c r="F514" s="23">
        <f>+SUMIFS('nabati '!I:I,'nabati '!$L:$L,Weekly!$A514,'nabati '!$M:$M,Weekly!$C$1)/6</f>
        <v>0</v>
      </c>
      <c r="G514" s="23">
        <f>+SUMIFS('nabati '!P:P,'nabati '!$S:$S,Weekly!$A514,'nabati '!$T:$T,Weekly!$C$1)/60</f>
        <v>0</v>
      </c>
      <c r="H514" s="23">
        <f>+SUMIFS('nabati '!W:W,'nabati '!$Z:$Z,Weekly!$A514,'nabati '!$AA:$AA,Weekly!$C$1)/6</f>
        <v>0</v>
      </c>
      <c r="I514" s="23">
        <f>+SUMIFS('nabati '!AD:AD,'nabati '!$AG:$AG,Weekly!$A514,'nabati '!$AH:$AH,Weekly!$C$1)/60</f>
        <v>0</v>
      </c>
      <c r="J514" s="23">
        <f>+SUMIFS('nabati '!AK:AK,'nabati '!$AN:$AN,Weekly!$A514,'nabati '!$AO:$AO,Weekly!$C$1)/60</f>
        <v>0</v>
      </c>
      <c r="K514" s="23">
        <f>+SUMIFS('nabati '!AR:AR,'nabati '!$AU:$AU,Weekly!$A514,'nabati '!$AV:$AV,Weekly!$C$1)/60</f>
        <v>0</v>
      </c>
      <c r="L514" s="23">
        <f>+SUMIFS('nabati '!AY:AY,'nabati '!$BB:$BB,Weekly!$A514,'nabati '!$BC:$BC,Weekly!$C$1)/20</f>
        <v>0</v>
      </c>
      <c r="M514" s="352">
        <f>+SUMIFS('nabati '!BF:BF,'nabati '!$BI:$BI,Weekly!$A514,'nabati '!$BG:$BG,Weekly!$C$1)/6</f>
        <v>0</v>
      </c>
      <c r="N514" s="353">
        <f>+SUMIFS('nabati '!BM:BM,'nabati '!BP:BP,Weekly!$A514,'nabati '!BN:BN,Weekly!$C$1)/6</f>
        <v>0</v>
      </c>
      <c r="O514" s="358">
        <f t="shared" si="26"/>
        <v>0</v>
      </c>
    </row>
    <row r="515" s="254" customFormat="1" ht="13" hidden="1" outlineLevel="1" spans="1:15">
      <c r="A515" s="295">
        <v>9130</v>
      </c>
      <c r="B515" s="296" t="s">
        <v>84</v>
      </c>
      <c r="C515" s="22" t="s">
        <v>675</v>
      </c>
      <c r="D515" s="22" t="s">
        <v>632</v>
      </c>
      <c r="E515" s="23">
        <f>+SUMIFS('nabati '!B:B,'nabati '!$E:$E,Weekly!$A515,'nabati '!$F:$F,Weekly!$C$1)/6</f>
        <v>0</v>
      </c>
      <c r="F515" s="23">
        <f>+SUMIFS('nabati '!I:I,'nabati '!$L:$L,Weekly!$A515,'nabati '!$M:$M,Weekly!$C$1)/6</f>
        <v>0</v>
      </c>
      <c r="G515" s="23">
        <f>+SUMIFS('nabati '!P:P,'nabati '!$S:$S,Weekly!$A515,'nabati '!$T:$T,Weekly!$C$1)/60</f>
        <v>0</v>
      </c>
      <c r="H515" s="23">
        <f>+SUMIFS('nabati '!W:W,'nabati '!$Z:$Z,Weekly!$A515,'nabati '!$AA:$AA,Weekly!$C$1)/6</f>
        <v>0</v>
      </c>
      <c r="I515" s="23">
        <f>+SUMIFS('nabati '!AD:AD,'nabati '!$AG:$AG,Weekly!$A515,'nabati '!$AH:$AH,Weekly!$C$1)/60</f>
        <v>0</v>
      </c>
      <c r="J515" s="23">
        <f>+SUMIFS('nabati '!AK:AK,'nabati '!$AN:$AN,Weekly!$A515,'nabati '!$AO:$AO,Weekly!$C$1)/60</f>
        <v>0</v>
      </c>
      <c r="K515" s="23">
        <f>+SUMIFS('nabati '!AR:AR,'nabati '!$AU:$AU,Weekly!$A515,'nabati '!$AV:$AV,Weekly!$C$1)/60</f>
        <v>0</v>
      </c>
      <c r="L515" s="23">
        <f>+SUMIFS('nabati '!AY:AY,'nabati '!$BB:$BB,Weekly!$A515,'nabati '!$BC:$BC,Weekly!$C$1)/20</f>
        <v>0</v>
      </c>
      <c r="M515" s="352">
        <f>+SUMIFS('nabati '!BF:BF,'nabati '!$BI:$BI,Weekly!$A515,'nabati '!$BG:$BG,Weekly!$C$1)/6</f>
        <v>0</v>
      </c>
      <c r="N515" s="353">
        <f>+SUMIFS('nabati '!BM:BM,'nabati '!BP:BP,Weekly!$A515,'nabati '!BN:BN,Weekly!$C$1)/6</f>
        <v>0</v>
      </c>
      <c r="O515" s="358">
        <f t="shared" si="26"/>
        <v>0</v>
      </c>
    </row>
    <row r="516" s="254" customFormat="1" ht="13" hidden="1" outlineLevel="1" spans="1:15">
      <c r="A516" s="295">
        <v>9131</v>
      </c>
      <c r="B516" s="296" t="s">
        <v>84</v>
      </c>
      <c r="C516" s="22" t="s">
        <v>676</v>
      </c>
      <c r="D516" s="22" t="s">
        <v>632</v>
      </c>
      <c r="E516" s="23">
        <f>+SUMIFS('nabati '!B:B,'nabati '!$E:$E,Weekly!$A516,'nabati '!$F:$F,Weekly!$C$1)/6</f>
        <v>0</v>
      </c>
      <c r="F516" s="23">
        <f>+SUMIFS('nabati '!I:I,'nabati '!$L:$L,Weekly!$A516,'nabati '!$M:$M,Weekly!$C$1)/6</f>
        <v>0</v>
      </c>
      <c r="G516" s="23">
        <f>+SUMIFS('nabati '!P:P,'nabati '!$S:$S,Weekly!$A516,'nabati '!$T:$T,Weekly!$C$1)/60</f>
        <v>0</v>
      </c>
      <c r="H516" s="23">
        <f>+SUMIFS('nabati '!W:W,'nabati '!$Z:$Z,Weekly!$A516,'nabati '!$AA:$AA,Weekly!$C$1)/6</f>
        <v>0</v>
      </c>
      <c r="I516" s="23">
        <f>+SUMIFS('nabati '!AD:AD,'nabati '!$AG:$AG,Weekly!$A516,'nabati '!$AH:$AH,Weekly!$C$1)/60</f>
        <v>0</v>
      </c>
      <c r="J516" s="23">
        <f>+SUMIFS('nabati '!AK:AK,'nabati '!$AN:$AN,Weekly!$A516,'nabati '!$AO:$AO,Weekly!$C$1)/60</f>
        <v>0</v>
      </c>
      <c r="K516" s="23">
        <f>+SUMIFS('nabati '!AR:AR,'nabati '!$AU:$AU,Weekly!$A516,'nabati '!$AV:$AV,Weekly!$C$1)/60</f>
        <v>0</v>
      </c>
      <c r="L516" s="23">
        <f>+SUMIFS('nabati '!AY:AY,'nabati '!$BB:$BB,Weekly!$A516,'nabati '!$BC:$BC,Weekly!$C$1)/20</f>
        <v>0</v>
      </c>
      <c r="M516" s="352">
        <f>+SUMIFS('nabati '!BF:BF,'nabati '!$BI:$BI,Weekly!$A516,'nabati '!$BG:$BG,Weekly!$C$1)/6</f>
        <v>0</v>
      </c>
      <c r="N516" s="353">
        <f>+SUMIFS('nabati '!BM:BM,'nabati '!BP:BP,Weekly!$A516,'nabati '!BN:BN,Weekly!$C$1)/6</f>
        <v>0</v>
      </c>
      <c r="O516" s="358">
        <f t="shared" si="26"/>
        <v>0</v>
      </c>
    </row>
    <row r="517" s="254" customFormat="1" ht="13" hidden="1" outlineLevel="1" spans="1:15">
      <c r="A517" s="295">
        <v>9134</v>
      </c>
      <c r="B517" s="296" t="s">
        <v>84</v>
      </c>
      <c r="C517" s="22" t="s">
        <v>677</v>
      </c>
      <c r="D517" s="22" t="s">
        <v>632</v>
      </c>
      <c r="E517" s="23">
        <f>+SUMIFS('nabati '!B:B,'nabati '!$E:$E,Weekly!$A517,'nabati '!$F:$F,Weekly!$C$1)/6</f>
        <v>0</v>
      </c>
      <c r="F517" s="23">
        <f>+SUMIFS('nabati '!I:I,'nabati '!$L:$L,Weekly!$A517,'nabati '!$M:$M,Weekly!$C$1)/6</f>
        <v>0</v>
      </c>
      <c r="G517" s="23">
        <f>+SUMIFS('nabati '!P:P,'nabati '!$S:$S,Weekly!$A517,'nabati '!$T:$T,Weekly!$C$1)/60</f>
        <v>0</v>
      </c>
      <c r="H517" s="23">
        <f>+SUMIFS('nabati '!W:W,'nabati '!$Z:$Z,Weekly!$A517,'nabati '!$AA:$AA,Weekly!$C$1)/6</f>
        <v>0</v>
      </c>
      <c r="I517" s="23">
        <f>+SUMIFS('nabati '!AD:AD,'nabati '!$AG:$AG,Weekly!$A517,'nabati '!$AH:$AH,Weekly!$C$1)/60</f>
        <v>0</v>
      </c>
      <c r="J517" s="23">
        <f>+SUMIFS('nabati '!AK:AK,'nabati '!$AN:$AN,Weekly!$A517,'nabati '!$AO:$AO,Weekly!$C$1)/60</f>
        <v>0</v>
      </c>
      <c r="K517" s="23">
        <f>+SUMIFS('nabati '!AR:AR,'nabati '!$AU:$AU,Weekly!$A517,'nabati '!$AV:$AV,Weekly!$C$1)/60</f>
        <v>0</v>
      </c>
      <c r="L517" s="23">
        <f>+SUMIFS('nabati '!AY:AY,'nabati '!$BB:$BB,Weekly!$A517,'nabati '!$BC:$BC,Weekly!$C$1)/20</f>
        <v>0</v>
      </c>
      <c r="M517" s="352">
        <f>+SUMIFS('nabati '!BF:BF,'nabati '!$BI:$BI,Weekly!$A517,'nabati '!$BG:$BG,Weekly!$C$1)/6</f>
        <v>0</v>
      </c>
      <c r="N517" s="353">
        <f>+SUMIFS('nabati '!BM:BM,'nabati '!BP:BP,Weekly!$A517,'nabati '!BN:BN,Weekly!$C$1)/6</f>
        <v>0</v>
      </c>
      <c r="O517" s="358">
        <f t="shared" si="26"/>
        <v>0</v>
      </c>
    </row>
    <row r="518" s="254" customFormat="1" ht="13" hidden="1" outlineLevel="1" spans="1:15">
      <c r="A518" s="295">
        <v>9136</v>
      </c>
      <c r="B518" s="296" t="s">
        <v>84</v>
      </c>
      <c r="C518" s="22" t="s">
        <v>678</v>
      </c>
      <c r="D518" s="22" t="s">
        <v>632</v>
      </c>
      <c r="E518" s="23">
        <f>+SUMIFS('nabati '!B:B,'nabati '!$E:$E,Weekly!$A518,'nabati '!$F:$F,Weekly!$C$1)/6</f>
        <v>0</v>
      </c>
      <c r="F518" s="23">
        <f>+SUMIFS('nabati '!I:I,'nabati '!$L:$L,Weekly!$A518,'nabati '!$M:$M,Weekly!$C$1)/6</f>
        <v>0</v>
      </c>
      <c r="G518" s="23">
        <f>+SUMIFS('nabati '!P:P,'nabati '!$S:$S,Weekly!$A518,'nabati '!$T:$T,Weekly!$C$1)/60</f>
        <v>0</v>
      </c>
      <c r="H518" s="23">
        <f>+SUMIFS('nabati '!W:W,'nabati '!$Z:$Z,Weekly!$A518,'nabati '!$AA:$AA,Weekly!$C$1)/6</f>
        <v>0</v>
      </c>
      <c r="I518" s="23">
        <f>+SUMIFS('nabati '!AD:AD,'nabati '!$AG:$AG,Weekly!$A518,'nabati '!$AH:$AH,Weekly!$C$1)/60</f>
        <v>0</v>
      </c>
      <c r="J518" s="23">
        <f>+SUMIFS('nabati '!AK:AK,'nabati '!$AN:$AN,Weekly!$A518,'nabati '!$AO:$AO,Weekly!$C$1)/60</f>
        <v>0</v>
      </c>
      <c r="K518" s="23">
        <f>+SUMIFS('nabati '!AR:AR,'nabati '!$AU:$AU,Weekly!$A518,'nabati '!$AV:$AV,Weekly!$C$1)/60</f>
        <v>0</v>
      </c>
      <c r="L518" s="23">
        <f>+SUMIFS('nabati '!AY:AY,'nabati '!$BB:$BB,Weekly!$A518,'nabati '!$BC:$BC,Weekly!$C$1)/20</f>
        <v>0</v>
      </c>
      <c r="M518" s="352">
        <f>+SUMIFS('nabati '!BF:BF,'nabati '!$BI:$BI,Weekly!$A518,'nabati '!$BG:$BG,Weekly!$C$1)/6</f>
        <v>0</v>
      </c>
      <c r="N518" s="353">
        <f>+SUMIFS('nabati '!BM:BM,'nabati '!BP:BP,Weekly!$A518,'nabati '!BN:BN,Weekly!$C$1)/6</f>
        <v>0</v>
      </c>
      <c r="O518" s="358">
        <f t="shared" si="26"/>
        <v>0</v>
      </c>
    </row>
    <row r="519" s="254" customFormat="1" ht="13" hidden="1" outlineLevel="1" spans="1:15">
      <c r="A519" s="295">
        <v>9137</v>
      </c>
      <c r="B519" s="296" t="s">
        <v>84</v>
      </c>
      <c r="C519" s="22" t="s">
        <v>679</v>
      </c>
      <c r="D519" s="22" t="s">
        <v>632</v>
      </c>
      <c r="E519" s="23">
        <f>+SUMIFS('nabati '!B:B,'nabati '!$E:$E,Weekly!$A519,'nabati '!$F:$F,Weekly!$C$1)/6</f>
        <v>0</v>
      </c>
      <c r="F519" s="23">
        <f>+SUMIFS('nabati '!I:I,'nabati '!$L:$L,Weekly!$A519,'nabati '!$M:$M,Weekly!$C$1)/6</f>
        <v>0</v>
      </c>
      <c r="G519" s="23">
        <f>+SUMIFS('nabati '!P:P,'nabati '!$S:$S,Weekly!$A519,'nabati '!$T:$T,Weekly!$C$1)/60</f>
        <v>0</v>
      </c>
      <c r="H519" s="23">
        <f>+SUMIFS('nabati '!W:W,'nabati '!$Z:$Z,Weekly!$A519,'nabati '!$AA:$AA,Weekly!$C$1)/6</f>
        <v>0</v>
      </c>
      <c r="I519" s="23">
        <f>+SUMIFS('nabati '!AD:AD,'nabati '!$AG:$AG,Weekly!$A519,'nabati '!$AH:$AH,Weekly!$C$1)/60</f>
        <v>0</v>
      </c>
      <c r="J519" s="23">
        <f>+SUMIFS('nabati '!AK:AK,'nabati '!$AN:$AN,Weekly!$A519,'nabati '!$AO:$AO,Weekly!$C$1)/60</f>
        <v>0</v>
      </c>
      <c r="K519" s="23">
        <f>+SUMIFS('nabati '!AR:AR,'nabati '!$AU:$AU,Weekly!$A519,'nabati '!$AV:$AV,Weekly!$C$1)/60</f>
        <v>0</v>
      </c>
      <c r="L519" s="23">
        <f>+SUMIFS('nabati '!AY:AY,'nabati '!$BB:$BB,Weekly!$A519,'nabati '!$BC:$BC,Weekly!$C$1)/20</f>
        <v>0</v>
      </c>
      <c r="M519" s="352">
        <f>+SUMIFS('nabati '!BF:BF,'nabati '!$BI:$BI,Weekly!$A519,'nabati '!$BG:$BG,Weekly!$C$1)/6</f>
        <v>0</v>
      </c>
      <c r="N519" s="353">
        <f>+SUMIFS('nabati '!BM:BM,'nabati '!BP:BP,Weekly!$A519,'nabati '!BN:BN,Weekly!$C$1)/6</f>
        <v>0</v>
      </c>
      <c r="O519" s="358">
        <f t="shared" si="26"/>
        <v>0</v>
      </c>
    </row>
    <row r="520" s="254" customFormat="1" ht="13" hidden="1" outlineLevel="1" spans="1:15">
      <c r="A520" s="295">
        <v>9138</v>
      </c>
      <c r="B520" s="296" t="s">
        <v>84</v>
      </c>
      <c r="C520" s="22" t="s">
        <v>680</v>
      </c>
      <c r="D520" s="22" t="s">
        <v>632</v>
      </c>
      <c r="E520" s="23">
        <f>+SUMIFS('nabati '!B:B,'nabati '!$E:$E,Weekly!$A520,'nabati '!$F:$F,Weekly!$C$1)/6</f>
        <v>0</v>
      </c>
      <c r="F520" s="23">
        <f>+SUMIFS('nabati '!I:I,'nabati '!$L:$L,Weekly!$A520,'nabati '!$M:$M,Weekly!$C$1)/6</f>
        <v>0</v>
      </c>
      <c r="G520" s="23">
        <f>+SUMIFS('nabati '!P:P,'nabati '!$S:$S,Weekly!$A520,'nabati '!$T:$T,Weekly!$C$1)/60</f>
        <v>0</v>
      </c>
      <c r="H520" s="23">
        <f>+SUMIFS('nabati '!W:W,'nabati '!$Z:$Z,Weekly!$A520,'nabati '!$AA:$AA,Weekly!$C$1)/6</f>
        <v>0</v>
      </c>
      <c r="I520" s="23">
        <f>+SUMIFS('nabati '!AD:AD,'nabati '!$AG:$AG,Weekly!$A520,'nabati '!$AH:$AH,Weekly!$C$1)/60</f>
        <v>0</v>
      </c>
      <c r="J520" s="23">
        <f>+SUMIFS('nabati '!AK:AK,'nabati '!$AN:$AN,Weekly!$A520,'nabati '!$AO:$AO,Weekly!$C$1)/60</f>
        <v>0</v>
      </c>
      <c r="K520" s="23">
        <f>+SUMIFS('nabati '!AR:AR,'nabati '!$AU:$AU,Weekly!$A520,'nabati '!$AV:$AV,Weekly!$C$1)/60</f>
        <v>0</v>
      </c>
      <c r="L520" s="23">
        <f>+SUMIFS('nabati '!AY:AY,'nabati '!$BB:$BB,Weekly!$A520,'nabati '!$BC:$BC,Weekly!$C$1)/20</f>
        <v>0</v>
      </c>
      <c r="M520" s="352">
        <f>+SUMIFS('nabati '!BF:BF,'nabati '!$BI:$BI,Weekly!$A520,'nabati '!$BG:$BG,Weekly!$C$1)/6</f>
        <v>0</v>
      </c>
      <c r="N520" s="353">
        <f>+SUMIFS('nabati '!BM:BM,'nabati '!BP:BP,Weekly!$A520,'nabati '!BN:BN,Weekly!$C$1)/6</f>
        <v>0</v>
      </c>
      <c r="O520" s="358">
        <f t="shared" si="26"/>
        <v>0</v>
      </c>
    </row>
    <row r="521" s="254" customFormat="1" ht="13" hidden="1" outlineLevel="1" spans="1:15">
      <c r="A521" s="295">
        <v>9139</v>
      </c>
      <c r="B521" s="296" t="s">
        <v>84</v>
      </c>
      <c r="C521" s="22" t="s">
        <v>681</v>
      </c>
      <c r="D521" s="22" t="s">
        <v>632</v>
      </c>
      <c r="E521" s="23">
        <f>+SUMIFS('nabati '!B:B,'nabati '!$E:$E,Weekly!$A521,'nabati '!$F:$F,Weekly!$C$1)/6</f>
        <v>0</v>
      </c>
      <c r="F521" s="23">
        <f>+SUMIFS('nabati '!I:I,'nabati '!$L:$L,Weekly!$A521,'nabati '!$M:$M,Weekly!$C$1)/6</f>
        <v>0</v>
      </c>
      <c r="G521" s="23">
        <f>+SUMIFS('nabati '!P:P,'nabati '!$S:$S,Weekly!$A521,'nabati '!$T:$T,Weekly!$C$1)/60</f>
        <v>0</v>
      </c>
      <c r="H521" s="23">
        <f>+SUMIFS('nabati '!W:W,'nabati '!$Z:$Z,Weekly!$A521,'nabati '!$AA:$AA,Weekly!$C$1)/6</f>
        <v>0</v>
      </c>
      <c r="I521" s="23">
        <f>+SUMIFS('nabati '!AD:AD,'nabati '!$AG:$AG,Weekly!$A521,'nabati '!$AH:$AH,Weekly!$C$1)/60</f>
        <v>0</v>
      </c>
      <c r="J521" s="23">
        <f>+SUMIFS('nabati '!AK:AK,'nabati '!$AN:$AN,Weekly!$A521,'nabati '!$AO:$AO,Weekly!$C$1)/60</f>
        <v>0</v>
      </c>
      <c r="K521" s="23">
        <f>+SUMIFS('nabati '!AR:AR,'nabati '!$AU:$AU,Weekly!$A521,'nabati '!$AV:$AV,Weekly!$C$1)/60</f>
        <v>0</v>
      </c>
      <c r="L521" s="23">
        <f>+SUMIFS('nabati '!AY:AY,'nabati '!$BB:$BB,Weekly!$A521,'nabati '!$BC:$BC,Weekly!$C$1)/20</f>
        <v>0</v>
      </c>
      <c r="M521" s="352">
        <f>+SUMIFS('nabati '!BF:BF,'nabati '!$BI:$BI,Weekly!$A521,'nabati '!$BG:$BG,Weekly!$C$1)/6</f>
        <v>0</v>
      </c>
      <c r="N521" s="353">
        <f>+SUMIFS('nabati '!BM:BM,'nabati '!BP:BP,Weekly!$A521,'nabati '!BN:BN,Weekly!$C$1)/6</f>
        <v>0</v>
      </c>
      <c r="O521" s="358">
        <f t="shared" si="26"/>
        <v>0</v>
      </c>
    </row>
    <row r="522" s="254" customFormat="1" ht="13" hidden="1" outlineLevel="1" spans="1:15">
      <c r="A522" s="295">
        <v>9141</v>
      </c>
      <c r="B522" s="296" t="s">
        <v>84</v>
      </c>
      <c r="C522" s="22" t="s">
        <v>682</v>
      </c>
      <c r="D522" s="22" t="s">
        <v>632</v>
      </c>
      <c r="E522" s="23">
        <f>+SUMIFS('nabati '!B:B,'nabati '!$E:$E,Weekly!$A522,'nabati '!$F:$F,Weekly!$C$1)/6</f>
        <v>0</v>
      </c>
      <c r="F522" s="23">
        <f>+SUMIFS('nabati '!I:I,'nabati '!$L:$L,Weekly!$A522,'nabati '!$M:$M,Weekly!$C$1)/6</f>
        <v>0</v>
      </c>
      <c r="G522" s="23">
        <f>+SUMIFS('nabati '!P:P,'nabati '!$S:$S,Weekly!$A522,'nabati '!$T:$T,Weekly!$C$1)/60</f>
        <v>0</v>
      </c>
      <c r="H522" s="23">
        <f>+SUMIFS('nabati '!W:W,'nabati '!$Z:$Z,Weekly!$A522,'nabati '!$AA:$AA,Weekly!$C$1)/6</f>
        <v>0</v>
      </c>
      <c r="I522" s="23">
        <f>+SUMIFS('nabati '!AD:AD,'nabati '!$AG:$AG,Weekly!$A522,'nabati '!$AH:$AH,Weekly!$C$1)/60</f>
        <v>0</v>
      </c>
      <c r="J522" s="23">
        <f>+SUMIFS('nabati '!AK:AK,'nabati '!$AN:$AN,Weekly!$A522,'nabati '!$AO:$AO,Weekly!$C$1)/60</f>
        <v>0</v>
      </c>
      <c r="K522" s="23">
        <f>+SUMIFS('nabati '!AR:AR,'nabati '!$AU:$AU,Weekly!$A522,'nabati '!$AV:$AV,Weekly!$C$1)/60</f>
        <v>0</v>
      </c>
      <c r="L522" s="23">
        <f>+SUMIFS('nabati '!AY:AY,'nabati '!$BB:$BB,Weekly!$A522,'nabati '!$BC:$BC,Weekly!$C$1)/20</f>
        <v>0</v>
      </c>
      <c r="M522" s="352">
        <f>+SUMIFS('nabati '!BF:BF,'nabati '!$BI:$BI,Weekly!$A522,'nabati '!$BG:$BG,Weekly!$C$1)/6</f>
        <v>0</v>
      </c>
      <c r="N522" s="353">
        <f>+SUMIFS('nabati '!BM:BM,'nabati '!BP:BP,Weekly!$A522,'nabati '!BN:BN,Weekly!$C$1)/6</f>
        <v>0</v>
      </c>
      <c r="O522" s="358">
        <f t="shared" si="26"/>
        <v>0</v>
      </c>
    </row>
    <row r="523" s="254" customFormat="1" ht="13" hidden="1" outlineLevel="1" spans="1:15">
      <c r="A523" s="295">
        <v>9143</v>
      </c>
      <c r="B523" s="296" t="s">
        <v>84</v>
      </c>
      <c r="C523" s="22" t="s">
        <v>683</v>
      </c>
      <c r="D523" s="22" t="s">
        <v>632</v>
      </c>
      <c r="E523" s="23">
        <f>+SUMIFS('nabati '!B:B,'nabati '!$E:$E,Weekly!$A523,'nabati '!$F:$F,Weekly!$C$1)/6</f>
        <v>0</v>
      </c>
      <c r="F523" s="23">
        <f>+SUMIFS('nabati '!I:I,'nabati '!$L:$L,Weekly!$A523,'nabati '!$M:$M,Weekly!$C$1)/6</f>
        <v>0</v>
      </c>
      <c r="G523" s="23">
        <f>+SUMIFS('nabati '!P:P,'nabati '!$S:$S,Weekly!$A523,'nabati '!$T:$T,Weekly!$C$1)/60</f>
        <v>0</v>
      </c>
      <c r="H523" s="23">
        <f>+SUMIFS('nabati '!W:W,'nabati '!$Z:$Z,Weekly!$A523,'nabati '!$AA:$AA,Weekly!$C$1)/6</f>
        <v>0</v>
      </c>
      <c r="I523" s="23">
        <f>+SUMIFS('nabati '!AD:AD,'nabati '!$AG:$AG,Weekly!$A523,'nabati '!$AH:$AH,Weekly!$C$1)/60</f>
        <v>0</v>
      </c>
      <c r="J523" s="23">
        <f>+SUMIFS('nabati '!AK:AK,'nabati '!$AN:$AN,Weekly!$A523,'nabati '!$AO:$AO,Weekly!$C$1)/60</f>
        <v>0</v>
      </c>
      <c r="K523" s="23">
        <f>+SUMIFS('nabati '!AR:AR,'nabati '!$AU:$AU,Weekly!$A523,'nabati '!$AV:$AV,Weekly!$C$1)/60</f>
        <v>0</v>
      </c>
      <c r="L523" s="23">
        <f>+SUMIFS('nabati '!AY:AY,'nabati '!$BB:$BB,Weekly!$A523,'nabati '!$BC:$BC,Weekly!$C$1)/20</f>
        <v>0</v>
      </c>
      <c r="M523" s="352">
        <f>+SUMIFS('nabati '!BF:BF,'nabati '!$BI:$BI,Weekly!$A523,'nabati '!$BG:$BG,Weekly!$C$1)/6</f>
        <v>0</v>
      </c>
      <c r="N523" s="353">
        <f>+SUMIFS('nabati '!BM:BM,'nabati '!BP:BP,Weekly!$A523,'nabati '!BN:BN,Weekly!$C$1)/6</f>
        <v>0</v>
      </c>
      <c r="O523" s="358">
        <f t="shared" si="26"/>
        <v>0</v>
      </c>
    </row>
    <row r="524" s="254" customFormat="1" ht="13" hidden="1" outlineLevel="1" spans="1:15">
      <c r="A524" s="295">
        <v>9144</v>
      </c>
      <c r="B524" s="296" t="s">
        <v>84</v>
      </c>
      <c r="C524" s="22" t="s">
        <v>684</v>
      </c>
      <c r="D524" s="22" t="s">
        <v>632</v>
      </c>
      <c r="E524" s="23">
        <f>+SUMIFS('nabati '!B:B,'nabati '!$E:$E,Weekly!$A524,'nabati '!$F:$F,Weekly!$C$1)/6</f>
        <v>0</v>
      </c>
      <c r="F524" s="23">
        <f>+SUMIFS('nabati '!I:I,'nabati '!$L:$L,Weekly!$A524,'nabati '!$M:$M,Weekly!$C$1)/6</f>
        <v>0</v>
      </c>
      <c r="G524" s="23">
        <f>+SUMIFS('nabati '!P:P,'nabati '!$S:$S,Weekly!$A524,'nabati '!$T:$T,Weekly!$C$1)/60</f>
        <v>0</v>
      </c>
      <c r="H524" s="23">
        <f>+SUMIFS('nabati '!W:W,'nabati '!$Z:$Z,Weekly!$A524,'nabati '!$AA:$AA,Weekly!$C$1)/6</f>
        <v>0</v>
      </c>
      <c r="I524" s="23">
        <f>+SUMIFS('nabati '!AD:AD,'nabati '!$AG:$AG,Weekly!$A524,'nabati '!$AH:$AH,Weekly!$C$1)/60</f>
        <v>0</v>
      </c>
      <c r="J524" s="23">
        <f>+SUMIFS('nabati '!AK:AK,'nabati '!$AN:$AN,Weekly!$A524,'nabati '!$AO:$AO,Weekly!$C$1)/60</f>
        <v>0</v>
      </c>
      <c r="K524" s="23">
        <f>+SUMIFS('nabati '!AR:AR,'nabati '!$AU:$AU,Weekly!$A524,'nabati '!$AV:$AV,Weekly!$C$1)/60</f>
        <v>0</v>
      </c>
      <c r="L524" s="23">
        <f>+SUMIFS('nabati '!AY:AY,'nabati '!$BB:$BB,Weekly!$A524,'nabati '!$BC:$BC,Weekly!$C$1)/20</f>
        <v>0</v>
      </c>
      <c r="M524" s="352">
        <f>+SUMIFS('nabati '!BF:BF,'nabati '!$BI:$BI,Weekly!$A524,'nabati '!$BG:$BG,Weekly!$C$1)/6</f>
        <v>0</v>
      </c>
      <c r="N524" s="353">
        <f>+SUMIFS('nabati '!BM:BM,'nabati '!BP:BP,Weekly!$A524,'nabati '!BN:BN,Weekly!$C$1)/6</f>
        <v>0</v>
      </c>
      <c r="O524" s="358">
        <f t="shared" si="26"/>
        <v>0</v>
      </c>
    </row>
    <row r="525" s="254" customFormat="1" ht="13" hidden="1" outlineLevel="1" spans="1:15">
      <c r="A525" s="295">
        <v>9146</v>
      </c>
      <c r="B525" s="296" t="s">
        <v>84</v>
      </c>
      <c r="C525" s="22" t="s">
        <v>685</v>
      </c>
      <c r="D525" s="22" t="s">
        <v>632</v>
      </c>
      <c r="E525" s="23">
        <f>+SUMIFS('nabati '!B:B,'nabati '!$E:$E,Weekly!$A525,'nabati '!$F:$F,Weekly!$C$1)/6</f>
        <v>0</v>
      </c>
      <c r="F525" s="23">
        <f>+SUMIFS('nabati '!I:I,'nabati '!$L:$L,Weekly!$A525,'nabati '!$M:$M,Weekly!$C$1)/6</f>
        <v>0</v>
      </c>
      <c r="G525" s="23">
        <f>+SUMIFS('nabati '!P:P,'nabati '!$S:$S,Weekly!$A525,'nabati '!$T:$T,Weekly!$C$1)/60</f>
        <v>0</v>
      </c>
      <c r="H525" s="23">
        <f>+SUMIFS('nabati '!W:W,'nabati '!$Z:$Z,Weekly!$A525,'nabati '!$AA:$AA,Weekly!$C$1)/6</f>
        <v>0</v>
      </c>
      <c r="I525" s="23">
        <f>+SUMIFS('nabati '!AD:AD,'nabati '!$AG:$AG,Weekly!$A525,'nabati '!$AH:$AH,Weekly!$C$1)/60</f>
        <v>0</v>
      </c>
      <c r="J525" s="23">
        <f>+SUMIFS('nabati '!AK:AK,'nabati '!$AN:$AN,Weekly!$A525,'nabati '!$AO:$AO,Weekly!$C$1)/60</f>
        <v>0</v>
      </c>
      <c r="K525" s="23">
        <f>+SUMIFS('nabati '!AR:AR,'nabati '!$AU:$AU,Weekly!$A525,'nabati '!$AV:$AV,Weekly!$C$1)/60</f>
        <v>0</v>
      </c>
      <c r="L525" s="23">
        <f>+SUMIFS('nabati '!AY:AY,'nabati '!$BB:$BB,Weekly!$A525,'nabati '!$BC:$BC,Weekly!$C$1)/20</f>
        <v>0</v>
      </c>
      <c r="M525" s="352">
        <f>+SUMIFS('nabati '!BF:BF,'nabati '!$BI:$BI,Weekly!$A525,'nabati '!$BG:$BG,Weekly!$C$1)/6</f>
        <v>0</v>
      </c>
      <c r="N525" s="353">
        <f>+SUMIFS('nabati '!BM:BM,'nabati '!BP:BP,Weekly!$A525,'nabati '!BN:BN,Weekly!$C$1)/6</f>
        <v>0</v>
      </c>
      <c r="O525" s="358">
        <f t="shared" si="26"/>
        <v>0</v>
      </c>
    </row>
    <row r="526" s="254" customFormat="1" ht="13" hidden="1" outlineLevel="1" spans="1:15">
      <c r="A526" s="409">
        <v>9149</v>
      </c>
      <c r="B526" s="296" t="s">
        <v>84</v>
      </c>
      <c r="C526" s="22" t="s">
        <v>686</v>
      </c>
      <c r="D526" s="22" t="s">
        <v>632</v>
      </c>
      <c r="E526" s="23">
        <f>+SUMIFS('nabati '!B:B,'nabati '!$E:$E,Weekly!$A526,'nabati '!$F:$F,Weekly!$C$1)/6</f>
        <v>0</v>
      </c>
      <c r="F526" s="23">
        <f>+SUMIFS('nabati '!I:I,'nabati '!$L:$L,Weekly!$A526,'nabati '!$M:$M,Weekly!$C$1)/6</f>
        <v>0</v>
      </c>
      <c r="G526" s="23">
        <f>+SUMIFS('nabati '!P:P,'nabati '!$S:$S,Weekly!$A526,'nabati '!$T:$T,Weekly!$C$1)/60</f>
        <v>0</v>
      </c>
      <c r="H526" s="23">
        <f>+SUMIFS('nabati '!W:W,'nabati '!$Z:$Z,Weekly!$A526,'nabati '!$AA:$AA,Weekly!$C$1)/6</f>
        <v>0</v>
      </c>
      <c r="I526" s="23">
        <f>+SUMIFS('nabati '!AD:AD,'nabati '!$AG:$AG,Weekly!$A526,'nabati '!$AH:$AH,Weekly!$C$1)/60</f>
        <v>0</v>
      </c>
      <c r="J526" s="23">
        <f>+SUMIFS('nabati '!AK:AK,'nabati '!$AN:$AN,Weekly!$A526,'nabati '!$AO:$AO,Weekly!$C$1)/60</f>
        <v>0</v>
      </c>
      <c r="K526" s="23">
        <f>+SUMIFS('nabati '!AR:AR,'nabati '!$AU:$AU,Weekly!$A526,'nabati '!$AV:$AV,Weekly!$C$1)/60</f>
        <v>0</v>
      </c>
      <c r="L526" s="23">
        <f>+SUMIFS('nabati '!AY:AY,'nabati '!$BB:$BB,Weekly!$A526,'nabati '!$BC:$BC,Weekly!$C$1)/20</f>
        <v>0</v>
      </c>
      <c r="M526" s="352">
        <f>+SUMIFS('nabati '!BF:BF,'nabati '!$BI:$BI,Weekly!$A526,'nabati '!$BG:$BG,Weekly!$C$1)/6</f>
        <v>0</v>
      </c>
      <c r="N526" s="353">
        <f>+SUMIFS('nabati '!BM:BM,'nabati '!BP:BP,Weekly!$A526,'nabati '!BN:BN,Weekly!$C$1)/6</f>
        <v>0</v>
      </c>
      <c r="O526" s="358">
        <f t="shared" si="26"/>
        <v>0</v>
      </c>
    </row>
    <row r="527" s="254" customFormat="1" ht="13" hidden="1" outlineLevel="1" spans="1:15">
      <c r="A527" s="409">
        <v>9150</v>
      </c>
      <c r="B527" s="296" t="s">
        <v>84</v>
      </c>
      <c r="C527" s="22" t="s">
        <v>687</v>
      </c>
      <c r="D527" s="22" t="s">
        <v>632</v>
      </c>
      <c r="E527" s="23">
        <f>+SUMIFS('nabati '!B:B,'nabati '!$E:$E,Weekly!$A527,'nabati '!$F:$F,Weekly!$C$1)/6</f>
        <v>0</v>
      </c>
      <c r="F527" s="23">
        <f>+SUMIFS('nabati '!I:I,'nabati '!$L:$L,Weekly!$A527,'nabati '!$M:$M,Weekly!$C$1)/6</f>
        <v>0</v>
      </c>
      <c r="G527" s="23">
        <f>+SUMIFS('nabati '!P:P,'nabati '!$S:$S,Weekly!$A527,'nabati '!$T:$T,Weekly!$C$1)/60</f>
        <v>0</v>
      </c>
      <c r="H527" s="23">
        <f>+SUMIFS('nabati '!W:W,'nabati '!$Z:$Z,Weekly!$A527,'nabati '!$AA:$AA,Weekly!$C$1)/6</f>
        <v>0</v>
      </c>
      <c r="I527" s="23">
        <f>+SUMIFS('nabati '!AD:AD,'nabati '!$AG:$AG,Weekly!$A527,'nabati '!$AH:$AH,Weekly!$C$1)/60</f>
        <v>0</v>
      </c>
      <c r="J527" s="23">
        <f>+SUMIFS('nabati '!AK:AK,'nabati '!$AN:$AN,Weekly!$A527,'nabati '!$AO:$AO,Weekly!$C$1)/60</f>
        <v>0</v>
      </c>
      <c r="K527" s="23">
        <f>+SUMIFS('nabati '!AR:AR,'nabati '!$AU:$AU,Weekly!$A527,'nabati '!$AV:$AV,Weekly!$C$1)/60</f>
        <v>0</v>
      </c>
      <c r="L527" s="23">
        <f>+SUMIFS('nabati '!AY:AY,'nabati '!$BB:$BB,Weekly!$A527,'nabati '!$BC:$BC,Weekly!$C$1)/20</f>
        <v>0</v>
      </c>
      <c r="M527" s="352">
        <f>+SUMIFS('nabati '!BF:BF,'nabati '!$BI:$BI,Weekly!$A527,'nabati '!$BG:$BG,Weekly!$C$1)/6</f>
        <v>0</v>
      </c>
      <c r="N527" s="353">
        <f>+SUMIFS('nabati '!BM:BM,'nabati '!BP:BP,Weekly!$A527,'nabati '!BN:BN,Weekly!$C$1)/6</f>
        <v>0</v>
      </c>
      <c r="O527" s="358">
        <f t="shared" si="26"/>
        <v>0</v>
      </c>
    </row>
    <row r="528" s="254" customFormat="1" ht="13" hidden="1" outlineLevel="1" spans="1:15">
      <c r="A528" s="409">
        <v>9151</v>
      </c>
      <c r="B528" s="296" t="s">
        <v>84</v>
      </c>
      <c r="C528" s="22" t="s">
        <v>688</v>
      </c>
      <c r="D528" s="22" t="s">
        <v>632</v>
      </c>
      <c r="E528" s="23">
        <f>+SUMIFS('nabati '!B:B,'nabati '!$E:$E,Weekly!$A528,'nabati '!$F:$F,Weekly!$C$1)/6</f>
        <v>0</v>
      </c>
      <c r="F528" s="23">
        <f>+SUMIFS('nabati '!I:I,'nabati '!$L:$L,Weekly!$A528,'nabati '!$M:$M,Weekly!$C$1)/6</f>
        <v>0</v>
      </c>
      <c r="G528" s="23">
        <f>+SUMIFS('nabati '!P:P,'nabati '!$S:$S,Weekly!$A528,'nabati '!$T:$T,Weekly!$C$1)/60</f>
        <v>0</v>
      </c>
      <c r="H528" s="23">
        <f>+SUMIFS('nabati '!W:W,'nabati '!$Z:$Z,Weekly!$A528,'nabati '!$AA:$AA,Weekly!$C$1)/6</f>
        <v>0</v>
      </c>
      <c r="I528" s="23">
        <f>+SUMIFS('nabati '!AD:AD,'nabati '!$AG:$AG,Weekly!$A528,'nabati '!$AH:$AH,Weekly!$C$1)/60</f>
        <v>0</v>
      </c>
      <c r="J528" s="23">
        <f>+SUMIFS('nabati '!AK:AK,'nabati '!$AN:$AN,Weekly!$A528,'nabati '!$AO:$AO,Weekly!$C$1)/60</f>
        <v>0</v>
      </c>
      <c r="K528" s="23">
        <f>+SUMIFS('nabati '!AR:AR,'nabati '!$AU:$AU,Weekly!$A528,'nabati '!$AV:$AV,Weekly!$C$1)/60</f>
        <v>0</v>
      </c>
      <c r="L528" s="23">
        <f>+SUMIFS('nabati '!AY:AY,'nabati '!$BB:$BB,Weekly!$A528,'nabati '!$BC:$BC,Weekly!$C$1)/20</f>
        <v>0</v>
      </c>
      <c r="M528" s="352">
        <f>+SUMIFS('nabati '!BF:BF,'nabati '!$BI:$BI,Weekly!$A528,'nabati '!$BG:$BG,Weekly!$C$1)/6</f>
        <v>0</v>
      </c>
      <c r="N528" s="353">
        <f>+SUMIFS('nabati '!BM:BM,'nabati '!BP:BP,Weekly!$A528,'nabati '!BN:BN,Weekly!$C$1)/6</f>
        <v>0</v>
      </c>
      <c r="O528" s="358">
        <f t="shared" si="26"/>
        <v>0</v>
      </c>
    </row>
    <row r="529" s="254" customFormat="1" ht="13" hidden="1" outlineLevel="1" spans="1:15">
      <c r="A529" s="409">
        <v>9152</v>
      </c>
      <c r="B529" s="296" t="s">
        <v>84</v>
      </c>
      <c r="C529" s="22" t="s">
        <v>689</v>
      </c>
      <c r="D529" s="22" t="s">
        <v>632</v>
      </c>
      <c r="E529" s="23">
        <f>+SUMIFS('nabati '!B:B,'nabati '!$E:$E,Weekly!$A529,'nabati '!$F:$F,Weekly!$C$1)/6</f>
        <v>0</v>
      </c>
      <c r="F529" s="23">
        <f>+SUMIFS('nabati '!I:I,'nabati '!$L:$L,Weekly!$A529,'nabati '!$M:$M,Weekly!$C$1)/6</f>
        <v>0</v>
      </c>
      <c r="G529" s="23">
        <f>+SUMIFS('nabati '!P:P,'nabati '!$S:$S,Weekly!$A529,'nabati '!$T:$T,Weekly!$C$1)/60</f>
        <v>0</v>
      </c>
      <c r="H529" s="23">
        <f>+SUMIFS('nabati '!W:W,'nabati '!$Z:$Z,Weekly!$A529,'nabati '!$AA:$AA,Weekly!$C$1)/6</f>
        <v>0</v>
      </c>
      <c r="I529" s="23">
        <f>+SUMIFS('nabati '!AD:AD,'nabati '!$AG:$AG,Weekly!$A529,'nabati '!$AH:$AH,Weekly!$C$1)/60</f>
        <v>0</v>
      </c>
      <c r="J529" s="23">
        <f>+SUMIFS('nabati '!AK:AK,'nabati '!$AN:$AN,Weekly!$A529,'nabati '!$AO:$AO,Weekly!$C$1)/60</f>
        <v>0</v>
      </c>
      <c r="K529" s="23">
        <f>+SUMIFS('nabati '!AR:AR,'nabati '!$AU:$AU,Weekly!$A529,'nabati '!$AV:$AV,Weekly!$C$1)/60</f>
        <v>0</v>
      </c>
      <c r="L529" s="23">
        <f>+SUMIFS('nabati '!AY:AY,'nabati '!$BB:$BB,Weekly!$A529,'nabati '!$BC:$BC,Weekly!$C$1)/20</f>
        <v>0</v>
      </c>
      <c r="M529" s="352">
        <f>+SUMIFS('nabati '!BF:BF,'nabati '!$BI:$BI,Weekly!$A529,'nabati '!$BG:$BG,Weekly!$C$1)/6</f>
        <v>0</v>
      </c>
      <c r="N529" s="353">
        <f>+SUMIFS('nabati '!BM:BM,'nabati '!BP:BP,Weekly!$A529,'nabati '!BN:BN,Weekly!$C$1)/6</f>
        <v>0</v>
      </c>
      <c r="O529" s="358">
        <f t="shared" si="26"/>
        <v>0</v>
      </c>
    </row>
    <row r="530" s="254" customFormat="1" ht="13" hidden="1" outlineLevel="1" spans="1:15">
      <c r="A530" s="409">
        <v>9153</v>
      </c>
      <c r="B530" s="296" t="s">
        <v>84</v>
      </c>
      <c r="C530" s="22" t="s">
        <v>690</v>
      </c>
      <c r="D530" s="22" t="s">
        <v>632</v>
      </c>
      <c r="E530" s="23">
        <f>+SUMIFS('nabati '!B:B,'nabati '!$E:$E,Weekly!$A530,'nabati '!$F:$F,Weekly!$C$1)/6</f>
        <v>0</v>
      </c>
      <c r="F530" s="23">
        <f>+SUMIFS('nabati '!I:I,'nabati '!$L:$L,Weekly!$A530,'nabati '!$M:$M,Weekly!$C$1)/6</f>
        <v>0</v>
      </c>
      <c r="G530" s="23">
        <f>+SUMIFS('nabati '!P:P,'nabati '!$S:$S,Weekly!$A530,'nabati '!$T:$T,Weekly!$C$1)/60</f>
        <v>0</v>
      </c>
      <c r="H530" s="23">
        <f>+SUMIFS('nabati '!W:W,'nabati '!$Z:$Z,Weekly!$A530,'nabati '!$AA:$AA,Weekly!$C$1)/6</f>
        <v>0</v>
      </c>
      <c r="I530" s="23">
        <f>+SUMIFS('nabati '!AD:AD,'nabati '!$AG:$AG,Weekly!$A530,'nabati '!$AH:$AH,Weekly!$C$1)/60</f>
        <v>0</v>
      </c>
      <c r="J530" s="23">
        <f>+SUMIFS('nabati '!AK:AK,'nabati '!$AN:$AN,Weekly!$A530,'nabati '!$AO:$AO,Weekly!$C$1)/60</f>
        <v>0</v>
      </c>
      <c r="K530" s="23">
        <f>+SUMIFS('nabati '!AR:AR,'nabati '!$AU:$AU,Weekly!$A530,'nabati '!$AV:$AV,Weekly!$C$1)/60</f>
        <v>0</v>
      </c>
      <c r="L530" s="23">
        <f>+SUMIFS('nabati '!AY:AY,'nabati '!$BB:$BB,Weekly!$A530,'nabati '!$BC:$BC,Weekly!$C$1)/20</f>
        <v>0</v>
      </c>
      <c r="M530" s="352">
        <f>+SUMIFS('nabati '!BF:BF,'nabati '!$BI:$BI,Weekly!$A530,'nabati '!$BG:$BG,Weekly!$C$1)/6</f>
        <v>0</v>
      </c>
      <c r="N530" s="353">
        <f>+SUMIFS('nabati '!BM:BM,'nabati '!BP:BP,Weekly!$A530,'nabati '!BN:BN,Weekly!$C$1)/6</f>
        <v>0</v>
      </c>
      <c r="O530" s="358">
        <f t="shared" si="26"/>
        <v>0</v>
      </c>
    </row>
    <row r="531" s="254" customFormat="1" ht="13" hidden="1" outlineLevel="1" spans="1:15">
      <c r="A531" s="409">
        <v>9154</v>
      </c>
      <c r="B531" s="296" t="s">
        <v>84</v>
      </c>
      <c r="C531" s="22" t="s">
        <v>691</v>
      </c>
      <c r="D531" s="22" t="s">
        <v>632</v>
      </c>
      <c r="E531" s="23">
        <f>+SUMIFS('nabati '!B:B,'nabati '!$E:$E,Weekly!$A531,'nabati '!$F:$F,Weekly!$C$1)/6</f>
        <v>0</v>
      </c>
      <c r="F531" s="23">
        <f>+SUMIFS('nabati '!I:I,'nabati '!$L:$L,Weekly!$A531,'nabati '!$M:$M,Weekly!$C$1)/6</f>
        <v>0</v>
      </c>
      <c r="G531" s="23">
        <f>+SUMIFS('nabati '!P:P,'nabati '!$S:$S,Weekly!$A531,'nabati '!$T:$T,Weekly!$C$1)/60</f>
        <v>0</v>
      </c>
      <c r="H531" s="23">
        <f>+SUMIFS('nabati '!W:W,'nabati '!$Z:$Z,Weekly!$A531,'nabati '!$AA:$AA,Weekly!$C$1)/6</f>
        <v>0</v>
      </c>
      <c r="I531" s="23">
        <f>+SUMIFS('nabati '!AD:AD,'nabati '!$AG:$AG,Weekly!$A531,'nabati '!$AH:$AH,Weekly!$C$1)/60</f>
        <v>0</v>
      </c>
      <c r="J531" s="23">
        <f>+SUMIFS('nabati '!AK:AK,'nabati '!$AN:$AN,Weekly!$A531,'nabati '!$AO:$AO,Weekly!$C$1)/60</f>
        <v>0</v>
      </c>
      <c r="K531" s="23">
        <f>+SUMIFS('nabati '!AR:AR,'nabati '!$AU:$AU,Weekly!$A531,'nabati '!$AV:$AV,Weekly!$C$1)/60</f>
        <v>0</v>
      </c>
      <c r="L531" s="23">
        <f>+SUMIFS('nabati '!AY:AY,'nabati '!$BB:$BB,Weekly!$A531,'nabati '!$BC:$BC,Weekly!$C$1)/20</f>
        <v>0</v>
      </c>
      <c r="M531" s="352">
        <f>+SUMIFS('nabati '!BF:BF,'nabati '!$BI:$BI,Weekly!$A531,'nabati '!$BG:$BG,Weekly!$C$1)/6</f>
        <v>0</v>
      </c>
      <c r="N531" s="353">
        <f>+SUMIFS('nabati '!BM:BM,'nabati '!BP:BP,Weekly!$A531,'nabati '!BN:BN,Weekly!$C$1)/6</f>
        <v>0</v>
      </c>
      <c r="O531" s="358">
        <f t="shared" si="26"/>
        <v>0</v>
      </c>
    </row>
    <row r="532" s="254" customFormat="1" ht="13" hidden="1" outlineLevel="1" spans="1:15">
      <c r="A532" s="409">
        <v>9158</v>
      </c>
      <c r="B532" s="296" t="s">
        <v>84</v>
      </c>
      <c r="C532" s="22" t="s">
        <v>692</v>
      </c>
      <c r="D532" s="22" t="s">
        <v>632</v>
      </c>
      <c r="E532" s="23">
        <f>+SUMIFS('nabati '!B:B,'nabati '!$E:$E,Weekly!$A532,'nabati '!$F:$F,Weekly!$C$1)/6</f>
        <v>0</v>
      </c>
      <c r="F532" s="23">
        <f>+SUMIFS('nabati '!I:I,'nabati '!$L:$L,Weekly!$A532,'nabati '!$M:$M,Weekly!$C$1)/6</f>
        <v>0</v>
      </c>
      <c r="G532" s="23">
        <f>+SUMIFS('nabati '!P:P,'nabati '!$S:$S,Weekly!$A532,'nabati '!$T:$T,Weekly!$C$1)/60</f>
        <v>0</v>
      </c>
      <c r="H532" s="23">
        <f>+SUMIFS('nabati '!W:W,'nabati '!$Z:$Z,Weekly!$A532,'nabati '!$AA:$AA,Weekly!$C$1)/6</f>
        <v>0</v>
      </c>
      <c r="I532" s="23">
        <f>+SUMIFS('nabati '!AD:AD,'nabati '!$AG:$AG,Weekly!$A532,'nabati '!$AH:$AH,Weekly!$C$1)/60</f>
        <v>0</v>
      </c>
      <c r="J532" s="23">
        <f>+SUMIFS('nabati '!AK:AK,'nabati '!$AN:$AN,Weekly!$A532,'nabati '!$AO:$AO,Weekly!$C$1)/60</f>
        <v>0</v>
      </c>
      <c r="K532" s="23">
        <f>+SUMIFS('nabati '!AR:AR,'nabati '!$AU:$AU,Weekly!$A532,'nabati '!$AV:$AV,Weekly!$C$1)/60</f>
        <v>0</v>
      </c>
      <c r="L532" s="23">
        <f>+SUMIFS('nabati '!AY:AY,'nabati '!$BB:$BB,Weekly!$A532,'nabati '!$BC:$BC,Weekly!$C$1)/20</f>
        <v>0</v>
      </c>
      <c r="M532" s="352">
        <f>+SUMIFS('nabati '!BF:BF,'nabati '!$BI:$BI,Weekly!$A532,'nabati '!$BG:$BG,Weekly!$C$1)/6</f>
        <v>0</v>
      </c>
      <c r="N532" s="353">
        <f>+SUMIFS('nabati '!BM:BM,'nabati '!BP:BP,Weekly!$A532,'nabati '!BN:BN,Weekly!$C$1)/6</f>
        <v>0</v>
      </c>
      <c r="O532" s="358">
        <f t="shared" si="26"/>
        <v>0</v>
      </c>
    </row>
    <row r="533" s="254" customFormat="1" ht="13" hidden="1" outlineLevel="1" spans="1:15">
      <c r="A533" s="409">
        <v>9159</v>
      </c>
      <c r="B533" s="296" t="s">
        <v>84</v>
      </c>
      <c r="C533" s="22" t="s">
        <v>693</v>
      </c>
      <c r="D533" s="22" t="s">
        <v>632</v>
      </c>
      <c r="E533" s="23">
        <f>+SUMIFS('nabati '!B:B,'nabati '!$E:$E,Weekly!$A533,'nabati '!$F:$F,Weekly!$C$1)/6</f>
        <v>0</v>
      </c>
      <c r="F533" s="23">
        <f>+SUMIFS('nabati '!I:I,'nabati '!$L:$L,Weekly!$A533,'nabati '!$M:$M,Weekly!$C$1)/6</f>
        <v>0</v>
      </c>
      <c r="G533" s="23">
        <f>+SUMIFS('nabati '!P:P,'nabati '!$S:$S,Weekly!$A533,'nabati '!$T:$T,Weekly!$C$1)/60</f>
        <v>0</v>
      </c>
      <c r="H533" s="23">
        <f>+SUMIFS('nabati '!W:W,'nabati '!$Z:$Z,Weekly!$A533,'nabati '!$AA:$AA,Weekly!$C$1)/6</f>
        <v>0</v>
      </c>
      <c r="I533" s="23">
        <f>+SUMIFS('nabati '!AD:AD,'nabati '!$AG:$AG,Weekly!$A533,'nabati '!$AH:$AH,Weekly!$C$1)/60</f>
        <v>0</v>
      </c>
      <c r="J533" s="23">
        <f>+SUMIFS('nabati '!AK:AK,'nabati '!$AN:$AN,Weekly!$A533,'nabati '!$AO:$AO,Weekly!$C$1)/60</f>
        <v>0</v>
      </c>
      <c r="K533" s="23">
        <f>+SUMIFS('nabati '!AR:AR,'nabati '!$AU:$AU,Weekly!$A533,'nabati '!$AV:$AV,Weekly!$C$1)/60</f>
        <v>0</v>
      </c>
      <c r="L533" s="23">
        <f>+SUMIFS('nabati '!AY:AY,'nabati '!$BB:$BB,Weekly!$A533,'nabati '!$BC:$BC,Weekly!$C$1)/20</f>
        <v>0</v>
      </c>
      <c r="M533" s="352">
        <f>+SUMIFS('nabati '!BF:BF,'nabati '!$BI:$BI,Weekly!$A533,'nabati '!$BG:$BG,Weekly!$C$1)/6</f>
        <v>0</v>
      </c>
      <c r="N533" s="353">
        <f>+SUMIFS('nabati '!BM:BM,'nabati '!BP:BP,Weekly!$A533,'nabati '!BN:BN,Weekly!$C$1)/6</f>
        <v>0</v>
      </c>
      <c r="O533" s="358">
        <f t="shared" si="26"/>
        <v>0</v>
      </c>
    </row>
    <row r="534" s="254" customFormat="1" ht="13" hidden="1" outlineLevel="1" spans="1:15">
      <c r="A534" s="409">
        <v>9160</v>
      </c>
      <c r="B534" s="296" t="s">
        <v>84</v>
      </c>
      <c r="C534" s="22" t="s">
        <v>694</v>
      </c>
      <c r="D534" s="22" t="s">
        <v>632</v>
      </c>
      <c r="E534" s="23">
        <f>+SUMIFS('nabati '!B:B,'nabati '!$E:$E,Weekly!$A534,'nabati '!$F:$F,Weekly!$C$1)/6</f>
        <v>0</v>
      </c>
      <c r="F534" s="23">
        <f>+SUMIFS('nabati '!I:I,'nabati '!$L:$L,Weekly!$A534,'nabati '!$M:$M,Weekly!$C$1)/6</f>
        <v>1</v>
      </c>
      <c r="G534" s="23">
        <f>+SUMIFS('nabati '!P:P,'nabati '!$S:$S,Weekly!$A534,'nabati '!$T:$T,Weekly!$C$1)/60</f>
        <v>0</v>
      </c>
      <c r="H534" s="23">
        <f>+SUMIFS('nabati '!W:W,'nabati '!$Z:$Z,Weekly!$A534,'nabati '!$AA:$AA,Weekly!$C$1)/6</f>
        <v>0</v>
      </c>
      <c r="I534" s="23">
        <f>+SUMIFS('nabati '!AD:AD,'nabati '!$AG:$AG,Weekly!$A534,'nabati '!$AH:$AH,Weekly!$C$1)/60</f>
        <v>0</v>
      </c>
      <c r="J534" s="23">
        <f>+SUMIFS('nabati '!AK:AK,'nabati '!$AN:$AN,Weekly!$A534,'nabati '!$AO:$AO,Weekly!$C$1)/60</f>
        <v>0</v>
      </c>
      <c r="K534" s="23">
        <f>+SUMIFS('nabati '!AR:AR,'nabati '!$AU:$AU,Weekly!$A534,'nabati '!$AV:$AV,Weekly!$C$1)/60</f>
        <v>0</v>
      </c>
      <c r="L534" s="23">
        <f>+SUMIFS('nabati '!AY:AY,'nabati '!$BB:$BB,Weekly!$A534,'nabati '!$BC:$BC,Weekly!$C$1)/20</f>
        <v>0</v>
      </c>
      <c r="M534" s="352">
        <f>+SUMIFS('nabati '!BF:BF,'nabati '!$BI:$BI,Weekly!$A534,'nabati '!$BG:$BG,Weekly!$C$1)/6</f>
        <v>0</v>
      </c>
      <c r="N534" s="353">
        <f>+SUMIFS('nabati '!BM:BM,'nabati '!BP:BP,Weekly!$A534,'nabati '!BN:BN,Weekly!$C$1)/6</f>
        <v>0</v>
      </c>
      <c r="O534" s="358">
        <f t="shared" si="26"/>
        <v>190.7</v>
      </c>
    </row>
    <row r="535" s="254" customFormat="1" ht="13" hidden="1" outlineLevel="1" spans="1:15">
      <c r="A535" s="409">
        <v>9161</v>
      </c>
      <c r="B535" s="296" t="s">
        <v>84</v>
      </c>
      <c r="C535" s="22" t="s">
        <v>695</v>
      </c>
      <c r="D535" s="22" t="s">
        <v>632</v>
      </c>
      <c r="E535" s="23">
        <f>+SUMIFS('nabati '!B:B,'nabati '!$E:$E,Weekly!$A535,'nabati '!$F:$F,Weekly!$C$1)/6</f>
        <v>0</v>
      </c>
      <c r="F535" s="23">
        <f>+SUMIFS('nabati '!I:I,'nabati '!$L:$L,Weekly!$A535,'nabati '!$M:$M,Weekly!$C$1)/6</f>
        <v>1</v>
      </c>
      <c r="G535" s="23">
        <f>+SUMIFS('nabati '!P:P,'nabati '!$S:$S,Weekly!$A535,'nabati '!$T:$T,Weekly!$C$1)/60</f>
        <v>0</v>
      </c>
      <c r="H535" s="23">
        <f>+SUMIFS('nabati '!W:W,'nabati '!$Z:$Z,Weekly!$A535,'nabati '!$AA:$AA,Weekly!$C$1)/6</f>
        <v>0</v>
      </c>
      <c r="I535" s="23">
        <f>+SUMIFS('nabati '!AD:AD,'nabati '!$AG:$AG,Weekly!$A535,'nabati '!$AH:$AH,Weekly!$C$1)/60</f>
        <v>0</v>
      </c>
      <c r="J535" s="23">
        <f>+SUMIFS('nabati '!AK:AK,'nabati '!$AN:$AN,Weekly!$A535,'nabati '!$AO:$AO,Weekly!$C$1)/60</f>
        <v>0</v>
      </c>
      <c r="K535" s="23">
        <f>+SUMIFS('nabati '!AR:AR,'nabati '!$AU:$AU,Weekly!$A535,'nabati '!$AV:$AV,Weekly!$C$1)/60</f>
        <v>0</v>
      </c>
      <c r="L535" s="23">
        <f>+SUMIFS('nabati '!AY:AY,'nabati '!$BB:$BB,Weekly!$A535,'nabati '!$BC:$BC,Weekly!$C$1)/20</f>
        <v>0</v>
      </c>
      <c r="M535" s="352">
        <f>+SUMIFS('nabati '!BF:BF,'nabati '!$BI:$BI,Weekly!$A535,'nabati '!$BG:$BG,Weekly!$C$1)/6</f>
        <v>0</v>
      </c>
      <c r="N535" s="353">
        <f>+SUMIFS('nabati '!BM:BM,'nabati '!BP:BP,Weekly!$A535,'nabati '!BN:BN,Weekly!$C$1)/6</f>
        <v>0</v>
      </c>
      <c r="O535" s="358">
        <f t="shared" si="26"/>
        <v>190.7</v>
      </c>
    </row>
    <row r="536" s="254" customFormat="1" ht="13" hidden="1" outlineLevel="1" spans="1:15">
      <c r="A536" s="409">
        <v>9162</v>
      </c>
      <c r="B536" s="296" t="s">
        <v>84</v>
      </c>
      <c r="C536" s="22" t="s">
        <v>696</v>
      </c>
      <c r="D536" s="22" t="s">
        <v>632</v>
      </c>
      <c r="E536" s="23">
        <f>+SUMIFS('nabati '!B:B,'nabati '!$E:$E,Weekly!$A536,'nabati '!$F:$F,Weekly!$C$1)/6</f>
        <v>0</v>
      </c>
      <c r="F536" s="23">
        <f>+SUMIFS('nabati '!I:I,'nabati '!$L:$L,Weekly!$A536,'nabati '!$M:$M,Weekly!$C$1)/6</f>
        <v>0</v>
      </c>
      <c r="G536" s="23">
        <f>+SUMIFS('nabati '!P:P,'nabati '!$S:$S,Weekly!$A536,'nabati '!$T:$T,Weekly!$C$1)/60</f>
        <v>0</v>
      </c>
      <c r="H536" s="23">
        <f>+SUMIFS('nabati '!W:W,'nabati '!$Z:$Z,Weekly!$A536,'nabati '!$AA:$AA,Weekly!$C$1)/6</f>
        <v>0</v>
      </c>
      <c r="I536" s="23">
        <f>+SUMIFS('nabati '!AD:AD,'nabati '!$AG:$AG,Weekly!$A536,'nabati '!$AH:$AH,Weekly!$C$1)/60</f>
        <v>0</v>
      </c>
      <c r="J536" s="23">
        <f>+SUMIFS('nabati '!AK:AK,'nabati '!$AN:$AN,Weekly!$A536,'nabati '!$AO:$AO,Weekly!$C$1)/60</f>
        <v>0</v>
      </c>
      <c r="K536" s="23">
        <f>+SUMIFS('nabati '!AR:AR,'nabati '!$AU:$AU,Weekly!$A536,'nabati '!$AV:$AV,Weekly!$C$1)/60</f>
        <v>0</v>
      </c>
      <c r="L536" s="23">
        <f>+SUMIFS('nabati '!AY:AY,'nabati '!$BB:$BB,Weekly!$A536,'nabati '!$BC:$BC,Weekly!$C$1)/20</f>
        <v>0</v>
      </c>
      <c r="M536" s="352">
        <f>+SUMIFS('nabati '!BF:BF,'nabati '!$BI:$BI,Weekly!$A536,'nabati '!$BG:$BG,Weekly!$C$1)/6</f>
        <v>0</v>
      </c>
      <c r="N536" s="353">
        <f>+SUMIFS('nabati '!BM:BM,'nabati '!BP:BP,Weekly!$A536,'nabati '!BN:BN,Weekly!$C$1)/6</f>
        <v>0</v>
      </c>
      <c r="O536" s="358">
        <f t="shared" si="26"/>
        <v>0</v>
      </c>
    </row>
    <row r="537" s="254" customFormat="1" ht="13" hidden="1" outlineLevel="1" spans="1:15">
      <c r="A537" s="410">
        <v>9163</v>
      </c>
      <c r="B537" s="296"/>
      <c r="C537" s="22" t="s">
        <v>697</v>
      </c>
      <c r="D537" s="22" t="s">
        <v>632</v>
      </c>
      <c r="E537" s="23">
        <f>+SUMIFS('nabati '!B:B,'nabati '!$E:$E,Weekly!$A537,'nabati '!$F:$F,Weekly!$C$1)/6</f>
        <v>0</v>
      </c>
      <c r="F537" s="23">
        <f>+SUMIFS('nabati '!I:I,'nabati '!$L:$L,Weekly!$A537,'nabati '!$M:$M,Weekly!$C$1)/6</f>
        <v>0</v>
      </c>
      <c r="G537" s="23">
        <f>+SUMIFS('nabati '!P:P,'nabati '!$S:$S,Weekly!$A537,'nabati '!$T:$T,Weekly!$C$1)/60</f>
        <v>0</v>
      </c>
      <c r="H537" s="23">
        <f>+SUMIFS('nabati '!W:W,'nabati '!$Z:$Z,Weekly!$A537,'nabati '!$AA:$AA,Weekly!$C$1)/6</f>
        <v>0</v>
      </c>
      <c r="I537" s="23">
        <f>+SUMIFS('nabati '!AD:AD,'nabati '!$AG:$AG,Weekly!$A537,'nabati '!$AH:$AH,Weekly!$C$1)/60</f>
        <v>0</v>
      </c>
      <c r="J537" s="23">
        <f>+SUMIFS('nabati '!AK:AK,'nabati '!$AN:$AN,Weekly!$A537,'nabati '!$AO:$AO,Weekly!$C$1)/60</f>
        <v>0</v>
      </c>
      <c r="K537" s="23">
        <f>+SUMIFS('nabati '!AR:AR,'nabati '!$AU:$AU,Weekly!$A537,'nabati '!$AV:$AV,Weekly!$C$1)/60</f>
        <v>0</v>
      </c>
      <c r="L537" s="23">
        <f>+SUMIFS('nabati '!AY:AY,'nabati '!$BB:$BB,Weekly!$A537,'nabati '!$BC:$BC,Weekly!$C$1)/20</f>
        <v>0</v>
      </c>
      <c r="M537" s="352">
        <f>+SUMIFS('nabati '!BF:BF,'nabati '!$BI:$BI,Weekly!$A537,'nabati '!$BG:$BG,Weekly!$C$1)/6</f>
        <v>0</v>
      </c>
      <c r="N537" s="353">
        <f>+SUMIFS('nabati '!BM:BM,'nabati '!BP:BP,Weekly!$A537,'nabati '!BN:BN,Weekly!$C$1)/6</f>
        <v>0</v>
      </c>
      <c r="O537" s="358">
        <f t="shared" ref="O537:O543" si="27">+SUMPRODUCT($E$1:$M$1,E537:M537)</f>
        <v>0</v>
      </c>
    </row>
    <row r="538" s="254" customFormat="1" ht="13" hidden="1" outlineLevel="1" spans="1:15">
      <c r="A538" s="410">
        <v>9165</v>
      </c>
      <c r="B538" s="296"/>
      <c r="C538" s="22" t="s">
        <v>698</v>
      </c>
      <c r="D538" s="411" t="s">
        <v>632</v>
      </c>
      <c r="E538" s="23">
        <f>+SUMIFS('nabati '!B:B,'nabati '!$E:$E,Weekly!$A538,'nabati '!$F:$F,Weekly!$C$1)/6</f>
        <v>0</v>
      </c>
      <c r="F538" s="23">
        <f>+SUMIFS('nabati '!I:I,'nabati '!$L:$L,Weekly!$A538,'nabati '!$M:$M,Weekly!$C$1)/6</f>
        <v>0</v>
      </c>
      <c r="G538" s="23">
        <f>+SUMIFS('nabati '!P:P,'nabati '!$S:$S,Weekly!$A538,'nabati '!$T:$T,Weekly!$C$1)/60</f>
        <v>0</v>
      </c>
      <c r="H538" s="23">
        <f>+SUMIFS('nabati '!W:W,'nabati '!$Z:$Z,Weekly!$A538,'nabati '!$AA:$AA,Weekly!$C$1)/6</f>
        <v>0</v>
      </c>
      <c r="I538" s="23">
        <f>+SUMIFS('nabati '!AD:AD,'nabati '!$AG:$AG,Weekly!$A538,'nabati '!$AH:$AH,Weekly!$C$1)/60</f>
        <v>0</v>
      </c>
      <c r="J538" s="23">
        <f>+SUMIFS('nabati '!AK:AK,'nabati '!$AN:$AN,Weekly!$A538,'nabati '!$AO:$AO,Weekly!$C$1)/60</f>
        <v>0</v>
      </c>
      <c r="K538" s="23">
        <f>+SUMIFS('nabati '!AR:AR,'nabati '!$AU:$AU,Weekly!$A538,'nabati '!$AV:$AV,Weekly!$C$1)/60</f>
        <v>0</v>
      </c>
      <c r="L538" s="23">
        <f>+SUMIFS('nabati '!AY:AY,'nabati '!$BB:$BB,Weekly!$A538,'nabati '!$BC:$BC,Weekly!$C$1)/20</f>
        <v>0</v>
      </c>
      <c r="M538" s="352">
        <f>+SUMIFS('nabati '!BF:BF,'nabati '!$BI:$BI,Weekly!$A538,'nabati '!$BG:$BG,Weekly!$C$1)/6</f>
        <v>0</v>
      </c>
      <c r="N538" s="353">
        <f>+SUMIFS('nabati '!BM:BM,'nabati '!BP:BP,Weekly!$A538,'nabati '!BN:BN,Weekly!$C$1)/6</f>
        <v>0</v>
      </c>
      <c r="O538" s="358">
        <f t="shared" si="27"/>
        <v>0</v>
      </c>
    </row>
    <row r="539" s="254" customFormat="1" ht="13" hidden="1" outlineLevel="1" spans="1:15">
      <c r="A539" s="412">
        <v>1501</v>
      </c>
      <c r="B539" s="296"/>
      <c r="C539" s="22" t="s">
        <v>699</v>
      </c>
      <c r="D539" s="411" t="s">
        <v>632</v>
      </c>
      <c r="E539" s="23">
        <f>+SUMIFS('nabati '!B:B,'nabati '!$E:$E,Weekly!$A539,'nabati '!$F:$F,Weekly!$C$1)/6</f>
        <v>0</v>
      </c>
      <c r="F539" s="23">
        <f>+SUMIFS('nabati '!I:I,'nabati '!$L:$L,Weekly!$A539,'nabati '!$M:$M,Weekly!$C$1)/6</f>
        <v>0</v>
      </c>
      <c r="G539" s="23">
        <f>+SUMIFS('nabati '!P:P,'nabati '!$S:$S,Weekly!$A539,'nabati '!$T:$T,Weekly!$C$1)/60</f>
        <v>0</v>
      </c>
      <c r="H539" s="23">
        <f>+SUMIFS('nabati '!W:W,'nabati '!$Z:$Z,Weekly!$A539,'nabati '!$AA:$AA,Weekly!$C$1)/6</f>
        <v>0</v>
      </c>
      <c r="I539" s="23">
        <f>+SUMIFS('nabati '!AD:AD,'nabati '!$AG:$AG,Weekly!$A539,'nabati '!$AH:$AH,Weekly!$C$1)/60</f>
        <v>0</v>
      </c>
      <c r="J539" s="23">
        <f>+SUMIFS('nabati '!AK:AK,'nabati '!$AN:$AN,Weekly!$A539,'nabati '!$AO:$AO,Weekly!$C$1)/60</f>
        <v>0</v>
      </c>
      <c r="K539" s="23">
        <f>+SUMIFS('nabati '!AR:AR,'nabati '!$AU:$AU,Weekly!$A539,'nabati '!$AV:$AV,Weekly!$C$1)/60</f>
        <v>0</v>
      </c>
      <c r="L539" s="23">
        <f>+SUMIFS('nabati '!AY:AY,'nabati '!$BB:$BB,Weekly!$A539,'nabati '!$BC:$BC,Weekly!$C$1)/20</f>
        <v>0</v>
      </c>
      <c r="M539" s="352">
        <f>+SUMIFS('nabati '!BF:BF,'nabati '!$BI:$BI,Weekly!$A539,'nabati '!$BG:$BG,Weekly!$C$1)/6</f>
        <v>0</v>
      </c>
      <c r="N539" s="353">
        <f>+SUMIFS('nabati '!BM:BM,'nabati '!BP:BP,Weekly!$A539,'nabati '!BN:BN,Weekly!$C$1)/6</f>
        <v>0</v>
      </c>
      <c r="O539" s="358">
        <f t="shared" si="27"/>
        <v>0</v>
      </c>
    </row>
    <row r="540" s="254" customFormat="1" ht="13" hidden="1" outlineLevel="1" spans="1:15">
      <c r="A540" s="409">
        <v>69020</v>
      </c>
      <c r="B540" s="296" t="s">
        <v>84</v>
      </c>
      <c r="C540" s="22" t="s">
        <v>700</v>
      </c>
      <c r="D540" s="22" t="s">
        <v>632</v>
      </c>
      <c r="E540" s="23">
        <f>+SUMIFS('nabati '!B:B,'nabati '!$E:$E,Weekly!$A540,'nabati '!$F:$F,Weekly!$C$1)/6</f>
        <v>0</v>
      </c>
      <c r="F540" s="23">
        <f>+SUMIFS('nabati '!I:I,'nabati '!$L:$L,Weekly!$A540,'nabati '!$M:$M,Weekly!$C$1)/6</f>
        <v>0</v>
      </c>
      <c r="G540" s="23">
        <f>+SUMIFS('nabati '!P:P,'nabati '!$S:$S,Weekly!$A540,'nabati '!$T:$T,Weekly!$C$1)/60</f>
        <v>0</v>
      </c>
      <c r="H540" s="23">
        <f>+SUMIFS('nabati '!W:W,'nabati '!$Z:$Z,Weekly!$A540,'nabati '!$AA:$AA,Weekly!$C$1)/6</f>
        <v>0</v>
      </c>
      <c r="I540" s="23">
        <f>+SUMIFS('nabati '!AD:AD,'nabati '!$AG:$AG,Weekly!$A540,'nabati '!$AH:$AH,Weekly!$C$1)/60</f>
        <v>0</v>
      </c>
      <c r="J540" s="23">
        <f>+SUMIFS('nabati '!AK:AK,'nabati '!$AN:$AN,Weekly!$A540,'nabati '!$AO:$AO,Weekly!$C$1)/60</f>
        <v>0</v>
      </c>
      <c r="K540" s="23">
        <f>+SUMIFS('nabati '!AR:AR,'nabati '!$AU:$AU,Weekly!$A540,'nabati '!$AV:$AV,Weekly!$C$1)/60</f>
        <v>0</v>
      </c>
      <c r="L540" s="23">
        <f>+SUMIFS('nabati '!AY:AY,'nabati '!$BB:$BB,Weekly!$A540,'nabati '!$BC:$BC,Weekly!$C$1)/20</f>
        <v>0</v>
      </c>
      <c r="M540" s="352">
        <f>+SUMIFS('nabati '!BF:BF,'nabati '!$BI:$BI,Weekly!$A540,'nabati '!$BG:$BG,Weekly!$C$1)/6</f>
        <v>0</v>
      </c>
      <c r="N540" s="353">
        <f>+SUMIFS('nabati '!BM:BM,'nabati '!BP:BP,Weekly!$A540,'nabati '!BN:BN,Weekly!$C$1)/6</f>
        <v>0</v>
      </c>
      <c r="O540" s="358">
        <f t="shared" si="27"/>
        <v>0</v>
      </c>
    </row>
    <row r="541" s="254" customFormat="1" ht="13" hidden="1" outlineLevel="1" spans="1:15">
      <c r="A541" s="295">
        <v>54701</v>
      </c>
      <c r="B541" s="296" t="s">
        <v>84</v>
      </c>
      <c r="C541" s="21" t="s">
        <v>701</v>
      </c>
      <c r="D541" s="22" t="s">
        <v>632</v>
      </c>
      <c r="E541" s="23">
        <f>+SUMIFS('nabati '!B:B,'nabati '!$E:$E,Weekly!$A541,'nabati '!$F:$F,Weekly!$C$1)/6</f>
        <v>0</v>
      </c>
      <c r="F541" s="23">
        <f>+SUMIFS('nabati '!I:I,'nabati '!$L:$L,Weekly!$A541,'nabati '!$M:$M,Weekly!$C$1)/6</f>
        <v>0</v>
      </c>
      <c r="G541" s="23">
        <f>+SUMIFS('nabati '!P:P,'nabati '!$S:$S,Weekly!$A541,'nabati '!$T:$T,Weekly!$C$1)/60</f>
        <v>0</v>
      </c>
      <c r="H541" s="23">
        <f>+SUMIFS('nabati '!W:W,'nabati '!$Z:$Z,Weekly!$A541,'nabati '!$AA:$AA,Weekly!$C$1)/6</f>
        <v>0</v>
      </c>
      <c r="I541" s="23">
        <f>+SUMIFS('nabati '!AD:AD,'nabati '!$AG:$AG,Weekly!$A541,'nabati '!$AH:$AH,Weekly!$C$1)/60</f>
        <v>0</v>
      </c>
      <c r="J541" s="23">
        <f>+SUMIFS('nabati '!AK:AK,'nabati '!$AN:$AN,Weekly!$A541,'nabati '!$AO:$AO,Weekly!$C$1)/60</f>
        <v>0</v>
      </c>
      <c r="K541" s="23">
        <f>+SUMIFS('nabati '!AR:AR,'nabati '!$AU:$AU,Weekly!$A541,'nabati '!$AV:$AV,Weekly!$C$1)/60</f>
        <v>0</v>
      </c>
      <c r="L541" s="23">
        <f>+SUMIFS('nabati '!AY:AY,'nabati '!$BB:$BB,Weekly!$A541,'nabati '!$BC:$BC,Weekly!$C$1)/20</f>
        <v>0</v>
      </c>
      <c r="M541" s="352">
        <f>+SUMIFS('nabati '!BF:BF,'nabati '!$BI:$BI,Weekly!$A541,'nabati '!$BG:$BG,Weekly!$C$1)/6</f>
        <v>0</v>
      </c>
      <c r="N541" s="353">
        <f>+SUMIFS('nabati '!BM:BM,'nabati '!BP:BP,Weekly!$A541,'nabati '!BN:BN,Weekly!$C$1)/6</f>
        <v>0</v>
      </c>
      <c r="O541" s="358">
        <f t="shared" si="27"/>
        <v>0</v>
      </c>
    </row>
    <row r="542" s="254" customFormat="1" ht="13" hidden="1" outlineLevel="1" spans="1:15">
      <c r="A542" s="295">
        <v>18301</v>
      </c>
      <c r="B542" s="296" t="s">
        <v>84</v>
      </c>
      <c r="C542" s="21" t="s">
        <v>702</v>
      </c>
      <c r="D542" s="22" t="s">
        <v>632</v>
      </c>
      <c r="E542" s="23">
        <f>+SUMIFS('nabati '!B:B,'nabati '!$E:$E,Weekly!$A542,'nabati '!$F:$F,Weekly!$C$1)/6</f>
        <v>0</v>
      </c>
      <c r="F542" s="23">
        <f>+SUMIFS('nabati '!I:I,'nabati '!$L:$L,Weekly!$A542,'nabati '!$M:$M,Weekly!$C$1)/6</f>
        <v>0</v>
      </c>
      <c r="G542" s="23">
        <f>+SUMIFS('nabati '!P:P,'nabati '!$S:$S,Weekly!$A542,'nabati '!$T:$T,Weekly!$C$1)/60</f>
        <v>0</v>
      </c>
      <c r="H542" s="23">
        <f>+SUMIFS('nabati '!W:W,'nabati '!$Z:$Z,Weekly!$A542,'nabati '!$AA:$AA,Weekly!$C$1)/6</f>
        <v>0</v>
      </c>
      <c r="I542" s="23">
        <f>+SUMIFS('nabati '!AD:AD,'nabati '!$AG:$AG,Weekly!$A542,'nabati '!$AH:$AH,Weekly!$C$1)/60</f>
        <v>0</v>
      </c>
      <c r="J542" s="23">
        <f>+SUMIFS('nabati '!AK:AK,'nabati '!$AN:$AN,Weekly!$A542,'nabati '!$AO:$AO,Weekly!$C$1)/60</f>
        <v>0</v>
      </c>
      <c r="K542" s="23">
        <f>+SUMIFS('nabati '!AR:AR,'nabati '!$AU:$AU,Weekly!$A542,'nabati '!$AV:$AV,Weekly!$C$1)/60</f>
        <v>0</v>
      </c>
      <c r="L542" s="23">
        <f>+SUMIFS('nabati '!AY:AY,'nabati '!$BB:$BB,Weekly!$A542,'nabati '!$BC:$BC,Weekly!$C$1)/20</f>
        <v>0</v>
      </c>
      <c r="M542" s="352">
        <f>+SUMIFS('nabati '!BF:BF,'nabati '!$BI:$BI,Weekly!$A542,'nabati '!$BG:$BG,Weekly!$C$1)/6</f>
        <v>0</v>
      </c>
      <c r="N542" s="353">
        <f>+SUMIFS('nabati '!BM:BM,'nabati '!BP:BP,Weekly!$A542,'nabati '!BN:BN,Weekly!$C$1)/6</f>
        <v>0</v>
      </c>
      <c r="O542" s="358">
        <f t="shared" si="27"/>
        <v>0</v>
      </c>
    </row>
    <row r="543" s="254" customFormat="1" ht="13" hidden="1" outlineLevel="1" spans="1:15">
      <c r="A543" s="295">
        <v>18501</v>
      </c>
      <c r="B543" s="296" t="s">
        <v>84</v>
      </c>
      <c r="C543" s="22" t="s">
        <v>703</v>
      </c>
      <c r="D543" s="22" t="s">
        <v>632</v>
      </c>
      <c r="E543" s="23">
        <f>+SUMIFS('nabati '!B:B,'nabati '!$E:$E,Weekly!$A543,'nabati '!$F:$F,Weekly!$C$1)/6</f>
        <v>0</v>
      </c>
      <c r="F543" s="23">
        <f>+SUMIFS('nabati '!I:I,'nabati '!$L:$L,Weekly!$A543,'nabati '!$M:$M,Weekly!$C$1)/6</f>
        <v>0</v>
      </c>
      <c r="G543" s="23">
        <f>+SUMIFS('nabati '!P:P,'nabati '!$S:$S,Weekly!$A543,'nabati '!$T:$T,Weekly!$C$1)/60</f>
        <v>0</v>
      </c>
      <c r="H543" s="23">
        <f>+SUMIFS('nabati '!W:W,'nabati '!$Z:$Z,Weekly!$A543,'nabati '!$AA:$AA,Weekly!$C$1)/6</f>
        <v>0</v>
      </c>
      <c r="I543" s="23">
        <f>+SUMIFS('nabati '!AD:AD,'nabati '!$AG:$AG,Weekly!$A543,'nabati '!$AH:$AH,Weekly!$C$1)/60</f>
        <v>0</v>
      </c>
      <c r="J543" s="23">
        <f>+SUMIFS('nabati '!AK:AK,'nabati '!$AN:$AN,Weekly!$A543,'nabati '!$AO:$AO,Weekly!$C$1)/60</f>
        <v>0</v>
      </c>
      <c r="K543" s="23">
        <f>+SUMIFS('nabati '!AR:AR,'nabati '!$AU:$AU,Weekly!$A543,'nabati '!$AV:$AV,Weekly!$C$1)/60</f>
        <v>0</v>
      </c>
      <c r="L543" s="23">
        <f>+SUMIFS('nabati '!AY:AY,'nabati '!$BB:$BB,Weekly!$A543,'nabati '!$BC:$BC,Weekly!$C$1)/20</f>
        <v>0</v>
      </c>
      <c r="M543" s="352">
        <f>+SUMIFS('nabati '!BF:BF,'nabati '!$BI:$BI,Weekly!$A543,'nabati '!$BG:$BG,Weekly!$C$1)/6</f>
        <v>0</v>
      </c>
      <c r="N543" s="353">
        <f>+SUMIFS('nabati '!BM:BM,'nabati '!BP:BP,Weekly!$A543,'nabati '!BN:BN,Weekly!$C$1)/6</f>
        <v>0</v>
      </c>
      <c r="O543" s="358">
        <f t="shared" si="27"/>
        <v>0</v>
      </c>
    </row>
    <row r="544" s="254" customFormat="1" ht="12.75" collapsed="1" spans="1:15">
      <c r="A544" s="413" t="s">
        <v>37</v>
      </c>
      <c r="B544" s="414" t="s">
        <v>84</v>
      </c>
      <c r="C544" s="415" t="s">
        <v>37</v>
      </c>
      <c r="D544" s="415" t="s">
        <v>37</v>
      </c>
      <c r="E544" s="416" t="s">
        <v>37</v>
      </c>
      <c r="F544" s="417" t="s">
        <v>37</v>
      </c>
      <c r="G544" s="417" t="s">
        <v>37</v>
      </c>
      <c r="H544" s="417" t="s">
        <v>37</v>
      </c>
      <c r="I544" s="417" t="s">
        <v>37</v>
      </c>
      <c r="J544" s="417" t="s">
        <v>37</v>
      </c>
      <c r="K544" s="418" t="s">
        <v>37</v>
      </c>
      <c r="L544" s="418" t="s">
        <v>37</v>
      </c>
      <c r="M544" s="419"/>
      <c r="N544" s="420"/>
      <c r="O544" s="421" t="s">
        <v>37</v>
      </c>
    </row>
  </sheetData>
  <mergeCells count="6">
    <mergeCell ref="A3:A4"/>
    <mergeCell ref="C3:C4"/>
    <mergeCell ref="D3:D4"/>
    <mergeCell ref="O2:O4"/>
    <mergeCell ref="P2:P4"/>
    <mergeCell ref="Q2:Q3"/>
  </mergeCells>
  <conditionalFormatting sqref="A24">
    <cfRule type="duplicateValues" dxfId="0" priority="16"/>
  </conditionalFormatting>
  <conditionalFormatting sqref="A59">
    <cfRule type="duplicateValues" dxfId="0" priority="15"/>
  </conditionalFormatting>
  <conditionalFormatting sqref="A67">
    <cfRule type="duplicateValues" dxfId="0" priority="14"/>
  </conditionalFormatting>
  <conditionalFormatting sqref="A96">
    <cfRule type="duplicateValues" dxfId="0" priority="45"/>
  </conditionalFormatting>
  <conditionalFormatting sqref="A97">
    <cfRule type="duplicateValues" dxfId="0" priority="46"/>
  </conditionalFormatting>
  <conditionalFormatting sqref="A98">
    <cfRule type="duplicateValues" dxfId="0" priority="44"/>
  </conditionalFormatting>
  <conditionalFormatting sqref="A102">
    <cfRule type="duplicateValues" dxfId="0" priority="43"/>
  </conditionalFormatting>
  <conditionalFormatting sqref="A103">
    <cfRule type="duplicateValues" dxfId="0" priority="51"/>
  </conditionalFormatting>
  <conditionalFormatting sqref="A121">
    <cfRule type="duplicateValues" dxfId="0" priority="47"/>
  </conditionalFormatting>
  <conditionalFormatting sqref="A122">
    <cfRule type="duplicateValues" dxfId="0" priority="48"/>
  </conditionalFormatting>
  <conditionalFormatting sqref="A160">
    <cfRule type="duplicateValues" dxfId="0" priority="34"/>
  </conditionalFormatting>
  <conditionalFormatting sqref="A189">
    <cfRule type="duplicateValues" dxfId="0" priority="33"/>
  </conditionalFormatting>
  <conditionalFormatting sqref="A190">
    <cfRule type="duplicateValues" dxfId="0" priority="30"/>
  </conditionalFormatting>
  <conditionalFormatting sqref="A193">
    <cfRule type="duplicateValues" dxfId="0" priority="27"/>
  </conditionalFormatting>
  <conditionalFormatting sqref="A194">
    <cfRule type="duplicateValues" dxfId="0" priority="28"/>
  </conditionalFormatting>
  <conditionalFormatting sqref="A195">
    <cfRule type="duplicateValues" dxfId="0" priority="29"/>
  </conditionalFormatting>
  <conditionalFormatting sqref="A202">
    <cfRule type="duplicateValues" dxfId="0" priority="35"/>
  </conditionalFormatting>
  <conditionalFormatting sqref="A259">
    <cfRule type="duplicateValues" dxfId="0" priority="57"/>
  </conditionalFormatting>
  <conditionalFormatting sqref="A260">
    <cfRule type="duplicateValues" dxfId="0" priority="56"/>
  </conditionalFormatting>
  <conditionalFormatting sqref="A268">
    <cfRule type="duplicateValues" dxfId="0" priority="54"/>
  </conditionalFormatting>
  <conditionalFormatting sqref="A283">
    <cfRule type="duplicateValues" dxfId="0" priority="58"/>
  </conditionalFormatting>
  <conditionalFormatting sqref="A334">
    <cfRule type="duplicateValues" dxfId="0" priority="70"/>
  </conditionalFormatting>
  <conditionalFormatting sqref="A335">
    <cfRule type="duplicateValues" dxfId="0" priority="69"/>
  </conditionalFormatting>
  <conditionalFormatting sqref="A338">
    <cfRule type="duplicateValues" dxfId="0" priority="64"/>
  </conditionalFormatting>
  <conditionalFormatting sqref="A339">
    <cfRule type="duplicateValues" dxfId="0" priority="74"/>
  </conditionalFormatting>
  <conditionalFormatting sqref="A344">
    <cfRule type="duplicateValues" dxfId="0" priority="67"/>
  </conditionalFormatting>
  <conditionalFormatting sqref="A348">
    <cfRule type="duplicateValues" dxfId="0" priority="71"/>
  </conditionalFormatting>
  <conditionalFormatting sqref="A349">
    <cfRule type="duplicateValues" dxfId="0" priority="68"/>
  </conditionalFormatting>
  <conditionalFormatting sqref="A350">
    <cfRule type="duplicateValues" dxfId="0" priority="66"/>
  </conditionalFormatting>
  <conditionalFormatting sqref="A351">
    <cfRule type="duplicateValues" dxfId="0" priority="65"/>
  </conditionalFormatting>
  <conditionalFormatting sqref="B355">
    <cfRule type="duplicateValues" dxfId="0" priority="19"/>
  </conditionalFormatting>
  <conditionalFormatting sqref="A372">
    <cfRule type="duplicateValues" dxfId="0" priority="1"/>
  </conditionalFormatting>
  <conditionalFormatting sqref="A373">
    <cfRule type="duplicateValues" dxfId="0" priority="12"/>
  </conditionalFormatting>
  <conditionalFormatting sqref="A374">
    <cfRule type="duplicateValues" dxfId="0" priority="13"/>
  </conditionalFormatting>
  <conditionalFormatting sqref="A375">
    <cfRule type="duplicateValues" dxfId="0" priority="9"/>
  </conditionalFormatting>
  <conditionalFormatting sqref="B375">
    <cfRule type="duplicateValues" dxfId="0" priority="4"/>
  </conditionalFormatting>
  <conditionalFormatting sqref="A382">
    <cfRule type="duplicateValues" dxfId="0" priority="8"/>
  </conditionalFormatting>
  <conditionalFormatting sqref="A383">
    <cfRule type="duplicateValues" dxfId="0" priority="7"/>
  </conditionalFormatting>
  <conditionalFormatting sqref="A387">
    <cfRule type="duplicateValues" dxfId="0" priority="3"/>
  </conditionalFormatting>
  <conditionalFormatting sqref="B387">
    <cfRule type="duplicateValues" dxfId="0" priority="2"/>
  </conditionalFormatting>
  <conditionalFormatting sqref="A388">
    <cfRule type="duplicateValues" dxfId="0" priority="11"/>
  </conditionalFormatting>
  <conditionalFormatting sqref="A427">
    <cfRule type="duplicateValues" dxfId="0" priority="22"/>
  </conditionalFormatting>
  <conditionalFormatting sqref="A428">
    <cfRule type="duplicateValues" dxfId="0" priority="21"/>
  </conditionalFormatting>
  <conditionalFormatting sqref="B435">
    <cfRule type="duplicateValues" dxfId="0" priority="18"/>
  </conditionalFormatting>
  <conditionalFormatting sqref="A99:A101">
    <cfRule type="duplicateValues" dxfId="0" priority="49"/>
  </conditionalFormatting>
  <conditionalFormatting sqref="A104:A112">
    <cfRule type="duplicateValues" dxfId="0" priority="42"/>
  </conditionalFormatting>
  <conditionalFormatting sqref="A123:A124">
    <cfRule type="duplicateValues" dxfId="0" priority="41"/>
  </conditionalFormatting>
  <conditionalFormatting sqref="A181:A184">
    <cfRule type="duplicateValues" dxfId="0" priority="36"/>
  </conditionalFormatting>
  <conditionalFormatting sqref="A185:A188">
    <cfRule type="duplicateValues" dxfId="0" priority="38"/>
  </conditionalFormatting>
  <conditionalFormatting sqref="A191:A192">
    <cfRule type="duplicateValues" dxfId="0" priority="40"/>
  </conditionalFormatting>
  <conditionalFormatting sqref="A196:A198">
    <cfRule type="duplicateValues" dxfId="0" priority="26"/>
  </conditionalFormatting>
  <conditionalFormatting sqref="A207:A208">
    <cfRule type="duplicateValues" dxfId="0" priority="37"/>
  </conditionalFormatting>
  <conditionalFormatting sqref="A209:A210">
    <cfRule type="duplicateValues" dxfId="0" priority="32"/>
  </conditionalFormatting>
  <conditionalFormatting sqref="A211:A212">
    <cfRule type="duplicateValues" dxfId="0" priority="31"/>
  </conditionalFormatting>
  <conditionalFormatting sqref="A213:A214">
    <cfRule type="duplicateValues" dxfId="1" priority="25"/>
  </conditionalFormatting>
  <conditionalFormatting sqref="A225:A256">
    <cfRule type="duplicateValues" dxfId="0" priority="62"/>
  </conditionalFormatting>
  <conditionalFormatting sqref="A261:A262">
    <cfRule type="duplicateValues" dxfId="0" priority="55"/>
  </conditionalFormatting>
  <conditionalFormatting sqref="A263:A267">
    <cfRule type="duplicateValues" dxfId="0" priority="59"/>
  </conditionalFormatting>
  <conditionalFormatting sqref="A270:A272">
    <cfRule type="duplicateValues" dxfId="0" priority="53"/>
  </conditionalFormatting>
  <conditionalFormatting sqref="A295:A297">
    <cfRule type="duplicateValues" dxfId="0" priority="76"/>
  </conditionalFormatting>
  <conditionalFormatting sqref="A298:A333">
    <cfRule type="duplicateValues" dxfId="0" priority="75"/>
  </conditionalFormatting>
  <conditionalFormatting sqref="A336:A337">
    <cfRule type="duplicateValues" dxfId="0" priority="72"/>
  </conditionalFormatting>
  <conditionalFormatting sqref="A340:A343">
    <cfRule type="duplicateValues" dxfId="0" priority="63"/>
  </conditionalFormatting>
  <conditionalFormatting sqref="A345:A347">
    <cfRule type="duplicateValues" dxfId="0" priority="73"/>
  </conditionalFormatting>
  <conditionalFormatting sqref="A352:A353">
    <cfRule type="duplicateValues" dxfId="0" priority="77"/>
  </conditionalFormatting>
  <conditionalFormatting sqref="A376:A381">
    <cfRule type="duplicateValues" dxfId="0" priority="10"/>
  </conditionalFormatting>
  <conditionalFormatting sqref="A384:A386">
    <cfRule type="duplicateValues" dxfId="0" priority="6"/>
  </conditionalFormatting>
  <conditionalFormatting sqref="A429:A434">
    <cfRule type="duplicateValues" dxfId="0" priority="20"/>
  </conditionalFormatting>
  <conditionalFormatting sqref="B376:B386">
    <cfRule type="duplicateValues" dxfId="0" priority="5"/>
  </conditionalFormatting>
  <conditionalFormatting sqref="B427:B434">
    <cfRule type="duplicateValues" dxfId="0" priority="17"/>
  </conditionalFormatting>
  <conditionalFormatting sqref="C213:C214">
    <cfRule type="containsText" dxfId="2" priority="23" operator="between" text="NQ">
      <formula>NOT(ISERROR(SEARCH("NQ",C213)))</formula>
    </cfRule>
    <cfRule type="containsText" priority="24" operator="between" text="NQ">
      <formula>NOT(ISERROR(SEARCH("NQ",C213)))</formula>
    </cfRule>
  </conditionalFormatting>
  <conditionalFormatting sqref="A78:A95 A113:A120">
    <cfRule type="duplicateValues" dxfId="0" priority="50"/>
  </conditionalFormatting>
  <conditionalFormatting sqref="A132:A159 A199:A201 A203:A206 A161:A180">
    <cfRule type="duplicateValues" dxfId="0" priority="39"/>
  </conditionalFormatting>
  <conditionalFormatting sqref="A257:A258 A282">
    <cfRule type="duplicateValues" dxfId="0" priority="60"/>
  </conditionalFormatting>
  <conditionalFormatting sqref="A269 A273">
    <cfRule type="duplicateValues" dxfId="0" priority="61"/>
  </conditionalFormatting>
  <conditionalFormatting sqref="A274 A276:A281">
    <cfRule type="duplicateValues" dxfId="0" priority="52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V545"/>
  <sheetViews>
    <sheetView showGridLines="0" tabSelected="1" zoomScale="60" zoomScaleNormal="60" topLeftCell="C1" workbookViewId="0">
      <pane ySplit="8" topLeftCell="A9" activePane="bottomLeft" state="frozen"/>
      <selection/>
      <selection pane="bottomLeft" activeCell="P125" sqref="P125"/>
    </sheetView>
  </sheetViews>
  <sheetFormatPr defaultColWidth="9.13636363636364" defaultRowHeight="15.5"/>
  <cols>
    <col min="1" max="1" width="6.57272727272727" style="67" customWidth="1"/>
    <col min="2" max="2" width="3.70909090909091" style="68" hidden="1" customWidth="1"/>
    <col min="3" max="3" width="38.1818181818182" style="60" customWidth="1"/>
    <col min="4" max="4" width="31.9727272727273" style="69" customWidth="1"/>
    <col min="5" max="5" width="11.6727272727273" style="59" customWidth="1"/>
    <col min="6" max="6" width="12.5727272727273" style="59" customWidth="1"/>
    <col min="7" max="7" width="11.2818181818182" style="59" customWidth="1"/>
    <col min="8" max="8" width="11.1363636363636" style="59" customWidth="1"/>
    <col min="9" max="9" width="9.57272727272727" style="59" customWidth="1"/>
    <col min="10" max="10" width="10.1363636363636" style="59" customWidth="1"/>
    <col min="11" max="11" width="10.1363636363636" style="70" customWidth="1"/>
    <col min="12" max="12" width="10.2818181818182" style="70" customWidth="1"/>
    <col min="13" max="13" width="9.57272727272727" style="71" hidden="1" customWidth="1"/>
    <col min="14" max="14" width="7.70909090909091" style="72" hidden="1" customWidth="1"/>
    <col min="15" max="15" width="12.5727272727273" style="73" customWidth="1"/>
    <col min="16" max="16" width="10.5727272727273" style="64" customWidth="1"/>
    <col min="17" max="17" width="6.57272727272727" style="74" customWidth="1"/>
    <col min="18" max="18" width="13.5727272727273" style="64" customWidth="1"/>
    <col min="19" max="19" width="13.7090909090909" style="75" customWidth="1"/>
    <col min="20" max="20" width="14.4545454545455" style="75"/>
    <col min="21" max="21" width="12.7272727272727" style="75"/>
    <col min="22" max="22" width="14" style="75"/>
    <col min="23" max="16384" width="9.13636363636364" style="75"/>
  </cols>
  <sheetData>
    <row r="1" s="57" customFormat="1" ht="21" spans="1:18">
      <c r="A1" s="76" t="s">
        <v>709</v>
      </c>
      <c r="B1" s="77"/>
      <c r="C1" s="1" t="s">
        <v>710</v>
      </c>
      <c r="D1" s="78" t="s">
        <v>711</v>
      </c>
      <c r="E1" s="79">
        <v>125.9</v>
      </c>
      <c r="F1" s="79">
        <v>190.7</v>
      </c>
      <c r="G1" s="80">
        <v>330</v>
      </c>
      <c r="H1" s="80">
        <v>224</v>
      </c>
      <c r="I1" s="80">
        <v>330</v>
      </c>
      <c r="J1" s="80">
        <v>330</v>
      </c>
      <c r="K1" s="117">
        <v>264</v>
      </c>
      <c r="L1" s="117">
        <v>374</v>
      </c>
      <c r="M1" s="118">
        <v>290400</v>
      </c>
      <c r="N1" s="119"/>
      <c r="O1" s="120"/>
      <c r="P1" s="121"/>
      <c r="Q1" s="146"/>
      <c r="R1" s="147"/>
    </row>
    <row r="2" s="57" customFormat="1" ht="27.95" customHeight="1" spans="1:18">
      <c r="A2" s="81" t="s">
        <v>712</v>
      </c>
      <c r="B2" s="82"/>
      <c r="C2" s="83"/>
      <c r="D2" s="6" t="s">
        <v>40</v>
      </c>
      <c r="E2" s="84">
        <v>3284683</v>
      </c>
      <c r="F2" s="85">
        <v>3352387</v>
      </c>
      <c r="G2" s="86">
        <v>3373113</v>
      </c>
      <c r="H2" s="84">
        <v>3384346</v>
      </c>
      <c r="I2" s="85">
        <v>3384347</v>
      </c>
      <c r="J2" s="86">
        <v>3479885</v>
      </c>
      <c r="K2" s="84">
        <v>3495074</v>
      </c>
      <c r="L2" s="84">
        <v>3408152</v>
      </c>
      <c r="M2" s="122">
        <v>3360436</v>
      </c>
      <c r="N2" s="123"/>
      <c r="O2" s="124" t="s">
        <v>41</v>
      </c>
      <c r="P2" s="121"/>
      <c r="Q2" s="146"/>
      <c r="R2" s="147"/>
    </row>
    <row r="3" s="58" customFormat="1" ht="24.95" customHeight="1" spans="1:19">
      <c r="A3" s="87" t="s">
        <v>44</v>
      </c>
      <c r="B3" s="88"/>
      <c r="C3" s="89" t="s">
        <v>45</v>
      </c>
      <c r="D3" s="90" t="s">
        <v>46</v>
      </c>
      <c r="E3" s="91" t="s">
        <v>713</v>
      </c>
      <c r="F3" s="92" t="s">
        <v>714</v>
      </c>
      <c r="G3" s="93" t="s">
        <v>49</v>
      </c>
      <c r="H3" s="91" t="s">
        <v>50</v>
      </c>
      <c r="I3" s="92" t="s">
        <v>51</v>
      </c>
      <c r="J3" s="93" t="s">
        <v>52</v>
      </c>
      <c r="K3" s="91" t="s">
        <v>53</v>
      </c>
      <c r="L3" s="91" t="s">
        <v>54</v>
      </c>
      <c r="M3" s="125" t="s">
        <v>55</v>
      </c>
      <c r="N3" s="126"/>
      <c r="O3" s="127"/>
      <c r="P3" s="128"/>
      <c r="Q3" s="136"/>
      <c r="R3" s="128"/>
      <c r="S3" s="58">
        <v>30</v>
      </c>
    </row>
    <row r="4" s="58" customFormat="1" ht="15" customHeight="1" spans="1:21">
      <c r="A4" s="87"/>
      <c r="B4" s="94"/>
      <c r="C4" s="89"/>
      <c r="D4" s="90"/>
      <c r="E4" s="95" t="s">
        <v>1</v>
      </c>
      <c r="F4" s="96" t="s">
        <v>1</v>
      </c>
      <c r="G4" s="97" t="s">
        <v>1</v>
      </c>
      <c r="H4" s="95" t="s">
        <v>1</v>
      </c>
      <c r="I4" s="96" t="s">
        <v>1</v>
      </c>
      <c r="J4" s="97" t="s">
        <v>1</v>
      </c>
      <c r="K4" s="95" t="s">
        <v>1</v>
      </c>
      <c r="L4" s="95" t="s">
        <v>1</v>
      </c>
      <c r="M4" s="129" t="s">
        <v>1</v>
      </c>
      <c r="N4" s="130"/>
      <c r="O4" s="127"/>
      <c r="P4" s="131" t="s">
        <v>715</v>
      </c>
      <c r="Q4" s="148" t="s">
        <v>43</v>
      </c>
      <c r="R4" s="149" t="s">
        <v>716</v>
      </c>
      <c r="S4" s="150"/>
      <c r="T4" s="151" t="s">
        <v>62</v>
      </c>
      <c r="U4" s="152" t="s">
        <v>84</v>
      </c>
    </row>
    <row r="5" s="58" customFormat="1" spans="1:21">
      <c r="A5" s="98"/>
      <c r="B5" s="99"/>
      <c r="C5" s="100"/>
      <c r="D5" s="100" t="s">
        <v>45</v>
      </c>
      <c r="E5" s="101">
        <f t="shared" ref="E5:O5" si="0">+SUM(E6,E7,E9,E8)</f>
        <v>2608</v>
      </c>
      <c r="F5" s="101">
        <f t="shared" si="0"/>
        <v>4325</v>
      </c>
      <c r="G5" s="101">
        <f t="shared" si="0"/>
        <v>818.8</v>
      </c>
      <c r="H5" s="101">
        <f t="shared" si="0"/>
        <v>720</v>
      </c>
      <c r="I5" s="101">
        <f t="shared" si="0"/>
        <v>371</v>
      </c>
      <c r="J5" s="101">
        <f t="shared" si="0"/>
        <v>103</v>
      </c>
      <c r="K5" s="101">
        <f t="shared" si="0"/>
        <v>103</v>
      </c>
      <c r="L5" s="101">
        <f t="shared" si="0"/>
        <v>599</v>
      </c>
      <c r="M5" s="132">
        <f t="shared" si="0"/>
        <v>0</v>
      </c>
      <c r="N5" s="132">
        <f t="shared" si="0"/>
        <v>0</v>
      </c>
      <c r="O5" s="101">
        <f t="shared" si="0"/>
        <v>1992246.7</v>
      </c>
      <c r="P5" s="133">
        <v>2449572</v>
      </c>
      <c r="Q5" s="153">
        <f>O5/P5*100</f>
        <v>81.3303997596315</v>
      </c>
      <c r="R5" s="154">
        <f>O5-P5</f>
        <v>-457325.3</v>
      </c>
      <c r="S5" s="155">
        <f>P5/S3</f>
        <v>81652.4</v>
      </c>
      <c r="T5" s="155">
        <v>1901679</v>
      </c>
      <c r="U5" s="155">
        <v>547893</v>
      </c>
    </row>
    <row r="6" s="59" customFormat="1" spans="1:21">
      <c r="A6" s="98"/>
      <c r="B6" s="102"/>
      <c r="C6" s="103"/>
      <c r="D6" s="103" t="s">
        <v>56</v>
      </c>
      <c r="E6" s="104">
        <f t="shared" ref="E6:N6" si="1">+SUM(E10,E69,E125,E215,E284)</f>
        <v>1464</v>
      </c>
      <c r="F6" s="104">
        <f t="shared" si="1"/>
        <v>2208</v>
      </c>
      <c r="G6" s="104">
        <f t="shared" si="1"/>
        <v>439</v>
      </c>
      <c r="H6" s="104">
        <f t="shared" si="1"/>
        <v>393</v>
      </c>
      <c r="I6" s="104">
        <f t="shared" si="1"/>
        <v>195</v>
      </c>
      <c r="J6" s="104">
        <f t="shared" si="1"/>
        <v>31</v>
      </c>
      <c r="K6" s="104">
        <f t="shared" si="1"/>
        <v>46</v>
      </c>
      <c r="L6" s="104">
        <f t="shared" si="1"/>
        <v>353</v>
      </c>
      <c r="M6" s="134">
        <f t="shared" si="1"/>
        <v>0</v>
      </c>
      <c r="N6" s="134">
        <f t="shared" si="1"/>
        <v>0</v>
      </c>
      <c r="O6" s="135">
        <f t="shared" ref="O6:O25" si="2">+SUMPRODUCT($E$1:$N$1,E6:N6)</f>
        <v>1057031.2</v>
      </c>
      <c r="P6" s="136"/>
      <c r="Q6" s="136"/>
      <c r="R6" s="136"/>
      <c r="T6" s="155">
        <f>SUM(T11,T70,T126,T216,T285,T356,T391,T415,T436,T471)</f>
        <v>1610876.7</v>
      </c>
      <c r="U6" s="155">
        <f>SUM(U11,U70,U126,U216,U285,U356,U391,U415,U436,U471)</f>
        <v>309929.2</v>
      </c>
    </row>
    <row r="7" s="58" customFormat="1" spans="1:18">
      <c r="A7" s="98"/>
      <c r="B7" s="102"/>
      <c r="C7" s="103"/>
      <c r="D7" s="103" t="s">
        <v>57</v>
      </c>
      <c r="E7" s="104">
        <f t="shared" ref="E7:N7" si="3">+SUM(E390,E414,E435,E355)</f>
        <v>1023</v>
      </c>
      <c r="F7" s="104">
        <f t="shared" si="3"/>
        <v>1548</v>
      </c>
      <c r="G7" s="104">
        <f t="shared" si="3"/>
        <v>304.8</v>
      </c>
      <c r="H7" s="104">
        <f t="shared" si="3"/>
        <v>241</v>
      </c>
      <c r="I7" s="104">
        <f t="shared" si="3"/>
        <v>125</v>
      </c>
      <c r="J7" s="104">
        <f t="shared" si="3"/>
        <v>57</v>
      </c>
      <c r="K7" s="104">
        <f t="shared" si="3"/>
        <v>51</v>
      </c>
      <c r="L7" s="104">
        <f t="shared" si="3"/>
        <v>212</v>
      </c>
      <c r="M7" s="134">
        <f t="shared" si="3"/>
        <v>0</v>
      </c>
      <c r="N7" s="134">
        <f t="shared" si="3"/>
        <v>0</v>
      </c>
      <c r="O7" s="135">
        <f t="shared" si="2"/>
        <v>731379.3</v>
      </c>
      <c r="P7" s="137"/>
      <c r="Q7" s="136"/>
      <c r="R7" s="128"/>
    </row>
    <row r="8" s="58" customFormat="1" spans="1:18">
      <c r="A8" s="105"/>
      <c r="B8" s="102"/>
      <c r="C8" s="103"/>
      <c r="D8" s="103" t="s">
        <v>58</v>
      </c>
      <c r="E8" s="104">
        <f t="shared" ref="E8" si="4">+E470</f>
        <v>113</v>
      </c>
      <c r="F8" s="104">
        <f t="shared" ref="F8" si="5">+F470</f>
        <v>261</v>
      </c>
      <c r="G8" s="104">
        <f t="shared" ref="G8" si="6">+G470</f>
        <v>69</v>
      </c>
      <c r="H8" s="104">
        <f t="shared" ref="H8" si="7">+H470</f>
        <v>60</v>
      </c>
      <c r="I8" s="104">
        <f t="shared" ref="I8" si="8">+I470</f>
        <v>47</v>
      </c>
      <c r="J8" s="104">
        <f t="shared" ref="J8" si="9">+J470</f>
        <v>14</v>
      </c>
      <c r="K8" s="104">
        <f t="shared" ref="K8:N8" si="10">+K470</f>
        <v>6</v>
      </c>
      <c r="L8" s="104">
        <f t="shared" si="10"/>
        <v>28</v>
      </c>
      <c r="M8" s="134">
        <f t="shared" si="10"/>
        <v>0</v>
      </c>
      <c r="N8" s="134">
        <f t="shared" si="10"/>
        <v>0</v>
      </c>
      <c r="O8" s="135">
        <f t="shared" si="2"/>
        <v>132395.4</v>
      </c>
      <c r="P8" s="128"/>
      <c r="Q8" s="136"/>
      <c r="R8" s="128"/>
    </row>
    <row r="9" s="60" customFormat="1" spans="1:18">
      <c r="A9" s="105">
        <v>807</v>
      </c>
      <c r="B9" s="106"/>
      <c r="C9" s="103" t="s">
        <v>59</v>
      </c>
      <c r="D9" s="103" t="s">
        <v>59</v>
      </c>
      <c r="E9" s="104">
        <f>(SUM('nabati '!B$3:B$8647)/6)-E6-E7-E8</f>
        <v>8</v>
      </c>
      <c r="F9" s="104">
        <f>+(SUM('nabati '!I$3:I$8647)/6)-F6-F7</f>
        <v>308</v>
      </c>
      <c r="G9" s="104">
        <f>+(SUM('nabati '!P$3:P$8647)/60)-G6-G7-G8</f>
        <v>6</v>
      </c>
      <c r="H9" s="104">
        <f>+(SUM('nabati '!W$3:W$8647)/6)-H6-H7-H8</f>
        <v>26</v>
      </c>
      <c r="I9" s="104">
        <f>+(SUM('nabati '!AD$3:AD$8647)/60)-I6-I7-I8</f>
        <v>4</v>
      </c>
      <c r="J9" s="104">
        <f>+(SUM('nabati '!AK$3:AK$8647)/60)-J6-J7-J8</f>
        <v>1</v>
      </c>
      <c r="K9" s="104">
        <f>+(SUM('nabati '!AR$3:AR$8647)/60)-K6-K7-K8</f>
        <v>0</v>
      </c>
      <c r="L9" s="104">
        <f>+(SUM('nabati '!AY$3:AY$8647)/20)-L6-L7-L8</f>
        <v>6</v>
      </c>
      <c r="M9" s="134"/>
      <c r="N9" s="134"/>
      <c r="O9" s="135">
        <f t="shared" si="2"/>
        <v>71440.8</v>
      </c>
      <c r="P9" s="137"/>
      <c r="Q9" s="74"/>
      <c r="R9" s="74"/>
    </row>
    <row r="10" ht="13" customHeight="1" spans="1:21">
      <c r="A10" s="107"/>
      <c r="B10" s="108"/>
      <c r="C10" s="109"/>
      <c r="D10" s="110" t="s">
        <v>60</v>
      </c>
      <c r="E10" s="111">
        <f t="shared" ref="E10:N10" si="11">+SUM(E11:E68)</f>
        <v>312</v>
      </c>
      <c r="F10" s="111">
        <f t="shared" si="11"/>
        <v>501</v>
      </c>
      <c r="G10" s="111">
        <f t="shared" si="11"/>
        <v>90</v>
      </c>
      <c r="H10" s="111">
        <f t="shared" si="11"/>
        <v>91</v>
      </c>
      <c r="I10" s="111">
        <f t="shared" si="11"/>
        <v>33</v>
      </c>
      <c r="J10" s="111">
        <f t="shared" si="11"/>
        <v>3</v>
      </c>
      <c r="K10" s="111">
        <f t="shared" si="11"/>
        <v>8</v>
      </c>
      <c r="L10" s="138">
        <f t="shared" si="11"/>
        <v>73</v>
      </c>
      <c r="M10" s="139">
        <f t="shared" si="11"/>
        <v>0</v>
      </c>
      <c r="N10" s="139">
        <f t="shared" si="11"/>
        <v>0</v>
      </c>
      <c r="O10" s="140">
        <f t="shared" si="2"/>
        <v>226199.5</v>
      </c>
      <c r="P10" s="141">
        <v>281615</v>
      </c>
      <c r="Q10" s="156">
        <f>O10/P10*100</f>
        <v>80.3222484597766</v>
      </c>
      <c r="R10" s="141">
        <f>O10-P10</f>
        <v>-55415.5</v>
      </c>
      <c r="S10" s="157"/>
      <c r="T10" s="158">
        <v>205669.376142132</v>
      </c>
      <c r="U10" s="159">
        <v>75945.5643564356</v>
      </c>
    </row>
    <row r="11" s="61" customFormat="1" spans="1:21">
      <c r="A11" s="107" t="s">
        <v>61</v>
      </c>
      <c r="B11" s="107" t="s">
        <v>62</v>
      </c>
      <c r="C11" s="112" t="s">
        <v>63</v>
      </c>
      <c r="D11" s="112" t="s">
        <v>64</v>
      </c>
      <c r="E11" s="113">
        <f>+SUMIFS('nabati '!B:B,'nabati '!$E:$E,MTD!$A11)/6</f>
        <v>10</v>
      </c>
      <c r="F11" s="113">
        <f>+SUMIFS('nabati '!I:I,'nabati '!$L:$L,MTD!$A11)/6</f>
        <v>27</v>
      </c>
      <c r="G11" s="113">
        <f>+SUMIFS('nabati '!P:P,'nabati '!$S:$S,MTD!$A11)/60</f>
        <v>3</v>
      </c>
      <c r="H11" s="113">
        <f>+SUMIFS('nabati '!W:W,'nabati '!$Z:$Z,MTD!$A11)/6</f>
        <v>3</v>
      </c>
      <c r="I11" s="113">
        <f>+SUMIFS('nabati '!AD:AD,'nabati '!$AG:$AG,MTD!$A11)/60</f>
        <v>1</v>
      </c>
      <c r="J11" s="113">
        <f>+SUMIFS('nabati '!AK:AK,'nabati '!$AN:$AN,MTD!$A11)/60</f>
        <v>1</v>
      </c>
      <c r="K11" s="113">
        <f>+SUMIFS('nabati '!AR:AR,'nabati '!$AU:$AU,MTD!$A11)/60</f>
        <v>1</v>
      </c>
      <c r="L11" s="113">
        <f>+SUMIFS('nabati '!AY:AY,'nabati '!$BB:$BB,MTD!$A11)/20</f>
        <v>6</v>
      </c>
      <c r="M11" s="114">
        <f>+SUMIFS('nabati '!$BF:$BF,'nabati '!BI:BI,MTD!$A11)/6</f>
        <v>0</v>
      </c>
      <c r="N11" s="142">
        <f>+SUMIFS('nabati '!$BM:$BM,'nabati '!BP:BP,MTD!$A11)/6</f>
        <v>0</v>
      </c>
      <c r="O11" s="143">
        <f t="shared" si="2"/>
        <v>11237.9</v>
      </c>
      <c r="P11" s="144">
        <v>11201.5050761421</v>
      </c>
      <c r="Q11" s="74"/>
      <c r="R11" s="121">
        <f>O11-P11</f>
        <v>36.3949238578989</v>
      </c>
      <c r="S11" s="160"/>
      <c r="T11" s="161">
        <f>SUM(O11:O21)</f>
        <v>178186.4</v>
      </c>
      <c r="U11" s="161">
        <f>SUM(O22:O68)</f>
        <v>48013.1</v>
      </c>
    </row>
    <row r="12" s="61" customFormat="1" hidden="1" outlineLevel="1" spans="1:19">
      <c r="A12" s="107" t="s">
        <v>65</v>
      </c>
      <c r="B12" s="107" t="s">
        <v>62</v>
      </c>
      <c r="C12" s="112" t="s">
        <v>66</v>
      </c>
      <c r="D12" s="112" t="s">
        <v>64</v>
      </c>
      <c r="E12" s="113">
        <f>+SUMIFS('nabati '!B:B,'nabati '!$E:$E,MTD!$A12)/6</f>
        <v>30</v>
      </c>
      <c r="F12" s="113">
        <f>+SUMIFS('nabati '!I:I,'nabati '!$L:$L,MTD!$A12)/6</f>
        <v>70</v>
      </c>
      <c r="G12" s="113">
        <f>+SUMIFS('nabati '!P:P,'nabati '!$S:$S,MTD!$A12)/60</f>
        <v>10</v>
      </c>
      <c r="H12" s="113">
        <f>+SUMIFS('nabati '!W:W,'nabati '!$Z:$Z,MTD!$A12)/6</f>
        <v>15</v>
      </c>
      <c r="I12" s="114">
        <f>+SUMIFS('nabati '!AD:AD,'nabati '!$AG:$AG,MTD!$A12)/60</f>
        <v>0</v>
      </c>
      <c r="J12" s="114">
        <f>+SUMIFS('nabati '!AK:AK,'nabati '!$AN:$AN,MTD!$A12)/60</f>
        <v>0</v>
      </c>
      <c r="K12" s="114">
        <f>+SUMIFS('nabati '!AR:AR,'nabati '!$AU:$AU,MTD!$A12)/60</f>
        <v>2</v>
      </c>
      <c r="L12" s="114">
        <f>+SUMIFS('nabati '!AY:AY,'nabati '!$BB:$BB,MTD!$A12)/20</f>
        <v>3</v>
      </c>
      <c r="M12" s="114">
        <f>+SUMIFS('nabati '!$BF:$BF,'nabati '!$BI:$BI,MTD!$A12)/6</f>
        <v>0</v>
      </c>
      <c r="N12" s="142">
        <f>+SUMIFS('nabati '!$BM:$BM,'nabati '!BP:BP,MTD!$A12)/6</f>
        <v>0</v>
      </c>
      <c r="O12" s="143">
        <f t="shared" si="2"/>
        <v>25436</v>
      </c>
      <c r="P12" s="121">
        <v>53654.3502538071</v>
      </c>
      <c r="Q12" s="74"/>
      <c r="R12" s="121">
        <f t="shared" ref="R12:R21" si="12">O12-P12</f>
        <v>-28218.3502538071</v>
      </c>
      <c r="S12" s="160"/>
    </row>
    <row r="13" s="61" customFormat="1" hidden="1" outlineLevel="1" spans="1:19">
      <c r="A13" s="107" t="s">
        <v>67</v>
      </c>
      <c r="B13" s="107" t="s">
        <v>62</v>
      </c>
      <c r="C13" s="112" t="s">
        <v>68</v>
      </c>
      <c r="D13" s="112" t="s">
        <v>64</v>
      </c>
      <c r="E13" s="113">
        <f>+SUMIFS('nabati '!B:B,'nabati '!$E:$E,MTD!$A13)/6</f>
        <v>33</v>
      </c>
      <c r="F13" s="113">
        <f>+SUMIFS('nabati '!I:I,'nabati '!$L:$L,MTD!$A13)/6</f>
        <v>47</v>
      </c>
      <c r="G13" s="113">
        <f>+SUMIFS('nabati '!P:P,'nabati '!$S:$S,MTD!$A13)/60</f>
        <v>7</v>
      </c>
      <c r="H13" s="114">
        <f>+SUMIFS('nabati '!W:W,'nabati '!$Z:$Z,MTD!$A13)/6</f>
        <v>5</v>
      </c>
      <c r="I13" s="114">
        <f>+SUMIFS('nabati '!AD:AD,'nabati '!$AG:$AG,MTD!$A13)/60</f>
        <v>0</v>
      </c>
      <c r="J13" s="114">
        <f>+SUMIFS('nabati '!AK:AK,'nabati '!$AN:$AN,MTD!$A13)/60</f>
        <v>0</v>
      </c>
      <c r="K13" s="114">
        <f>+SUMIFS('nabati '!AR:AR,'nabati '!$AU:$AU,MTD!$A13)/60</f>
        <v>0</v>
      </c>
      <c r="L13" s="114">
        <f>+SUMIFS('nabati '!AY:AY,'nabati '!$BB:$BB,MTD!$A13)/20</f>
        <v>2</v>
      </c>
      <c r="M13" s="114">
        <f>+SUMIFS('nabati '!$BF:$BF,'nabati '!BI:BI,MTD!$A13)/6</f>
        <v>0</v>
      </c>
      <c r="N13" s="142">
        <f>+SUMIFS('nabati '!$BM:$BM,'nabati '!BP:BP,MTD!$A13)/6</f>
        <v>0</v>
      </c>
      <c r="O13" s="143">
        <f t="shared" si="2"/>
        <v>17295.6</v>
      </c>
      <c r="P13" s="121">
        <v>20742.9401015228</v>
      </c>
      <c r="Q13" s="74"/>
      <c r="R13" s="121">
        <f t="shared" si="12"/>
        <v>-3447.3401015228</v>
      </c>
      <c r="S13" s="160"/>
    </row>
    <row r="14" s="61" customFormat="1" hidden="1" outlineLevel="1" spans="1:19">
      <c r="A14" s="107" t="s">
        <v>69</v>
      </c>
      <c r="B14" s="107" t="s">
        <v>62</v>
      </c>
      <c r="C14" s="112" t="s">
        <v>70</v>
      </c>
      <c r="D14" s="112" t="s">
        <v>64</v>
      </c>
      <c r="E14" s="113">
        <f>+SUMIFS('nabati '!B:B,'nabati '!$E:$E,MTD!$A14)/6</f>
        <v>30</v>
      </c>
      <c r="F14" s="113">
        <f>+SUMIFS('nabati '!I:I,'nabati '!$L:$L,MTD!$A14)/6</f>
        <v>40</v>
      </c>
      <c r="G14" s="113">
        <f>+SUMIFS('nabati '!P:P,'nabati '!$S:$S,MTD!$A14)/60</f>
        <v>9</v>
      </c>
      <c r="H14" s="113">
        <f>+SUMIFS('nabati '!W:W,'nabati '!$Z:$Z,MTD!$A14)/6</f>
        <v>10</v>
      </c>
      <c r="I14" s="113">
        <f>+SUMIFS('nabati '!AD:AD,'nabati '!$AG:$AG,MTD!$A14)/60</f>
        <v>5</v>
      </c>
      <c r="J14" s="113">
        <f>+SUMIFS('nabati '!AK:AK,'nabati '!$AN:$AN,MTD!$A14)/60</f>
        <v>0</v>
      </c>
      <c r="K14" s="113">
        <f>+SUMIFS('nabati '!AR:AR,'nabati '!$AU:$AU,MTD!$A14)/60</f>
        <v>0</v>
      </c>
      <c r="L14" s="113">
        <f>+SUMIFS('nabati '!AY:AY,'nabati '!$BB:$BB,MTD!$A14)/20</f>
        <v>15</v>
      </c>
      <c r="M14" s="114">
        <f>+SUMIFS('nabati '!$BF:$BF,'nabati '!BI:BI,MTD!$A14)/6</f>
        <v>0</v>
      </c>
      <c r="N14" s="142">
        <f>+SUMIFS('nabati '!$BM:$BM,'nabati '!BP:BP,MTD!$A14)/6</f>
        <v>0</v>
      </c>
      <c r="O14" s="143">
        <f t="shared" si="2"/>
        <v>23875</v>
      </c>
      <c r="P14" s="144">
        <v>21062.3502538071</v>
      </c>
      <c r="Q14" s="74"/>
      <c r="R14" s="121">
        <f t="shared" si="12"/>
        <v>2812.6497461929</v>
      </c>
      <c r="S14" s="160"/>
    </row>
    <row r="15" s="62" customFormat="1" hidden="1" outlineLevel="1" spans="1:19">
      <c r="A15" s="107" t="s">
        <v>71</v>
      </c>
      <c r="B15" s="107" t="s">
        <v>62</v>
      </c>
      <c r="C15" s="112" t="s">
        <v>72</v>
      </c>
      <c r="D15" s="112" t="s">
        <v>64</v>
      </c>
      <c r="E15" s="114">
        <f>+SUMIFS('nabati '!B:B,'nabati '!$E:$E,MTD!$A15)/6</f>
        <v>45</v>
      </c>
      <c r="F15" s="114">
        <f>+SUMIFS('nabati '!I:I,'nabati '!$L:$L,MTD!$A15)/6</f>
        <v>70</v>
      </c>
      <c r="G15" s="114">
        <f>+SUMIFS('nabati '!P:P,'nabati '!$S:$S,MTD!$A15)/60</f>
        <v>5</v>
      </c>
      <c r="H15" s="114">
        <f>+SUMIFS('nabati '!W:W,'nabati '!$Z:$Z,MTD!$A15)/6</f>
        <v>8</v>
      </c>
      <c r="I15" s="114">
        <f>+SUMIFS('nabati '!AD:AD,'nabati '!$AG:$AG,MTD!$A15)/60</f>
        <v>6</v>
      </c>
      <c r="J15" s="114">
        <f>+SUMIFS('nabati '!AK:AK,'nabati '!$AN:$AN,MTD!$A15)/60</f>
        <v>0</v>
      </c>
      <c r="K15" s="114">
        <f>+SUMIFS('nabati '!AR:AR,'nabati '!$AU:$AU,MTD!$A15)/60</f>
        <v>1</v>
      </c>
      <c r="L15" s="114">
        <f>+SUMIFS('nabati '!AY:AY,'nabati '!$BB:$BB,MTD!$A15)/20</f>
        <v>10</v>
      </c>
      <c r="M15" s="114">
        <f>+SUMIFS('nabati '!$BF:$BF,'nabati '!BI:BI,MTD!$A15)/6</f>
        <v>0</v>
      </c>
      <c r="N15" s="142">
        <f>+SUMIFS('nabati '!$BM:$BM,'nabati '!BP:BP,MTD!$A15)/6</f>
        <v>0</v>
      </c>
      <c r="O15" s="143">
        <f t="shared" si="2"/>
        <v>28440.5</v>
      </c>
      <c r="P15" s="144">
        <v>24956.2101522843</v>
      </c>
      <c r="Q15" s="74"/>
      <c r="R15" s="121">
        <f t="shared" si="12"/>
        <v>3484.2898477157</v>
      </c>
      <c r="S15" s="160"/>
    </row>
    <row r="16" s="61" customFormat="1" hidden="1" outlineLevel="1" spans="1:19">
      <c r="A16" s="107" t="s">
        <v>73</v>
      </c>
      <c r="B16" s="107" t="s">
        <v>62</v>
      </c>
      <c r="C16" s="112" t="s">
        <v>74</v>
      </c>
      <c r="D16" s="112" t="s">
        <v>64</v>
      </c>
      <c r="E16" s="113">
        <f>+SUMIFS('nabati '!B:B,'nabati '!$E:$E,MTD!$A16)/6</f>
        <v>85</v>
      </c>
      <c r="F16" s="113">
        <f>+SUMIFS('nabati '!I:I,'nabati '!$L:$L,MTD!$A16)/6</f>
        <v>150</v>
      </c>
      <c r="G16" s="113">
        <f>+SUMIFS('nabati '!P:P,'nabati '!$S:$S,MTD!$A16)/60</f>
        <v>18</v>
      </c>
      <c r="H16" s="113">
        <f>+SUMIFS('nabati '!W:W,'nabati '!$Z:$Z,MTD!$A16)/6</f>
        <v>30</v>
      </c>
      <c r="I16" s="113">
        <f>+SUMIFS('nabati '!AD:AD,'nabati '!$AG:$AG,MTD!$A16)/60</f>
        <v>8</v>
      </c>
      <c r="J16" s="113">
        <f>+SUMIFS('nabati '!AK:AK,'nabati '!$AN:$AN,MTD!$A16)/60</f>
        <v>1</v>
      </c>
      <c r="K16" s="113">
        <f>+SUMIFS('nabati '!AR:AR,'nabati '!$AU:$AU,MTD!$A16)/60</f>
        <v>3</v>
      </c>
      <c r="L16" s="113">
        <f>+SUMIFS('nabati '!AY:AY,'nabati '!$BB:$BB,MTD!$A16)/20</f>
        <v>12</v>
      </c>
      <c r="M16" s="114">
        <f>+SUMIFS('nabati '!$BF:$BF,'nabati '!BI:BI,MTD!$A16)/6</f>
        <v>0</v>
      </c>
      <c r="N16" s="142">
        <f>+SUMIFS('nabati '!$BM:$BM,'nabati '!BP:BP,MTD!$A16)/6</f>
        <v>0</v>
      </c>
      <c r="O16" s="143">
        <f t="shared" si="2"/>
        <v>60216.5</v>
      </c>
      <c r="P16" s="144">
        <v>49558.445177665</v>
      </c>
      <c r="Q16" s="74"/>
      <c r="R16" s="121">
        <f t="shared" si="12"/>
        <v>10658.054822335</v>
      </c>
      <c r="S16" s="160"/>
    </row>
    <row r="17" s="61" customFormat="1" hidden="1" outlineLevel="1" spans="1:19">
      <c r="A17" s="107" t="s">
        <v>75</v>
      </c>
      <c r="B17" s="107" t="s">
        <v>62</v>
      </c>
      <c r="C17" s="112" t="s">
        <v>76</v>
      </c>
      <c r="D17" s="112" t="s">
        <v>64</v>
      </c>
      <c r="E17" s="113">
        <f>+SUMIFS('nabati '!B:B,'nabati '!$E:$E,MTD!$A17)/6</f>
        <v>2</v>
      </c>
      <c r="F17" s="113">
        <f>+SUMIFS('nabati '!I:I,'nabati '!$L:$L,MTD!$A17)/6</f>
        <v>17</v>
      </c>
      <c r="G17" s="113">
        <f>+SUMIFS('nabati '!P:P,'nabati '!$S:$S,MTD!$A17)/60</f>
        <v>1</v>
      </c>
      <c r="H17" s="113">
        <f>+SUMIFS('nabati '!W:W,'nabati '!$Z:$Z,MTD!$A17)/6</f>
        <v>1</v>
      </c>
      <c r="I17" s="113">
        <f>+SUMIFS('nabati '!AD:AD,'nabati '!$AG:$AG,MTD!$A17)/60</f>
        <v>0</v>
      </c>
      <c r="J17" s="113">
        <f>+SUMIFS('nabati '!AK:AK,'nabati '!$AN:$AN,MTD!$A17)/60</f>
        <v>0</v>
      </c>
      <c r="K17" s="113">
        <f>+SUMIFS('nabati '!AR:AR,'nabati '!$AU:$AU,MTD!$A17)/60</f>
        <v>0</v>
      </c>
      <c r="L17" s="113">
        <f>+SUMIFS('nabati '!AY:AY,'nabati '!$BB:$BB,MTD!$A17)/20</f>
        <v>1</v>
      </c>
      <c r="M17" s="114">
        <f>+SUMIFS('nabati '!$BF:$BF,'nabati '!BI:BI,MTD!$A17)/6</f>
        <v>0</v>
      </c>
      <c r="N17" s="142">
        <f>+SUMIFS('nabati '!$BM:$BM,'nabati '!BP:BP,MTD!$A17)/6</f>
        <v>0</v>
      </c>
      <c r="O17" s="143">
        <f t="shared" si="2"/>
        <v>4421.7</v>
      </c>
      <c r="P17" s="144">
        <v>4112.23502538071</v>
      </c>
      <c r="Q17" s="74"/>
      <c r="R17" s="121">
        <f t="shared" si="12"/>
        <v>309.46497461929</v>
      </c>
      <c r="S17" s="160"/>
    </row>
    <row r="18" s="61" customFormat="1" hidden="1" outlineLevel="1" spans="1:19">
      <c r="A18" s="107" t="s">
        <v>77</v>
      </c>
      <c r="B18" s="107" t="s">
        <v>62</v>
      </c>
      <c r="C18" s="112" t="s">
        <v>78</v>
      </c>
      <c r="D18" s="112" t="s">
        <v>64</v>
      </c>
      <c r="E18" s="113">
        <f>+SUMIFS('nabati '!B:B,'nabati '!$E:$E,MTD!$A18)/6</f>
        <v>0</v>
      </c>
      <c r="F18" s="113">
        <f>+SUMIFS('nabati '!I:I,'nabati '!$L:$L,MTD!$A18)/6</f>
        <v>6</v>
      </c>
      <c r="G18" s="113">
        <f>+SUMIFS('nabati '!P:P,'nabati '!$S:$S,MTD!$A18)/60</f>
        <v>2</v>
      </c>
      <c r="H18" s="113">
        <f>+SUMIFS('nabati '!W:W,'nabati '!$Z:$Z,MTD!$A18)/6</f>
        <v>0</v>
      </c>
      <c r="I18" s="113">
        <f>+SUMIFS('nabati '!AD:AD,'nabati '!$AG:$AG,MTD!$A18)/60</f>
        <v>0</v>
      </c>
      <c r="J18" s="113">
        <f>+SUMIFS('nabati '!AK:AK,'nabati '!$AN:$AN,MTD!$A18)/60</f>
        <v>0</v>
      </c>
      <c r="K18" s="113">
        <f>+SUMIFS('nabati '!AR:AR,'nabati '!$AU:$AU,MTD!$A18)/60</f>
        <v>0</v>
      </c>
      <c r="L18" s="113">
        <f>+SUMIFS('nabati '!AY:AY,'nabati '!$BB:$BB,MTD!$A18)/20</f>
        <v>2</v>
      </c>
      <c r="M18" s="114">
        <f>+SUMIFS('nabati '!$BF:$BF,'nabati '!BI:BI,MTD!$A18)/6</f>
        <v>0</v>
      </c>
      <c r="N18" s="142">
        <f>+SUMIFS('nabati '!$BM:$BM,'nabati '!BP:BP,MTD!$A18)/6</f>
        <v>0</v>
      </c>
      <c r="O18" s="143">
        <f t="shared" si="2"/>
        <v>2552.2</v>
      </c>
      <c r="P18" s="121">
        <v>8506.70507614213</v>
      </c>
      <c r="Q18" s="74"/>
      <c r="R18" s="121">
        <f t="shared" si="12"/>
        <v>-5954.50507614213</v>
      </c>
      <c r="S18" s="160"/>
    </row>
    <row r="19" s="61" customFormat="1" hidden="1" outlineLevel="1" spans="1:19">
      <c r="A19" s="107" t="s">
        <v>79</v>
      </c>
      <c r="B19" s="107" t="s">
        <v>62</v>
      </c>
      <c r="C19" s="112" t="s">
        <v>80</v>
      </c>
      <c r="D19" s="112" t="s">
        <v>64</v>
      </c>
      <c r="E19" s="113">
        <f>+SUMIFS('nabati '!B:B,'nabati '!$E:$E,MTD!$A19)/6</f>
        <v>5</v>
      </c>
      <c r="F19" s="113">
        <f>+SUMIFS('nabati '!I:I,'nabati '!$L:$L,MTD!$A19)/6</f>
        <v>10</v>
      </c>
      <c r="G19" s="113">
        <f>+SUMIFS('nabati '!P:P,'nabati '!$S:$S,MTD!$A19)/60</f>
        <v>0</v>
      </c>
      <c r="H19" s="113">
        <f>+SUMIFS('nabati '!W:W,'nabati '!$Z:$Z,MTD!$A19)/6</f>
        <v>0</v>
      </c>
      <c r="I19" s="113">
        <f>+SUMIFS('nabati '!AD:AD,'nabati '!$AG:$AG,MTD!$A19)/60</f>
        <v>0</v>
      </c>
      <c r="J19" s="113">
        <f>+SUMIFS('nabati '!AK:AK,'nabati '!$AN:$AN,MTD!$A19)/60</f>
        <v>0</v>
      </c>
      <c r="K19" s="113">
        <f>+SUMIFS('nabati '!AR:AR,'nabati '!$AU:$AU,MTD!$A19)/60</f>
        <v>0</v>
      </c>
      <c r="L19" s="113">
        <f>+SUMIFS('nabati '!AY:AY,'nabati '!$BB:$BB,MTD!$A19)/20</f>
        <v>0</v>
      </c>
      <c r="M19" s="114">
        <f>+SUMIFS('nabati '!$BF:$BF,'nabati '!BI:BI,MTD!$A19)/6</f>
        <v>0</v>
      </c>
      <c r="N19" s="142">
        <f>+SUMIFS('nabati '!$BM:$BM,'nabati '!BP:BP,MTD!$A19)/6</f>
        <v>0</v>
      </c>
      <c r="O19" s="143">
        <f t="shared" si="2"/>
        <v>2536.5</v>
      </c>
      <c r="P19" s="121">
        <v>4958.23502538071</v>
      </c>
      <c r="Q19" s="74"/>
      <c r="R19" s="121">
        <f t="shared" si="12"/>
        <v>-2421.73502538071</v>
      </c>
      <c r="S19" s="160"/>
    </row>
    <row r="20" s="61" customFormat="1" hidden="1" outlineLevel="1" spans="1:19">
      <c r="A20" s="107" t="s">
        <v>81</v>
      </c>
      <c r="B20" s="107" t="s">
        <v>62</v>
      </c>
      <c r="C20" s="112" t="s">
        <v>82</v>
      </c>
      <c r="D20" s="112" t="s">
        <v>64</v>
      </c>
      <c r="E20" s="113">
        <f>+SUMIFS('nabati '!B:B,'nabati '!$E:$E,MTD!$A20)/6</f>
        <v>4</v>
      </c>
      <c r="F20" s="113">
        <f>+SUMIFS('nabati '!I:I,'nabati '!$L:$L,MTD!$A20)/6</f>
        <v>2</v>
      </c>
      <c r="G20" s="113">
        <f>+SUMIFS('nabati '!P:P,'nabati '!$S:$S,MTD!$A20)/60</f>
        <v>1</v>
      </c>
      <c r="H20" s="113">
        <f>+SUMIFS('nabati '!W:W,'nabati '!$Z:$Z,MTD!$A20)/6</f>
        <v>0</v>
      </c>
      <c r="I20" s="113">
        <f>+SUMIFS('nabati '!AD:AD,'nabati '!$AG:$AG,MTD!$A20)/60</f>
        <v>1</v>
      </c>
      <c r="J20" s="113">
        <f>+SUMIFS('nabati '!AK:AK,'nabati '!$AN:$AN,MTD!$A20)/60</f>
        <v>0</v>
      </c>
      <c r="K20" s="113">
        <f>+SUMIFS('nabati '!AR:AR,'nabati '!$AU:$AU,MTD!$A20)/60</f>
        <v>0</v>
      </c>
      <c r="L20" s="113">
        <f>+SUMIFS('nabati '!AY:AY,'nabati '!$BB:$BB,MTD!$A20)/20</f>
        <v>0</v>
      </c>
      <c r="M20" s="114">
        <f>+SUMIFS('nabati '!$BF:$BF,'nabati '!BI:BI,MTD!$A20)/6</f>
        <v>0</v>
      </c>
      <c r="N20" s="142">
        <f>+SUMIFS('nabati '!$BM:$BM,'nabati '!BP:BP,MTD!$A20)/6</f>
        <v>0</v>
      </c>
      <c r="O20" s="143">
        <f t="shared" si="2"/>
        <v>1545</v>
      </c>
      <c r="P20" s="121">
        <v>3821.6</v>
      </c>
      <c r="Q20" s="74"/>
      <c r="R20" s="121">
        <f t="shared" si="12"/>
        <v>-2276.6</v>
      </c>
      <c r="S20" s="160"/>
    </row>
    <row r="21" s="61" customFormat="1" hidden="1" outlineLevel="1" spans="1:19">
      <c r="A21" s="107">
        <v>4201</v>
      </c>
      <c r="B21" s="107" t="s">
        <v>62</v>
      </c>
      <c r="C21" s="112" t="s">
        <v>83</v>
      </c>
      <c r="D21" s="112" t="s">
        <v>64</v>
      </c>
      <c r="E21" s="113">
        <f>+SUMIFS('nabati '!B:B,'nabati '!$E:$E,MTD!$A21)/6</f>
        <v>5</v>
      </c>
      <c r="F21" s="113">
        <f>+SUMIFS('nabati '!I:I,'nabati '!$L:$L,MTD!$A21)/6</f>
        <v>0</v>
      </c>
      <c r="G21" s="113">
        <f>+SUMIFS('nabati '!P:P,'nabati '!$S:$S,MTD!$A21)/60</f>
        <v>0</v>
      </c>
      <c r="H21" s="113">
        <f>+SUMIFS('nabati '!W:W,'nabati '!$Z:$Z,MTD!$A21)/6</f>
        <v>0</v>
      </c>
      <c r="I21" s="113">
        <f>+SUMIFS('nabati '!AD:AD,'nabati '!$AG:$AG,MTD!$A21)/60</f>
        <v>0</v>
      </c>
      <c r="J21" s="113">
        <f>+SUMIFS('nabati '!AK:AK,'nabati '!$AN:$AN,MTD!$A21)/60</f>
        <v>0</v>
      </c>
      <c r="K21" s="113">
        <f>+SUMIFS('nabati '!AR:AR,'nabati '!$AU:$AU,MTD!$A21)/60</f>
        <v>0</v>
      </c>
      <c r="L21" s="113">
        <f>+SUMIFS('nabati '!AY:AY,'nabati '!$BB:$BB,MTD!$A21)/20</f>
        <v>0</v>
      </c>
      <c r="M21" s="114">
        <f>+SUMIFS('nabati '!$BF:$BF,'nabati '!BI:BI,MTD!$A21)/6</f>
        <v>0</v>
      </c>
      <c r="N21" s="142">
        <f>+SUMIFS('nabati '!$BM:$BM,'nabati '!BP:BP,MTD!$A21)/6</f>
        <v>0</v>
      </c>
      <c r="O21" s="143">
        <f t="shared" si="2"/>
        <v>629.5</v>
      </c>
      <c r="P21" s="121">
        <v>3094.8</v>
      </c>
      <c r="Q21" s="74"/>
      <c r="R21" s="121">
        <f t="shared" si="12"/>
        <v>-2465.3</v>
      </c>
      <c r="S21" s="160"/>
    </row>
    <row r="22" s="61" customFormat="1" hidden="1" outlineLevel="1" spans="1:18">
      <c r="A22" s="107">
        <v>220</v>
      </c>
      <c r="B22" s="107" t="s">
        <v>84</v>
      </c>
      <c r="C22" s="115" t="s">
        <v>85</v>
      </c>
      <c r="D22" s="112" t="s">
        <v>64</v>
      </c>
      <c r="E22" s="113">
        <f>+SUMIFS('nabati '!B:B,'nabati '!$E:$E,MTD!$A22)/6</f>
        <v>8</v>
      </c>
      <c r="F22" s="113">
        <f>+SUMIFS('nabati '!I:I,'nabati '!$L:$L,MTD!$A22)/6</f>
        <v>9</v>
      </c>
      <c r="G22" s="113">
        <f>+SUMIFS('nabati '!P:P,'nabati '!$S:$S,MTD!$A22)/60</f>
        <v>3</v>
      </c>
      <c r="H22" s="113">
        <f>+SUMIFS('nabati '!W:W,'nabati '!$Z:$Z,MTD!$A22)/6</f>
        <v>4</v>
      </c>
      <c r="I22" s="113">
        <f>+SUMIFS('nabati '!AD:AD,'nabati '!$AG:$AG,MTD!$A22)/60</f>
        <v>1</v>
      </c>
      <c r="J22" s="113">
        <f>+SUMIFS('nabati '!AK:AK,'nabati '!$AN:$AN,MTD!$A22)/60</f>
        <v>0</v>
      </c>
      <c r="K22" s="113">
        <f>+SUMIFS('nabati '!AR:AR,'nabati '!$AU:$AU,MTD!$A22)/60</f>
        <v>0</v>
      </c>
      <c r="L22" s="113">
        <f>+SUMIFS('nabati '!AY:AY,'nabati '!$BB:$BB,MTD!$A22)/20</f>
        <v>2</v>
      </c>
      <c r="M22" s="114">
        <f>+SUMIFS('nabati '!$BF:$BF,'nabati '!BI:BI,MTD!$A22)/6</f>
        <v>0</v>
      </c>
      <c r="N22" s="142">
        <f>+SUMIFS('nabati '!$BM:$BM,'nabati '!BP:BP,MTD!$A22)/6</f>
        <v>0</v>
      </c>
      <c r="O22" s="143">
        <f t="shared" si="2"/>
        <v>5687.5</v>
      </c>
      <c r="P22" s="121"/>
      <c r="Q22" s="74"/>
      <c r="R22" s="121"/>
    </row>
    <row r="23" s="61" customFormat="1" hidden="1" outlineLevel="1" spans="1:17">
      <c r="A23" s="107">
        <v>222</v>
      </c>
      <c r="B23" s="107" t="s">
        <v>84</v>
      </c>
      <c r="C23" s="115" t="s">
        <v>86</v>
      </c>
      <c r="D23" s="112" t="s">
        <v>64</v>
      </c>
      <c r="E23" s="113">
        <f>+SUMIFS('nabati '!B:B,'nabati '!$E:$E,MTD!$A23)/6</f>
        <v>0</v>
      </c>
      <c r="F23" s="113">
        <f>+SUMIFS('nabati '!I:I,'nabati '!$L:$L,MTD!$A23)/6</f>
        <v>1</v>
      </c>
      <c r="G23" s="113">
        <f>+SUMIFS('nabati '!P:P,'nabati '!$S:$S,MTD!$A23)/60</f>
        <v>1</v>
      </c>
      <c r="H23" s="113">
        <f>+SUMIFS('nabati '!W:W,'nabati '!$Z:$Z,MTD!$A23)/6</f>
        <v>0</v>
      </c>
      <c r="I23" s="113">
        <f>+SUMIFS('nabati '!AD:AD,'nabati '!$AG:$AG,MTD!$A23)/60</f>
        <v>0</v>
      </c>
      <c r="J23" s="113">
        <f>+SUMIFS('nabati '!AK:AK,'nabati '!$AN:$AN,MTD!$A23)/60</f>
        <v>0</v>
      </c>
      <c r="K23" s="113">
        <f>+SUMIFS('nabati '!AR:AR,'nabati '!$AU:$AU,MTD!$A23)/60</f>
        <v>0</v>
      </c>
      <c r="L23" s="113">
        <f>+SUMIFS('nabati '!AY:AY,'nabati '!$BB:$BB,MTD!$A23)/20</f>
        <v>2</v>
      </c>
      <c r="M23" s="114">
        <f>+SUMIFS('nabati '!$BF:$BF,'nabati '!BI:BI,MTD!$A23)/6</f>
        <v>0</v>
      </c>
      <c r="N23" s="142">
        <f>+SUMIFS('nabati '!$BM:$BM,'nabati '!BP:BP,MTD!$A23)/6</f>
        <v>0</v>
      </c>
      <c r="O23" s="143">
        <f t="shared" si="2"/>
        <v>1268.7</v>
      </c>
      <c r="P23" s="64"/>
      <c r="Q23" s="74"/>
    </row>
    <row r="24" s="61" customFormat="1" hidden="1" outlineLevel="1" spans="1:18">
      <c r="A24" s="115">
        <v>2035</v>
      </c>
      <c r="B24" s="107" t="s">
        <v>84</v>
      </c>
      <c r="C24" s="115" t="s">
        <v>87</v>
      </c>
      <c r="D24" s="112" t="s">
        <v>64</v>
      </c>
      <c r="E24" s="113">
        <f>+SUMIFS('nabati '!B:B,'nabati '!$E:$E,MTD!$A24)/6</f>
        <v>3</v>
      </c>
      <c r="F24" s="113">
        <f>+SUMIFS('nabati '!I:I,'nabati '!$L:$L,MTD!$A24)/6</f>
        <v>2</v>
      </c>
      <c r="G24" s="113">
        <f>+SUMIFS('nabati '!P:P,'nabati '!$S:$S,MTD!$A24)/60</f>
        <v>2</v>
      </c>
      <c r="H24" s="113">
        <f>+SUMIFS('nabati '!W:W,'nabati '!$Z:$Z,MTD!$A24)/6</f>
        <v>1</v>
      </c>
      <c r="I24" s="113">
        <f>+SUMIFS('nabati '!AD:AD,'nabati '!$AG:$AG,MTD!$A24)/60</f>
        <v>1</v>
      </c>
      <c r="J24" s="113">
        <f>+SUMIFS('nabati '!AK:AK,'nabati '!$AN:$AN,MTD!$A24)/60</f>
        <v>0</v>
      </c>
      <c r="K24" s="113">
        <f>+SUMIFS('nabati '!AR:AR,'nabati '!$AU:$AU,MTD!$A24)/60</f>
        <v>0</v>
      </c>
      <c r="L24" s="113">
        <f>+SUMIFS('nabati '!AY:AY,'nabati '!$BB:$BB,MTD!$A24)/20</f>
        <v>2</v>
      </c>
      <c r="M24" s="114">
        <f>+SUMIFS('nabati '!$BF:$BF,'nabati '!BI:BI,MTD!$A24)/6</f>
        <v>0</v>
      </c>
      <c r="N24" s="142">
        <f>+SUMIFS('nabati '!$BM:$BM,'nabati '!BP:BP,MTD!$A24)/6</f>
        <v>0</v>
      </c>
      <c r="O24" s="143">
        <f t="shared" si="2"/>
        <v>2721.1</v>
      </c>
      <c r="P24" s="64"/>
      <c r="Q24" s="74"/>
      <c r="R24" s="64"/>
    </row>
    <row r="25" s="61" customFormat="1" hidden="1" outlineLevel="1" spans="1:18">
      <c r="A25" s="107">
        <v>259</v>
      </c>
      <c r="B25" s="107" t="s">
        <v>84</v>
      </c>
      <c r="C25" s="115" t="s">
        <v>88</v>
      </c>
      <c r="D25" s="112" t="s">
        <v>64</v>
      </c>
      <c r="E25" s="113">
        <f>+SUMIFS('nabati '!B:B,'nabati '!$E:$E,MTD!$A25)/6</f>
        <v>2</v>
      </c>
      <c r="F25" s="113">
        <f>+SUMIFS('nabati '!I:I,'nabati '!$L:$L,MTD!$A25)/6</f>
        <v>4</v>
      </c>
      <c r="G25" s="113">
        <f>+SUMIFS('nabati '!P:P,'nabati '!$S:$S,MTD!$A25)/60</f>
        <v>2</v>
      </c>
      <c r="H25" s="113">
        <f>+SUMIFS('nabati '!W:W,'nabati '!$Z:$Z,MTD!$A25)/6</f>
        <v>2</v>
      </c>
      <c r="I25" s="113">
        <f>+SUMIFS('nabati '!AD:AD,'nabati '!$AG:$AG,MTD!$A25)/60</f>
        <v>0</v>
      </c>
      <c r="J25" s="113">
        <f>+SUMIFS('nabati '!AK:AK,'nabati '!$AN:$AN,MTD!$A25)/60</f>
        <v>0</v>
      </c>
      <c r="K25" s="113">
        <f>+SUMIFS('nabati '!AR:AR,'nabati '!$AU:$AU,MTD!$A25)/60</f>
        <v>0</v>
      </c>
      <c r="L25" s="113">
        <f>+SUMIFS('nabati '!AY:AY,'nabati '!$BB:$BB,MTD!$A25)/20</f>
        <v>2</v>
      </c>
      <c r="M25" s="114">
        <f>+SUMIFS('nabati '!$BF:$BF,'nabati '!BI:BI,MTD!$A25)/6</f>
        <v>0</v>
      </c>
      <c r="N25" s="142">
        <f>+SUMIFS('nabati '!$BM:$BM,'nabati '!BP:BP,MTD!$A25)/6</f>
        <v>0</v>
      </c>
      <c r="O25" s="143">
        <f t="shared" si="2"/>
        <v>2870.6</v>
      </c>
      <c r="P25" s="64"/>
      <c r="Q25" s="74"/>
      <c r="R25" s="64"/>
    </row>
    <row r="26" s="61" customFormat="1" hidden="1" outlineLevel="1" spans="1:18">
      <c r="A26" s="107">
        <v>275</v>
      </c>
      <c r="B26" s="107" t="s">
        <v>84</v>
      </c>
      <c r="C26" s="115" t="s">
        <v>89</v>
      </c>
      <c r="D26" s="112" t="s">
        <v>64</v>
      </c>
      <c r="E26" s="113">
        <f>+SUMIFS('nabati '!B:B,'nabati '!$E:$E,MTD!$A26)/6</f>
        <v>0</v>
      </c>
      <c r="F26" s="113">
        <f>+SUMIFS('nabati '!I:I,'nabati '!$L:$L,MTD!$A26)/6</f>
        <v>1</v>
      </c>
      <c r="G26" s="113">
        <f>+SUMIFS('nabati '!P:P,'nabati '!$S:$S,MTD!$A26)/60</f>
        <v>0</v>
      </c>
      <c r="H26" s="113">
        <f>+SUMIFS('nabati '!W:W,'nabati '!$Z:$Z,MTD!$A26)/6</f>
        <v>0</v>
      </c>
      <c r="I26" s="113">
        <f>+SUMIFS('nabati '!AD:AD,'nabati '!$AG:$AG,MTD!$A26)/60</f>
        <v>0</v>
      </c>
      <c r="J26" s="113">
        <f>+SUMIFS('nabati '!AK:AK,'nabati '!$AN:$AN,MTD!$A26)/60</f>
        <v>0</v>
      </c>
      <c r="K26" s="113">
        <f>+SUMIFS('nabati '!AR:AR,'nabati '!$AU:$AU,MTD!$A26)/60</f>
        <v>0</v>
      </c>
      <c r="L26" s="113">
        <f>+SUMIFS('nabati '!AY:AY,'nabati '!$BB:$BB,MTD!$A26)/20</f>
        <v>0</v>
      </c>
      <c r="M26" s="114">
        <f>+SUMIFS('nabati '!$BF:$BF,'nabati '!BI:BI,MTD!$A26)/6</f>
        <v>0</v>
      </c>
      <c r="N26" s="142">
        <f>+SUMIFS('nabati '!$BM:$BM,'nabati '!BP:BP,MTD!$A26)/6</f>
        <v>0</v>
      </c>
      <c r="O26" s="143">
        <f t="shared" ref="O26:O29" si="13">+SUMPRODUCT($E$1:$N$1,E26:N26)</f>
        <v>190.7</v>
      </c>
      <c r="P26" s="64"/>
      <c r="Q26" s="74"/>
      <c r="R26" s="64"/>
    </row>
    <row r="27" s="61" customFormat="1" hidden="1" outlineLevel="1" spans="1:18">
      <c r="A27" s="107">
        <v>280</v>
      </c>
      <c r="B27" s="107" t="s">
        <v>84</v>
      </c>
      <c r="C27" s="115" t="s">
        <v>90</v>
      </c>
      <c r="D27" s="112" t="s">
        <v>64</v>
      </c>
      <c r="E27" s="113">
        <f>+SUMIFS('nabati '!B:B,'nabati '!$E:$E,MTD!$A27)/6</f>
        <v>5</v>
      </c>
      <c r="F27" s="113">
        <f>+SUMIFS('nabati '!I:I,'nabati '!$L:$L,MTD!$A27)/6</f>
        <v>4</v>
      </c>
      <c r="G27" s="113">
        <f>+SUMIFS('nabati '!P:P,'nabati '!$S:$S,MTD!$A27)/60</f>
        <v>1</v>
      </c>
      <c r="H27" s="113">
        <f>+SUMIFS('nabati '!W:W,'nabati '!$Z:$Z,MTD!$A27)/6</f>
        <v>0</v>
      </c>
      <c r="I27" s="113">
        <f>+SUMIFS('nabati '!AD:AD,'nabati '!$AG:$AG,MTD!$A27)/60</f>
        <v>1</v>
      </c>
      <c r="J27" s="113">
        <f>+SUMIFS('nabati '!AK:AK,'nabati '!$AN:$AN,MTD!$A27)/60</f>
        <v>0</v>
      </c>
      <c r="K27" s="113">
        <f>+SUMIFS('nabati '!AR:AR,'nabati '!$AU:$AU,MTD!$A27)/60</f>
        <v>0</v>
      </c>
      <c r="L27" s="113">
        <f>+SUMIFS('nabati '!AY:AY,'nabati '!$BB:$BB,MTD!$A27)/20</f>
        <v>1</v>
      </c>
      <c r="M27" s="114">
        <f>+SUMIFS('nabati '!$BF:$BF,'nabati '!BI:BI,MTD!$A27)/6</f>
        <v>0</v>
      </c>
      <c r="N27" s="142">
        <f>+SUMIFS('nabati '!$BM:$BM,'nabati '!BP:BP,MTD!$A27)/6</f>
        <v>0</v>
      </c>
      <c r="O27" s="143">
        <f t="shared" si="13"/>
        <v>2426.3</v>
      </c>
      <c r="P27" s="64"/>
      <c r="Q27" s="74"/>
      <c r="R27" s="64"/>
    </row>
    <row r="28" s="61" customFormat="1" ht="12" hidden="1" customHeight="1" outlineLevel="1" spans="1:18">
      <c r="A28" s="107">
        <v>285</v>
      </c>
      <c r="B28" s="107" t="s">
        <v>84</v>
      </c>
      <c r="C28" s="115" t="s">
        <v>91</v>
      </c>
      <c r="D28" s="112" t="s">
        <v>64</v>
      </c>
      <c r="E28" s="113">
        <f>+SUMIFS('nabati '!B:B,'nabati '!$E:$E,MTD!$A28)/6</f>
        <v>0</v>
      </c>
      <c r="F28" s="113">
        <f>+SUMIFS('nabati '!I:I,'nabati '!$L:$L,MTD!$A28)/6</f>
        <v>3</v>
      </c>
      <c r="G28" s="113">
        <f>+SUMIFS('nabati '!P:P,'nabati '!$S:$S,MTD!$A28)/60</f>
        <v>1</v>
      </c>
      <c r="H28" s="113">
        <f>+SUMIFS('nabati '!W:W,'nabati '!$Z:$Z,MTD!$A28)/6</f>
        <v>0</v>
      </c>
      <c r="I28" s="113">
        <f>+SUMIFS('nabati '!AD:AD,'nabati '!$AG:$AG,MTD!$A28)/60</f>
        <v>0</v>
      </c>
      <c r="J28" s="113">
        <f>+SUMIFS('nabati '!AK:AK,'nabati '!$AN:$AN,MTD!$A28)/60</f>
        <v>0</v>
      </c>
      <c r="K28" s="113">
        <f>+SUMIFS('nabati '!AR:AR,'nabati '!$AU:$AU,MTD!$A28)/60</f>
        <v>0</v>
      </c>
      <c r="L28" s="113">
        <f>+SUMIFS('nabati '!AY:AY,'nabati '!$BB:$BB,MTD!$A28)/20</f>
        <v>0</v>
      </c>
      <c r="M28" s="114">
        <f>+SUMIFS('nabati '!$BF:$BF,'nabati '!BI:BI,MTD!$A28)/6</f>
        <v>0</v>
      </c>
      <c r="N28" s="142">
        <f>+SUMIFS('nabati '!$BM:$BM,'nabati '!BP:BP,MTD!$A28)/6</f>
        <v>0</v>
      </c>
      <c r="O28" s="143">
        <f t="shared" si="13"/>
        <v>902.1</v>
      </c>
      <c r="P28" s="64"/>
      <c r="Q28" s="74"/>
      <c r="R28" s="64"/>
    </row>
    <row r="29" s="61" customFormat="1" hidden="1" outlineLevel="1" spans="1:18">
      <c r="A29" s="107">
        <v>287</v>
      </c>
      <c r="B29" s="107" t="s">
        <v>84</v>
      </c>
      <c r="C29" s="115" t="s">
        <v>92</v>
      </c>
      <c r="D29" s="112" t="s">
        <v>64</v>
      </c>
      <c r="E29" s="113">
        <f>+SUMIFS('nabati '!B:B,'nabati '!$E:$E,MTD!$A29)/6</f>
        <v>0</v>
      </c>
      <c r="F29" s="113">
        <f>+SUMIFS('nabati '!I:I,'nabati '!$L:$L,MTD!$A29)/6</f>
        <v>1</v>
      </c>
      <c r="G29" s="113">
        <f>+SUMIFS('nabati '!P:P,'nabati '!$S:$S,MTD!$A29)/60</f>
        <v>0</v>
      </c>
      <c r="H29" s="113">
        <f>+SUMIFS('nabati '!W:W,'nabati '!$Z:$Z,MTD!$A29)/6</f>
        <v>0</v>
      </c>
      <c r="I29" s="113">
        <f>+SUMIFS('nabati '!AD:AD,'nabati '!$AG:$AG,MTD!$A29)/60</f>
        <v>0</v>
      </c>
      <c r="J29" s="113">
        <f>+SUMIFS('nabati '!AK:AK,'nabati '!$AN:$AN,MTD!$A29)/60</f>
        <v>0</v>
      </c>
      <c r="K29" s="113">
        <f>+SUMIFS('nabati '!AR:AR,'nabati '!$AU:$AU,MTD!$A29)/60</f>
        <v>0</v>
      </c>
      <c r="L29" s="113">
        <f>+SUMIFS('nabati '!AY:AY,'nabati '!$BB:$BB,MTD!$A29)/20</f>
        <v>0</v>
      </c>
      <c r="M29" s="114">
        <f>+SUMIFS('nabati '!$BF:$BF,'nabati '!BI:BI,MTD!$A29)/6</f>
        <v>0</v>
      </c>
      <c r="N29" s="142">
        <f>+SUMIFS('nabati '!$BM:$BM,'nabati '!BP:BP,MTD!$A29)/6</f>
        <v>0</v>
      </c>
      <c r="O29" s="143">
        <f t="shared" si="13"/>
        <v>190.7</v>
      </c>
      <c r="P29" s="64"/>
      <c r="Q29" s="74"/>
      <c r="R29" s="64"/>
    </row>
    <row r="30" s="61" customFormat="1" hidden="1" outlineLevel="1" spans="1:18">
      <c r="A30" s="107">
        <v>401</v>
      </c>
      <c r="B30" s="107" t="s">
        <v>84</v>
      </c>
      <c r="C30" s="115" t="s">
        <v>93</v>
      </c>
      <c r="D30" s="112" t="s">
        <v>64</v>
      </c>
      <c r="E30" s="113">
        <f>+SUMIFS('nabati '!B:B,'nabati '!$E:$E,MTD!$A30)/6</f>
        <v>0</v>
      </c>
      <c r="F30" s="113">
        <f>+SUMIFS('nabati '!I:I,'nabati '!$L:$L,MTD!$A30)/6</f>
        <v>3</v>
      </c>
      <c r="G30" s="113">
        <f>+SUMIFS('nabati '!P:P,'nabati '!$S:$S,MTD!$A30)/60</f>
        <v>1</v>
      </c>
      <c r="H30" s="113">
        <f>+SUMIFS('nabati '!W:W,'nabati '!$Z:$Z,MTD!$A30)/6</f>
        <v>1</v>
      </c>
      <c r="I30" s="113">
        <f>+SUMIFS('nabati '!AD:AD,'nabati '!$AG:$AG,MTD!$A30)/60</f>
        <v>0</v>
      </c>
      <c r="J30" s="113">
        <f>+SUMIFS('nabati '!AK:AK,'nabati '!$AN:$AN,MTD!$A30)/60</f>
        <v>0</v>
      </c>
      <c r="K30" s="113">
        <f>+SUMIFS('nabati '!AR:AR,'nabati '!$AU:$AU,MTD!$A30)/60</f>
        <v>0</v>
      </c>
      <c r="L30" s="113">
        <f>+SUMIFS('nabati '!AY:AY,'nabati '!$BB:$BB,MTD!$A30)/20</f>
        <v>0</v>
      </c>
      <c r="M30" s="114">
        <f>+SUMIFS('nabati '!$BF:$BF,'nabati '!BI:BI,MTD!$A30)/6</f>
        <v>0</v>
      </c>
      <c r="N30" s="142">
        <f>+SUMIFS('nabati '!$BM:$BM,'nabati '!BP:BP,MTD!$A30)/6</f>
        <v>0</v>
      </c>
      <c r="O30" s="143">
        <f t="shared" ref="O30:O51" si="14">+SUMPRODUCT($E$1:$N$1,E30:N30)</f>
        <v>1126.1</v>
      </c>
      <c r="P30" s="64"/>
      <c r="Q30" s="74"/>
      <c r="R30" s="64"/>
    </row>
    <row r="31" s="61" customFormat="1" hidden="1" outlineLevel="1" spans="1:18">
      <c r="A31" s="107">
        <v>403</v>
      </c>
      <c r="B31" s="107" t="s">
        <v>84</v>
      </c>
      <c r="C31" s="115" t="s">
        <v>94</v>
      </c>
      <c r="D31" s="112" t="s">
        <v>64</v>
      </c>
      <c r="E31" s="113">
        <f>+SUMIFS('nabati '!B:B,'nabati '!$E:$E,MTD!$A31)/6</f>
        <v>4</v>
      </c>
      <c r="F31" s="113">
        <f>+SUMIFS('nabati '!I:I,'nabati '!$L:$L,MTD!$A31)/6</f>
        <v>3</v>
      </c>
      <c r="G31" s="113">
        <f>+SUMIFS('nabati '!P:P,'nabati '!$S:$S,MTD!$A31)/60</f>
        <v>1</v>
      </c>
      <c r="H31" s="113">
        <f>+SUMIFS('nabati '!W:W,'nabati '!$Z:$Z,MTD!$A31)/6</f>
        <v>0</v>
      </c>
      <c r="I31" s="113">
        <f>+SUMIFS('nabati '!AD:AD,'nabati '!$AG:$AG,MTD!$A31)/60</f>
        <v>1</v>
      </c>
      <c r="J31" s="113">
        <f>+SUMIFS('nabati '!AK:AK,'nabati '!$AN:$AN,MTD!$A31)/60</f>
        <v>0</v>
      </c>
      <c r="K31" s="113">
        <f>+SUMIFS('nabati '!AR:AR,'nabati '!$AU:$AU,MTD!$A31)/60</f>
        <v>0</v>
      </c>
      <c r="L31" s="113">
        <f>+SUMIFS('nabati '!AY:AY,'nabati '!$BB:$BB,MTD!$A31)/20</f>
        <v>0</v>
      </c>
      <c r="M31" s="114">
        <f>+SUMIFS('nabati '!$BF:$BF,'nabati '!BI:BI,MTD!$A31)/6</f>
        <v>0</v>
      </c>
      <c r="N31" s="142">
        <f>+SUMIFS('nabati '!$BM:$BM,'nabati '!BP:BP,MTD!$A31)/6</f>
        <v>0</v>
      </c>
      <c r="O31" s="143">
        <f t="shared" si="14"/>
        <v>1735.7</v>
      </c>
      <c r="P31" s="64"/>
      <c r="Q31" s="74"/>
      <c r="R31" s="64"/>
    </row>
    <row r="32" s="61" customFormat="1" hidden="1" outlineLevel="1" spans="1:18">
      <c r="A32" s="107">
        <v>405</v>
      </c>
      <c r="B32" s="107" t="s">
        <v>84</v>
      </c>
      <c r="C32" s="115" t="s">
        <v>95</v>
      </c>
      <c r="D32" s="112" t="s">
        <v>64</v>
      </c>
      <c r="E32" s="113">
        <f>+SUMIFS('nabati '!B:B,'nabati '!$E:$E,MTD!$A32)/6</f>
        <v>1</v>
      </c>
      <c r="F32" s="113">
        <f>+SUMIFS('nabati '!I:I,'nabati '!$L:$L,MTD!$A32)/6</f>
        <v>0</v>
      </c>
      <c r="G32" s="113">
        <f>+SUMIFS('nabati '!P:P,'nabati '!$S:$S,MTD!$A32)/60</f>
        <v>0</v>
      </c>
      <c r="H32" s="113">
        <f>+SUMIFS('nabati '!W:W,'nabati '!$Z:$Z,MTD!$A32)/6</f>
        <v>0</v>
      </c>
      <c r="I32" s="113">
        <f>+SUMIFS('nabati '!AD:AD,'nabati '!$AG:$AG,MTD!$A32)/60</f>
        <v>0</v>
      </c>
      <c r="J32" s="113">
        <f>+SUMIFS('nabati '!AK:AK,'nabati '!$AN:$AN,MTD!$A32)/60</f>
        <v>0</v>
      </c>
      <c r="K32" s="113">
        <f>+SUMIFS('nabati '!AR:AR,'nabati '!$AU:$AU,MTD!$A32)/60</f>
        <v>0</v>
      </c>
      <c r="L32" s="113">
        <f>+SUMIFS('nabati '!AY:AY,'nabati '!$BB:$BB,MTD!$A32)/20</f>
        <v>0</v>
      </c>
      <c r="M32" s="114">
        <f>+SUMIFS('nabati '!$BF:$BF,'nabati '!BI:BI,MTD!$A32)/6</f>
        <v>0</v>
      </c>
      <c r="N32" s="142">
        <f>+SUMIFS('nabati '!$BM:$BM,'nabati '!BP:BP,MTD!$A32)/6</f>
        <v>0</v>
      </c>
      <c r="O32" s="143">
        <f t="shared" si="14"/>
        <v>125.9</v>
      </c>
      <c r="P32" s="64"/>
      <c r="Q32" s="74"/>
      <c r="R32" s="64"/>
    </row>
    <row r="33" s="61" customFormat="1" hidden="1" outlineLevel="1" spans="1:18">
      <c r="A33" s="107">
        <v>406</v>
      </c>
      <c r="B33" s="107" t="s">
        <v>84</v>
      </c>
      <c r="C33" s="115" t="s">
        <v>96</v>
      </c>
      <c r="D33" s="112" t="s">
        <v>64</v>
      </c>
      <c r="E33" s="113">
        <f>+SUMIFS('nabati '!B:B,'nabati '!$E:$E,MTD!$A33)/6</f>
        <v>2</v>
      </c>
      <c r="F33" s="113">
        <f>+SUMIFS('nabati '!I:I,'nabati '!$L:$L,MTD!$A33)/6</f>
        <v>2</v>
      </c>
      <c r="G33" s="113">
        <f>+SUMIFS('nabati '!P:P,'nabati '!$S:$S,MTD!$A33)/60</f>
        <v>1</v>
      </c>
      <c r="H33" s="113">
        <f>+SUMIFS('nabati '!W:W,'nabati '!$Z:$Z,MTD!$A33)/6</f>
        <v>1</v>
      </c>
      <c r="I33" s="113">
        <f>+SUMIFS('nabati '!AD:AD,'nabati '!$AG:$AG,MTD!$A33)/60</f>
        <v>0</v>
      </c>
      <c r="J33" s="113">
        <f>+SUMIFS('nabati '!AK:AK,'nabati '!$AN:$AN,MTD!$A33)/60</f>
        <v>0</v>
      </c>
      <c r="K33" s="113">
        <f>+SUMIFS('nabati '!AR:AR,'nabati '!$AU:$AU,MTD!$A33)/60</f>
        <v>0</v>
      </c>
      <c r="L33" s="113">
        <f>+SUMIFS('nabati '!AY:AY,'nabati '!$BB:$BB,MTD!$A33)/20</f>
        <v>0</v>
      </c>
      <c r="M33" s="114">
        <f>+SUMIFS('nabati '!$BF:$BF,'nabati '!BI:BI,MTD!$A33)/6</f>
        <v>0</v>
      </c>
      <c r="N33" s="142">
        <f>+SUMIFS('nabati '!$BM:$BM,'nabati '!BP:BP,MTD!$A33)/6</f>
        <v>0</v>
      </c>
      <c r="O33" s="143">
        <f t="shared" si="14"/>
        <v>1187.2</v>
      </c>
      <c r="P33" s="64"/>
      <c r="Q33" s="74"/>
      <c r="R33" s="64"/>
    </row>
    <row r="34" s="61" customFormat="1" hidden="1" outlineLevel="1" spans="1:18">
      <c r="A34" s="107">
        <v>639</v>
      </c>
      <c r="B34" s="107" t="s">
        <v>84</v>
      </c>
      <c r="C34" s="115" t="s">
        <v>97</v>
      </c>
      <c r="D34" s="112" t="s">
        <v>64</v>
      </c>
      <c r="E34" s="113">
        <f>+SUMIFS('nabati '!B:B,'nabati '!$E:$E,MTD!$A34)/6</f>
        <v>1</v>
      </c>
      <c r="F34" s="113">
        <f>+SUMIFS('nabati '!I:I,'nabati '!$L:$L,MTD!$A34)/6</f>
        <v>1</v>
      </c>
      <c r="G34" s="113">
        <f>+SUMIFS('nabati '!P:P,'nabati '!$S:$S,MTD!$A34)/60</f>
        <v>1</v>
      </c>
      <c r="H34" s="113">
        <f>+SUMIFS('nabati '!W:W,'nabati '!$Z:$Z,MTD!$A34)/6</f>
        <v>0</v>
      </c>
      <c r="I34" s="113">
        <f>+SUMIFS('nabati '!AD:AD,'nabati '!$AG:$AG,MTD!$A34)/60</f>
        <v>1</v>
      </c>
      <c r="J34" s="113">
        <f>+SUMIFS('nabati '!AK:AK,'nabati '!$AN:$AN,MTD!$A34)/60</f>
        <v>0</v>
      </c>
      <c r="K34" s="113">
        <f>+SUMIFS('nabati '!AR:AR,'nabati '!$AU:$AU,MTD!$A34)/60</f>
        <v>0</v>
      </c>
      <c r="L34" s="113">
        <f>+SUMIFS('nabati '!AY:AY,'nabati '!$BB:$BB,MTD!$A34)/20</f>
        <v>0</v>
      </c>
      <c r="M34" s="114">
        <f>+SUMIFS('nabati '!$BF:$BF,'nabati '!BI:BI,MTD!$A34)/6</f>
        <v>0</v>
      </c>
      <c r="N34" s="142">
        <f>+SUMIFS('nabati '!$BM:$BM,'nabati '!BP:BP,MTD!$A34)/6</f>
        <v>0</v>
      </c>
      <c r="O34" s="143">
        <f t="shared" si="14"/>
        <v>976.6</v>
      </c>
      <c r="P34" s="64"/>
      <c r="Q34" s="74"/>
      <c r="R34" s="64"/>
    </row>
    <row r="35" s="61" customFormat="1" hidden="1" outlineLevel="1" spans="1:18">
      <c r="A35" s="107">
        <v>641</v>
      </c>
      <c r="B35" s="107" t="s">
        <v>84</v>
      </c>
      <c r="C35" s="115" t="s">
        <v>98</v>
      </c>
      <c r="D35" s="112" t="s">
        <v>64</v>
      </c>
      <c r="E35" s="113">
        <f>+SUMIFS('nabati '!B:B,'nabati '!$E:$E,MTD!$A35)/6</f>
        <v>2</v>
      </c>
      <c r="F35" s="113">
        <f>+SUMIFS('nabati '!I:I,'nabati '!$L:$L,MTD!$A35)/6</f>
        <v>1</v>
      </c>
      <c r="G35" s="113">
        <f>+SUMIFS('nabati '!P:P,'nabati '!$S:$S,MTD!$A35)/60</f>
        <v>1</v>
      </c>
      <c r="H35" s="113">
        <f>+SUMIFS('nabati '!W:W,'nabati '!$Z:$Z,MTD!$A35)/6</f>
        <v>0</v>
      </c>
      <c r="I35" s="113">
        <f>+SUMIFS('nabati '!AD:AD,'nabati '!$AG:$AG,MTD!$A35)/60</f>
        <v>0</v>
      </c>
      <c r="J35" s="113">
        <f>+SUMIFS('nabati '!AK:AK,'nabati '!$AN:$AN,MTD!$A35)/60</f>
        <v>0</v>
      </c>
      <c r="K35" s="113">
        <f>+SUMIFS('nabati '!AR:AR,'nabati '!$AU:$AU,MTD!$A35)/60</f>
        <v>0</v>
      </c>
      <c r="L35" s="113">
        <f>+SUMIFS('nabati '!AY:AY,'nabati '!$BB:$BB,MTD!$A35)/20</f>
        <v>1</v>
      </c>
      <c r="M35" s="114">
        <f>+SUMIFS('nabati '!$BF:$BF,'nabati '!BI:BI,MTD!$A35)/6</f>
        <v>0</v>
      </c>
      <c r="N35" s="142">
        <f>+SUMIFS('nabati '!$BM:$BM,'nabati '!BP:BP,MTD!$A35)/6</f>
        <v>0</v>
      </c>
      <c r="O35" s="143">
        <f t="shared" si="14"/>
        <v>1146.5</v>
      </c>
      <c r="P35" s="64"/>
      <c r="Q35" s="74"/>
      <c r="R35" s="64"/>
    </row>
    <row r="36" s="61" customFormat="1" hidden="1" outlineLevel="1" spans="1:18">
      <c r="A36" s="107">
        <v>643</v>
      </c>
      <c r="B36" s="107" t="s">
        <v>84</v>
      </c>
      <c r="C36" s="115" t="s">
        <v>99</v>
      </c>
      <c r="D36" s="112" t="s">
        <v>64</v>
      </c>
      <c r="E36" s="113">
        <f>+SUMIFS('nabati '!B:B,'nabati '!$E:$E,MTD!$A36)/6</f>
        <v>0</v>
      </c>
      <c r="F36" s="113">
        <f>+SUMIFS('nabati '!I:I,'nabati '!$L:$L,MTD!$A36)/6</f>
        <v>1</v>
      </c>
      <c r="G36" s="113">
        <f>+SUMIFS('nabati '!P:P,'nabati '!$S:$S,MTD!$A36)/60</f>
        <v>1</v>
      </c>
      <c r="H36" s="113">
        <f>+SUMIFS('nabati '!W:W,'nabati '!$Z:$Z,MTD!$A36)/6</f>
        <v>0</v>
      </c>
      <c r="I36" s="113">
        <f>+SUMIFS('nabati '!AD:AD,'nabati '!$AG:$AG,MTD!$A36)/60</f>
        <v>1</v>
      </c>
      <c r="J36" s="113">
        <f>+SUMIFS('nabati '!AK:AK,'nabati '!$AN:$AN,MTD!$A36)/60</f>
        <v>0</v>
      </c>
      <c r="K36" s="113">
        <f>+SUMIFS('nabati '!AR:AR,'nabati '!$AU:$AU,MTD!$A36)/60</f>
        <v>0</v>
      </c>
      <c r="L36" s="113">
        <f>+SUMIFS('nabati '!AY:AY,'nabati '!$BB:$BB,MTD!$A36)/20</f>
        <v>1</v>
      </c>
      <c r="M36" s="114">
        <f>+SUMIFS('nabati '!$BF:$BF,'nabati '!BI:BI,MTD!$A36)/6</f>
        <v>0</v>
      </c>
      <c r="N36" s="142">
        <f>+SUMIFS('nabati '!$BM:$BM,'nabati '!BP:BP,MTD!$A36)/6</f>
        <v>0</v>
      </c>
      <c r="O36" s="143">
        <f t="shared" si="14"/>
        <v>1224.7</v>
      </c>
      <c r="P36" s="64"/>
      <c r="Q36" s="74"/>
      <c r="R36" s="64"/>
    </row>
    <row r="37" s="61" customFormat="1" hidden="1" outlineLevel="1" spans="1:18">
      <c r="A37" s="107">
        <v>653</v>
      </c>
      <c r="B37" s="107" t="s">
        <v>84</v>
      </c>
      <c r="C37" s="115" t="s">
        <v>100</v>
      </c>
      <c r="D37" s="112" t="s">
        <v>64</v>
      </c>
      <c r="E37" s="113">
        <f>+SUMIFS('nabati '!B:B,'nabati '!$E:$E,MTD!$A37)/6</f>
        <v>2</v>
      </c>
      <c r="F37" s="113">
        <f>+SUMIFS('nabati '!I:I,'nabati '!$L:$L,MTD!$A37)/6</f>
        <v>2</v>
      </c>
      <c r="G37" s="113">
        <f>+SUMIFS('nabati '!P:P,'nabati '!$S:$S,MTD!$A37)/60</f>
        <v>1</v>
      </c>
      <c r="H37" s="113">
        <f>+SUMIFS('nabati '!W:W,'nabati '!$Z:$Z,MTD!$A37)/6</f>
        <v>0</v>
      </c>
      <c r="I37" s="113">
        <f>+SUMIFS('nabati '!AD:AD,'nabati '!$AG:$AG,MTD!$A37)/60</f>
        <v>0</v>
      </c>
      <c r="J37" s="113">
        <f>+SUMIFS('nabati '!AK:AK,'nabati '!$AN:$AN,MTD!$A37)/60</f>
        <v>0</v>
      </c>
      <c r="K37" s="113">
        <f>+SUMIFS('nabati '!AR:AR,'nabati '!$AU:$AU,MTD!$A37)/60</f>
        <v>0</v>
      </c>
      <c r="L37" s="113">
        <f>+SUMIFS('nabati '!AY:AY,'nabati '!$BB:$BB,MTD!$A37)/20</f>
        <v>1</v>
      </c>
      <c r="M37" s="114">
        <f>+SUMIFS('nabati '!$BF:$BF,'nabati '!BI:BI,MTD!$A37)/6</f>
        <v>0</v>
      </c>
      <c r="N37" s="142">
        <f>+SUMIFS('nabati '!$BM:$BM,'nabati '!BP:BP,MTD!$A37)/6</f>
        <v>0</v>
      </c>
      <c r="O37" s="143">
        <f t="shared" si="14"/>
        <v>1337.2</v>
      </c>
      <c r="P37" s="64"/>
      <c r="Q37" s="74"/>
      <c r="R37" s="64"/>
    </row>
    <row r="38" s="61" customFormat="1" hidden="1" outlineLevel="1" spans="1:18">
      <c r="A38" s="107">
        <v>656</v>
      </c>
      <c r="B38" s="107" t="s">
        <v>84</v>
      </c>
      <c r="C38" s="115" t="s">
        <v>101</v>
      </c>
      <c r="D38" s="112" t="s">
        <v>64</v>
      </c>
      <c r="E38" s="113">
        <f>+SUMIFS('nabati '!B:B,'nabati '!$E:$E,MTD!$A38)/6</f>
        <v>4</v>
      </c>
      <c r="F38" s="113">
        <f>+SUMIFS('nabati '!I:I,'nabati '!$L:$L,MTD!$A38)/6</f>
        <v>0</v>
      </c>
      <c r="G38" s="113">
        <f>+SUMIFS('nabati '!P:P,'nabati '!$S:$S,MTD!$A38)/60</f>
        <v>2</v>
      </c>
      <c r="H38" s="113">
        <f>+SUMIFS('nabati '!W:W,'nabati '!$Z:$Z,MTD!$A38)/6</f>
        <v>0</v>
      </c>
      <c r="I38" s="113">
        <f>+SUMIFS('nabati '!AD:AD,'nabati '!$AG:$AG,MTD!$A38)/60</f>
        <v>0</v>
      </c>
      <c r="J38" s="113">
        <f>+SUMIFS('nabati '!AK:AK,'nabati '!$AN:$AN,MTD!$A38)/60</f>
        <v>0</v>
      </c>
      <c r="K38" s="113">
        <f>+SUMIFS('nabati '!AR:AR,'nabati '!$AU:$AU,MTD!$A38)/60</f>
        <v>0</v>
      </c>
      <c r="L38" s="113">
        <f>+SUMIFS('nabati '!AY:AY,'nabati '!$BB:$BB,MTD!$A38)/20</f>
        <v>0</v>
      </c>
      <c r="M38" s="114">
        <f>+SUMIFS('nabati '!$BF:$BF,'nabati '!BI:BI,MTD!$A38)/6</f>
        <v>0</v>
      </c>
      <c r="N38" s="142">
        <f>+SUMIFS('nabati '!$BM:$BM,'nabati '!BP:BP,MTD!$A38)/6</f>
        <v>0</v>
      </c>
      <c r="O38" s="143">
        <f t="shared" si="14"/>
        <v>1163.6</v>
      </c>
      <c r="P38" s="64"/>
      <c r="Q38" s="74"/>
      <c r="R38" s="64"/>
    </row>
    <row r="39" s="61" customFormat="1" hidden="1" outlineLevel="1" spans="1:18">
      <c r="A39" s="107">
        <v>663</v>
      </c>
      <c r="B39" s="107" t="s">
        <v>84</v>
      </c>
      <c r="C39" s="115" t="s">
        <v>102</v>
      </c>
      <c r="D39" s="112" t="s">
        <v>64</v>
      </c>
      <c r="E39" s="113">
        <f>+SUMIFS('nabati '!B:B,'nabati '!$E:$E,MTD!$A39)/6</f>
        <v>0</v>
      </c>
      <c r="F39" s="113">
        <f>+SUMIFS('nabati '!I:I,'nabati '!$L:$L,MTD!$A39)/6</f>
        <v>1</v>
      </c>
      <c r="G39" s="113">
        <f>+SUMIFS('nabati '!P:P,'nabati '!$S:$S,MTD!$A39)/60</f>
        <v>0</v>
      </c>
      <c r="H39" s="113">
        <f>+SUMIFS('nabati '!W:W,'nabati '!$Z:$Z,MTD!$A39)/6</f>
        <v>0</v>
      </c>
      <c r="I39" s="113">
        <f>+SUMIFS('nabati '!AD:AD,'nabati '!$AG:$AG,MTD!$A39)/60</f>
        <v>0</v>
      </c>
      <c r="J39" s="113">
        <f>+SUMIFS('nabati '!AK:AK,'nabati '!$AN:$AN,MTD!$A39)/60</f>
        <v>0</v>
      </c>
      <c r="K39" s="113">
        <f>+SUMIFS('nabati '!AR:AR,'nabati '!$AU:$AU,MTD!$A39)/60</f>
        <v>0</v>
      </c>
      <c r="L39" s="113">
        <f>+SUMIFS('nabati '!AY:AY,'nabati '!$BB:$BB,MTD!$A39)/20</f>
        <v>0</v>
      </c>
      <c r="M39" s="114">
        <f>+SUMIFS('nabati '!$BF:$BF,'nabati '!BI:BI,MTD!$A39)/6</f>
        <v>0</v>
      </c>
      <c r="N39" s="142">
        <f>+SUMIFS('nabati '!$BM:$BM,'nabati '!BP:BP,MTD!$A39)/6</f>
        <v>0</v>
      </c>
      <c r="O39" s="143">
        <f t="shared" si="14"/>
        <v>190.7</v>
      </c>
      <c r="P39" s="64"/>
      <c r="Q39" s="74"/>
      <c r="R39" s="64"/>
    </row>
    <row r="40" s="61" customFormat="1" hidden="1" outlineLevel="1" spans="1:18">
      <c r="A40" s="107">
        <v>680</v>
      </c>
      <c r="B40" s="107" t="s">
        <v>84</v>
      </c>
      <c r="C40" s="115" t="s">
        <v>103</v>
      </c>
      <c r="D40" s="112" t="s">
        <v>64</v>
      </c>
      <c r="E40" s="113">
        <f>+SUMIFS('nabati '!B:B,'nabati '!$E:$E,MTD!$A40)/6</f>
        <v>0</v>
      </c>
      <c r="F40" s="113">
        <f>+SUMIFS('nabati '!I:I,'nabati '!$L:$L,MTD!$A40)/6</f>
        <v>0</v>
      </c>
      <c r="G40" s="113">
        <f>+SUMIFS('nabati '!P:P,'nabati '!$S:$S,MTD!$A40)/60</f>
        <v>1</v>
      </c>
      <c r="H40" s="113">
        <f>+SUMIFS('nabati '!W:W,'nabati '!$Z:$Z,MTD!$A40)/6</f>
        <v>0</v>
      </c>
      <c r="I40" s="113">
        <f>+SUMIFS('nabati '!AD:AD,'nabati '!$AG:$AG,MTD!$A40)/60</f>
        <v>0</v>
      </c>
      <c r="J40" s="113">
        <f>+SUMIFS('nabati '!AK:AK,'nabati '!$AN:$AN,MTD!$A40)/60</f>
        <v>1</v>
      </c>
      <c r="K40" s="113">
        <f>+SUMIFS('nabati '!AR:AR,'nabati '!$AU:$AU,MTD!$A40)/60</f>
        <v>0</v>
      </c>
      <c r="L40" s="113">
        <f>+SUMIFS('nabati '!AY:AY,'nabati '!$BB:$BB,MTD!$A40)/20</f>
        <v>1</v>
      </c>
      <c r="M40" s="114">
        <f>+SUMIFS('nabati '!$BF:$BF,'nabati '!BI:BI,MTD!$A40)/6</f>
        <v>0</v>
      </c>
      <c r="N40" s="142">
        <f>+SUMIFS('nabati '!$BM:$BM,'nabati '!BP:BP,MTD!$A40)/6</f>
        <v>0</v>
      </c>
      <c r="O40" s="143">
        <f t="shared" si="14"/>
        <v>1034</v>
      </c>
      <c r="P40" s="64"/>
      <c r="Q40" s="74"/>
      <c r="R40" s="64"/>
    </row>
    <row r="41" s="61" customFormat="1" hidden="1" outlineLevel="1" spans="1:18">
      <c r="A41" s="107">
        <v>684</v>
      </c>
      <c r="B41" s="107" t="s">
        <v>84</v>
      </c>
      <c r="C41" s="115" t="s">
        <v>104</v>
      </c>
      <c r="D41" s="112" t="s">
        <v>64</v>
      </c>
      <c r="E41" s="113">
        <f>+SUMIFS('nabati '!B:B,'nabati '!$E:$E,MTD!$A41)/6</f>
        <v>1</v>
      </c>
      <c r="F41" s="113">
        <f>+SUMIFS('nabati '!I:I,'nabati '!$L:$L,MTD!$A41)/6</f>
        <v>1</v>
      </c>
      <c r="G41" s="113">
        <f>+SUMIFS('nabati '!P:P,'nabati '!$S:$S,MTD!$A41)/60</f>
        <v>1</v>
      </c>
      <c r="H41" s="113">
        <f>+SUMIFS('nabati '!W:W,'nabati '!$Z:$Z,MTD!$A41)/6</f>
        <v>0</v>
      </c>
      <c r="I41" s="113">
        <f>+SUMIFS('nabati '!AD:AD,'nabati '!$AG:$AG,MTD!$A41)/60</f>
        <v>0</v>
      </c>
      <c r="J41" s="113">
        <f>+SUMIFS('nabati '!AK:AK,'nabati '!$AN:$AN,MTD!$A41)/60</f>
        <v>0</v>
      </c>
      <c r="K41" s="113">
        <f>+SUMIFS('nabati '!AR:AR,'nabati '!$AU:$AU,MTD!$A41)/60</f>
        <v>0</v>
      </c>
      <c r="L41" s="113">
        <f>+SUMIFS('nabati '!AY:AY,'nabati '!$BB:$BB,MTD!$A41)/20</f>
        <v>1</v>
      </c>
      <c r="M41" s="114">
        <f>+SUMIFS('nabati '!$BF:$BF,'nabati '!BI:BI,MTD!$A41)/6</f>
        <v>0</v>
      </c>
      <c r="N41" s="142">
        <f>+SUMIFS('nabati '!$BM:$BM,'nabati '!BP:BP,MTD!$A41)/6</f>
        <v>0</v>
      </c>
      <c r="O41" s="143">
        <f t="shared" si="14"/>
        <v>1020.6</v>
      </c>
      <c r="P41" s="64"/>
      <c r="Q41" s="74"/>
      <c r="R41" s="64"/>
    </row>
    <row r="42" s="61" customFormat="1" hidden="1" outlineLevel="1" spans="1:18">
      <c r="A42" s="107">
        <v>685</v>
      </c>
      <c r="B42" s="107" t="s">
        <v>84</v>
      </c>
      <c r="C42" s="115" t="s">
        <v>105</v>
      </c>
      <c r="D42" s="112" t="s">
        <v>64</v>
      </c>
      <c r="E42" s="113">
        <f>+SUMIFS('nabati '!B:B,'nabati '!$E:$E,MTD!$A42)/6</f>
        <v>2</v>
      </c>
      <c r="F42" s="113">
        <f>+SUMIFS('nabati '!I:I,'nabati '!$L:$L,MTD!$A42)/6</f>
        <v>2</v>
      </c>
      <c r="G42" s="113">
        <f>+SUMIFS('nabati '!P:P,'nabati '!$S:$S,MTD!$A42)/60</f>
        <v>1</v>
      </c>
      <c r="H42" s="113">
        <f>+SUMIFS('nabati '!W:W,'nabati '!$Z:$Z,MTD!$A42)/6</f>
        <v>1</v>
      </c>
      <c r="I42" s="113">
        <f>+SUMIFS('nabati '!AD:AD,'nabati '!$AG:$AG,MTD!$A42)/60</f>
        <v>1</v>
      </c>
      <c r="J42" s="113">
        <f>+SUMIFS('nabati '!AK:AK,'nabati '!$AN:$AN,MTD!$A42)/60</f>
        <v>0</v>
      </c>
      <c r="K42" s="113">
        <f>+SUMIFS('nabati '!AR:AR,'nabati '!$AU:$AU,MTD!$A42)/60</f>
        <v>0</v>
      </c>
      <c r="L42" s="113">
        <f>+SUMIFS('nabati '!AY:AY,'nabati '!$BB:$BB,MTD!$A42)/20</f>
        <v>0</v>
      </c>
      <c r="M42" s="114">
        <f>+SUMIFS('nabati '!$BF:$BF,'nabati '!BI:BI,MTD!$A42)/6</f>
        <v>0</v>
      </c>
      <c r="N42" s="142">
        <f>+SUMIFS('nabati '!$BM:$BM,'nabati '!BP:BP,MTD!$A42)/6</f>
        <v>0</v>
      </c>
      <c r="O42" s="143">
        <f t="shared" si="14"/>
        <v>1517.2</v>
      </c>
      <c r="P42" s="64"/>
      <c r="Q42" s="74"/>
      <c r="R42" s="64"/>
    </row>
    <row r="43" s="61" customFormat="1" hidden="1" outlineLevel="1" spans="1:18">
      <c r="A43" s="107">
        <v>687</v>
      </c>
      <c r="B43" s="107" t="s">
        <v>84</v>
      </c>
      <c r="C43" s="115" t="s">
        <v>106</v>
      </c>
      <c r="D43" s="112" t="s">
        <v>64</v>
      </c>
      <c r="E43" s="113">
        <f>+SUMIFS('nabati '!B:B,'nabati '!$E:$E,MTD!$A43)/6</f>
        <v>1</v>
      </c>
      <c r="F43" s="113">
        <f>+SUMIFS('nabati '!I:I,'nabati '!$L:$L,MTD!$A43)/6</f>
        <v>0</v>
      </c>
      <c r="G43" s="113">
        <f>+SUMIFS('nabati '!P:P,'nabati '!$S:$S,MTD!$A43)/60</f>
        <v>1</v>
      </c>
      <c r="H43" s="113">
        <f>+SUMIFS('nabati '!W:W,'nabati '!$Z:$Z,MTD!$A43)/6</f>
        <v>0</v>
      </c>
      <c r="I43" s="113">
        <f>+SUMIFS('nabati '!AD:AD,'nabati '!$AG:$AG,MTD!$A43)/60</f>
        <v>0</v>
      </c>
      <c r="J43" s="113">
        <f>+SUMIFS('nabati '!AK:AK,'nabati '!$AN:$AN,MTD!$A43)/60</f>
        <v>0</v>
      </c>
      <c r="K43" s="113">
        <f>+SUMIFS('nabati '!AR:AR,'nabati '!$AU:$AU,MTD!$A43)/60</f>
        <v>0</v>
      </c>
      <c r="L43" s="113">
        <f>+SUMIFS('nabati '!AY:AY,'nabati '!$BB:$BB,MTD!$A43)/20</f>
        <v>0</v>
      </c>
      <c r="M43" s="114">
        <f>+SUMIFS('nabati '!$BF:$BF,'nabati '!BI:BI,MTD!$A43)/6</f>
        <v>0</v>
      </c>
      <c r="N43" s="142">
        <f>+SUMIFS('nabati '!$BM:$BM,'nabati '!BP:BP,MTD!$A43)/6</f>
        <v>0</v>
      </c>
      <c r="O43" s="143">
        <f t="shared" si="14"/>
        <v>455.9</v>
      </c>
      <c r="P43" s="64"/>
      <c r="Q43" s="74"/>
      <c r="R43" s="64"/>
    </row>
    <row r="44" s="61" customFormat="1" hidden="1" outlineLevel="1" spans="1:18">
      <c r="A44" s="107">
        <v>692</v>
      </c>
      <c r="B44" s="107" t="s">
        <v>84</v>
      </c>
      <c r="C44" s="115" t="s">
        <v>107</v>
      </c>
      <c r="D44" s="112" t="s">
        <v>64</v>
      </c>
      <c r="E44" s="113">
        <f>+SUMIFS('nabati '!B:B,'nabati '!$E:$E,MTD!$A44)/6</f>
        <v>1</v>
      </c>
      <c r="F44" s="113">
        <f>+SUMIFS('nabati '!I:I,'nabati '!$L:$L,MTD!$A44)/6</f>
        <v>0</v>
      </c>
      <c r="G44" s="113">
        <f>+SUMIFS('nabati '!P:P,'nabati '!$S:$S,MTD!$A44)/60</f>
        <v>0</v>
      </c>
      <c r="H44" s="113">
        <f>+SUMIFS('nabati '!W:W,'nabati '!$Z:$Z,MTD!$A44)/6</f>
        <v>0</v>
      </c>
      <c r="I44" s="113">
        <f>+SUMIFS('nabati '!AD:AD,'nabati '!$AG:$AG,MTD!$A44)/60</f>
        <v>0</v>
      </c>
      <c r="J44" s="113">
        <f>+SUMIFS('nabati '!AK:AK,'nabati '!$AN:$AN,MTD!$A44)/60</f>
        <v>0</v>
      </c>
      <c r="K44" s="113">
        <f>+SUMIFS('nabati '!AR:AR,'nabati '!$AU:$AU,MTD!$A44)/60</f>
        <v>0</v>
      </c>
      <c r="L44" s="113">
        <f>+SUMIFS('nabati '!AY:AY,'nabati '!$BB:$BB,MTD!$A44)/20</f>
        <v>0</v>
      </c>
      <c r="M44" s="114">
        <f>+SUMIFS('nabati '!$BF:$BF,'nabati '!BI:BI,MTD!$A44)/6</f>
        <v>0</v>
      </c>
      <c r="N44" s="142">
        <f>+SUMIFS('nabati '!$BM:$BM,'nabati '!BP:BP,MTD!$A44)/6</f>
        <v>0</v>
      </c>
      <c r="O44" s="143">
        <f t="shared" si="14"/>
        <v>125.9</v>
      </c>
      <c r="P44" s="64"/>
      <c r="Q44" s="74"/>
      <c r="R44" s="64"/>
    </row>
    <row r="45" s="61" customFormat="1" hidden="1" outlineLevel="1" spans="1:18">
      <c r="A45" s="107">
        <v>697</v>
      </c>
      <c r="B45" s="107" t="s">
        <v>84</v>
      </c>
      <c r="C45" s="115" t="s">
        <v>108</v>
      </c>
      <c r="D45" s="112" t="s">
        <v>64</v>
      </c>
      <c r="E45" s="113">
        <f>+SUMIFS('nabati '!B:B,'nabati '!$E:$E,MTD!$A45)/6</f>
        <v>1</v>
      </c>
      <c r="F45" s="113">
        <f>+SUMIFS('nabati '!I:I,'nabati '!$L:$L,MTD!$A45)/6</f>
        <v>0</v>
      </c>
      <c r="G45" s="113">
        <f>+SUMIFS('nabati '!P:P,'nabati '!$S:$S,MTD!$A45)/60</f>
        <v>0</v>
      </c>
      <c r="H45" s="113">
        <f>+SUMIFS('nabati '!W:W,'nabati '!$Z:$Z,MTD!$A45)/6</f>
        <v>0</v>
      </c>
      <c r="I45" s="113">
        <f>+SUMIFS('nabati '!AD:AD,'nabati '!$AG:$AG,MTD!$A45)/60</f>
        <v>0</v>
      </c>
      <c r="J45" s="113">
        <f>+SUMIFS('nabati '!AK:AK,'nabati '!$AN:$AN,MTD!$A45)/60</f>
        <v>0</v>
      </c>
      <c r="K45" s="113">
        <f>+SUMIFS('nabati '!AR:AR,'nabati '!$AU:$AU,MTD!$A45)/60</f>
        <v>0</v>
      </c>
      <c r="L45" s="113">
        <f>+SUMIFS('nabati '!AY:AY,'nabati '!$BB:$BB,MTD!$A45)/20</f>
        <v>0</v>
      </c>
      <c r="M45" s="114">
        <f>+SUMIFS('nabati '!$BF:$BF,'nabati '!BI:BI,MTD!$A45)/6</f>
        <v>0</v>
      </c>
      <c r="N45" s="142">
        <f>+SUMIFS('nabati '!$BM:$BM,'nabati '!BP:BP,MTD!$A45)/6</f>
        <v>0</v>
      </c>
      <c r="O45" s="143">
        <f t="shared" si="14"/>
        <v>125.9</v>
      </c>
      <c r="P45" s="64"/>
      <c r="Q45" s="74"/>
      <c r="R45" s="64"/>
    </row>
    <row r="46" s="61" customFormat="1" hidden="1" outlineLevel="1" spans="1:18">
      <c r="A46" s="107">
        <v>2005</v>
      </c>
      <c r="B46" s="107" t="s">
        <v>84</v>
      </c>
      <c r="C46" s="115" t="s">
        <v>109</v>
      </c>
      <c r="D46" s="112" t="s">
        <v>64</v>
      </c>
      <c r="E46" s="113">
        <f>+SUMIFS('nabati '!B:B,'nabati '!$E:$E,MTD!$A46)/6</f>
        <v>0</v>
      </c>
      <c r="F46" s="113">
        <f>+SUMIFS('nabati '!I:I,'nabati '!$L:$L,MTD!$A46)/6</f>
        <v>1</v>
      </c>
      <c r="G46" s="113">
        <f>+SUMIFS('nabati '!P:P,'nabati '!$S:$S,MTD!$A46)/60</f>
        <v>0</v>
      </c>
      <c r="H46" s="113">
        <f>+SUMIFS('nabati '!W:W,'nabati '!$Z:$Z,MTD!$A46)/6</f>
        <v>1</v>
      </c>
      <c r="I46" s="113">
        <f>+SUMIFS('nabati '!AD:AD,'nabati '!$AG:$AG,MTD!$A46)/60</f>
        <v>0</v>
      </c>
      <c r="J46" s="113">
        <f>+SUMIFS('nabati '!AK:AK,'nabati '!$AN:$AN,MTD!$A46)/60</f>
        <v>0</v>
      </c>
      <c r="K46" s="113">
        <f>+SUMIFS('nabati '!AR:AR,'nabati '!$AU:$AU,MTD!$A46)/60</f>
        <v>0</v>
      </c>
      <c r="L46" s="113">
        <f>+SUMIFS('nabati '!AY:AY,'nabati '!$BB:$BB,MTD!$A46)/20</f>
        <v>1</v>
      </c>
      <c r="M46" s="114">
        <f>+SUMIFS('nabati '!$BF:$BF,'nabati '!BI:BI,MTD!$A46)/6</f>
        <v>0</v>
      </c>
      <c r="N46" s="142">
        <f>+SUMIFS('nabati '!$BM:$BM,'nabati '!BP:BP,MTD!$A46)/6</f>
        <v>0</v>
      </c>
      <c r="O46" s="143">
        <f t="shared" si="14"/>
        <v>788.7</v>
      </c>
      <c r="P46" s="64"/>
      <c r="Q46" s="74"/>
      <c r="R46" s="64"/>
    </row>
    <row r="47" s="61" customFormat="1" hidden="1" outlineLevel="1" spans="1:18">
      <c r="A47" s="107">
        <v>2010</v>
      </c>
      <c r="B47" s="107" t="s">
        <v>84</v>
      </c>
      <c r="C47" s="115" t="s">
        <v>110</v>
      </c>
      <c r="D47" s="112" t="s">
        <v>64</v>
      </c>
      <c r="E47" s="113">
        <f>+SUMIFS('nabati '!B:B,'nabati '!$E:$E,MTD!$A47)/6</f>
        <v>4</v>
      </c>
      <c r="F47" s="113">
        <f>+SUMIFS('nabati '!I:I,'nabati '!$L:$L,MTD!$A47)/6</f>
        <v>2</v>
      </c>
      <c r="G47" s="113">
        <f>+SUMIFS('nabati '!P:P,'nabati '!$S:$S,MTD!$A47)/60</f>
        <v>1</v>
      </c>
      <c r="H47" s="113">
        <f>+SUMIFS('nabati '!W:W,'nabati '!$Z:$Z,MTD!$A47)/6</f>
        <v>0</v>
      </c>
      <c r="I47" s="113">
        <f>+SUMIFS('nabati '!AD:AD,'nabati '!$AG:$AG,MTD!$A47)/60</f>
        <v>0</v>
      </c>
      <c r="J47" s="113">
        <f>+SUMIFS('nabati '!AK:AK,'nabati '!$AN:$AN,MTD!$A47)/60</f>
        <v>0</v>
      </c>
      <c r="K47" s="113">
        <f>+SUMIFS('nabati '!AR:AR,'nabati '!$AU:$AU,MTD!$A47)/60</f>
        <v>0</v>
      </c>
      <c r="L47" s="113">
        <f>+SUMIFS('nabati '!AY:AY,'nabati '!$BB:$BB,MTD!$A47)/20</f>
        <v>0</v>
      </c>
      <c r="M47" s="114">
        <f>+SUMIFS('nabati '!$BF:$BF,'nabati '!BI:BI,MTD!$A47)/6</f>
        <v>0</v>
      </c>
      <c r="N47" s="142">
        <f>+SUMIFS('nabati '!$BM:$BM,'nabati '!BP:BP,MTD!$A47)/6</f>
        <v>0</v>
      </c>
      <c r="O47" s="143">
        <f t="shared" si="14"/>
        <v>1215</v>
      </c>
      <c r="P47" s="64"/>
      <c r="Q47" s="74"/>
      <c r="R47" s="64"/>
    </row>
    <row r="48" s="61" customFormat="1" hidden="1" outlineLevel="1" spans="1:18">
      <c r="A48" s="107">
        <v>2015</v>
      </c>
      <c r="B48" s="107" t="s">
        <v>84</v>
      </c>
      <c r="C48" s="115" t="s">
        <v>111</v>
      </c>
      <c r="D48" s="112" t="s">
        <v>64</v>
      </c>
      <c r="E48" s="113">
        <f>+SUMIFS('nabati '!B:B,'nabati '!$E:$E,MTD!$A48)/6</f>
        <v>0</v>
      </c>
      <c r="F48" s="113">
        <f>+SUMIFS('nabati '!I:I,'nabati '!$L:$L,MTD!$A48)/6</f>
        <v>1</v>
      </c>
      <c r="G48" s="113">
        <f>+SUMIFS('nabati '!P:P,'nabati '!$S:$S,MTD!$A48)/60</f>
        <v>1</v>
      </c>
      <c r="H48" s="113">
        <f>+SUMIFS('nabati '!W:W,'nabati '!$Z:$Z,MTD!$A48)/6</f>
        <v>0</v>
      </c>
      <c r="I48" s="113">
        <f>+SUMIFS('nabati '!AD:AD,'nabati '!$AG:$AG,MTD!$A48)/60</f>
        <v>1</v>
      </c>
      <c r="J48" s="113">
        <f>+SUMIFS('nabati '!AK:AK,'nabati '!$AN:$AN,MTD!$A48)/60</f>
        <v>0</v>
      </c>
      <c r="K48" s="113">
        <f>+SUMIFS('nabati '!AR:AR,'nabati '!$AU:$AU,MTD!$A48)/60</f>
        <v>0</v>
      </c>
      <c r="L48" s="113">
        <f>+SUMIFS('nabati '!AY:AY,'nabati '!$BB:$BB,MTD!$A48)/20</f>
        <v>0</v>
      </c>
      <c r="M48" s="114">
        <f>+SUMIFS('nabati '!$BF:$BF,'nabati '!BI:BI,MTD!$A48)/6</f>
        <v>0</v>
      </c>
      <c r="N48" s="142">
        <f>+SUMIFS('nabati '!$BM:$BM,'nabati '!BP:BP,MTD!$A48)/6</f>
        <v>0</v>
      </c>
      <c r="O48" s="143">
        <f t="shared" si="14"/>
        <v>850.7</v>
      </c>
      <c r="P48" s="64"/>
      <c r="Q48" s="74"/>
      <c r="R48" s="64"/>
    </row>
    <row r="49" s="61" customFormat="1" hidden="1" outlineLevel="1" spans="1:18">
      <c r="A49" s="107">
        <v>2014</v>
      </c>
      <c r="B49" s="107" t="s">
        <v>84</v>
      </c>
      <c r="C49" s="115" t="s">
        <v>112</v>
      </c>
      <c r="D49" s="112" t="s">
        <v>64</v>
      </c>
      <c r="E49" s="113">
        <f>+SUMIFS('nabati '!B:B,'nabati '!$E:$E,MTD!$A49)/6</f>
        <v>0</v>
      </c>
      <c r="F49" s="113">
        <f>+SUMIFS('nabati '!I:I,'nabati '!$L:$L,MTD!$A49)/6</f>
        <v>2</v>
      </c>
      <c r="G49" s="113">
        <f>+SUMIFS('nabati '!P:P,'nabati '!$S:$S,MTD!$A49)/60</f>
        <v>2</v>
      </c>
      <c r="H49" s="113">
        <f>+SUMIFS('nabati '!W:W,'nabati '!$Z:$Z,MTD!$A49)/6</f>
        <v>0</v>
      </c>
      <c r="I49" s="113">
        <f>+SUMIFS('nabati '!AD:AD,'nabati '!$AG:$AG,MTD!$A49)/60</f>
        <v>2</v>
      </c>
      <c r="J49" s="113">
        <f>+SUMIFS('nabati '!AK:AK,'nabati '!$AN:$AN,MTD!$A49)/60</f>
        <v>0</v>
      </c>
      <c r="K49" s="113">
        <f>+SUMIFS('nabati '!AR:AR,'nabati '!$AU:$AU,MTD!$A49)/60</f>
        <v>0</v>
      </c>
      <c r="L49" s="113">
        <f>+SUMIFS('nabati '!AY:AY,'nabati '!$BB:$BB,MTD!$A49)/20</f>
        <v>0</v>
      </c>
      <c r="M49" s="114">
        <f>+SUMIFS('nabati '!$BF:$BF,'nabati '!BI:BI,MTD!$A49)/6</f>
        <v>0</v>
      </c>
      <c r="N49" s="142">
        <f>+SUMIFS('nabati '!$BM:$BM,'nabati '!BP:BP,MTD!$A49)/6</f>
        <v>0</v>
      </c>
      <c r="O49" s="143">
        <f t="shared" si="14"/>
        <v>1701.4</v>
      </c>
      <c r="P49" s="64"/>
      <c r="Q49" s="74"/>
      <c r="R49" s="64"/>
    </row>
    <row r="50" s="61" customFormat="1" hidden="1" outlineLevel="1" spans="1:18">
      <c r="A50" s="107">
        <v>2040</v>
      </c>
      <c r="B50" s="107" t="s">
        <v>84</v>
      </c>
      <c r="C50" s="115" t="s">
        <v>113</v>
      </c>
      <c r="D50" s="112" t="s">
        <v>64</v>
      </c>
      <c r="E50" s="113">
        <f>+SUMIFS('nabati '!B:B,'nabati '!$E:$E,MTD!$A50)/6</f>
        <v>1</v>
      </c>
      <c r="F50" s="113">
        <f>+SUMIFS('nabati '!I:I,'nabati '!$L:$L,MTD!$A50)/6</f>
        <v>0</v>
      </c>
      <c r="G50" s="113">
        <f>+SUMIFS('nabati '!P:P,'nabati '!$S:$S,MTD!$A50)/60</f>
        <v>0</v>
      </c>
      <c r="H50" s="113">
        <f>+SUMIFS('nabati '!W:W,'nabati '!$Z:$Z,MTD!$A50)/6</f>
        <v>0</v>
      </c>
      <c r="I50" s="113">
        <f>+SUMIFS('nabati '!AD:AD,'nabati '!$AG:$AG,MTD!$A50)/60</f>
        <v>0</v>
      </c>
      <c r="J50" s="113">
        <f>+SUMIFS('nabati '!AK:AK,'nabati '!$AN:$AN,MTD!$A50)/60</f>
        <v>0</v>
      </c>
      <c r="K50" s="113">
        <f>+SUMIFS('nabati '!AR:AR,'nabati '!$AU:$AU,MTD!$A50)/60</f>
        <v>0</v>
      </c>
      <c r="L50" s="113">
        <f>+SUMIFS('nabati '!AY:AY,'nabati '!$BB:$BB,MTD!$A50)/20</f>
        <v>0</v>
      </c>
      <c r="M50" s="114">
        <f>+SUMIFS('nabati '!$BF:$BF,'nabati '!BI:BI,MTD!$A50)/6</f>
        <v>0</v>
      </c>
      <c r="N50" s="142">
        <f>+SUMIFS('nabati '!$BM:$BM,'nabati '!BP:BP,MTD!$A50)/6</f>
        <v>0</v>
      </c>
      <c r="O50" s="143">
        <f t="shared" si="14"/>
        <v>125.9</v>
      </c>
      <c r="P50" s="64"/>
      <c r="Q50" s="74"/>
      <c r="R50" s="64"/>
    </row>
    <row r="51" s="61" customFormat="1" hidden="1" outlineLevel="1" spans="1:18">
      <c r="A51" s="107">
        <v>2059</v>
      </c>
      <c r="B51" s="107" t="s">
        <v>84</v>
      </c>
      <c r="C51" s="115" t="s">
        <v>114</v>
      </c>
      <c r="D51" s="112" t="s">
        <v>64</v>
      </c>
      <c r="E51" s="113">
        <f>+SUMIFS('nabati '!B:B,'nabati '!$E:$E,MTD!$A51)/6</f>
        <v>1</v>
      </c>
      <c r="F51" s="113">
        <f>+SUMIFS('nabati '!I:I,'nabati '!$L:$L,MTD!$A51)/6</f>
        <v>1</v>
      </c>
      <c r="G51" s="113">
        <f>+SUMIFS('nabati '!P:P,'nabati '!$S:$S,MTD!$A51)/60</f>
        <v>0</v>
      </c>
      <c r="H51" s="113">
        <f>+SUMIFS('nabati '!W:W,'nabati '!$Z:$Z,MTD!$A51)/6</f>
        <v>0</v>
      </c>
      <c r="I51" s="113">
        <f>+SUMIFS('nabati '!AD:AD,'nabati '!$AG:$AG,MTD!$A51)/60</f>
        <v>0</v>
      </c>
      <c r="J51" s="113">
        <f>+SUMIFS('nabati '!AK:AK,'nabati '!$AN:$AN,MTD!$A51)/60</f>
        <v>0</v>
      </c>
      <c r="K51" s="113">
        <f>+SUMIFS('nabati '!AR:AR,'nabati '!$AU:$AU,MTD!$A51)/60</f>
        <v>0</v>
      </c>
      <c r="L51" s="113">
        <f>+SUMIFS('nabati '!AY:AY,'nabati '!$BB:$BB,MTD!$A51)/20</f>
        <v>1</v>
      </c>
      <c r="M51" s="114">
        <f>+SUMIFS('nabati '!$BF:$BF,'nabati '!BI:BI,MTD!$A51)/6</f>
        <v>0</v>
      </c>
      <c r="N51" s="142">
        <f>+SUMIFS('nabati '!$BM:$BM,'nabati '!BP:BP,MTD!$A51)/6</f>
        <v>0</v>
      </c>
      <c r="O51" s="143">
        <f t="shared" si="14"/>
        <v>690.6</v>
      </c>
      <c r="P51" s="64"/>
      <c r="Q51" s="74"/>
      <c r="R51" s="64"/>
    </row>
    <row r="52" s="61" customFormat="1" hidden="1" outlineLevel="1" spans="1:18">
      <c r="A52" s="107">
        <v>2072</v>
      </c>
      <c r="B52" s="107" t="s">
        <v>84</v>
      </c>
      <c r="C52" s="115" t="s">
        <v>115</v>
      </c>
      <c r="D52" s="112" t="s">
        <v>64</v>
      </c>
      <c r="E52" s="113">
        <f>+SUMIFS('nabati '!B:B,'nabati '!$E:$E,MTD!$A52)/6</f>
        <v>2</v>
      </c>
      <c r="F52" s="113">
        <f>+SUMIFS('nabati '!I:I,'nabati '!$L:$L,MTD!$A52)/6</f>
        <v>1</v>
      </c>
      <c r="G52" s="113">
        <f>+SUMIFS('nabati '!P:P,'nabati '!$S:$S,MTD!$A52)/60</f>
        <v>0</v>
      </c>
      <c r="H52" s="113">
        <f>+SUMIFS('nabati '!W:W,'nabati '!$Z:$Z,MTD!$A52)/6</f>
        <v>1</v>
      </c>
      <c r="I52" s="113">
        <f>+SUMIFS('nabati '!AD:AD,'nabati '!$AG:$AG,MTD!$A52)/60</f>
        <v>0</v>
      </c>
      <c r="J52" s="113">
        <f>+SUMIFS('nabati '!AK:AK,'nabati '!$AN:$AN,MTD!$A52)/60</f>
        <v>0</v>
      </c>
      <c r="K52" s="113">
        <f>+SUMIFS('nabati '!AR:AR,'nabati '!$AU:$AU,MTD!$A52)/60</f>
        <v>0</v>
      </c>
      <c r="L52" s="113">
        <f>+SUMIFS('nabati '!AY:AY,'nabati '!$BB:$BB,MTD!$A52)/20</f>
        <v>0</v>
      </c>
      <c r="M52" s="114">
        <f>+SUMIFS('nabati '!$BF:$BF,'nabati '!BI:BI,MTD!$A52)/6</f>
        <v>0</v>
      </c>
      <c r="N52" s="142">
        <f>+SUMIFS('nabati '!$BM:$BM,'nabati '!BP:BP,MTD!$A52)/6</f>
        <v>0</v>
      </c>
      <c r="O52" s="143">
        <f t="shared" ref="O52:O60" si="15">+SUMPRODUCT($E$1:$N$1,E52:N52)</f>
        <v>666.5</v>
      </c>
      <c r="P52" s="64"/>
      <c r="Q52" s="74"/>
      <c r="R52" s="64"/>
    </row>
    <row r="53" s="61" customFormat="1" hidden="1" outlineLevel="1" spans="1:18">
      <c r="A53" s="107">
        <v>2073</v>
      </c>
      <c r="B53" s="107" t="s">
        <v>84</v>
      </c>
      <c r="C53" s="115" t="s">
        <v>116</v>
      </c>
      <c r="D53" s="112" t="s">
        <v>64</v>
      </c>
      <c r="E53" s="113">
        <f>+SUMIFS('nabati '!B:B,'nabati '!$E:$E,MTD!$A53)/6</f>
        <v>2</v>
      </c>
      <c r="F53" s="113">
        <f>+SUMIFS('nabati '!I:I,'nabati '!$L:$L,MTD!$A53)/6</f>
        <v>2</v>
      </c>
      <c r="G53" s="113">
        <f>+SUMIFS('nabati '!P:P,'nabati '!$S:$S,MTD!$A53)/60</f>
        <v>1</v>
      </c>
      <c r="H53" s="113">
        <f>+SUMIFS('nabati '!W:W,'nabati '!$Z:$Z,MTD!$A53)/6</f>
        <v>1</v>
      </c>
      <c r="I53" s="113">
        <f>+SUMIFS('nabati '!AD:AD,'nabati '!$AG:$AG,MTD!$A53)/60</f>
        <v>0</v>
      </c>
      <c r="J53" s="113">
        <f>+SUMIFS('nabati '!AK:AK,'nabati '!$AN:$AN,MTD!$A53)/60</f>
        <v>0</v>
      </c>
      <c r="K53" s="113">
        <f>+SUMIFS('nabati '!AR:AR,'nabati '!$AU:$AU,MTD!$A53)/60</f>
        <v>0</v>
      </c>
      <c r="L53" s="113">
        <f>+SUMIFS('nabati '!AY:AY,'nabati '!$BB:$BB,MTD!$A53)/20</f>
        <v>1</v>
      </c>
      <c r="M53" s="114">
        <f>+SUMIFS('nabati '!$BF:$BF,'nabati '!BI:BI,MTD!$A53)/6</f>
        <v>0</v>
      </c>
      <c r="N53" s="142">
        <f>+SUMIFS('nabati '!$BM:$BM,'nabati '!BP:BP,MTD!$A53)/6</f>
        <v>0</v>
      </c>
      <c r="O53" s="143">
        <f t="shared" si="15"/>
        <v>1561.2</v>
      </c>
      <c r="P53" s="64"/>
      <c r="Q53" s="74"/>
      <c r="R53" s="64"/>
    </row>
    <row r="54" s="61" customFormat="1" hidden="1" outlineLevel="1" spans="1:18">
      <c r="A54" s="107">
        <v>2087</v>
      </c>
      <c r="B54" s="107" t="s">
        <v>84</v>
      </c>
      <c r="C54" s="115" t="s">
        <v>117</v>
      </c>
      <c r="D54" s="112" t="s">
        <v>64</v>
      </c>
      <c r="E54" s="113">
        <f>+SUMIFS('nabati '!B:B,'nabati '!$E:$E,MTD!$A54)/6</f>
        <v>2</v>
      </c>
      <c r="F54" s="113">
        <f>+SUMIFS('nabati '!I:I,'nabati '!$L:$L,MTD!$A54)/6</f>
        <v>2</v>
      </c>
      <c r="G54" s="113">
        <f>+SUMIFS('nabati '!P:P,'nabati '!$S:$S,MTD!$A54)/60</f>
        <v>1</v>
      </c>
      <c r="H54" s="113">
        <f>+SUMIFS('nabati '!W:W,'nabati '!$Z:$Z,MTD!$A54)/6</f>
        <v>2</v>
      </c>
      <c r="I54" s="113">
        <f>+SUMIFS('nabati '!AD:AD,'nabati '!$AG:$AG,MTD!$A54)/60</f>
        <v>1</v>
      </c>
      <c r="J54" s="113">
        <f>+SUMIFS('nabati '!AK:AK,'nabati '!$AN:$AN,MTD!$A54)/60</f>
        <v>0</v>
      </c>
      <c r="K54" s="113">
        <f>+SUMIFS('nabati '!AR:AR,'nabati '!$AU:$AU,MTD!$A54)/60</f>
        <v>0</v>
      </c>
      <c r="L54" s="113">
        <f>+SUMIFS('nabati '!AY:AY,'nabati '!$BB:$BB,MTD!$A54)/20</f>
        <v>0</v>
      </c>
      <c r="M54" s="114">
        <f>+SUMIFS('nabati '!$BF:$BF,'nabati '!BI:BI,MTD!$A54)/6</f>
        <v>0</v>
      </c>
      <c r="N54" s="142">
        <f>+SUMIFS('nabati '!$BM:$BM,'nabati '!BP:BP,MTD!$A54)/6</f>
        <v>0</v>
      </c>
      <c r="O54" s="143">
        <f t="shared" si="15"/>
        <v>1741.2</v>
      </c>
      <c r="P54" s="64"/>
      <c r="Q54" s="74"/>
      <c r="R54" s="64"/>
    </row>
    <row r="55" s="61" customFormat="1" hidden="1" outlineLevel="1" spans="1:18">
      <c r="A55" s="107">
        <v>2101</v>
      </c>
      <c r="B55" s="107" t="s">
        <v>84</v>
      </c>
      <c r="C55" s="115" t="s">
        <v>118</v>
      </c>
      <c r="D55" s="112" t="s">
        <v>64</v>
      </c>
      <c r="E55" s="113">
        <f>+SUMIFS('nabati '!B:B,'nabati '!$E:$E,MTD!$A55)/6</f>
        <v>1</v>
      </c>
      <c r="F55" s="113">
        <f>+SUMIFS('nabati '!I:I,'nabati '!$L:$L,MTD!$A55)/6</f>
        <v>1</v>
      </c>
      <c r="G55" s="113">
        <f>+SUMIFS('nabati '!P:P,'nabati '!$S:$S,MTD!$A55)/60</f>
        <v>1</v>
      </c>
      <c r="H55" s="113">
        <f>+SUMIFS('nabati '!W:W,'nabati '!$Z:$Z,MTD!$A55)/6</f>
        <v>1</v>
      </c>
      <c r="I55" s="113">
        <f>+SUMIFS('nabati '!AD:AD,'nabati '!$AG:$AG,MTD!$A55)/60</f>
        <v>0</v>
      </c>
      <c r="J55" s="113">
        <f>+SUMIFS('nabati '!AK:AK,'nabati '!$AN:$AN,MTD!$A55)/60</f>
        <v>0</v>
      </c>
      <c r="K55" s="113">
        <f>+SUMIFS('nabati '!AR:AR,'nabati '!$AU:$AU,MTD!$A55)/60</f>
        <v>0</v>
      </c>
      <c r="L55" s="113">
        <f>+SUMIFS('nabati '!AY:AY,'nabati '!$BB:$BB,MTD!$A55)/20</f>
        <v>1</v>
      </c>
      <c r="M55" s="114">
        <f>+SUMIFS('nabati '!$BF:$BF,'nabati '!BI:BI,MTD!$A55)/6</f>
        <v>0</v>
      </c>
      <c r="N55" s="142">
        <f>+SUMIFS('nabati '!$BM:$BM,'nabati '!BP:BP,MTD!$A55)/6</f>
        <v>0</v>
      </c>
      <c r="O55" s="143">
        <f t="shared" si="15"/>
        <v>1244.6</v>
      </c>
      <c r="P55" s="64"/>
      <c r="Q55" s="74"/>
      <c r="R55" s="64"/>
    </row>
    <row r="56" s="61" customFormat="1" hidden="1" outlineLevel="1" spans="1:18">
      <c r="A56" s="107">
        <v>2112</v>
      </c>
      <c r="B56" s="107" t="s">
        <v>84</v>
      </c>
      <c r="C56" s="115" t="s">
        <v>119</v>
      </c>
      <c r="D56" s="112" t="s">
        <v>64</v>
      </c>
      <c r="E56" s="114">
        <f>+SUMIFS('nabati '!B:B,'nabati '!$E:$E,MTD!$A56)/6</f>
        <v>1</v>
      </c>
      <c r="F56" s="114">
        <f>+SUMIFS('nabati '!I:I,'nabati '!$L:$L,MTD!$A56)/6</f>
        <v>2</v>
      </c>
      <c r="G56" s="114">
        <f>+SUMIFS('nabati '!P:P,'nabati '!$S:$S,MTD!$A56)/60</f>
        <v>0</v>
      </c>
      <c r="H56" s="114">
        <f>+SUMIFS('nabati '!W:W,'nabati '!$Z:$Z,MTD!$A56)/6</f>
        <v>0</v>
      </c>
      <c r="I56" s="114">
        <f>+SUMIFS('nabati '!AD:AD,'nabati '!$AG:$AG,MTD!$A56)/60</f>
        <v>0</v>
      </c>
      <c r="J56" s="114">
        <f>+SUMIFS('nabati '!AK:AK,'nabati '!$AN:$AN,MTD!$A56)/60</f>
        <v>0</v>
      </c>
      <c r="K56" s="114">
        <f>+SUMIFS('nabati '!AR:AR,'nabati '!$AU:$AU,MTD!$A56)/60</f>
        <v>0</v>
      </c>
      <c r="L56" s="114">
        <f>+SUMIFS('nabati '!AY:AY,'nabati '!$BB:$BB,MTD!$A56)/20</f>
        <v>1</v>
      </c>
      <c r="M56" s="114">
        <f>+SUMIFS('nabati '!$BF:$BF,'nabati '!BI:BI,MTD!$A56)/6</f>
        <v>0</v>
      </c>
      <c r="N56" s="114">
        <f>+SUMIFS('nabati '!$BM:$BM,'nabati '!BP:BP,MTD!$A56)/6</f>
        <v>0</v>
      </c>
      <c r="O56" s="145">
        <f t="shared" si="15"/>
        <v>881.3</v>
      </c>
      <c r="P56" s="64"/>
      <c r="Q56" s="74"/>
      <c r="R56" s="64"/>
    </row>
    <row r="57" s="61" customFormat="1" hidden="1" outlineLevel="1" spans="1:18">
      <c r="A57" s="107">
        <v>2117</v>
      </c>
      <c r="B57" s="107" t="s">
        <v>84</v>
      </c>
      <c r="C57" s="115" t="s">
        <v>120</v>
      </c>
      <c r="D57" s="112" t="s">
        <v>64</v>
      </c>
      <c r="E57" s="113">
        <f>+SUMIFS('nabati '!B:B,'nabati '!$E:$E,MTD!$A57)/6</f>
        <v>0</v>
      </c>
      <c r="F57" s="113">
        <f>+SUMIFS('nabati '!I:I,'nabati '!$L:$L,MTD!$A57)/6</f>
        <v>0</v>
      </c>
      <c r="G57" s="113">
        <f>+SUMIFS('nabati '!P:P,'nabati '!$S:$S,MTD!$A57)/60</f>
        <v>1</v>
      </c>
      <c r="H57" s="113">
        <f>+SUMIFS('nabati '!W:W,'nabati '!$Z:$Z,MTD!$A57)/6</f>
        <v>1</v>
      </c>
      <c r="I57" s="113">
        <f>+SUMIFS('nabati '!AD:AD,'nabati '!$AG:$AG,MTD!$A57)/60</f>
        <v>0</v>
      </c>
      <c r="J57" s="113">
        <f>+SUMIFS('nabati '!AK:AK,'nabati '!$AN:$AN,MTD!$A57)/60</f>
        <v>0</v>
      </c>
      <c r="K57" s="113">
        <f>+SUMIFS('nabati '!AR:AR,'nabati '!$AU:$AU,MTD!$A57)/60</f>
        <v>1</v>
      </c>
      <c r="L57" s="113">
        <f>+SUMIFS('nabati '!AY:AY,'nabati '!$BB:$BB,MTD!$A57)/20</f>
        <v>0</v>
      </c>
      <c r="M57" s="114">
        <f>+SUMIFS('nabati '!$BF:$BF,'nabati '!BI:BI,MTD!$A57)/6</f>
        <v>0</v>
      </c>
      <c r="N57" s="142">
        <f>+SUMIFS('nabati '!$BM:$BM,'nabati '!BP:BP,MTD!$A57)/6</f>
        <v>0</v>
      </c>
      <c r="O57" s="143">
        <f t="shared" si="15"/>
        <v>818</v>
      </c>
      <c r="P57" s="64"/>
      <c r="Q57" s="74"/>
      <c r="R57" s="64"/>
    </row>
    <row r="58" s="61" customFormat="1" hidden="1" outlineLevel="1" spans="1:18">
      <c r="A58" s="107">
        <v>2119</v>
      </c>
      <c r="B58" s="107" t="s">
        <v>84</v>
      </c>
      <c r="C58" s="115" t="s">
        <v>121</v>
      </c>
      <c r="D58" s="112" t="s">
        <v>64</v>
      </c>
      <c r="E58" s="113">
        <f>+SUMIFS('nabati '!B:B,'nabati '!$E:$E,MTD!$A58)/6</f>
        <v>0</v>
      </c>
      <c r="F58" s="113">
        <f>+SUMIFS('nabati '!I:I,'nabati '!$L:$L,MTD!$A58)/6</f>
        <v>0</v>
      </c>
      <c r="G58" s="113">
        <f>+SUMIFS('nabati '!P:P,'nabati '!$S:$S,MTD!$A58)/60</f>
        <v>1</v>
      </c>
      <c r="H58" s="113">
        <f>+SUMIFS('nabati '!W:W,'nabati '!$Z:$Z,MTD!$A58)/6</f>
        <v>0</v>
      </c>
      <c r="I58" s="113">
        <f>+SUMIFS('nabati '!AD:AD,'nabati '!$AG:$AG,MTD!$A58)/60</f>
        <v>0</v>
      </c>
      <c r="J58" s="113">
        <f>+SUMIFS('nabati '!AK:AK,'nabati '!$AN:$AN,MTD!$A58)/60</f>
        <v>0</v>
      </c>
      <c r="K58" s="113">
        <f>+SUMIFS('nabati '!AR:AR,'nabati '!$AU:$AU,MTD!$A58)/60</f>
        <v>0</v>
      </c>
      <c r="L58" s="113">
        <f>+SUMIFS('nabati '!AY:AY,'nabati '!$BB:$BB,MTD!$A58)/20</f>
        <v>0</v>
      </c>
      <c r="M58" s="114">
        <f>+SUMIFS('nabati '!$BF:$BF,'nabati '!BI:BI,MTD!$A58)/6</f>
        <v>0</v>
      </c>
      <c r="N58" s="142">
        <f>+SUMIFS('nabati '!$BM:$BM,'nabati '!BP:BP,MTD!$A58)/6</f>
        <v>0</v>
      </c>
      <c r="O58" s="143">
        <f t="shared" si="15"/>
        <v>330</v>
      </c>
      <c r="P58" s="64"/>
      <c r="Q58" s="74"/>
      <c r="R58" s="64"/>
    </row>
    <row r="59" s="61" customFormat="1" hidden="1" outlineLevel="1" spans="1:18">
      <c r="A59" s="107">
        <v>277</v>
      </c>
      <c r="B59" s="107" t="s">
        <v>84</v>
      </c>
      <c r="C59" s="112" t="s">
        <v>122</v>
      </c>
      <c r="D59" s="112" t="s">
        <v>64</v>
      </c>
      <c r="E59" s="113">
        <f>+SUMIFS('nabati '!B:B,'nabati '!$E:$E,MTD!$A59)/6</f>
        <v>2</v>
      </c>
      <c r="F59" s="113">
        <f>+SUMIFS('nabati '!I:I,'nabati '!$L:$L,MTD!$A59)/6</f>
        <v>1</v>
      </c>
      <c r="G59" s="113">
        <f>+SUMIFS('nabati '!P:P,'nabati '!$S:$S,MTD!$A59)/60</f>
        <v>0</v>
      </c>
      <c r="H59" s="113">
        <f>+SUMIFS('nabati '!W:W,'nabati '!$Z:$Z,MTD!$A59)/6</f>
        <v>1</v>
      </c>
      <c r="I59" s="113">
        <f>+SUMIFS('nabati '!AD:AD,'nabati '!$AG:$AG,MTD!$A59)/60</f>
        <v>0</v>
      </c>
      <c r="J59" s="113">
        <f>+SUMIFS('nabati '!AK:AK,'nabati '!$AN:$AN,MTD!$A59)/60</f>
        <v>0</v>
      </c>
      <c r="K59" s="113">
        <f>+SUMIFS('nabati '!AR:AR,'nabati '!$AU:$AU,MTD!$A59)/60</f>
        <v>0</v>
      </c>
      <c r="L59" s="113">
        <f>+SUMIFS('nabati '!AY:AY,'nabati '!$BB:$BB,MTD!$A59)/20</f>
        <v>1</v>
      </c>
      <c r="M59" s="114">
        <f>+SUMIFS('nabati '!$BF:$BF,'nabati '!BI:BI,MTD!$A59)/6</f>
        <v>0</v>
      </c>
      <c r="N59" s="142">
        <f>+SUMIFS('nabati '!$BM:$BM,'nabati '!BP:BP,MTD!$A59)/6</f>
        <v>0</v>
      </c>
      <c r="O59" s="143">
        <f t="shared" si="15"/>
        <v>1040.5</v>
      </c>
      <c r="P59" s="64"/>
      <c r="Q59" s="74"/>
      <c r="R59" s="64"/>
    </row>
    <row r="60" s="61" customFormat="1" hidden="1" outlineLevel="1" spans="1:18">
      <c r="A60" s="107">
        <v>69005</v>
      </c>
      <c r="B60" s="107" t="s">
        <v>84</v>
      </c>
      <c r="C60" s="115" t="s">
        <v>123</v>
      </c>
      <c r="D60" s="112" t="s">
        <v>64</v>
      </c>
      <c r="E60" s="113">
        <f>+SUMIFS('nabati '!B:B,'nabati '!$E:$E,MTD!$A60)/6</f>
        <v>0</v>
      </c>
      <c r="F60" s="113">
        <f>+SUMIFS('nabati '!I:I,'nabati '!$L:$L,MTD!$A60)/6</f>
        <v>0</v>
      </c>
      <c r="G60" s="113">
        <f>+SUMIFS('nabati '!P:P,'nabati '!$S:$S,MTD!$A60)/60</f>
        <v>0</v>
      </c>
      <c r="H60" s="113">
        <f>+SUMIFS('nabati '!W:W,'nabati '!$Z:$Z,MTD!$A60)/6</f>
        <v>0</v>
      </c>
      <c r="I60" s="113">
        <f>+SUMIFS('nabati '!AD:AD,'nabati '!$AG:$AG,MTD!$A60)/60</f>
        <v>0</v>
      </c>
      <c r="J60" s="113">
        <f>+SUMIFS('nabati '!AK:AK,'nabati '!$AN:$AN,MTD!$A60)/60</f>
        <v>0</v>
      </c>
      <c r="K60" s="113">
        <f>+SUMIFS('nabati '!AR:AR,'nabati '!$AU:$AU,MTD!$A60)/60</f>
        <v>0</v>
      </c>
      <c r="L60" s="113">
        <f>+SUMIFS('nabati '!AY:AY,'nabati '!$BB:$BB,MTD!$A60)/20</f>
        <v>0</v>
      </c>
      <c r="M60" s="114">
        <f>+SUMIFS('nabati '!$BF:$BF,'nabati '!BI:BI,MTD!$A60)/6</f>
        <v>0</v>
      </c>
      <c r="N60" s="142">
        <f>+SUMIFS('nabati '!$BM:$BM,'nabati '!BP:BP,MTD!$A60)/6</f>
        <v>0</v>
      </c>
      <c r="O60" s="143">
        <f t="shared" si="15"/>
        <v>0</v>
      </c>
      <c r="P60" s="64"/>
      <c r="Q60" s="74"/>
      <c r="R60" s="64"/>
    </row>
    <row r="61" s="61" customFormat="1" hidden="1" outlineLevel="1" spans="1:18">
      <c r="A61" s="107">
        <v>69025</v>
      </c>
      <c r="B61" s="107" t="s">
        <v>84</v>
      </c>
      <c r="C61" s="115" t="s">
        <v>124</v>
      </c>
      <c r="D61" s="112" t="s">
        <v>64</v>
      </c>
      <c r="E61" s="113">
        <f>+SUMIFS('nabati '!B:B,'nabati '!$E:$E,MTD!$A61)/6</f>
        <v>0</v>
      </c>
      <c r="F61" s="113">
        <f>+SUMIFS('nabati '!I:I,'nabati '!$L:$L,MTD!$A61)/6</f>
        <v>0</v>
      </c>
      <c r="G61" s="113">
        <f>+SUMIFS('nabati '!P:P,'nabati '!$S:$S,MTD!$A61)/60</f>
        <v>0</v>
      </c>
      <c r="H61" s="113">
        <f>+SUMIFS('nabati '!W:W,'nabati '!$Z:$Z,MTD!$A61)/6</f>
        <v>0</v>
      </c>
      <c r="I61" s="113">
        <f>+SUMIFS('nabati '!AD:AD,'nabati '!$AG:$AG,MTD!$A61)/60</f>
        <v>0</v>
      </c>
      <c r="J61" s="113">
        <f>+SUMIFS('nabati '!AK:AK,'nabati '!$AN:$AN,MTD!$A61)/60</f>
        <v>0</v>
      </c>
      <c r="K61" s="113">
        <f>+SUMIFS('nabati '!AR:AR,'nabati '!$AU:$AU,MTD!$A61)/60</f>
        <v>0</v>
      </c>
      <c r="L61" s="113">
        <f>+SUMIFS('nabati '!AY:AY,'nabati '!$BB:$BB,MTD!$A61)/20</f>
        <v>0</v>
      </c>
      <c r="M61" s="114">
        <f>+SUMIFS('nabati '!$BF:$BF,'nabati '!BI:BI,MTD!$A61)/6</f>
        <v>0</v>
      </c>
      <c r="N61" s="142">
        <f>+SUMIFS('nabati '!$BM:$BM,'nabati '!BP:BP,MTD!$A61)/6</f>
        <v>0</v>
      </c>
      <c r="O61" s="143">
        <f t="shared" ref="O61:O77" si="16">+SUMPRODUCT($E$1:$N$1,E61:N61)</f>
        <v>0</v>
      </c>
      <c r="P61" s="64"/>
      <c r="Q61" s="74"/>
      <c r="R61" s="64"/>
    </row>
    <row r="62" s="61" customFormat="1" hidden="1" outlineLevel="1" spans="1:18">
      <c r="A62" s="107">
        <v>69048</v>
      </c>
      <c r="B62" s="107" t="s">
        <v>84</v>
      </c>
      <c r="C62" s="115" t="s">
        <v>125</v>
      </c>
      <c r="D62" s="112" t="s">
        <v>64</v>
      </c>
      <c r="E62" s="113">
        <f>+SUMIFS('nabati '!B:B,'nabati '!$E:$E,MTD!$A62)/6</f>
        <v>0</v>
      </c>
      <c r="F62" s="113">
        <f>+SUMIFS('nabati '!I:I,'nabati '!$L:$L,MTD!$A62)/6</f>
        <v>0</v>
      </c>
      <c r="G62" s="113">
        <f>+SUMIFS('nabati '!P:P,'nabati '!$S:$S,MTD!$A62)/60</f>
        <v>0</v>
      </c>
      <c r="H62" s="113">
        <f>+SUMIFS('nabati '!W:W,'nabati '!$Z:$Z,MTD!$A62)/6</f>
        <v>0</v>
      </c>
      <c r="I62" s="113">
        <f>+SUMIFS('nabati '!AD:AD,'nabati '!$AG:$AG,MTD!$A62)/60</f>
        <v>0</v>
      </c>
      <c r="J62" s="113">
        <f>+SUMIFS('nabati '!AK:AK,'nabati '!$AN:$AN,MTD!$A62)/60</f>
        <v>0</v>
      </c>
      <c r="K62" s="113">
        <f>+SUMIFS('nabati '!AR:AR,'nabati '!$AU:$AU,MTD!$A62)/60</f>
        <v>0</v>
      </c>
      <c r="L62" s="113">
        <f>+SUMIFS('nabati '!AY:AY,'nabati '!$BB:$BB,MTD!$A62)/20</f>
        <v>0</v>
      </c>
      <c r="M62" s="114">
        <f>+SUMIFS('nabati '!$BF:$BF,'nabati '!BI:BI,MTD!$A62)/6</f>
        <v>0</v>
      </c>
      <c r="N62" s="142">
        <f>+SUMIFS('nabati '!$BM:$BM,'nabati '!BP:BP,MTD!$A62)/6</f>
        <v>0</v>
      </c>
      <c r="O62" s="143">
        <f t="shared" si="16"/>
        <v>0</v>
      </c>
      <c r="P62" s="64"/>
      <c r="Q62" s="74"/>
      <c r="R62" s="64"/>
    </row>
    <row r="63" s="61" customFormat="1" hidden="1" outlineLevel="1" spans="1:18">
      <c r="A63" s="116">
        <v>2122</v>
      </c>
      <c r="B63" s="107" t="s">
        <v>84</v>
      </c>
      <c r="C63" s="115" t="s">
        <v>126</v>
      </c>
      <c r="D63" s="112" t="s">
        <v>64</v>
      </c>
      <c r="E63" s="113">
        <f>+SUMIFS('nabati '!B:B,'nabati '!$E:$E,MTD!$A63)/6</f>
        <v>2</v>
      </c>
      <c r="F63" s="113">
        <f>+SUMIFS('nabati '!I:I,'nabati '!$L:$L,MTD!$A63)/6</f>
        <v>0</v>
      </c>
      <c r="G63" s="113">
        <f>+SUMIFS('nabati '!P:P,'nabati '!$S:$S,MTD!$A63)/60</f>
        <v>0</v>
      </c>
      <c r="H63" s="113">
        <f>+SUMIFS('nabati '!W:W,'nabati '!$Z:$Z,MTD!$A63)/6</f>
        <v>0</v>
      </c>
      <c r="I63" s="113">
        <f>+SUMIFS('nabati '!AD:AD,'nabati '!$AG:$AG,MTD!$A63)/60</f>
        <v>0</v>
      </c>
      <c r="J63" s="113">
        <f>+SUMIFS('nabati '!AK:AK,'nabati '!$AN:$AN,MTD!$A63)/60</f>
        <v>0</v>
      </c>
      <c r="K63" s="113">
        <f>+SUMIFS('nabati '!AR:AR,'nabati '!$AU:$AU,MTD!$A63)/60</f>
        <v>0</v>
      </c>
      <c r="L63" s="113">
        <f>+SUMIFS('nabati '!AY:AY,'nabati '!$BB:$BB,MTD!$A63)/20</f>
        <v>0</v>
      </c>
      <c r="M63" s="114">
        <f>+SUMIFS('nabati '!$BF:$BF,'nabati '!BI:BI,MTD!$A63)/6</f>
        <v>0</v>
      </c>
      <c r="N63" s="142">
        <f>+SUMIFS('nabati '!$BM:$BM,'nabati '!BP:BP,MTD!$A63)/6</f>
        <v>0</v>
      </c>
      <c r="O63" s="143">
        <f t="shared" si="16"/>
        <v>251.8</v>
      </c>
      <c r="P63" s="64"/>
      <c r="Q63" s="74"/>
      <c r="R63" s="64"/>
    </row>
    <row r="64" s="61" customFormat="1" ht="14.1" hidden="1" customHeight="1" outlineLevel="1" spans="1:18">
      <c r="A64" s="116">
        <v>2142</v>
      </c>
      <c r="B64" s="107" t="s">
        <v>84</v>
      </c>
      <c r="C64" s="115" t="s">
        <v>127</v>
      </c>
      <c r="D64" s="112" t="s">
        <v>64</v>
      </c>
      <c r="E64" s="113">
        <f>+SUMIFS('nabati '!B:B,'nabati '!$E:$E,MTD!$A64)/6</f>
        <v>0</v>
      </c>
      <c r="F64" s="113">
        <f>+SUMIFS('nabati '!I:I,'nabati '!$L:$L,MTD!$A64)/6</f>
        <v>0</v>
      </c>
      <c r="G64" s="113">
        <f>+SUMIFS('nabati '!P:P,'nabati '!$S:$S,MTD!$A64)/60</f>
        <v>0</v>
      </c>
      <c r="H64" s="113">
        <f>+SUMIFS('nabati '!W:W,'nabati '!$Z:$Z,MTD!$A64)/6</f>
        <v>0</v>
      </c>
      <c r="I64" s="113">
        <f>+SUMIFS('nabati '!AD:AD,'nabati '!$AG:$AG,MTD!$A64)/60</f>
        <v>0</v>
      </c>
      <c r="J64" s="113">
        <f>+SUMIFS('nabati '!AK:AK,'nabati '!$AN:$AN,MTD!$A64)/60</f>
        <v>0</v>
      </c>
      <c r="K64" s="113">
        <f>+SUMIFS('nabati '!AR:AR,'nabati '!$AU:$AU,MTD!$A64)/60</f>
        <v>0</v>
      </c>
      <c r="L64" s="113">
        <f>+SUMIFS('nabati '!AY:AY,'nabati '!$BB:$BB,MTD!$A64)/20</f>
        <v>0</v>
      </c>
      <c r="M64" s="114">
        <f>+SUMIFS('nabati '!$BF:$BF,'nabati '!BI:BI,MTD!$A64)/6</f>
        <v>0</v>
      </c>
      <c r="N64" s="142">
        <f>+SUMIFS('nabati '!$BM:$BM,'nabati '!BP:BP,MTD!$A64)/6</f>
        <v>0</v>
      </c>
      <c r="O64" s="143">
        <f t="shared" si="16"/>
        <v>0</v>
      </c>
      <c r="P64" s="64"/>
      <c r="Q64" s="74"/>
      <c r="R64" s="64"/>
    </row>
    <row r="65" s="61" customFormat="1" ht="12" hidden="1" customHeight="1" outlineLevel="1" spans="1:18">
      <c r="A65" s="116">
        <v>2133</v>
      </c>
      <c r="B65" s="107" t="s">
        <v>84</v>
      </c>
      <c r="C65" s="115" t="s">
        <v>128</v>
      </c>
      <c r="D65" s="112" t="s">
        <v>64</v>
      </c>
      <c r="E65" s="113">
        <f>+SUMIFS('nabati '!B:B,'nabati '!$E:$E,MTD!$A65)/6</f>
        <v>1</v>
      </c>
      <c r="F65" s="113">
        <f>+SUMIFS('nabati '!I:I,'nabati '!$L:$L,MTD!$A65)/6</f>
        <v>1</v>
      </c>
      <c r="G65" s="113">
        <f>+SUMIFS('nabati '!P:P,'nabati '!$S:$S,MTD!$A65)/60</f>
        <v>1</v>
      </c>
      <c r="H65" s="113">
        <f>+SUMIFS('nabati '!W:W,'nabati '!$Z:$Z,MTD!$A65)/6</f>
        <v>0</v>
      </c>
      <c r="I65" s="113">
        <f>+SUMIFS('nabati '!AD:AD,'nabati '!$AG:$AG,MTD!$A65)/60</f>
        <v>0</v>
      </c>
      <c r="J65" s="113">
        <f>+SUMIFS('nabati '!AK:AK,'nabati '!$AN:$AN,MTD!$A65)/60</f>
        <v>0</v>
      </c>
      <c r="K65" s="113">
        <f>+SUMIFS('nabati '!AR:AR,'nabati '!$AU:$AU,MTD!$A65)/60</f>
        <v>0</v>
      </c>
      <c r="L65" s="113">
        <f>+SUMIFS('nabati '!AY:AY,'nabati '!$BB:$BB,MTD!$A65)/20</f>
        <v>1</v>
      </c>
      <c r="M65" s="114">
        <f>+SUMIFS('nabati '!$BF:$BF,'nabati '!BI:BI,MTD!$A65)/6</f>
        <v>0</v>
      </c>
      <c r="N65" s="142">
        <f>+SUMIFS('nabati '!$BM:$BM,'nabati '!BP:BP,MTD!$A65)/6</f>
        <v>0</v>
      </c>
      <c r="O65" s="143">
        <f t="shared" si="16"/>
        <v>1020.6</v>
      </c>
      <c r="P65" s="64"/>
      <c r="Q65" s="74"/>
      <c r="R65" s="64"/>
    </row>
    <row r="66" s="61" customFormat="1" ht="15" hidden="1" customHeight="1" outlineLevel="1" spans="1:18">
      <c r="A66" s="116">
        <v>2125</v>
      </c>
      <c r="B66" s="107" t="s">
        <v>84</v>
      </c>
      <c r="C66" s="115" t="s">
        <v>129</v>
      </c>
      <c r="D66" s="112" t="s">
        <v>64</v>
      </c>
      <c r="E66" s="113">
        <f>+SUMIFS('nabati '!B:B,'nabati '!$E:$E,MTD!$A66)/6</f>
        <v>4</v>
      </c>
      <c r="F66" s="113">
        <f>+SUMIFS('nabati '!I:I,'nabati '!$L:$L,MTD!$A66)/6</f>
        <v>3</v>
      </c>
      <c r="G66" s="113">
        <f>+SUMIFS('nabati '!P:P,'nabati '!$S:$S,MTD!$A66)/60</f>
        <v>1</v>
      </c>
      <c r="H66" s="113">
        <f>+SUMIFS('nabati '!W:W,'nabati '!$Z:$Z,MTD!$A66)/6</f>
        <v>1</v>
      </c>
      <c r="I66" s="113">
        <f>+SUMIFS('nabati '!AD:AD,'nabati '!$AG:$AG,MTD!$A66)/60</f>
        <v>1</v>
      </c>
      <c r="J66" s="113">
        <f>+SUMIFS('nabati '!AK:AK,'nabati '!$AN:$AN,MTD!$A66)/60</f>
        <v>0</v>
      </c>
      <c r="K66" s="113">
        <f>+SUMIFS('nabati '!AR:AR,'nabati '!$AU:$AU,MTD!$A66)/60</f>
        <v>0</v>
      </c>
      <c r="L66" s="113">
        <f>+SUMIFS('nabati '!AY:AY,'nabati '!$BB:$BB,MTD!$A66)/20</f>
        <v>1</v>
      </c>
      <c r="M66" s="114">
        <f>+SUMIFS('nabati '!$BF:$BF,'nabati '!BI:BI,MTD!$A66)/6</f>
        <v>0</v>
      </c>
      <c r="N66" s="142">
        <f>+SUMIFS('nabati '!$BM:$BM,'nabati '!BP:BP,MTD!$A66)/6</f>
        <v>0</v>
      </c>
      <c r="O66" s="143">
        <f t="shared" si="16"/>
        <v>2333.7</v>
      </c>
      <c r="P66" s="64"/>
      <c r="Q66" s="74"/>
      <c r="R66" s="64"/>
    </row>
    <row r="67" s="61" customFormat="1" ht="15" hidden="1" customHeight="1" outlineLevel="1" spans="1:18">
      <c r="A67" s="115">
        <v>212</v>
      </c>
      <c r="B67" s="107" t="s">
        <v>84</v>
      </c>
      <c r="C67" s="115" t="s">
        <v>130</v>
      </c>
      <c r="D67" s="112" t="s">
        <v>64</v>
      </c>
      <c r="E67" s="113">
        <f>+SUMIFS('nabati '!B:B,'nabati '!$E:$E,MTD!$A67)/6</f>
        <v>0</v>
      </c>
      <c r="F67" s="113">
        <f>+SUMIFS('nabati '!I:I,'nabati '!$L:$L,MTD!$A67)/6</f>
        <v>0</v>
      </c>
      <c r="G67" s="113">
        <f>+SUMIFS('nabati '!P:P,'nabati '!$S:$S,MTD!$A67)/60</f>
        <v>0</v>
      </c>
      <c r="H67" s="113">
        <f>+SUMIFS('nabati '!W:W,'nabati '!$Z:$Z,MTD!$A67)/6</f>
        <v>0</v>
      </c>
      <c r="I67" s="113">
        <f>+SUMIFS('nabati '!AD:AD,'nabati '!$AG:$AG,MTD!$A67)/60</f>
        <v>0</v>
      </c>
      <c r="J67" s="113">
        <f>+SUMIFS('nabati '!AK:AK,'nabati '!$AN:$AN,MTD!$A67)/60</f>
        <v>0</v>
      </c>
      <c r="K67" s="113">
        <f>+SUMIFS('nabati '!AR:AR,'nabati '!$AU:$AU,MTD!$A67)/60</f>
        <v>0</v>
      </c>
      <c r="L67" s="113">
        <f>+SUMIFS('nabati '!AY:AY,'nabati '!$BB:$BB,MTD!$A67)/20</f>
        <v>0</v>
      </c>
      <c r="M67" s="114">
        <f>+SUMIFS('nabati '!$BF:$BF,'nabati '!BI:BI,MTD!$A67)/6</f>
        <v>0</v>
      </c>
      <c r="N67" s="142">
        <f>+SUMIFS('nabati '!$BM:$BM,'nabati '!BP:BP,MTD!$A67)/6</f>
        <v>0</v>
      </c>
      <c r="O67" s="143">
        <f t="shared" si="16"/>
        <v>0</v>
      </c>
      <c r="P67" s="64"/>
      <c r="Q67" s="74"/>
      <c r="R67" s="64"/>
    </row>
    <row r="68" s="61" customFormat="1" ht="12.95" customHeight="1" collapsed="1" spans="1:18">
      <c r="A68" s="116">
        <v>2131</v>
      </c>
      <c r="B68" s="107" t="s">
        <v>84</v>
      </c>
      <c r="C68" s="115" t="s">
        <v>131</v>
      </c>
      <c r="D68" s="112" t="s">
        <v>64</v>
      </c>
      <c r="E68" s="113">
        <f>+SUMIFS('nabati '!B:B,'nabati '!$E:$E,MTD!$A68)/6</f>
        <v>0</v>
      </c>
      <c r="F68" s="113">
        <f>+SUMIFS('nabati '!I:I,'nabati '!$L:$L,MTD!$A68)/6</f>
        <v>0</v>
      </c>
      <c r="G68" s="113">
        <f>+SUMIFS('nabati '!P:P,'nabati '!$S:$S,MTD!$A68)/60</f>
        <v>0</v>
      </c>
      <c r="H68" s="113">
        <f>+SUMIFS('nabati '!W:W,'nabati '!$Z:$Z,MTD!$A68)/6</f>
        <v>0</v>
      </c>
      <c r="I68" s="113">
        <f>+SUMIFS('nabati '!AD:AD,'nabati '!$AG:$AG,MTD!$A68)/60</f>
        <v>0</v>
      </c>
      <c r="J68" s="113">
        <f>+SUMIFS('nabati '!AK:AK,'nabati '!$AN:$AN,MTD!$A68)/60</f>
        <v>0</v>
      </c>
      <c r="K68" s="113">
        <f>+SUMIFS('nabati '!AR:AR,'nabati '!$AU:$AU,MTD!$A68)/60</f>
        <v>0</v>
      </c>
      <c r="L68" s="113">
        <f>+SUMIFS('nabati '!AY:AY,'nabati '!$BB:$BB,MTD!$A68)/20</f>
        <v>0</v>
      </c>
      <c r="M68" s="114">
        <f>+SUMIFS('nabati '!$BF:$BF,'nabati '!BI:BI,MTD!$A68)/6</f>
        <v>0</v>
      </c>
      <c r="N68" s="142">
        <f>+SUMIFS('nabati '!$BM:$BM,'nabati '!BP:BP,MTD!$A68)/6</f>
        <v>0</v>
      </c>
      <c r="O68" s="143">
        <f t="shared" si="16"/>
        <v>0</v>
      </c>
      <c r="P68" s="64"/>
      <c r="Q68" s="74"/>
      <c r="R68" s="64"/>
    </row>
    <row r="69" s="63" customFormat="1" ht="12" customHeight="1" spans="1:21">
      <c r="A69" s="162"/>
      <c r="B69" s="163"/>
      <c r="C69" s="164"/>
      <c r="D69" s="165" t="s">
        <v>132</v>
      </c>
      <c r="E69" s="166">
        <f t="shared" ref="E69:N69" si="17">+SUM(E70:E124)</f>
        <v>197</v>
      </c>
      <c r="F69" s="166">
        <f t="shared" si="17"/>
        <v>427</v>
      </c>
      <c r="G69" s="166">
        <f t="shared" si="17"/>
        <v>71</v>
      </c>
      <c r="H69" s="166">
        <f t="shared" si="17"/>
        <v>62</v>
      </c>
      <c r="I69" s="166">
        <f t="shared" si="17"/>
        <v>25</v>
      </c>
      <c r="J69" s="166">
        <f t="shared" si="17"/>
        <v>9</v>
      </c>
      <c r="K69" s="166">
        <f t="shared" si="17"/>
        <v>5</v>
      </c>
      <c r="L69" s="166">
        <f t="shared" si="17"/>
        <v>54</v>
      </c>
      <c r="M69" s="173">
        <f t="shared" si="17"/>
        <v>0</v>
      </c>
      <c r="N69" s="173">
        <f t="shared" si="17"/>
        <v>0</v>
      </c>
      <c r="O69" s="140">
        <f t="shared" si="16"/>
        <v>176285.2</v>
      </c>
      <c r="P69" s="141">
        <v>235623</v>
      </c>
      <c r="Q69" s="156">
        <f>O69/P69*100</f>
        <v>74.8166350483612</v>
      </c>
      <c r="R69" s="141">
        <f>O69-P69</f>
        <v>-59337.8</v>
      </c>
      <c r="T69" s="158">
        <v>168718.716243655</v>
      </c>
      <c r="U69" s="159">
        <v>66904.4257425742</v>
      </c>
    </row>
    <row r="70" s="61" customFormat="1" spans="1:22">
      <c r="A70" s="107" t="s">
        <v>133</v>
      </c>
      <c r="B70" s="107" t="s">
        <v>62</v>
      </c>
      <c r="C70" s="112" t="s">
        <v>134</v>
      </c>
      <c r="D70" s="112" t="s">
        <v>135</v>
      </c>
      <c r="E70" s="114">
        <f>+SUMIFS('nabati '!B:B,'nabati '!$E:$E,MTD!$A70)/6</f>
        <v>20</v>
      </c>
      <c r="F70" s="113">
        <f>+SUMIFS('nabati '!I:I,'nabati '!$L:$L,MTD!$A70)/6</f>
        <v>70</v>
      </c>
      <c r="G70" s="113">
        <f>+SUMIFS('nabati '!P:P,'nabati '!$S:$S,MTD!$A70)/60</f>
        <v>12</v>
      </c>
      <c r="H70" s="113">
        <f>+SUMIFS('nabati '!W:W,'nabati '!$Z:$Z,MTD!$A70)/6</f>
        <v>6</v>
      </c>
      <c r="I70" s="113">
        <f>+SUMIFS('nabati '!AD:AD,'nabati '!$AG:$AG,MTD!$A70)/60</f>
        <v>3</v>
      </c>
      <c r="J70" s="113">
        <f>+SUMIFS('nabati '!AK:AK,'nabati '!$AN:$AN,MTD!$A70)/60</f>
        <v>0</v>
      </c>
      <c r="K70" s="113">
        <f>+SUMIFS('nabati '!AR:AR,'nabati '!$AU:$AU,MTD!$A70)/60</f>
        <v>1</v>
      </c>
      <c r="L70" s="113">
        <f>+SUMIFS('nabati '!AY:AY,'nabati '!$BB:$BB,MTD!$A70)/20</f>
        <v>10</v>
      </c>
      <c r="M70" s="114">
        <f>+SUMIFS('nabati '!$BF:$BF,'nabati '!BI:BI,MTD!$A70)/6</f>
        <v>0</v>
      </c>
      <c r="N70" s="142">
        <f>+SUMIFS('nabati '!$BM:$BM,'nabati '!BP:BP,MTD!$A70)/6</f>
        <v>0</v>
      </c>
      <c r="O70" s="143">
        <f t="shared" si="16"/>
        <v>26165</v>
      </c>
      <c r="P70" s="137">
        <v>33922.6802030457</v>
      </c>
      <c r="Q70" s="156"/>
      <c r="R70" s="121">
        <f>O70-P70</f>
        <v>-7757.6802030457</v>
      </c>
      <c r="T70" s="161">
        <f>SUM(O70:O77)</f>
        <v>141996.5</v>
      </c>
      <c r="U70" s="161">
        <f>SUM(O78:O124)</f>
        <v>34288.7</v>
      </c>
      <c r="V70" s="61" t="s">
        <v>717</v>
      </c>
    </row>
    <row r="71" s="61" customFormat="1" ht="12.95" hidden="1" customHeight="1" outlineLevel="1" spans="1:18">
      <c r="A71" s="107" t="s">
        <v>136</v>
      </c>
      <c r="B71" s="107" t="s">
        <v>62</v>
      </c>
      <c r="C71" s="112" t="s">
        <v>137</v>
      </c>
      <c r="D71" s="112" t="s">
        <v>135</v>
      </c>
      <c r="E71" s="114">
        <f>+SUMIFS('nabati '!B:B,'nabati '!$E:$E,MTD!$A71)/6</f>
        <v>38</v>
      </c>
      <c r="F71" s="113">
        <f>+SUMIFS('nabati '!I:I,'nabati '!$L:$L,MTD!$A71)/6</f>
        <v>35</v>
      </c>
      <c r="G71" s="113">
        <f>+SUMIFS('nabati '!P:P,'nabati '!$S:$S,MTD!$A71)/60</f>
        <v>3</v>
      </c>
      <c r="H71" s="113">
        <f>+SUMIFS('nabati '!W:W,'nabati '!$Z:$Z,MTD!$A71)/6</f>
        <v>6</v>
      </c>
      <c r="I71" s="113">
        <f>+SUMIFS('nabati '!AD:AD,'nabati '!$AG:$AG,MTD!$A71)/60</f>
        <v>3</v>
      </c>
      <c r="J71" s="113">
        <f>+SUMIFS('nabati '!AK:AK,'nabati '!$AN:$AN,MTD!$A71)/60</f>
        <v>0</v>
      </c>
      <c r="K71" s="113">
        <f>+SUMIFS('nabati '!AR:AR,'nabati '!$AU:$AU,MTD!$A71)/60</f>
        <v>0</v>
      </c>
      <c r="L71" s="113">
        <f>+SUMIFS('nabati '!AY:AY,'nabati '!$BB:$BB,MTD!$A71)/20</f>
        <v>2</v>
      </c>
      <c r="M71" s="114">
        <f>+SUMIFS('nabati '!$BF:$BF,'nabati '!BI:BI,MTD!$A71)/6</f>
        <v>0</v>
      </c>
      <c r="N71" s="142">
        <f>+SUMIFS('nabati '!$BM:$BM,'nabati '!BP:BP,MTD!$A71)/6</f>
        <v>0</v>
      </c>
      <c r="O71" s="143">
        <f t="shared" si="16"/>
        <v>15530.7</v>
      </c>
      <c r="P71" s="137">
        <v>17888.8700507614</v>
      </c>
      <c r="Q71" s="156"/>
      <c r="R71" s="121">
        <f t="shared" ref="R71:R77" si="18">O71-P71</f>
        <v>-2358.1700507614</v>
      </c>
    </row>
    <row r="72" s="61" customFormat="1" hidden="1" outlineLevel="1" spans="1:18">
      <c r="A72" s="107" t="s">
        <v>138</v>
      </c>
      <c r="B72" s="107" t="s">
        <v>62</v>
      </c>
      <c r="C72" s="112" t="s">
        <v>139</v>
      </c>
      <c r="D72" s="112" t="s">
        <v>135</v>
      </c>
      <c r="E72" s="113">
        <f>+SUMIFS('nabati '!B:B,'nabati '!$E:$E,MTD!$A72)/6</f>
        <v>30</v>
      </c>
      <c r="F72" s="113">
        <f>+SUMIFS('nabati '!I:I,'nabati '!$L:$L,MTD!$A72)/6</f>
        <v>50</v>
      </c>
      <c r="G72" s="113">
        <f>+SUMIFS('nabati '!P:P,'nabati '!$S:$S,MTD!$A72)/60</f>
        <v>5</v>
      </c>
      <c r="H72" s="113">
        <f>+SUMIFS('nabati '!W:W,'nabati '!$Z:$Z,MTD!$A72)/6</f>
        <v>10</v>
      </c>
      <c r="I72" s="113">
        <f>+SUMIFS('nabati '!AD:AD,'nabati '!$AG:$AG,MTD!$A72)/60</f>
        <v>2</v>
      </c>
      <c r="J72" s="113">
        <f>+SUMIFS('nabati '!AK:AK,'nabati '!$AN:$AN,MTD!$A72)/60</f>
        <v>0</v>
      </c>
      <c r="K72" s="113">
        <f>+SUMIFS('nabati '!AR:AR,'nabati '!$AU:$AU,MTD!$A72)/60</f>
        <v>0</v>
      </c>
      <c r="L72" s="113">
        <f>+SUMIFS('nabati '!AY:AY,'nabati '!$BB:$BB,MTD!$A72)/20</f>
        <v>7</v>
      </c>
      <c r="M72" s="114">
        <f>+SUMIFS('nabati '!$BF:$BF,'nabati '!BI:BI,MTD!$A72)/6</f>
        <v>0</v>
      </c>
      <c r="N72" s="142">
        <f>+SUMIFS('nabati '!$BM:$BM,'nabati '!BP:BP,MTD!$A72)/6</f>
        <v>0</v>
      </c>
      <c r="O72" s="143">
        <f t="shared" si="16"/>
        <v>20480</v>
      </c>
      <c r="P72" s="174">
        <v>31690.3502538071</v>
      </c>
      <c r="Q72" s="156"/>
      <c r="R72" s="121">
        <f t="shared" si="18"/>
        <v>-11210.3502538071</v>
      </c>
    </row>
    <row r="73" s="61" customFormat="1" hidden="1" outlineLevel="1" spans="1:18">
      <c r="A73" s="107" t="s">
        <v>140</v>
      </c>
      <c r="B73" s="107" t="s">
        <v>62</v>
      </c>
      <c r="C73" s="112" t="s">
        <v>141</v>
      </c>
      <c r="D73" s="112" t="s">
        <v>135</v>
      </c>
      <c r="E73" s="113">
        <f>+SUMIFS('nabati '!B:B,'nabati '!$E:$E,MTD!$A73)/6</f>
        <v>30</v>
      </c>
      <c r="F73" s="113">
        <f>+SUMIFS('nabati '!I:I,'nabati '!$L:$L,MTD!$A73)/6</f>
        <v>80</v>
      </c>
      <c r="G73" s="113">
        <f>+SUMIFS('nabati '!P:P,'nabati '!$S:$S,MTD!$A73)/60</f>
        <v>10</v>
      </c>
      <c r="H73" s="113">
        <f>+SUMIFS('nabati '!W:W,'nabati '!$Z:$Z,MTD!$A73)/6</f>
        <v>5</v>
      </c>
      <c r="I73" s="113">
        <f>+SUMIFS('nabati '!AD:AD,'nabati '!$AG:$AG,MTD!$A73)/60</f>
        <v>3</v>
      </c>
      <c r="J73" s="113">
        <f>+SUMIFS('nabati '!AK:AK,'nabati '!$AN:$AN,MTD!$A73)/60</f>
        <v>2</v>
      </c>
      <c r="K73" s="113">
        <f>+SUMIFS('nabati '!AR:AR,'nabati '!$AU:$AU,MTD!$A73)/60</f>
        <v>0</v>
      </c>
      <c r="L73" s="113">
        <f>+SUMIFS('nabati '!AY:AY,'nabati '!$BB:$BB,MTD!$A73)/20</f>
        <v>5</v>
      </c>
      <c r="M73" s="114">
        <f>+SUMIFS('nabati '!$BF:$BF,'nabati '!BI:BI,MTD!$A73)/6</f>
        <v>0</v>
      </c>
      <c r="N73" s="142">
        <f>+SUMIFS('nabati '!$BM:$BM,'nabati '!BP:BP,MTD!$A73)/6</f>
        <v>0</v>
      </c>
      <c r="O73" s="143">
        <f t="shared" si="16"/>
        <v>26973</v>
      </c>
      <c r="P73" s="137">
        <v>29886.0203045685</v>
      </c>
      <c r="Q73" s="156"/>
      <c r="R73" s="121">
        <f t="shared" si="18"/>
        <v>-2913.0203045685</v>
      </c>
    </row>
    <row r="74" s="61" customFormat="1" ht="15" hidden="1" customHeight="1" outlineLevel="1" spans="1:18">
      <c r="A74" s="116" t="s">
        <v>142</v>
      </c>
      <c r="B74" s="116" t="s">
        <v>62</v>
      </c>
      <c r="C74" s="167" t="s">
        <v>143</v>
      </c>
      <c r="D74" s="112" t="s">
        <v>135</v>
      </c>
      <c r="E74" s="113">
        <f>+SUMIFS('nabati '!B:B,'nabati '!$E:$E,MTD!$A74)/6</f>
        <v>10</v>
      </c>
      <c r="F74" s="113">
        <f>+SUMIFS('nabati '!I:I,'nabati '!$L:$L,MTD!$A74)/6</f>
        <v>50</v>
      </c>
      <c r="G74" s="113">
        <f>+SUMIFS('nabati '!P:P,'nabati '!$S:$S,MTD!$A74)/60</f>
        <v>3</v>
      </c>
      <c r="H74" s="113">
        <f>+SUMIFS('nabati '!W:W,'nabati '!$Z:$Z,MTD!$A74)/6</f>
        <v>4</v>
      </c>
      <c r="I74" s="113">
        <f>+SUMIFS('nabati '!AD:AD,'nabati '!$AG:$AG,MTD!$A74)/60</f>
        <v>1</v>
      </c>
      <c r="J74" s="113">
        <f>+SUMIFS('nabati '!AK:AK,'nabati '!$AN:$AN,MTD!$A74)/60</f>
        <v>2</v>
      </c>
      <c r="K74" s="113">
        <f>+SUMIFS('nabati '!AR:AR,'nabati '!$AU:$AU,MTD!$A74)/60</f>
        <v>0</v>
      </c>
      <c r="L74" s="113">
        <f>+SUMIFS('nabati '!AY:AY,'nabati '!$BB:$BB,MTD!$A74)/20</f>
        <v>3</v>
      </c>
      <c r="M74" s="114">
        <f>+SUMIFS('nabati '!$BF:$BF,'nabati '!BI:BI,MTD!$A74)/6</f>
        <v>0</v>
      </c>
      <c r="N74" s="142">
        <f>+SUMIFS('nabati '!$BM:$BM,'nabati '!BP:BP,MTD!$A74)/6</f>
        <v>0</v>
      </c>
      <c r="O74" s="143">
        <f t="shared" si="16"/>
        <v>14792</v>
      </c>
      <c r="P74" s="137">
        <v>15722.3751269036</v>
      </c>
      <c r="Q74" s="156"/>
      <c r="R74" s="121">
        <f t="shared" si="18"/>
        <v>-930.3751269036</v>
      </c>
    </row>
    <row r="75" s="61" customFormat="1" ht="12" hidden="1" customHeight="1" outlineLevel="1" spans="1:18">
      <c r="A75" s="107" t="s">
        <v>144</v>
      </c>
      <c r="B75" s="107" t="s">
        <v>62</v>
      </c>
      <c r="C75" s="167" t="s">
        <v>145</v>
      </c>
      <c r="D75" s="112" t="s">
        <v>135</v>
      </c>
      <c r="E75" s="113">
        <f>+SUMIFS('nabati '!B:B,'nabati '!$E:$E,MTD!$A75)/6</f>
        <v>10</v>
      </c>
      <c r="F75" s="113">
        <f>+SUMIFS('nabati '!I:I,'nabati '!$L:$L,MTD!$A75)/6</f>
        <v>40</v>
      </c>
      <c r="G75" s="113">
        <f>+SUMIFS('nabati '!P:P,'nabati '!$S:$S,MTD!$A75)/60</f>
        <v>7</v>
      </c>
      <c r="H75" s="113">
        <f>+SUMIFS('nabati '!W:W,'nabati '!$Z:$Z,MTD!$A75)/6</f>
        <v>6</v>
      </c>
      <c r="I75" s="113">
        <f>+SUMIFS('nabati '!AD:AD,'nabati '!$AG:$AG,MTD!$A75)/60</f>
        <v>1</v>
      </c>
      <c r="J75" s="113">
        <f>+SUMIFS('nabati '!AK:AK,'nabati '!$AN:$AN,MTD!$A75)/60</f>
        <v>0</v>
      </c>
      <c r="K75" s="113">
        <f>+SUMIFS('nabati '!AR:AR,'nabati '!$AU:$AU,MTD!$A75)/60</f>
        <v>1</v>
      </c>
      <c r="L75" s="113">
        <f>+SUMIFS('nabati '!AY:AY,'nabati '!$BB:$BB,MTD!$A75)/20</f>
        <v>0</v>
      </c>
      <c r="M75" s="114">
        <f>+SUMIFS('nabati '!$BF:$BF,'nabati '!BI:BI,MTD!$A75)/6</f>
        <v>0</v>
      </c>
      <c r="N75" s="142">
        <f>+SUMIFS('nabati '!$BM:$BM,'nabati '!BP:BP,MTD!$A75)/6</f>
        <v>0</v>
      </c>
      <c r="O75" s="143">
        <f t="shared" si="16"/>
        <v>13135</v>
      </c>
      <c r="P75" s="137">
        <v>14200.3751269035</v>
      </c>
      <c r="Q75" s="156"/>
      <c r="R75" s="121">
        <f t="shared" si="18"/>
        <v>-1065.3751269035</v>
      </c>
    </row>
    <row r="76" s="61" customFormat="1" ht="12" hidden="1" customHeight="1" outlineLevel="1" spans="1:18">
      <c r="A76" s="107" t="s">
        <v>146</v>
      </c>
      <c r="B76" s="107" t="s">
        <v>62</v>
      </c>
      <c r="C76" s="112" t="s">
        <v>147</v>
      </c>
      <c r="D76" s="112" t="s">
        <v>135</v>
      </c>
      <c r="E76" s="113">
        <f>+SUMIFS('nabati '!B:B,'nabati '!$E:$E,MTD!$A76)/6</f>
        <v>20</v>
      </c>
      <c r="F76" s="113">
        <f>+SUMIFS('nabati '!I:I,'nabati '!$L:$L,MTD!$A76)/6</f>
        <v>45</v>
      </c>
      <c r="G76" s="113">
        <f>+SUMIFS('nabati '!P:P,'nabati '!$S:$S,MTD!$A76)/60</f>
        <v>6</v>
      </c>
      <c r="H76" s="113">
        <f>+SUMIFS('nabati '!W:W,'nabati '!$Z:$Z,MTD!$A76)/6</f>
        <v>11</v>
      </c>
      <c r="I76" s="113">
        <f>+SUMIFS('nabati '!AD:AD,'nabati '!$AG:$AG,MTD!$A76)/60</f>
        <v>0</v>
      </c>
      <c r="J76" s="113">
        <f>+SUMIFS('nabati '!AK:AK,'nabati '!$AN:$AN,MTD!$A76)/60</f>
        <v>2</v>
      </c>
      <c r="K76" s="113">
        <f>+SUMIFS('nabati '!AR:AR,'nabati '!$AU:$AU,MTD!$A76)/60</f>
        <v>1</v>
      </c>
      <c r="L76" s="113">
        <f>+SUMIFS('nabati '!AY:AY,'nabati '!$BB:$BB,MTD!$A76)/20</f>
        <v>10</v>
      </c>
      <c r="M76" s="114">
        <f>+SUMIFS('nabati '!$BF:$BF,'nabati '!BI:BI,MTD!$A76)/6</f>
        <v>0</v>
      </c>
      <c r="N76" s="142">
        <f>+SUMIFS('nabati '!$BM:$BM,'nabati '!BP:BP,MTD!$A76)/6</f>
        <v>0</v>
      </c>
      <c r="O76" s="143">
        <f t="shared" si="16"/>
        <v>20207.5</v>
      </c>
      <c r="P76" s="137">
        <v>14961.1050761421</v>
      </c>
      <c r="Q76" s="156"/>
      <c r="R76" s="121">
        <f t="shared" si="18"/>
        <v>5246.3949238579</v>
      </c>
    </row>
    <row r="77" s="61" customFormat="1" ht="15.95" hidden="1" customHeight="1" outlineLevel="1" spans="1:18">
      <c r="A77" s="116">
        <v>549</v>
      </c>
      <c r="B77" s="107" t="s">
        <v>62</v>
      </c>
      <c r="C77" s="167" t="s">
        <v>148</v>
      </c>
      <c r="D77" s="112" t="s">
        <v>135</v>
      </c>
      <c r="E77" s="113">
        <f>+SUMIFS('nabati '!B:B,'nabati '!$E:$E,MTD!$A77)/6</f>
        <v>4</v>
      </c>
      <c r="F77" s="113">
        <f>+SUMIFS('nabati '!I:I,'nabati '!$L:$L,MTD!$A77)/6</f>
        <v>11</v>
      </c>
      <c r="G77" s="113">
        <f>+SUMIFS('nabati '!P:P,'nabati '!$S:$S,MTD!$A77)/60</f>
        <v>1</v>
      </c>
      <c r="H77" s="113">
        <f>+SUMIFS('nabati '!W:W,'nabati '!$Z:$Z,MTD!$A77)/6</f>
        <v>0</v>
      </c>
      <c r="I77" s="113">
        <f>+SUMIFS('nabati '!AD:AD,'nabati '!$AG:$AG,MTD!$A77)/60</f>
        <v>1</v>
      </c>
      <c r="J77" s="113">
        <f>+SUMIFS('nabati '!AK:AK,'nabati '!$AN:$AN,MTD!$A77)/60</f>
        <v>1</v>
      </c>
      <c r="K77" s="113">
        <f>+SUMIFS('nabati '!AR:AR,'nabati '!$AU:$AU,MTD!$A77)/60</f>
        <v>0</v>
      </c>
      <c r="L77" s="113">
        <f>+SUMIFS('nabati '!AY:AY,'nabati '!$BB:$BB,MTD!$A77)/20</f>
        <v>3</v>
      </c>
      <c r="M77" s="114">
        <f>+SUMIFS('nabati '!$BF:$BF,'nabati '!BI:BI,MTD!$A77)/6</f>
        <v>0</v>
      </c>
      <c r="N77" s="142">
        <f>+SUMIFS('nabati '!$BM:$BM,'nabati '!BP:BP,MTD!$A77)/6</f>
        <v>0</v>
      </c>
      <c r="O77" s="143">
        <f t="shared" si="16"/>
        <v>4713.3</v>
      </c>
      <c r="P77" s="137">
        <v>10446.9401015228</v>
      </c>
      <c r="Q77" s="156"/>
      <c r="R77" s="121">
        <f t="shared" si="18"/>
        <v>-5733.6401015228</v>
      </c>
    </row>
    <row r="78" s="61" customFormat="1" hidden="1" outlineLevel="1" spans="1:19">
      <c r="A78" s="115">
        <v>214</v>
      </c>
      <c r="B78" s="107" t="s">
        <v>62</v>
      </c>
      <c r="C78" s="115" t="s">
        <v>149</v>
      </c>
      <c r="D78" s="112" t="s">
        <v>135</v>
      </c>
      <c r="E78" s="113">
        <f>+SUMIFS('nabati '!B:B,'nabati '!$E:$E,MTD!$A78)/6</f>
        <v>0</v>
      </c>
      <c r="F78" s="113">
        <f>+SUMIFS('nabati '!I:I,'nabati '!$L:$L,MTD!$A78)/6</f>
        <v>0</v>
      </c>
      <c r="G78" s="113">
        <f>+SUMIFS('nabati '!P:P,'nabati '!$S:$S,MTD!$A78)/60</f>
        <v>0</v>
      </c>
      <c r="H78" s="113">
        <f>+SUMIFS('nabati '!W:W,'nabati '!$Z:$Z,MTD!$A78)/6</f>
        <v>0</v>
      </c>
      <c r="I78" s="113">
        <f>+SUMIFS('nabati '!AD:AD,'nabati '!$AG:$AG,MTD!$A78)/60</f>
        <v>0</v>
      </c>
      <c r="J78" s="113">
        <f>+SUMIFS('nabati '!AK:AK,'nabati '!$AN:$AN,MTD!$A78)/60</f>
        <v>0</v>
      </c>
      <c r="K78" s="113">
        <f>+SUMIFS('nabati '!AR:AR,'nabati '!$AU:$AU,MTD!$A78)/60</f>
        <v>0</v>
      </c>
      <c r="L78" s="113">
        <f>+SUMIFS('nabati '!AY:AY,'nabati '!$BB:$BB,MTD!$A78)/20</f>
        <v>0</v>
      </c>
      <c r="M78" s="114">
        <f>+SUMIFS('nabati '!$BF:$BF,'nabati '!BI:BI,MTD!$A78)/6</f>
        <v>0</v>
      </c>
      <c r="N78" s="142">
        <f>+SUMIFS('nabati '!$BM:$BM,'nabati '!BP:BP,MTD!$A78)/6</f>
        <v>0</v>
      </c>
      <c r="O78" s="143">
        <f t="shared" ref="O78:O96" si="19">+SUMPRODUCT($E$1:$N$1,E78:N78)</f>
        <v>0</v>
      </c>
      <c r="P78" s="64"/>
      <c r="Q78" s="156"/>
      <c r="R78" s="179"/>
      <c r="S78" s="179"/>
    </row>
    <row r="79" s="61" customFormat="1" hidden="1" outlineLevel="1" spans="1:19">
      <c r="A79" s="115">
        <v>217</v>
      </c>
      <c r="B79" s="107" t="s">
        <v>84</v>
      </c>
      <c r="C79" s="115" t="s">
        <v>150</v>
      </c>
      <c r="D79" s="112" t="s">
        <v>135</v>
      </c>
      <c r="E79" s="113">
        <f>+SUMIFS('nabati '!B:B,'nabati '!$E:$E,MTD!$A79)/6</f>
        <v>4</v>
      </c>
      <c r="F79" s="113">
        <f>+SUMIFS('nabati '!I:I,'nabati '!$L:$L,MTD!$A79)/6</f>
        <v>2</v>
      </c>
      <c r="G79" s="113">
        <f>+SUMIFS('nabati '!P:P,'nabati '!$S:$S,MTD!$A79)/60</f>
        <v>1</v>
      </c>
      <c r="H79" s="113">
        <f>+SUMIFS('nabati '!W:W,'nabati '!$Z:$Z,MTD!$A79)/6</f>
        <v>2</v>
      </c>
      <c r="I79" s="113">
        <f>+SUMIFS('nabati '!AD:AD,'nabati '!$AG:$AG,MTD!$A79)/60</f>
        <v>0</v>
      </c>
      <c r="J79" s="113">
        <f>+SUMIFS('nabati '!AK:AK,'nabati '!$AN:$AN,MTD!$A79)/60</f>
        <v>1</v>
      </c>
      <c r="K79" s="113">
        <f>+SUMIFS('nabati '!AR:AR,'nabati '!$AU:$AU,MTD!$A79)/60</f>
        <v>0</v>
      </c>
      <c r="L79" s="113">
        <f>+SUMIFS('nabati '!AY:AY,'nabati '!$BB:$BB,MTD!$A79)/20</f>
        <v>0</v>
      </c>
      <c r="M79" s="114">
        <f>+SUMIFS('nabati '!$BF:$BF,'nabati '!BI:BI,MTD!$A79)/6</f>
        <v>0</v>
      </c>
      <c r="N79" s="142">
        <f>+SUMIFS('nabati '!$BM:$BM,'nabati '!BP:BP,MTD!$A79)/6</f>
        <v>0</v>
      </c>
      <c r="O79" s="143">
        <f t="shared" si="19"/>
        <v>1993</v>
      </c>
      <c r="P79" s="64"/>
      <c r="Q79" s="156"/>
      <c r="R79" s="179"/>
      <c r="S79" s="179"/>
    </row>
    <row r="80" s="61" customFormat="1" hidden="1" outlineLevel="1" spans="1:19">
      <c r="A80" s="115">
        <v>219</v>
      </c>
      <c r="B80" s="107" t="s">
        <v>84</v>
      </c>
      <c r="C80" s="115" t="s">
        <v>151</v>
      </c>
      <c r="D80" s="112" t="s">
        <v>135</v>
      </c>
      <c r="E80" s="113">
        <f>+SUMIFS('nabati '!B:B,'nabati '!$E:$E,MTD!$A80)/6</f>
        <v>1</v>
      </c>
      <c r="F80" s="113">
        <f>+SUMIFS('nabati '!I:I,'nabati '!$L:$L,MTD!$A80)/6</f>
        <v>0</v>
      </c>
      <c r="G80" s="113">
        <f>+SUMIFS('nabati '!P:P,'nabati '!$S:$S,MTD!$A80)/60</f>
        <v>0</v>
      </c>
      <c r="H80" s="113">
        <f>+SUMIFS('nabati '!W:W,'nabati '!$Z:$Z,MTD!$A80)/6</f>
        <v>0</v>
      </c>
      <c r="I80" s="113">
        <f>+SUMIFS('nabati '!AD:AD,'nabati '!$AG:$AG,MTD!$A80)/60</f>
        <v>1</v>
      </c>
      <c r="J80" s="113">
        <f>+SUMIFS('nabati '!AK:AK,'nabati '!$AN:$AN,MTD!$A80)/60</f>
        <v>0</v>
      </c>
      <c r="K80" s="113">
        <f>+SUMIFS('nabati '!AR:AR,'nabati '!$AU:$AU,MTD!$A80)/60</f>
        <v>0</v>
      </c>
      <c r="L80" s="113">
        <f>+SUMIFS('nabati '!AY:AY,'nabati '!$BB:$BB,MTD!$A80)/20</f>
        <v>0</v>
      </c>
      <c r="M80" s="114">
        <f>+SUMIFS('nabati '!$BF:$BF,'nabati '!BI:BI,MTD!$A80)/6</f>
        <v>0</v>
      </c>
      <c r="N80" s="142">
        <f>+SUMIFS('nabati '!$BM:$BM,'nabati '!BP:BP,MTD!$A80)/6</f>
        <v>0</v>
      </c>
      <c r="O80" s="143">
        <f t="shared" si="19"/>
        <v>455.9</v>
      </c>
      <c r="P80" s="64"/>
      <c r="Q80" s="156"/>
      <c r="R80" s="179"/>
      <c r="S80" s="179"/>
    </row>
    <row r="81" s="61" customFormat="1" hidden="1" outlineLevel="1" spans="1:19">
      <c r="A81" s="115">
        <v>224</v>
      </c>
      <c r="B81" s="107" t="s">
        <v>84</v>
      </c>
      <c r="C81" s="115" t="s">
        <v>152</v>
      </c>
      <c r="D81" s="112" t="s">
        <v>135</v>
      </c>
      <c r="E81" s="113">
        <f>+SUMIFS('nabati '!B:B,'nabati '!$E:$E,MTD!$A81)/6</f>
        <v>3</v>
      </c>
      <c r="F81" s="113">
        <f>+SUMIFS('nabati '!I:I,'nabati '!$L:$L,MTD!$A81)/6</f>
        <v>4</v>
      </c>
      <c r="G81" s="113">
        <f>+SUMIFS('nabati '!P:P,'nabati '!$S:$S,MTD!$A81)/60</f>
        <v>1</v>
      </c>
      <c r="H81" s="113">
        <f>+SUMIFS('nabati '!W:W,'nabati '!$Z:$Z,MTD!$A81)/6</f>
        <v>0</v>
      </c>
      <c r="I81" s="113">
        <f>+SUMIFS('nabati '!AD:AD,'nabati '!$AG:$AG,MTD!$A81)/60</f>
        <v>1</v>
      </c>
      <c r="J81" s="113">
        <f>+SUMIFS('nabati '!AK:AK,'nabati '!$AN:$AN,MTD!$A81)/60</f>
        <v>0</v>
      </c>
      <c r="K81" s="113">
        <f>+SUMIFS('nabati '!AR:AR,'nabati '!$AU:$AU,MTD!$A81)/60</f>
        <v>0</v>
      </c>
      <c r="L81" s="113">
        <f>+SUMIFS('nabati '!AY:AY,'nabati '!$BB:$BB,MTD!$A81)/20</f>
        <v>0</v>
      </c>
      <c r="M81" s="114">
        <f>+SUMIFS('nabati '!$BF:$BF,'nabati '!BI:BI,MTD!$A81)/6</f>
        <v>0</v>
      </c>
      <c r="N81" s="142">
        <f>+SUMIFS('nabati '!$BM:$BM,'nabati '!BP:BP,MTD!$A81)/6</f>
        <v>0</v>
      </c>
      <c r="O81" s="143">
        <f t="shared" si="19"/>
        <v>1800.5</v>
      </c>
      <c r="P81" s="64"/>
      <c r="Q81" s="156"/>
      <c r="R81" s="179"/>
      <c r="S81" s="179"/>
    </row>
    <row r="82" s="61" customFormat="1" hidden="1" outlineLevel="1" spans="1:19">
      <c r="A82" s="115">
        <v>229</v>
      </c>
      <c r="B82" s="107" t="s">
        <v>84</v>
      </c>
      <c r="C82" s="115" t="s">
        <v>153</v>
      </c>
      <c r="D82" s="112" t="s">
        <v>135</v>
      </c>
      <c r="E82" s="113">
        <f>+SUMIFS('nabati '!B:B,'nabati '!$E:$E,MTD!$A82)/6</f>
        <v>1</v>
      </c>
      <c r="F82" s="113">
        <f>+SUMIFS('nabati '!I:I,'nabati '!$L:$L,MTD!$A82)/6</f>
        <v>3</v>
      </c>
      <c r="G82" s="113">
        <f>+SUMIFS('nabati '!P:P,'nabati '!$S:$S,MTD!$A82)/60</f>
        <v>0</v>
      </c>
      <c r="H82" s="113">
        <f>+SUMIFS('nabati '!W:W,'nabati '!$Z:$Z,MTD!$A82)/6</f>
        <v>1</v>
      </c>
      <c r="I82" s="113">
        <f>+SUMIFS('nabati '!AD:AD,'nabati '!$AG:$AG,MTD!$A82)/60</f>
        <v>1</v>
      </c>
      <c r="J82" s="113">
        <f>+SUMIFS('nabati '!AK:AK,'nabati '!$AN:$AN,MTD!$A82)/60</f>
        <v>0</v>
      </c>
      <c r="K82" s="113">
        <f>+SUMIFS('nabati '!AR:AR,'nabati '!$AU:$AU,MTD!$A82)/60</f>
        <v>0</v>
      </c>
      <c r="L82" s="113">
        <f>+SUMIFS('nabati '!AY:AY,'nabati '!$BB:$BB,MTD!$A82)/20</f>
        <v>1</v>
      </c>
      <c r="M82" s="114">
        <f>+SUMIFS('nabati '!$BF:$BF,'nabati '!BI:BI,MTD!$A82)/6</f>
        <v>0</v>
      </c>
      <c r="N82" s="142">
        <f>+SUMIFS('nabati '!$BM:$BM,'nabati '!BP:BP,MTD!$A82)/6</f>
        <v>0</v>
      </c>
      <c r="O82" s="143">
        <f t="shared" si="19"/>
        <v>1626</v>
      </c>
      <c r="P82" s="64"/>
      <c r="Q82" s="156"/>
      <c r="R82" s="179"/>
      <c r="S82" s="179"/>
    </row>
    <row r="83" s="61" customFormat="1" hidden="1" outlineLevel="1" spans="1:19">
      <c r="A83" s="115">
        <v>230</v>
      </c>
      <c r="B83" s="107" t="s">
        <v>84</v>
      </c>
      <c r="C83" s="115" t="s">
        <v>154</v>
      </c>
      <c r="D83" s="112" t="s">
        <v>135</v>
      </c>
      <c r="E83" s="113">
        <f>+SUMIFS('nabati '!B:B,'nabati '!$E:$E,MTD!$A83)/6</f>
        <v>0</v>
      </c>
      <c r="F83" s="113">
        <f>+SUMIFS('nabati '!I:I,'nabati '!$L:$L,MTD!$A83)/6</f>
        <v>0</v>
      </c>
      <c r="G83" s="113">
        <f>+SUMIFS('nabati '!P:P,'nabati '!$S:$S,MTD!$A83)/60</f>
        <v>0</v>
      </c>
      <c r="H83" s="113">
        <f>+SUMIFS('nabati '!W:W,'nabati '!$Z:$Z,MTD!$A83)/6</f>
        <v>0</v>
      </c>
      <c r="I83" s="113">
        <f>+SUMIFS('nabati '!AD:AD,'nabati '!$AG:$AG,MTD!$A83)/60</f>
        <v>0</v>
      </c>
      <c r="J83" s="113">
        <f>+SUMIFS('nabati '!AK:AK,'nabati '!$AN:$AN,MTD!$A83)/60</f>
        <v>0</v>
      </c>
      <c r="K83" s="113">
        <f>+SUMIFS('nabati '!AR:AR,'nabati '!$AU:$AU,MTD!$A83)/60</f>
        <v>0</v>
      </c>
      <c r="L83" s="113">
        <f>+SUMIFS('nabati '!AY:AY,'nabati '!$BB:$BB,MTD!$A83)/20</f>
        <v>0</v>
      </c>
      <c r="M83" s="114">
        <f>+SUMIFS('nabati '!$BF:$BF,'nabati '!BI:BI,MTD!$A83)/6</f>
        <v>0</v>
      </c>
      <c r="N83" s="142">
        <f>+SUMIFS('nabati '!$BM:$BM,'nabati '!BP:BP,MTD!$A83)/6</f>
        <v>0</v>
      </c>
      <c r="O83" s="143">
        <f t="shared" si="19"/>
        <v>0</v>
      </c>
      <c r="P83" s="64"/>
      <c r="Q83" s="156"/>
      <c r="R83" s="179"/>
      <c r="S83" s="179"/>
    </row>
    <row r="84" s="61" customFormat="1" hidden="1" outlineLevel="1" spans="1:19">
      <c r="A84" s="115">
        <v>232</v>
      </c>
      <c r="B84" s="107" t="s">
        <v>84</v>
      </c>
      <c r="C84" s="115" t="s">
        <v>155</v>
      </c>
      <c r="D84" s="112" t="s">
        <v>135</v>
      </c>
      <c r="E84" s="113">
        <f>+SUMIFS('nabati '!B:B,'nabati '!$E:$E,MTD!$A84)/6</f>
        <v>0</v>
      </c>
      <c r="F84" s="113">
        <f>+SUMIFS('nabati '!I:I,'nabati '!$L:$L,MTD!$A84)/6</f>
        <v>0</v>
      </c>
      <c r="G84" s="113">
        <f>+SUMIFS('nabati '!P:P,'nabati '!$S:$S,MTD!$A84)/60</f>
        <v>0</v>
      </c>
      <c r="H84" s="113">
        <f>+SUMIFS('nabati '!W:W,'nabati '!$Z:$Z,MTD!$A84)/6</f>
        <v>0</v>
      </c>
      <c r="I84" s="113">
        <f>+SUMIFS('nabati '!AD:AD,'nabati '!$AG:$AG,MTD!$A84)/60</f>
        <v>0</v>
      </c>
      <c r="J84" s="113">
        <f>+SUMIFS('nabati '!AK:AK,'nabati '!$AN:$AN,MTD!$A84)/60</f>
        <v>0</v>
      </c>
      <c r="K84" s="113">
        <f>+SUMIFS('nabati '!AR:AR,'nabati '!$AU:$AU,MTD!$A84)/60</f>
        <v>0</v>
      </c>
      <c r="L84" s="113">
        <f>+SUMIFS('nabati '!AY:AY,'nabati '!$BB:$BB,MTD!$A84)/20</f>
        <v>0</v>
      </c>
      <c r="M84" s="114">
        <f>+SUMIFS('nabati '!$BF:$BF,'nabati '!BI:BI,MTD!$A84)/6</f>
        <v>0</v>
      </c>
      <c r="N84" s="142">
        <f>+SUMIFS('nabati '!$BM:$BM,'nabati '!BP:BP,MTD!$A84)/6</f>
        <v>0</v>
      </c>
      <c r="O84" s="143">
        <f t="shared" si="19"/>
        <v>0</v>
      </c>
      <c r="P84" s="64"/>
      <c r="Q84" s="156"/>
      <c r="R84" s="179"/>
      <c r="S84" s="179"/>
    </row>
    <row r="85" s="61" customFormat="1" hidden="1" outlineLevel="1" spans="1:19">
      <c r="A85" s="115">
        <v>234</v>
      </c>
      <c r="B85" s="107" t="s">
        <v>84</v>
      </c>
      <c r="C85" s="115" t="s">
        <v>156</v>
      </c>
      <c r="D85" s="112" t="s">
        <v>135</v>
      </c>
      <c r="E85" s="113">
        <f>+SUMIFS('nabati '!B:B,'nabati '!$E:$E,MTD!$A85)/6</f>
        <v>2</v>
      </c>
      <c r="F85" s="113">
        <f>+SUMIFS('nabati '!I:I,'nabati '!$L:$L,MTD!$A85)/6</f>
        <v>4</v>
      </c>
      <c r="G85" s="113">
        <f>+SUMIFS('nabati '!P:P,'nabati '!$S:$S,MTD!$A85)/60</f>
        <v>1</v>
      </c>
      <c r="H85" s="113">
        <f>+SUMIFS('nabati '!W:W,'nabati '!$Z:$Z,MTD!$A85)/6</f>
        <v>0</v>
      </c>
      <c r="I85" s="113">
        <f>+SUMIFS('nabati '!AD:AD,'nabati '!$AG:$AG,MTD!$A85)/60</f>
        <v>0</v>
      </c>
      <c r="J85" s="113">
        <f>+SUMIFS('nabati '!AK:AK,'nabati '!$AN:$AN,MTD!$A85)/60</f>
        <v>0</v>
      </c>
      <c r="K85" s="113">
        <f>+SUMIFS('nabati '!AR:AR,'nabati '!$AU:$AU,MTD!$A85)/60</f>
        <v>0</v>
      </c>
      <c r="L85" s="113">
        <f>+SUMIFS('nabati '!AY:AY,'nabati '!$BB:$BB,MTD!$A85)/20</f>
        <v>0</v>
      </c>
      <c r="M85" s="114">
        <f>+SUMIFS('nabati '!$BF:$BF,'nabati '!BI:BI,MTD!$A85)/6</f>
        <v>0</v>
      </c>
      <c r="N85" s="142">
        <f>+SUMIFS('nabati '!$BM:$BM,'nabati '!BP:BP,MTD!$A85)/6</f>
        <v>0</v>
      </c>
      <c r="O85" s="143">
        <f t="shared" si="19"/>
        <v>1344.6</v>
      </c>
      <c r="P85" s="64"/>
      <c r="Q85" s="156"/>
      <c r="R85" s="179"/>
      <c r="S85" s="179"/>
    </row>
    <row r="86" s="61" customFormat="1" hidden="1" outlineLevel="1" spans="1:19">
      <c r="A86" s="115">
        <v>245</v>
      </c>
      <c r="B86" s="107" t="s">
        <v>84</v>
      </c>
      <c r="C86" s="115" t="s">
        <v>157</v>
      </c>
      <c r="D86" s="112" t="s">
        <v>135</v>
      </c>
      <c r="E86" s="113">
        <f>+SUMIFS('nabati '!B:B,'nabati '!$E:$E,MTD!$A86)/6</f>
        <v>2</v>
      </c>
      <c r="F86" s="113">
        <f>+SUMIFS('nabati '!I:I,'nabati '!$L:$L,MTD!$A86)/6</f>
        <v>2</v>
      </c>
      <c r="G86" s="113">
        <f>+SUMIFS('nabati '!P:P,'nabati '!$S:$S,MTD!$A86)/60</f>
        <v>1</v>
      </c>
      <c r="H86" s="113">
        <f>+SUMIFS('nabati '!W:W,'nabati '!$Z:$Z,MTD!$A86)/6</f>
        <v>0</v>
      </c>
      <c r="I86" s="113">
        <f>+SUMIFS('nabati '!AD:AD,'nabati '!$AG:$AG,MTD!$A86)/60</f>
        <v>0</v>
      </c>
      <c r="J86" s="113">
        <f>+SUMIFS('nabati '!AK:AK,'nabati '!$AN:$AN,MTD!$A86)/60</f>
        <v>0</v>
      </c>
      <c r="K86" s="113">
        <f>+SUMIFS('nabati '!AR:AR,'nabati '!$AU:$AU,MTD!$A86)/60</f>
        <v>0</v>
      </c>
      <c r="L86" s="113">
        <f>+SUMIFS('nabati '!AY:AY,'nabati '!$BB:$BB,MTD!$A86)/20</f>
        <v>0</v>
      </c>
      <c r="M86" s="114">
        <f>+SUMIFS('nabati '!$BF:$BF,'nabati '!BI:BI,MTD!$A86)/6</f>
        <v>0</v>
      </c>
      <c r="N86" s="142">
        <f>+SUMIFS('nabati '!$BM:$BM,'nabati '!BP:BP,MTD!$A86)/6</f>
        <v>0</v>
      </c>
      <c r="O86" s="143">
        <f t="shared" si="19"/>
        <v>963.2</v>
      </c>
      <c r="P86" s="64"/>
      <c r="Q86" s="156"/>
      <c r="R86" s="179"/>
      <c r="S86" s="179"/>
    </row>
    <row r="87" s="61" customFormat="1" hidden="1" outlineLevel="1" spans="1:19">
      <c r="A87" s="115">
        <v>268</v>
      </c>
      <c r="B87" s="107" t="s">
        <v>84</v>
      </c>
      <c r="C87" s="115" t="s">
        <v>158</v>
      </c>
      <c r="D87" s="112" t="s">
        <v>135</v>
      </c>
      <c r="E87" s="113">
        <f>+SUMIFS('nabati '!B:B,'nabati '!$E:$E,MTD!$A87)/6</f>
        <v>0</v>
      </c>
      <c r="F87" s="113">
        <f>+SUMIFS('nabati '!I:I,'nabati '!$L:$L,MTD!$A87)/6</f>
        <v>1</v>
      </c>
      <c r="G87" s="113">
        <f>+SUMIFS('nabati '!P:P,'nabati '!$S:$S,MTD!$A87)/60</f>
        <v>1</v>
      </c>
      <c r="H87" s="113">
        <f>+SUMIFS('nabati '!W:W,'nabati '!$Z:$Z,MTD!$A87)/6</f>
        <v>1</v>
      </c>
      <c r="I87" s="113">
        <f>+SUMIFS('nabati '!AD:AD,'nabati '!$AG:$AG,MTD!$A87)/60</f>
        <v>0</v>
      </c>
      <c r="J87" s="113">
        <f>+SUMIFS('nabati '!AK:AK,'nabati '!$AN:$AN,MTD!$A87)/60</f>
        <v>0</v>
      </c>
      <c r="K87" s="113">
        <f>+SUMIFS('nabati '!AR:AR,'nabati '!$AU:$AU,MTD!$A87)/60</f>
        <v>0</v>
      </c>
      <c r="L87" s="113">
        <f>+SUMIFS('nabati '!AY:AY,'nabati '!$BB:$BB,MTD!$A87)/20</f>
        <v>1</v>
      </c>
      <c r="M87" s="114">
        <f>+SUMIFS('nabati '!$BF:$BF,'nabati '!BI:BI,MTD!$A87)/6</f>
        <v>0</v>
      </c>
      <c r="N87" s="142">
        <f>+SUMIFS('nabati '!$BM:$BM,'nabati '!BP:BP,MTD!$A87)/6</f>
        <v>0</v>
      </c>
      <c r="O87" s="143">
        <f t="shared" si="19"/>
        <v>1118.7</v>
      </c>
      <c r="P87" s="64"/>
      <c r="Q87" s="156"/>
      <c r="R87" s="179"/>
      <c r="S87" s="179"/>
    </row>
    <row r="88" s="61" customFormat="1" hidden="1" outlineLevel="1" spans="1:19">
      <c r="A88" s="115">
        <v>269</v>
      </c>
      <c r="B88" s="107" t="s">
        <v>84</v>
      </c>
      <c r="C88" s="115" t="s">
        <v>159</v>
      </c>
      <c r="D88" s="112" t="s">
        <v>135</v>
      </c>
      <c r="E88" s="113">
        <f>+SUMIFS('nabati '!B:B,'nabati '!$E:$E,MTD!$A88)/6</f>
        <v>2</v>
      </c>
      <c r="F88" s="113">
        <f>+SUMIFS('nabati '!I:I,'nabati '!$L:$L,MTD!$A88)/6</f>
        <v>2</v>
      </c>
      <c r="G88" s="113">
        <f>+SUMIFS('nabati '!P:P,'nabati '!$S:$S,MTD!$A88)/60</f>
        <v>0</v>
      </c>
      <c r="H88" s="113">
        <f>+SUMIFS('nabati '!W:W,'nabati '!$Z:$Z,MTD!$A88)/6</f>
        <v>1</v>
      </c>
      <c r="I88" s="113">
        <f>+SUMIFS('nabati '!AD:AD,'nabati '!$AG:$AG,MTD!$A88)/60</f>
        <v>0</v>
      </c>
      <c r="J88" s="113">
        <f>+SUMIFS('nabati '!AK:AK,'nabati '!$AN:$AN,MTD!$A88)/60</f>
        <v>0</v>
      </c>
      <c r="K88" s="113">
        <f>+SUMIFS('nabati '!AR:AR,'nabati '!$AU:$AU,MTD!$A88)/60</f>
        <v>0</v>
      </c>
      <c r="L88" s="113">
        <f>+SUMIFS('nabati '!AY:AY,'nabati '!$BB:$BB,MTD!$A88)/20</f>
        <v>1</v>
      </c>
      <c r="M88" s="114">
        <f>+SUMIFS('nabati '!$BF:$BF,'nabati '!BI:BI,MTD!$A88)/6</f>
        <v>0</v>
      </c>
      <c r="N88" s="142">
        <f>+SUMIFS('nabati '!$BM:$BM,'nabati '!BP:BP,MTD!$A88)/6</f>
        <v>0</v>
      </c>
      <c r="O88" s="143">
        <f t="shared" si="19"/>
        <v>1231.2</v>
      </c>
      <c r="P88" s="64"/>
      <c r="Q88" s="156"/>
      <c r="R88" s="179"/>
      <c r="S88" s="179"/>
    </row>
    <row r="89" s="61" customFormat="1" hidden="1" outlineLevel="1" spans="1:18">
      <c r="A89" s="115">
        <v>284</v>
      </c>
      <c r="B89" s="107" t="s">
        <v>84</v>
      </c>
      <c r="C89" s="115" t="s">
        <v>160</v>
      </c>
      <c r="D89" s="112" t="s">
        <v>135</v>
      </c>
      <c r="E89" s="113">
        <f>+SUMIFS('nabati '!B:B,'nabati '!$E:$E,MTD!$A89)/6</f>
        <v>1</v>
      </c>
      <c r="F89" s="113">
        <f>+SUMIFS('nabati '!I:I,'nabati '!$L:$L,MTD!$A89)/6</f>
        <v>1</v>
      </c>
      <c r="G89" s="113">
        <f>+SUMIFS('nabati '!P:P,'nabati '!$S:$S,MTD!$A89)/60</f>
        <v>0</v>
      </c>
      <c r="H89" s="113">
        <f>+SUMIFS('nabati '!W:W,'nabati '!$Z:$Z,MTD!$A89)/6</f>
        <v>0</v>
      </c>
      <c r="I89" s="113">
        <f>+SUMIFS('nabati '!AD:AD,'nabati '!$AG:$AG,MTD!$A89)/60</f>
        <v>0</v>
      </c>
      <c r="J89" s="113">
        <f>+SUMIFS('nabati '!AK:AK,'nabati '!$AN:$AN,MTD!$A89)/60</f>
        <v>0</v>
      </c>
      <c r="K89" s="113">
        <f>+SUMIFS('nabati '!AR:AR,'nabati '!$AU:$AU,MTD!$A89)/60</f>
        <v>0</v>
      </c>
      <c r="L89" s="113">
        <f>+SUMIFS('nabati '!AY:AY,'nabati '!$BB:$BB,MTD!$A89)/20</f>
        <v>0</v>
      </c>
      <c r="M89" s="114">
        <f>+SUMIFS('nabati '!$BF:$BF,'nabati '!BI:BI,MTD!$A89)/6</f>
        <v>0</v>
      </c>
      <c r="N89" s="142">
        <f>+SUMIFS('nabati '!$BM:$BM,'nabati '!BP:BP,MTD!$A89)/6</f>
        <v>0</v>
      </c>
      <c r="O89" s="143">
        <f t="shared" si="19"/>
        <v>316.6</v>
      </c>
      <c r="P89" s="64"/>
      <c r="Q89" s="156"/>
      <c r="R89" s="64"/>
    </row>
    <row r="90" s="61" customFormat="1" hidden="1" outlineLevel="1" spans="1:18">
      <c r="A90" s="115">
        <v>289</v>
      </c>
      <c r="B90" s="107" t="s">
        <v>84</v>
      </c>
      <c r="C90" s="115" t="s">
        <v>161</v>
      </c>
      <c r="D90" s="112" t="s">
        <v>135</v>
      </c>
      <c r="E90" s="113">
        <f>+SUMIFS('nabati '!B:B,'nabati '!$E:$E,MTD!$A90)/6</f>
        <v>2</v>
      </c>
      <c r="F90" s="113">
        <f>+SUMIFS('nabati '!I:I,'nabati '!$L:$L,MTD!$A90)/6</f>
        <v>3</v>
      </c>
      <c r="G90" s="113">
        <f>+SUMIFS('nabati '!P:P,'nabati '!$S:$S,MTD!$A90)/60</f>
        <v>2</v>
      </c>
      <c r="H90" s="113">
        <f>+SUMIFS('nabati '!W:W,'nabati '!$Z:$Z,MTD!$A90)/6</f>
        <v>2</v>
      </c>
      <c r="I90" s="113">
        <f>+SUMIFS('nabati '!AD:AD,'nabati '!$AG:$AG,MTD!$A90)/60</f>
        <v>1</v>
      </c>
      <c r="J90" s="113">
        <f>+SUMIFS('nabati '!AK:AK,'nabati '!$AN:$AN,MTD!$A90)/60</f>
        <v>0</v>
      </c>
      <c r="K90" s="113">
        <f>+SUMIFS('nabati '!AR:AR,'nabati '!$AU:$AU,MTD!$A90)/60</f>
        <v>0</v>
      </c>
      <c r="L90" s="113">
        <f>+SUMIFS('nabati '!AY:AY,'nabati '!$BB:$BB,MTD!$A90)/20</f>
        <v>1</v>
      </c>
      <c r="M90" s="114">
        <f>+SUMIFS('nabati '!$BF:$BF,'nabati '!BI:BI,MTD!$A90)/6</f>
        <v>0</v>
      </c>
      <c r="N90" s="142">
        <f>+SUMIFS('nabati '!$BM:$BM,'nabati '!BP:BP,MTD!$A90)/6</f>
        <v>0</v>
      </c>
      <c r="O90" s="143">
        <f t="shared" si="19"/>
        <v>2635.9</v>
      </c>
      <c r="P90" s="64"/>
      <c r="Q90" s="156"/>
      <c r="R90" s="64"/>
    </row>
    <row r="91" s="61" customFormat="1" hidden="1" outlineLevel="1" spans="1:18">
      <c r="A91" s="115">
        <v>297</v>
      </c>
      <c r="B91" s="107" t="s">
        <v>84</v>
      </c>
      <c r="C91" s="115" t="s">
        <v>162</v>
      </c>
      <c r="D91" s="112" t="s">
        <v>135</v>
      </c>
      <c r="E91" s="113">
        <f>+SUMIFS('nabati '!B:B,'nabati '!$E:$E,MTD!$A91)/6</f>
        <v>0</v>
      </c>
      <c r="F91" s="113">
        <f>+SUMIFS('nabati '!I:I,'nabati '!$L:$L,MTD!$A91)/6</f>
        <v>0</v>
      </c>
      <c r="G91" s="113">
        <f>+SUMIFS('nabati '!P:P,'nabati '!$S:$S,MTD!$A91)/60</f>
        <v>2</v>
      </c>
      <c r="H91" s="113">
        <f>+SUMIFS('nabati '!W:W,'nabati '!$Z:$Z,MTD!$A91)/6</f>
        <v>0</v>
      </c>
      <c r="I91" s="113">
        <f>+SUMIFS('nabati '!AD:AD,'nabati '!$AG:$AG,MTD!$A91)/60</f>
        <v>0</v>
      </c>
      <c r="J91" s="113">
        <f>+SUMIFS('nabati '!AK:AK,'nabati '!$AN:$AN,MTD!$A91)/60</f>
        <v>1</v>
      </c>
      <c r="K91" s="113">
        <f>+SUMIFS('nabati '!AR:AR,'nabati '!$AU:$AU,MTD!$A91)/60</f>
        <v>0</v>
      </c>
      <c r="L91" s="113">
        <f>+SUMIFS('nabati '!AY:AY,'nabati '!$BB:$BB,MTD!$A91)/20</f>
        <v>2</v>
      </c>
      <c r="M91" s="114">
        <f>+SUMIFS('nabati '!$BF:$BF,'nabati '!BI:BI,MTD!$A91)/6</f>
        <v>0</v>
      </c>
      <c r="N91" s="142">
        <f>+SUMIFS('nabati '!$BM:$BM,'nabati '!BP:BP,MTD!$A91)/6</f>
        <v>0</v>
      </c>
      <c r="O91" s="143">
        <f t="shared" si="19"/>
        <v>1738</v>
      </c>
      <c r="P91" s="64"/>
      <c r="Q91" s="156"/>
      <c r="R91" s="64"/>
    </row>
    <row r="92" s="61" customFormat="1" hidden="1" outlineLevel="1" spans="1:18">
      <c r="A92" s="115">
        <v>400</v>
      </c>
      <c r="B92" s="107" t="s">
        <v>84</v>
      </c>
      <c r="C92" s="115" t="s">
        <v>163</v>
      </c>
      <c r="D92" s="112" t="s">
        <v>135</v>
      </c>
      <c r="E92" s="113">
        <f>+SUMIFS('nabati '!B:B,'nabati '!$E:$E,MTD!$A92)/6</f>
        <v>0</v>
      </c>
      <c r="F92" s="113">
        <f>+SUMIFS('nabati '!I:I,'nabati '!$L:$L,MTD!$A92)/6</f>
        <v>0</v>
      </c>
      <c r="G92" s="113">
        <f>+SUMIFS('nabati '!P:P,'nabati '!$S:$S,MTD!$A92)/60</f>
        <v>1</v>
      </c>
      <c r="H92" s="113">
        <f>+SUMIFS('nabati '!W:W,'nabati '!$Z:$Z,MTD!$A92)/6</f>
        <v>0</v>
      </c>
      <c r="I92" s="113">
        <f>+SUMIFS('nabati '!AD:AD,'nabati '!$AG:$AG,MTD!$A92)/60</f>
        <v>1</v>
      </c>
      <c r="J92" s="113">
        <f>+SUMIFS('nabati '!AK:AK,'nabati '!$AN:$AN,MTD!$A92)/60</f>
        <v>0</v>
      </c>
      <c r="K92" s="113">
        <f>+SUMIFS('nabati '!AR:AR,'nabati '!$AU:$AU,MTD!$A92)/60</f>
        <v>0</v>
      </c>
      <c r="L92" s="113">
        <f>+SUMIFS('nabati '!AY:AY,'nabati '!$BB:$BB,MTD!$A92)/20</f>
        <v>1</v>
      </c>
      <c r="M92" s="114">
        <f>+SUMIFS('nabati '!$BF:$BF,'nabati '!BI:BI,MTD!$A92)/6</f>
        <v>0</v>
      </c>
      <c r="N92" s="142">
        <f>+SUMIFS('nabati '!$BM:$BM,'nabati '!BP:BP,MTD!$A92)/6</f>
        <v>0</v>
      </c>
      <c r="O92" s="143">
        <f t="shared" si="19"/>
        <v>1034</v>
      </c>
      <c r="P92" s="64"/>
      <c r="Q92" s="156"/>
      <c r="R92" s="64"/>
    </row>
    <row r="93" s="61" customFormat="1" hidden="1" outlineLevel="1" spans="1:18">
      <c r="A93" s="115">
        <v>402</v>
      </c>
      <c r="B93" s="107" t="s">
        <v>84</v>
      </c>
      <c r="C93" s="115" t="s">
        <v>164</v>
      </c>
      <c r="D93" s="112" t="s">
        <v>135</v>
      </c>
      <c r="E93" s="113">
        <f>+SUMIFS('nabati '!B:B,'nabati '!$E:$E,MTD!$A93)/6</f>
        <v>0</v>
      </c>
      <c r="F93" s="113">
        <f>+SUMIFS('nabati '!I:I,'nabati '!$L:$L,MTD!$A93)/6</f>
        <v>0</v>
      </c>
      <c r="G93" s="113">
        <f>+SUMIFS('nabati '!P:P,'nabati '!$S:$S,MTD!$A93)/60</f>
        <v>1</v>
      </c>
      <c r="H93" s="113">
        <f>+SUMIFS('nabati '!W:W,'nabati '!$Z:$Z,MTD!$A93)/6</f>
        <v>1</v>
      </c>
      <c r="I93" s="113">
        <f>+SUMIFS('nabati '!AD:AD,'nabati '!$AG:$AG,MTD!$A93)/60</f>
        <v>0</v>
      </c>
      <c r="J93" s="113">
        <f>+SUMIFS('nabati '!AK:AK,'nabati '!$AN:$AN,MTD!$A93)/60</f>
        <v>0</v>
      </c>
      <c r="K93" s="113">
        <f>+SUMIFS('nabati '!AR:AR,'nabati '!$AU:$AU,MTD!$A93)/60</f>
        <v>0</v>
      </c>
      <c r="L93" s="113">
        <f>+SUMIFS('nabati '!AY:AY,'nabati '!$BB:$BB,MTD!$A93)/20</f>
        <v>0</v>
      </c>
      <c r="M93" s="114">
        <f>+SUMIFS('nabati '!$BF:$BF,'nabati '!BI:BI,MTD!$A93)/6</f>
        <v>0</v>
      </c>
      <c r="N93" s="142">
        <f>+SUMIFS('nabati '!$BM:$BM,'nabati '!BP:BP,MTD!$A93)/6</f>
        <v>0</v>
      </c>
      <c r="O93" s="143">
        <f t="shared" si="19"/>
        <v>554</v>
      </c>
      <c r="P93" s="64"/>
      <c r="Q93" s="156"/>
      <c r="R93" s="64"/>
    </row>
    <row r="94" s="61" customFormat="1" hidden="1" outlineLevel="1" spans="1:18">
      <c r="A94" s="115">
        <v>642</v>
      </c>
      <c r="B94" s="107" t="s">
        <v>84</v>
      </c>
      <c r="C94" s="115" t="s">
        <v>165</v>
      </c>
      <c r="D94" s="112" t="s">
        <v>135</v>
      </c>
      <c r="E94" s="113">
        <f>+SUMIFS('nabati '!B:B,'nabati '!$E:$E,MTD!$A94)/6</f>
        <v>0</v>
      </c>
      <c r="F94" s="113">
        <f>+SUMIFS('nabati '!I:I,'nabati '!$L:$L,MTD!$A94)/6</f>
        <v>2</v>
      </c>
      <c r="G94" s="113">
        <f>+SUMIFS('nabati '!P:P,'nabati '!$S:$S,MTD!$A94)/60</f>
        <v>1</v>
      </c>
      <c r="H94" s="113">
        <f>+SUMIFS('nabati '!W:W,'nabati '!$Z:$Z,MTD!$A94)/6</f>
        <v>1</v>
      </c>
      <c r="I94" s="113">
        <f>+SUMIFS('nabati '!AD:AD,'nabati '!$AG:$AG,MTD!$A94)/60</f>
        <v>0</v>
      </c>
      <c r="J94" s="113">
        <f>+SUMIFS('nabati '!AK:AK,'nabati '!$AN:$AN,MTD!$A94)/60</f>
        <v>0</v>
      </c>
      <c r="K94" s="113">
        <f>+SUMIFS('nabati '!AR:AR,'nabati '!$AU:$AU,MTD!$A94)/60</f>
        <v>1</v>
      </c>
      <c r="L94" s="113">
        <f>+SUMIFS('nabati '!AY:AY,'nabati '!$BB:$BB,MTD!$A94)/20</f>
        <v>0</v>
      </c>
      <c r="M94" s="114">
        <f>+SUMIFS('nabati '!$BF:$BF,'nabati '!BI:BI,MTD!$A94)/6</f>
        <v>0</v>
      </c>
      <c r="N94" s="142">
        <f>+SUMIFS('nabati '!$BM:$BM,'nabati '!BP:BP,MTD!$A94)/6</f>
        <v>0</v>
      </c>
      <c r="O94" s="143">
        <f t="shared" si="19"/>
        <v>1199.4</v>
      </c>
      <c r="P94" s="64"/>
      <c r="Q94" s="156"/>
      <c r="R94" s="64"/>
    </row>
    <row r="95" s="61" customFormat="1" hidden="1" outlineLevel="1" spans="1:18">
      <c r="A95" s="115">
        <v>661</v>
      </c>
      <c r="B95" s="107" t="s">
        <v>84</v>
      </c>
      <c r="C95" s="115" t="s">
        <v>166</v>
      </c>
      <c r="D95" s="112" t="s">
        <v>135</v>
      </c>
      <c r="E95" s="113">
        <f>+SUMIFS('nabati '!B:B,'nabati '!$E:$E,MTD!$A95)/6</f>
        <v>1</v>
      </c>
      <c r="F95" s="113">
        <f>+SUMIFS('nabati '!I:I,'nabati '!$L:$L,MTD!$A95)/6</f>
        <v>1</v>
      </c>
      <c r="G95" s="113">
        <f>+SUMIFS('nabati '!P:P,'nabati '!$S:$S,MTD!$A95)/60</f>
        <v>2</v>
      </c>
      <c r="H95" s="113">
        <f>+SUMIFS('nabati '!W:W,'nabati '!$Z:$Z,MTD!$A95)/6</f>
        <v>1</v>
      </c>
      <c r="I95" s="113">
        <f>+SUMIFS('nabati '!AD:AD,'nabati '!$AG:$AG,MTD!$A95)/60</f>
        <v>1</v>
      </c>
      <c r="J95" s="113">
        <f>+SUMIFS('nabati '!AK:AK,'nabati '!$AN:$AN,MTD!$A95)/60</f>
        <v>0</v>
      </c>
      <c r="K95" s="113">
        <f>+SUMIFS('nabati '!AR:AR,'nabati '!$AU:$AU,MTD!$A95)/60</f>
        <v>0</v>
      </c>
      <c r="L95" s="113">
        <f>+SUMIFS('nabati '!AY:AY,'nabati '!$BB:$BB,MTD!$A95)/20</f>
        <v>1</v>
      </c>
      <c r="M95" s="114">
        <f>+SUMIFS('nabati '!$BF:$BF,'nabati '!BI:BI,MTD!$A95)/6</f>
        <v>0</v>
      </c>
      <c r="N95" s="142">
        <f>+SUMIFS('nabati '!$BM:$BM,'nabati '!BP:BP,MTD!$A95)/6</f>
        <v>0</v>
      </c>
      <c r="O95" s="143">
        <f t="shared" si="19"/>
        <v>1904.6</v>
      </c>
      <c r="P95" s="64"/>
      <c r="Q95" s="156"/>
      <c r="R95" s="64"/>
    </row>
    <row r="96" s="61" customFormat="1" hidden="1" outlineLevel="1" spans="1:18">
      <c r="A96" s="115">
        <v>694</v>
      </c>
      <c r="B96" s="107" t="s">
        <v>84</v>
      </c>
      <c r="C96" s="115" t="s">
        <v>167</v>
      </c>
      <c r="D96" s="112" t="s">
        <v>135</v>
      </c>
      <c r="E96" s="113">
        <f>+SUMIFS('nabati '!B:B,'nabati '!$E:$E,MTD!$A96)/6</f>
        <v>3</v>
      </c>
      <c r="F96" s="113">
        <f>+SUMIFS('nabati '!I:I,'nabati '!$L:$L,MTD!$A96)/6</f>
        <v>1</v>
      </c>
      <c r="G96" s="113">
        <f>+SUMIFS('nabati '!P:P,'nabati '!$S:$S,MTD!$A96)/60</f>
        <v>0</v>
      </c>
      <c r="H96" s="113">
        <f>+SUMIFS('nabati '!W:W,'nabati '!$Z:$Z,MTD!$A96)/6</f>
        <v>0</v>
      </c>
      <c r="I96" s="113">
        <f>+SUMIFS('nabati '!AD:AD,'nabati '!$AG:$AG,MTD!$A96)/60</f>
        <v>1</v>
      </c>
      <c r="J96" s="113">
        <f>+SUMIFS('nabati '!AK:AK,'nabati '!$AN:$AN,MTD!$A96)/60</f>
        <v>0</v>
      </c>
      <c r="K96" s="113">
        <f>+SUMIFS('nabati '!AR:AR,'nabati '!$AU:$AU,MTD!$A96)/60</f>
        <v>0</v>
      </c>
      <c r="L96" s="113">
        <f>+SUMIFS('nabati '!AY:AY,'nabati '!$BB:$BB,MTD!$A96)/20</f>
        <v>0</v>
      </c>
      <c r="M96" s="114">
        <f>+SUMIFS('nabati '!$BF:$BF,'nabati '!BI:BI,MTD!$A96)/6</f>
        <v>0</v>
      </c>
      <c r="N96" s="142">
        <f>+SUMIFS('nabati '!$BM:$BM,'nabati '!BP:BP,MTD!$A96)/6</f>
        <v>0</v>
      </c>
      <c r="O96" s="143">
        <f t="shared" si="19"/>
        <v>898.4</v>
      </c>
      <c r="P96" s="64"/>
      <c r="Q96" s="156"/>
      <c r="R96" s="64"/>
    </row>
    <row r="97" s="61" customFormat="1" hidden="1" outlineLevel="1" spans="1:18">
      <c r="A97" s="115">
        <v>2042</v>
      </c>
      <c r="B97" s="107" t="s">
        <v>84</v>
      </c>
      <c r="C97" s="115" t="s">
        <v>168</v>
      </c>
      <c r="D97" s="112" t="s">
        <v>135</v>
      </c>
      <c r="E97" s="113">
        <f>+SUMIFS('nabati '!B:B,'nabati '!$E:$E,MTD!$A97)/6</f>
        <v>0</v>
      </c>
      <c r="F97" s="113">
        <f>+SUMIFS('nabati '!I:I,'nabati '!$L:$L,MTD!$A97)/6</f>
        <v>0</v>
      </c>
      <c r="G97" s="113">
        <f>+SUMIFS('nabati '!P:P,'nabati '!$S:$S,MTD!$A97)/60</f>
        <v>0</v>
      </c>
      <c r="H97" s="113">
        <f>+SUMIFS('nabati '!W:W,'nabati '!$Z:$Z,MTD!$A97)/6</f>
        <v>0</v>
      </c>
      <c r="I97" s="113">
        <f>+SUMIFS('nabati '!AD:AD,'nabati '!$AG:$AG,MTD!$A97)/60</f>
        <v>0</v>
      </c>
      <c r="J97" s="113">
        <f>+SUMIFS('nabati '!AK:AK,'nabati '!$AN:$AN,MTD!$A97)/60</f>
        <v>0</v>
      </c>
      <c r="K97" s="113">
        <f>+SUMIFS('nabati '!AR:AR,'nabati '!$AU:$AU,MTD!$A97)/60</f>
        <v>0</v>
      </c>
      <c r="L97" s="113">
        <f>+SUMIFS('nabati '!AY:AY,'nabati '!$BB:$BB,MTD!$A97)/20</f>
        <v>0</v>
      </c>
      <c r="M97" s="114">
        <f>+SUMIFS('nabati '!$BF:$BF,'nabati '!BI:BI,MTD!$A97)/6</f>
        <v>0</v>
      </c>
      <c r="N97" s="142">
        <f>+SUMIFS('nabati '!$BM:$BM,'nabati '!BP:BP,MTD!$A97)/6</f>
        <v>0</v>
      </c>
      <c r="O97" s="143">
        <f t="shared" ref="O97:O102" si="20">+SUMPRODUCT($E$1:$N$1,E97:N97)</f>
        <v>0</v>
      </c>
      <c r="P97" s="64"/>
      <c r="Q97" s="156"/>
      <c r="R97" s="64"/>
    </row>
    <row r="98" s="61" customFormat="1" hidden="1" outlineLevel="1" spans="1:18">
      <c r="A98" s="115">
        <v>2052</v>
      </c>
      <c r="B98" s="107" t="s">
        <v>84</v>
      </c>
      <c r="C98" s="115" t="s">
        <v>169</v>
      </c>
      <c r="D98" s="112" t="s">
        <v>135</v>
      </c>
      <c r="E98" s="113">
        <f>+SUMIFS('nabati '!B:B,'nabati '!$E:$E,MTD!$A98)/6</f>
        <v>5</v>
      </c>
      <c r="F98" s="113">
        <f>+SUMIFS('nabati '!I:I,'nabati '!$L:$L,MTD!$A98)/6</f>
        <v>3</v>
      </c>
      <c r="G98" s="113">
        <f>+SUMIFS('nabati '!P:P,'nabati '!$S:$S,MTD!$A98)/60</f>
        <v>1</v>
      </c>
      <c r="H98" s="113">
        <f>+SUMIFS('nabati '!W:W,'nabati '!$Z:$Z,MTD!$A98)/6</f>
        <v>1</v>
      </c>
      <c r="I98" s="113">
        <f>+SUMIFS('nabati '!AD:AD,'nabati '!$AG:$AG,MTD!$A98)/60</f>
        <v>2</v>
      </c>
      <c r="J98" s="113">
        <f>+SUMIFS('nabati '!AK:AK,'nabati '!$AN:$AN,MTD!$A98)/60</f>
        <v>0</v>
      </c>
      <c r="K98" s="113">
        <f>+SUMIFS('nabati '!AR:AR,'nabati '!$AU:$AU,MTD!$A98)/60</f>
        <v>0</v>
      </c>
      <c r="L98" s="113">
        <f>+SUMIFS('nabati '!AY:AY,'nabati '!$BB:$BB,MTD!$A98)/20</f>
        <v>1</v>
      </c>
      <c r="M98" s="114">
        <f>+SUMIFS('nabati '!$BF:$BF,'nabati '!BI:BI,MTD!$A98)/6</f>
        <v>0</v>
      </c>
      <c r="N98" s="142">
        <f>+SUMIFS('nabati '!$BM:$BM,'nabati '!BP:BP,MTD!$A98)/6</f>
        <v>0</v>
      </c>
      <c r="O98" s="143">
        <f t="shared" si="20"/>
        <v>2789.6</v>
      </c>
      <c r="P98" s="64"/>
      <c r="Q98" s="156"/>
      <c r="R98" s="64"/>
    </row>
    <row r="99" s="61" customFormat="1" hidden="1" outlineLevel="1" spans="1:18">
      <c r="A99" s="115">
        <v>2063</v>
      </c>
      <c r="B99" s="107" t="s">
        <v>84</v>
      </c>
      <c r="C99" s="115" t="s">
        <v>170</v>
      </c>
      <c r="D99" s="112" t="s">
        <v>135</v>
      </c>
      <c r="E99" s="113">
        <f>+SUMIFS('nabati '!B:B,'nabati '!$E:$E,MTD!$A99)/6</f>
        <v>0</v>
      </c>
      <c r="F99" s="113">
        <f>+SUMIFS('nabati '!I:I,'nabati '!$L:$L,MTD!$A99)/6</f>
        <v>0</v>
      </c>
      <c r="G99" s="113">
        <f>+SUMIFS('nabati '!P:P,'nabati '!$S:$S,MTD!$A99)/60</f>
        <v>0</v>
      </c>
      <c r="H99" s="113">
        <f>+SUMIFS('nabati '!W:W,'nabati '!$Z:$Z,MTD!$A99)/6</f>
        <v>0</v>
      </c>
      <c r="I99" s="113">
        <f>+SUMIFS('nabati '!AD:AD,'nabati '!$AG:$AG,MTD!$A99)/60</f>
        <v>0</v>
      </c>
      <c r="J99" s="113">
        <f>+SUMIFS('nabati '!AK:AK,'nabati '!$AN:$AN,MTD!$A99)/60</f>
        <v>0</v>
      </c>
      <c r="K99" s="113">
        <f>+SUMIFS('nabati '!AR:AR,'nabati '!$AU:$AU,MTD!$A99)/60</f>
        <v>0</v>
      </c>
      <c r="L99" s="113">
        <f>+SUMIFS('nabati '!AY:AY,'nabati '!$BB:$BB,MTD!$A99)/20</f>
        <v>0</v>
      </c>
      <c r="M99" s="114">
        <f>+SUMIFS('nabati '!$BF:$BF,'nabati '!BI:BI,MTD!$A99)/6</f>
        <v>0</v>
      </c>
      <c r="N99" s="142">
        <f>+SUMIFS('nabati '!$BM:$BM,'nabati '!BP:BP,MTD!$A99)/6</f>
        <v>0</v>
      </c>
      <c r="O99" s="143">
        <f t="shared" si="20"/>
        <v>0</v>
      </c>
      <c r="P99" s="64"/>
      <c r="Q99" s="156"/>
      <c r="R99" s="64"/>
    </row>
    <row r="100" s="61" customFormat="1" hidden="1" outlineLevel="1" spans="1:18">
      <c r="A100" s="115">
        <v>2064</v>
      </c>
      <c r="B100" s="107" t="s">
        <v>84</v>
      </c>
      <c r="C100" s="115" t="s">
        <v>171</v>
      </c>
      <c r="D100" s="112" t="s">
        <v>135</v>
      </c>
      <c r="E100" s="113">
        <f>+SUMIFS('nabati '!B:B,'nabati '!$E:$E,MTD!$A100)/6</f>
        <v>1</v>
      </c>
      <c r="F100" s="113">
        <f>+SUMIFS('nabati '!I:I,'nabati '!$L:$L,MTD!$A100)/6</f>
        <v>0</v>
      </c>
      <c r="G100" s="113">
        <f>+SUMIFS('nabati '!P:P,'nabati '!$S:$S,MTD!$A100)/60</f>
        <v>1</v>
      </c>
      <c r="H100" s="113">
        <f>+SUMIFS('nabati '!W:W,'nabati '!$Z:$Z,MTD!$A100)/6</f>
        <v>0</v>
      </c>
      <c r="I100" s="113">
        <f>+SUMIFS('nabati '!AD:AD,'nabati '!$AG:$AG,MTD!$A100)/60</f>
        <v>1</v>
      </c>
      <c r="J100" s="113">
        <f>+SUMIFS('nabati '!AK:AK,'nabati '!$AN:$AN,MTD!$A100)/60</f>
        <v>0</v>
      </c>
      <c r="K100" s="113">
        <f>+SUMIFS('nabati '!AR:AR,'nabati '!$AU:$AU,MTD!$A100)/60</f>
        <v>0</v>
      </c>
      <c r="L100" s="113">
        <f>+SUMIFS('nabati '!AY:AY,'nabati '!$BB:$BB,MTD!$A100)/20</f>
        <v>0</v>
      </c>
      <c r="M100" s="114">
        <f>+SUMIFS('nabati '!$BF:$BF,'nabati '!BI:BI,MTD!$A100)/6</f>
        <v>0</v>
      </c>
      <c r="N100" s="142">
        <f>+SUMIFS('nabati '!$BM:$BM,'nabati '!BP:BP,MTD!$A100)/6</f>
        <v>0</v>
      </c>
      <c r="O100" s="143">
        <f t="shared" si="20"/>
        <v>785.9</v>
      </c>
      <c r="P100" s="64"/>
      <c r="Q100" s="156"/>
      <c r="R100" s="64"/>
    </row>
    <row r="101" s="61" customFormat="1" hidden="1" outlineLevel="1" spans="1:18">
      <c r="A101" s="115">
        <v>2070</v>
      </c>
      <c r="B101" s="107" t="s">
        <v>84</v>
      </c>
      <c r="C101" s="115" t="s">
        <v>172</v>
      </c>
      <c r="D101" s="112" t="s">
        <v>135</v>
      </c>
      <c r="E101" s="113">
        <f>+SUMIFS('nabati '!B:B,'nabati '!$E:$E,MTD!$A101)/6</f>
        <v>0</v>
      </c>
      <c r="F101" s="113">
        <f>+SUMIFS('nabati '!I:I,'nabati '!$L:$L,MTD!$A101)/6</f>
        <v>0</v>
      </c>
      <c r="G101" s="113">
        <f>+SUMIFS('nabati '!P:P,'nabati '!$S:$S,MTD!$A101)/60</f>
        <v>0</v>
      </c>
      <c r="H101" s="113">
        <f>+SUMIFS('nabati '!W:W,'nabati '!$Z:$Z,MTD!$A101)/6</f>
        <v>0</v>
      </c>
      <c r="I101" s="113">
        <f>+SUMIFS('nabati '!AD:AD,'nabati '!$AG:$AG,MTD!$A101)/60</f>
        <v>0</v>
      </c>
      <c r="J101" s="113">
        <f>+SUMIFS('nabati '!AK:AK,'nabati '!$AN:$AN,MTD!$A101)/60</f>
        <v>0</v>
      </c>
      <c r="K101" s="113">
        <f>+SUMIFS('nabati '!AR:AR,'nabati '!$AU:$AU,MTD!$A101)/60</f>
        <v>0</v>
      </c>
      <c r="L101" s="113">
        <f>+SUMIFS('nabati '!AY:AY,'nabati '!$BB:$BB,MTD!$A101)/20</f>
        <v>0</v>
      </c>
      <c r="M101" s="114">
        <f>+SUMIFS('nabati '!$BF:$BF,'nabati '!BI:BI,MTD!$A101)/6</f>
        <v>0</v>
      </c>
      <c r="N101" s="142">
        <f>+SUMIFS('nabati '!$BM:$BM,'nabati '!BP:BP,MTD!$A101)/6</f>
        <v>0</v>
      </c>
      <c r="O101" s="143">
        <f t="shared" si="20"/>
        <v>0</v>
      </c>
      <c r="P101" s="64"/>
      <c r="Q101" s="156"/>
      <c r="R101" s="64"/>
    </row>
    <row r="102" s="61" customFormat="1" hidden="1" outlineLevel="1" spans="1:18">
      <c r="A102" s="115">
        <v>2078</v>
      </c>
      <c r="B102" s="107" t="s">
        <v>84</v>
      </c>
      <c r="C102" s="115" t="s">
        <v>173</v>
      </c>
      <c r="D102" s="112" t="s">
        <v>135</v>
      </c>
      <c r="E102" s="113">
        <f>+SUMIFS('nabati '!B:B,'nabati '!$E:$E,MTD!$A102)/6</f>
        <v>1</v>
      </c>
      <c r="F102" s="113">
        <f>+SUMIFS('nabati '!I:I,'nabati '!$L:$L,MTD!$A102)/6</f>
        <v>0</v>
      </c>
      <c r="G102" s="113">
        <f>+SUMIFS('nabati '!P:P,'nabati '!$S:$S,MTD!$A102)/60</f>
        <v>0</v>
      </c>
      <c r="H102" s="113">
        <f>+SUMIFS('nabati '!W:W,'nabati '!$Z:$Z,MTD!$A102)/6</f>
        <v>0</v>
      </c>
      <c r="I102" s="113">
        <f>+SUMIFS('nabati '!AD:AD,'nabati '!$AG:$AG,MTD!$A102)/60</f>
        <v>0</v>
      </c>
      <c r="J102" s="113">
        <f>+SUMIFS('nabati '!AK:AK,'nabati '!$AN:$AN,MTD!$A102)/60</f>
        <v>0</v>
      </c>
      <c r="K102" s="113">
        <f>+SUMIFS('nabati '!AR:AR,'nabati '!$AU:$AU,MTD!$A102)/60</f>
        <v>0</v>
      </c>
      <c r="L102" s="113">
        <f>+SUMIFS('nabati '!AY:AY,'nabati '!$BB:$BB,MTD!$A102)/20</f>
        <v>0</v>
      </c>
      <c r="M102" s="114">
        <f>+SUMIFS('nabati '!$BF:$BF,'nabati '!BI:BI,MTD!$A102)/6</f>
        <v>0</v>
      </c>
      <c r="N102" s="142">
        <f>+SUMIFS('nabati '!$BM:$BM,'nabati '!BP:BP,MTD!$A102)/6</f>
        <v>0</v>
      </c>
      <c r="O102" s="143">
        <f t="shared" si="20"/>
        <v>125.9</v>
      </c>
      <c r="P102" s="64"/>
      <c r="Q102" s="156"/>
      <c r="R102" s="64"/>
    </row>
    <row r="103" s="61" customFormat="1" hidden="1" outlineLevel="1" spans="1:18">
      <c r="A103" s="115">
        <v>2082</v>
      </c>
      <c r="B103" s="107" t="s">
        <v>84</v>
      </c>
      <c r="C103" s="115" t="s">
        <v>174</v>
      </c>
      <c r="D103" s="112" t="s">
        <v>135</v>
      </c>
      <c r="E103" s="113">
        <f>+SUMIFS('nabati '!B:B,'nabati '!$E:$E,MTD!$A103)/6</f>
        <v>1</v>
      </c>
      <c r="F103" s="113">
        <f>+SUMIFS('nabati '!I:I,'nabati '!$L:$L,MTD!$A103)/6</f>
        <v>1</v>
      </c>
      <c r="G103" s="113">
        <f>+SUMIFS('nabati '!P:P,'nabati '!$S:$S,MTD!$A103)/60</f>
        <v>0</v>
      </c>
      <c r="H103" s="113">
        <f>+SUMIFS('nabati '!W:W,'nabati '!$Z:$Z,MTD!$A103)/6</f>
        <v>0</v>
      </c>
      <c r="I103" s="113">
        <f>+SUMIFS('nabati '!AD:AD,'nabati '!$AG:$AG,MTD!$A103)/60</f>
        <v>0</v>
      </c>
      <c r="J103" s="113">
        <f>+SUMIFS('nabati '!AK:AK,'nabati '!$AN:$AN,MTD!$A103)/60</f>
        <v>0</v>
      </c>
      <c r="K103" s="113">
        <f>+SUMIFS('nabati '!AR:AR,'nabati '!$AU:$AU,MTD!$A103)/60</f>
        <v>0</v>
      </c>
      <c r="L103" s="113">
        <f>+SUMIFS('nabati '!AY:AY,'nabati '!$BB:$BB,MTD!$A103)/20</f>
        <v>0</v>
      </c>
      <c r="M103" s="114">
        <f>+SUMIFS('nabati '!$BF:$BF,'nabati '!BI:BI,MTD!$A103)/6</f>
        <v>0</v>
      </c>
      <c r="N103" s="142">
        <f>+SUMIFS('nabati '!$BM:$BM,'nabati '!BP:BP,MTD!$A103)/6</f>
        <v>0</v>
      </c>
      <c r="O103" s="143">
        <f t="shared" ref="O103:O123" si="21">+SUMPRODUCT($E$1:$N$1,E103:N103)</f>
        <v>316.6</v>
      </c>
      <c r="P103" s="64"/>
      <c r="Q103" s="156"/>
      <c r="R103" s="64"/>
    </row>
    <row r="104" s="61" customFormat="1" hidden="1" outlineLevel="1" spans="1:18">
      <c r="A104" s="115">
        <v>2096</v>
      </c>
      <c r="B104" s="107" t="s">
        <v>84</v>
      </c>
      <c r="C104" s="115" t="s">
        <v>175</v>
      </c>
      <c r="D104" s="112" t="s">
        <v>135</v>
      </c>
      <c r="E104" s="113">
        <f>+SUMIFS('nabati '!B:B,'nabati '!$E:$E,MTD!$A104)/6</f>
        <v>2</v>
      </c>
      <c r="F104" s="113">
        <f>+SUMIFS('nabati '!I:I,'nabati '!$L:$L,MTD!$A104)/6</f>
        <v>2</v>
      </c>
      <c r="G104" s="113">
        <f>+SUMIFS('nabati '!P:P,'nabati '!$S:$S,MTD!$A104)/60</f>
        <v>2</v>
      </c>
      <c r="H104" s="113">
        <f>+SUMIFS('nabati '!W:W,'nabati '!$Z:$Z,MTD!$A104)/6</f>
        <v>2</v>
      </c>
      <c r="I104" s="113">
        <f>+SUMIFS('nabati '!AD:AD,'nabati '!$AG:$AG,MTD!$A104)/60</f>
        <v>1</v>
      </c>
      <c r="J104" s="113">
        <f>+SUMIFS('nabati '!AK:AK,'nabati '!$AN:$AN,MTD!$A104)/60</f>
        <v>0</v>
      </c>
      <c r="K104" s="113">
        <f>+SUMIFS('nabati '!AR:AR,'nabati '!$AU:$AU,MTD!$A104)/60</f>
        <v>1</v>
      </c>
      <c r="L104" s="113">
        <f>+SUMIFS('nabati '!AY:AY,'nabati '!$BB:$BB,MTD!$A104)/20</f>
        <v>1</v>
      </c>
      <c r="M104" s="114">
        <f>+SUMIFS('nabati '!$BF:$BF,'nabati '!BI:BI,MTD!$A104)/6</f>
        <v>0</v>
      </c>
      <c r="N104" s="142">
        <f>+SUMIFS('nabati '!$BM:$BM,'nabati '!BP:BP,MTD!$A104)/6</f>
        <v>0</v>
      </c>
      <c r="O104" s="143">
        <f t="shared" si="21"/>
        <v>2709.2</v>
      </c>
      <c r="P104" s="64"/>
      <c r="Q104" s="156"/>
      <c r="R104" s="64"/>
    </row>
    <row r="105" s="61" customFormat="1" hidden="1" outlineLevel="1" spans="1:18">
      <c r="A105" s="115">
        <v>2097</v>
      </c>
      <c r="B105" s="107" t="s">
        <v>84</v>
      </c>
      <c r="C105" s="115" t="s">
        <v>176</v>
      </c>
      <c r="D105" s="112" t="s">
        <v>135</v>
      </c>
      <c r="E105" s="113">
        <f>+SUMIFS('nabati '!B:B,'nabati '!$E:$E,MTD!$A105)/6</f>
        <v>1</v>
      </c>
      <c r="F105" s="113">
        <f>+SUMIFS('nabati '!I:I,'nabati '!$L:$L,MTD!$A105)/6</f>
        <v>0</v>
      </c>
      <c r="G105" s="113">
        <f>+SUMIFS('nabati '!P:P,'nabati '!$S:$S,MTD!$A105)/60</f>
        <v>0</v>
      </c>
      <c r="H105" s="113">
        <f>+SUMIFS('nabati '!W:W,'nabati '!$Z:$Z,MTD!$A105)/6</f>
        <v>0</v>
      </c>
      <c r="I105" s="113">
        <f>+SUMIFS('nabati '!AD:AD,'nabati '!$AG:$AG,MTD!$A105)/60</f>
        <v>0</v>
      </c>
      <c r="J105" s="113">
        <f>+SUMIFS('nabati '!AK:AK,'nabati '!$AN:$AN,MTD!$A105)/60</f>
        <v>0</v>
      </c>
      <c r="K105" s="113">
        <f>+SUMIFS('nabati '!AR:AR,'nabati '!$AU:$AU,MTD!$A105)/60</f>
        <v>0</v>
      </c>
      <c r="L105" s="113">
        <f>+SUMIFS('nabati '!AY:AY,'nabati '!$BB:$BB,MTD!$A105)/20</f>
        <v>0</v>
      </c>
      <c r="M105" s="114">
        <f>+SUMIFS('nabati '!$BF:$BF,'nabati '!BI:BI,MTD!$A105)/6</f>
        <v>0</v>
      </c>
      <c r="N105" s="142">
        <f>+SUMIFS('nabati '!$BM:$BM,'nabati '!BP:BP,MTD!$A105)/6</f>
        <v>0</v>
      </c>
      <c r="O105" s="143">
        <f t="shared" si="21"/>
        <v>125.9</v>
      </c>
      <c r="P105" s="64"/>
      <c r="Q105" s="156"/>
      <c r="R105" s="64"/>
    </row>
    <row r="106" s="61" customFormat="1" hidden="1" outlineLevel="1" spans="1:18">
      <c r="A106" s="115">
        <v>2099</v>
      </c>
      <c r="B106" s="107" t="s">
        <v>84</v>
      </c>
      <c r="C106" s="115" t="s">
        <v>177</v>
      </c>
      <c r="D106" s="112" t="s">
        <v>135</v>
      </c>
      <c r="E106" s="113">
        <f>+SUMIFS('nabati '!B:B,'nabati '!$E:$E,MTD!$A106)/6</f>
        <v>0</v>
      </c>
      <c r="F106" s="113">
        <f>+SUMIFS('nabati '!I:I,'nabati '!$L:$L,MTD!$A106)/6</f>
        <v>0</v>
      </c>
      <c r="G106" s="113">
        <f>+SUMIFS('nabati '!P:P,'nabati '!$S:$S,MTD!$A106)/60</f>
        <v>0</v>
      </c>
      <c r="H106" s="113">
        <f>+SUMIFS('nabati '!W:W,'nabati '!$Z:$Z,MTD!$A106)/6</f>
        <v>0</v>
      </c>
      <c r="I106" s="113">
        <f>+SUMIFS('nabati '!AD:AD,'nabati '!$AG:$AG,MTD!$A106)/60</f>
        <v>0</v>
      </c>
      <c r="J106" s="113">
        <f>+SUMIFS('nabati '!AK:AK,'nabati '!$AN:$AN,MTD!$A106)/60</f>
        <v>0</v>
      </c>
      <c r="K106" s="113">
        <f>+SUMIFS('nabati '!AR:AR,'nabati '!$AU:$AU,MTD!$A106)/60</f>
        <v>0</v>
      </c>
      <c r="L106" s="113">
        <f>+SUMIFS('nabati '!AY:AY,'nabati '!$BB:$BB,MTD!$A106)/20</f>
        <v>0</v>
      </c>
      <c r="M106" s="114">
        <f>+SUMIFS('nabati '!$BF:$BF,'nabati '!BI:BI,MTD!$A106)/6</f>
        <v>0</v>
      </c>
      <c r="N106" s="142">
        <f>+SUMIFS('nabati '!$BM:$BM,'nabati '!BP:BP,MTD!$A106)/6</f>
        <v>0</v>
      </c>
      <c r="O106" s="143">
        <f t="shared" si="21"/>
        <v>0</v>
      </c>
      <c r="P106" s="64"/>
      <c r="Q106" s="156"/>
      <c r="R106" s="64"/>
    </row>
    <row r="107" s="61" customFormat="1" hidden="1" outlineLevel="1" spans="1:18">
      <c r="A107" s="115">
        <v>2104</v>
      </c>
      <c r="B107" s="107" t="s">
        <v>84</v>
      </c>
      <c r="C107" s="115" t="s">
        <v>178</v>
      </c>
      <c r="D107" s="112" t="s">
        <v>135</v>
      </c>
      <c r="E107" s="113">
        <f>+SUMIFS('nabati '!B:B,'nabati '!$E:$E,MTD!$A107)/6</f>
        <v>0</v>
      </c>
      <c r="F107" s="113">
        <f>+SUMIFS('nabati '!I:I,'nabati '!$L:$L,MTD!$A107)/6</f>
        <v>0</v>
      </c>
      <c r="G107" s="113">
        <f>+SUMIFS('nabati '!P:P,'nabati '!$S:$S,MTD!$A107)/60</f>
        <v>0</v>
      </c>
      <c r="H107" s="113">
        <f>+SUMIFS('nabati '!W:W,'nabati '!$Z:$Z,MTD!$A107)/6</f>
        <v>0</v>
      </c>
      <c r="I107" s="113">
        <f>+SUMIFS('nabati '!AD:AD,'nabati '!$AG:$AG,MTD!$A107)/60</f>
        <v>0</v>
      </c>
      <c r="J107" s="113">
        <f>+SUMIFS('nabati '!AK:AK,'nabati '!$AN:$AN,MTD!$A107)/60</f>
        <v>0</v>
      </c>
      <c r="K107" s="113">
        <f>+SUMIFS('nabati '!AR:AR,'nabati '!$AU:$AU,MTD!$A107)/60</f>
        <v>0</v>
      </c>
      <c r="L107" s="113">
        <f>+SUMIFS('nabati '!AY:AY,'nabati '!$BB:$BB,MTD!$A107)/20</f>
        <v>0</v>
      </c>
      <c r="M107" s="114">
        <f>+SUMIFS('nabati '!$BF:$BF,'nabati '!BI:BI,MTD!$A107)/6</f>
        <v>0</v>
      </c>
      <c r="N107" s="142">
        <f>+SUMIFS('nabati '!$BM:$BM,'nabati '!BP:BP,MTD!$A107)/6</f>
        <v>0</v>
      </c>
      <c r="O107" s="143">
        <f t="shared" si="21"/>
        <v>0</v>
      </c>
      <c r="P107" s="64"/>
      <c r="Q107" s="156"/>
      <c r="R107" s="64"/>
    </row>
    <row r="108" s="61" customFormat="1" hidden="1" outlineLevel="1" spans="1:18">
      <c r="A108" s="115">
        <v>2107</v>
      </c>
      <c r="B108" s="107" t="s">
        <v>84</v>
      </c>
      <c r="C108" s="115" t="s">
        <v>179</v>
      </c>
      <c r="D108" s="112" t="s">
        <v>135</v>
      </c>
      <c r="E108" s="113">
        <f>+SUMIFS('nabati '!B:B,'nabati '!$E:$E,MTD!$A108)/6</f>
        <v>0</v>
      </c>
      <c r="F108" s="113">
        <f>+SUMIFS('nabati '!I:I,'nabati '!$L:$L,MTD!$A108)/6</f>
        <v>0</v>
      </c>
      <c r="G108" s="113">
        <f>+SUMIFS('nabati '!P:P,'nabati '!$S:$S,MTD!$A108)/60</f>
        <v>0</v>
      </c>
      <c r="H108" s="113">
        <f>+SUMIFS('nabati '!W:W,'nabati '!$Z:$Z,MTD!$A108)/6</f>
        <v>0</v>
      </c>
      <c r="I108" s="113">
        <f>+SUMIFS('nabati '!AD:AD,'nabati '!$AG:$AG,MTD!$A108)/60</f>
        <v>0</v>
      </c>
      <c r="J108" s="113">
        <f>+SUMIFS('nabati '!AK:AK,'nabati '!$AN:$AN,MTD!$A108)/60</f>
        <v>0</v>
      </c>
      <c r="K108" s="113">
        <f>+SUMIFS('nabati '!AR:AR,'nabati '!$AU:$AU,MTD!$A108)/60</f>
        <v>0</v>
      </c>
      <c r="L108" s="113">
        <f>+SUMIFS('nabati '!AY:AY,'nabati '!$BB:$BB,MTD!$A108)/20</f>
        <v>0</v>
      </c>
      <c r="M108" s="114">
        <f>+SUMIFS('nabati '!$BF:$BF,'nabati '!BI:BI,MTD!$A108)/6</f>
        <v>0</v>
      </c>
      <c r="N108" s="142">
        <f>+SUMIFS('nabati '!$BM:$BM,'nabati '!BP:BP,MTD!$A108)/6</f>
        <v>0</v>
      </c>
      <c r="O108" s="143">
        <f t="shared" si="21"/>
        <v>0</v>
      </c>
      <c r="P108" s="64"/>
      <c r="Q108" s="156"/>
      <c r="R108" s="64"/>
    </row>
    <row r="109" s="61" customFormat="1" hidden="1" outlineLevel="1" spans="1:18">
      <c r="A109" s="115">
        <v>2109</v>
      </c>
      <c r="B109" s="107" t="s">
        <v>84</v>
      </c>
      <c r="C109" s="115" t="s">
        <v>180</v>
      </c>
      <c r="D109" s="112" t="s">
        <v>135</v>
      </c>
      <c r="E109" s="113">
        <f>+SUMIFS('nabati '!B:B,'nabati '!$E:$E,MTD!$A109)/6</f>
        <v>1</v>
      </c>
      <c r="F109" s="113">
        <f>+SUMIFS('nabati '!I:I,'nabati '!$L:$L,MTD!$A109)/6</f>
        <v>0</v>
      </c>
      <c r="G109" s="113">
        <f>+SUMIFS('nabati '!P:P,'nabati '!$S:$S,MTD!$A109)/60</f>
        <v>1</v>
      </c>
      <c r="H109" s="113">
        <f>+SUMIFS('nabati '!W:W,'nabati '!$Z:$Z,MTD!$A109)/6</f>
        <v>0</v>
      </c>
      <c r="I109" s="113">
        <f>+SUMIFS('nabati '!AD:AD,'nabati '!$AG:$AG,MTD!$A109)/60</f>
        <v>0</v>
      </c>
      <c r="J109" s="113">
        <f>+SUMIFS('nabati '!AK:AK,'nabati '!$AN:$AN,MTD!$A109)/60</f>
        <v>0</v>
      </c>
      <c r="K109" s="113">
        <f>+SUMIFS('nabati '!AR:AR,'nabati '!$AU:$AU,MTD!$A109)/60</f>
        <v>0</v>
      </c>
      <c r="L109" s="113">
        <f>+SUMIFS('nabati '!AY:AY,'nabati '!$BB:$BB,MTD!$A109)/20</f>
        <v>0</v>
      </c>
      <c r="M109" s="114">
        <f>+SUMIFS('nabati '!$BF:$BF,'nabati '!BI:BI,MTD!$A109)/6</f>
        <v>0</v>
      </c>
      <c r="N109" s="142">
        <f>+SUMIFS('nabati '!$BM:$BM,'nabati '!BP:BP,MTD!$A109)/6</f>
        <v>0</v>
      </c>
      <c r="O109" s="143">
        <f t="shared" si="21"/>
        <v>455.9</v>
      </c>
      <c r="P109" s="64"/>
      <c r="Q109" s="156"/>
      <c r="R109" s="64"/>
    </row>
    <row r="110" s="61" customFormat="1" hidden="1" outlineLevel="1" spans="1:18">
      <c r="A110" s="115">
        <v>2113</v>
      </c>
      <c r="B110" s="107" t="s">
        <v>84</v>
      </c>
      <c r="C110" s="115" t="s">
        <v>181</v>
      </c>
      <c r="D110" s="112" t="s">
        <v>135</v>
      </c>
      <c r="E110" s="113">
        <f>+SUMIFS('nabati '!B:B,'nabati '!$E:$E,MTD!$A110)/6</f>
        <v>0</v>
      </c>
      <c r="F110" s="113">
        <f>+SUMIFS('nabati '!I:I,'nabati '!$L:$L,MTD!$A110)/6</f>
        <v>1</v>
      </c>
      <c r="G110" s="113">
        <f>+SUMIFS('nabati '!P:P,'nabati '!$S:$S,MTD!$A110)/60</f>
        <v>0</v>
      </c>
      <c r="H110" s="113">
        <f>+SUMIFS('nabati '!W:W,'nabati '!$Z:$Z,MTD!$A110)/6</f>
        <v>0</v>
      </c>
      <c r="I110" s="113">
        <f>+SUMIFS('nabati '!AD:AD,'nabati '!$AG:$AG,MTD!$A110)/60</f>
        <v>0</v>
      </c>
      <c r="J110" s="113">
        <f>+SUMIFS('nabati '!AK:AK,'nabati '!$AN:$AN,MTD!$A110)/60</f>
        <v>0</v>
      </c>
      <c r="K110" s="113">
        <f>+SUMIFS('nabati '!AR:AR,'nabati '!$AU:$AU,MTD!$A110)/60</f>
        <v>0</v>
      </c>
      <c r="L110" s="113">
        <f>+SUMIFS('nabati '!AY:AY,'nabati '!$BB:$BB,MTD!$A110)/20</f>
        <v>0</v>
      </c>
      <c r="M110" s="114">
        <f>+SUMIFS('nabati '!$BF:$BF,'nabati '!BI:BI,MTD!$A110)/6</f>
        <v>0</v>
      </c>
      <c r="N110" s="142">
        <f>+SUMIFS('nabati '!$BM:$BM,'nabati '!BP:BP,MTD!$A110)/6</f>
        <v>0</v>
      </c>
      <c r="O110" s="143">
        <f t="shared" si="21"/>
        <v>190.7</v>
      </c>
      <c r="P110" s="64"/>
      <c r="Q110" s="156"/>
      <c r="R110" s="64"/>
    </row>
    <row r="111" s="61" customFormat="1" hidden="1" outlineLevel="1" spans="1:18">
      <c r="A111" s="115">
        <v>2115</v>
      </c>
      <c r="B111" s="107" t="s">
        <v>84</v>
      </c>
      <c r="C111" s="115" t="s">
        <v>182</v>
      </c>
      <c r="D111" s="112" t="s">
        <v>135</v>
      </c>
      <c r="E111" s="113">
        <f>+SUMIFS('nabati '!B:B,'nabati '!$E:$E,MTD!$A111)/6</f>
        <v>0</v>
      </c>
      <c r="F111" s="113">
        <f>+SUMIFS('nabati '!I:I,'nabati '!$L:$L,MTD!$A111)/6</f>
        <v>4</v>
      </c>
      <c r="G111" s="113">
        <f>+SUMIFS('nabati '!P:P,'nabati '!$S:$S,MTD!$A111)/60</f>
        <v>0</v>
      </c>
      <c r="H111" s="113">
        <f>+SUMIFS('nabati '!W:W,'nabati '!$Z:$Z,MTD!$A111)/6</f>
        <v>0</v>
      </c>
      <c r="I111" s="113">
        <f>+SUMIFS('nabati '!AD:AD,'nabati '!$AG:$AG,MTD!$A111)/60</f>
        <v>0</v>
      </c>
      <c r="J111" s="113">
        <f>+SUMIFS('nabati '!AK:AK,'nabati '!$AN:$AN,MTD!$A111)/60</f>
        <v>0</v>
      </c>
      <c r="K111" s="113">
        <f>+SUMIFS('nabati '!AR:AR,'nabati '!$AU:$AU,MTD!$A111)/60</f>
        <v>0</v>
      </c>
      <c r="L111" s="113">
        <f>+SUMIFS('nabati '!AY:AY,'nabati '!$BB:$BB,MTD!$A111)/20</f>
        <v>2</v>
      </c>
      <c r="M111" s="114">
        <f>+SUMIFS('nabati '!$BF:$BF,'nabati '!BI:BI,MTD!$A111)/6</f>
        <v>0</v>
      </c>
      <c r="N111" s="142">
        <f>+SUMIFS('nabati '!$BM:$BM,'nabati '!BP:BP,MTD!$A111)/6</f>
        <v>0</v>
      </c>
      <c r="O111" s="143">
        <f t="shared" si="21"/>
        <v>1510.8</v>
      </c>
      <c r="P111" s="64"/>
      <c r="Q111" s="156"/>
      <c r="R111" s="64"/>
    </row>
    <row r="112" s="61" customFormat="1" hidden="1" outlineLevel="1" spans="1:18">
      <c r="A112" s="115">
        <v>2120</v>
      </c>
      <c r="B112" s="107" t="s">
        <v>84</v>
      </c>
      <c r="C112" s="115" t="s">
        <v>183</v>
      </c>
      <c r="D112" s="112" t="s">
        <v>135</v>
      </c>
      <c r="E112" s="113">
        <f>+SUMIFS('nabati '!B:B,'nabati '!$E:$E,MTD!$A112)/6</f>
        <v>0</v>
      </c>
      <c r="F112" s="113">
        <f>+SUMIFS('nabati '!I:I,'nabati '!$L:$L,MTD!$A112)/6</f>
        <v>0</v>
      </c>
      <c r="G112" s="113">
        <f>+SUMIFS('nabati '!P:P,'nabati '!$S:$S,MTD!$A112)/60</f>
        <v>0</v>
      </c>
      <c r="H112" s="113">
        <f>+SUMIFS('nabati '!W:W,'nabati '!$Z:$Z,MTD!$A112)/6</f>
        <v>0</v>
      </c>
      <c r="I112" s="113">
        <f>+SUMIFS('nabati '!AD:AD,'nabati '!$AG:$AG,MTD!$A112)/60</f>
        <v>0</v>
      </c>
      <c r="J112" s="113">
        <f>+SUMIFS('nabati '!AK:AK,'nabati '!$AN:$AN,MTD!$A112)/60</f>
        <v>0</v>
      </c>
      <c r="K112" s="113">
        <f>+SUMIFS('nabati '!AR:AR,'nabati '!$AU:$AU,MTD!$A112)/60</f>
        <v>0</v>
      </c>
      <c r="L112" s="113">
        <f>+SUMIFS('nabati '!AY:AY,'nabati '!$BB:$BB,MTD!$A112)/20</f>
        <v>0</v>
      </c>
      <c r="M112" s="114">
        <f>+SUMIFS('nabati '!$BF:$BF,'nabati '!BI:BI,MTD!$A112)/6</f>
        <v>0</v>
      </c>
      <c r="N112" s="142">
        <f>+SUMIFS('nabati '!$BM:$BM,'nabati '!BP:BP,MTD!$A112)/6</f>
        <v>0</v>
      </c>
      <c r="O112" s="143">
        <f t="shared" si="21"/>
        <v>0</v>
      </c>
      <c r="P112" s="64"/>
      <c r="Q112" s="156"/>
      <c r="R112" s="64"/>
    </row>
    <row r="113" s="61" customFormat="1" hidden="1" outlineLevel="1" spans="1:18">
      <c r="A113" s="115">
        <v>69016</v>
      </c>
      <c r="B113" s="107" t="s">
        <v>84</v>
      </c>
      <c r="C113" s="115" t="s">
        <v>184</v>
      </c>
      <c r="D113" s="112" t="s">
        <v>135</v>
      </c>
      <c r="E113" s="113">
        <f>+SUMIFS('nabati '!B:B,'nabati '!$E:$E,MTD!$A113)/6</f>
        <v>0</v>
      </c>
      <c r="F113" s="113">
        <f>+SUMIFS('nabati '!I:I,'nabati '!$L:$L,MTD!$A113)/6</f>
        <v>0</v>
      </c>
      <c r="G113" s="113">
        <f>+SUMIFS('nabati '!P:P,'nabati '!$S:$S,MTD!$A113)/60</f>
        <v>0</v>
      </c>
      <c r="H113" s="113">
        <f>+SUMIFS('nabati '!W:W,'nabati '!$Z:$Z,MTD!$A113)/6</f>
        <v>0</v>
      </c>
      <c r="I113" s="113">
        <f>+SUMIFS('nabati '!AD:AD,'nabati '!$AG:$AG,MTD!$A113)/60</f>
        <v>0</v>
      </c>
      <c r="J113" s="113">
        <f>+SUMIFS('nabati '!AK:AK,'nabati '!$AN:$AN,MTD!$A113)/60</f>
        <v>0</v>
      </c>
      <c r="K113" s="113">
        <f>+SUMIFS('nabati '!AR:AR,'nabati '!$AU:$AU,MTD!$A113)/60</f>
        <v>0</v>
      </c>
      <c r="L113" s="113">
        <f>+SUMIFS('nabati '!AY:AY,'nabati '!$BB:$BB,MTD!$A113)/20</f>
        <v>0</v>
      </c>
      <c r="M113" s="114">
        <f>+SUMIFS('nabati '!$BF:$BF,'nabati '!BI:BI,MTD!$A113)/6</f>
        <v>0</v>
      </c>
      <c r="N113" s="142">
        <f>+SUMIFS('nabati '!$BM:$BM,'nabati '!BP:BP,MTD!$A113)/6</f>
        <v>0</v>
      </c>
      <c r="O113" s="143">
        <f t="shared" si="21"/>
        <v>0</v>
      </c>
      <c r="P113" s="64"/>
      <c r="Q113" s="156"/>
      <c r="R113" s="64"/>
    </row>
    <row r="114" s="61" customFormat="1" hidden="1" outlineLevel="1" spans="1:18">
      <c r="A114" s="115">
        <v>69017</v>
      </c>
      <c r="B114" s="107" t="s">
        <v>84</v>
      </c>
      <c r="C114" s="115" t="s">
        <v>185</v>
      </c>
      <c r="D114" s="112" t="s">
        <v>135</v>
      </c>
      <c r="E114" s="113">
        <f>+SUMIFS('nabati '!B:B,'nabati '!$E:$E,MTD!$A114)/6</f>
        <v>0</v>
      </c>
      <c r="F114" s="113">
        <f>+SUMIFS('nabati '!I:I,'nabati '!$L:$L,MTD!$A114)/6</f>
        <v>0</v>
      </c>
      <c r="G114" s="113">
        <f>+SUMIFS('nabati '!P:P,'nabati '!$S:$S,MTD!$A114)/60</f>
        <v>0</v>
      </c>
      <c r="H114" s="113">
        <f>+SUMIFS('nabati '!W:W,'nabati '!$Z:$Z,MTD!$A114)/6</f>
        <v>0</v>
      </c>
      <c r="I114" s="113">
        <f>+SUMIFS('nabati '!AD:AD,'nabati '!$AG:$AG,MTD!$A114)/60</f>
        <v>0</v>
      </c>
      <c r="J114" s="113">
        <f>+SUMIFS('nabati '!AK:AK,'nabati '!$AN:$AN,MTD!$A114)/60</f>
        <v>0</v>
      </c>
      <c r="K114" s="113">
        <f>+SUMIFS('nabati '!AR:AR,'nabati '!$AU:$AU,MTD!$A114)/60</f>
        <v>0</v>
      </c>
      <c r="L114" s="113">
        <f>+SUMIFS('nabati '!AY:AY,'nabati '!$BB:$BB,MTD!$A114)/20</f>
        <v>0</v>
      </c>
      <c r="M114" s="114">
        <f>+SUMIFS('nabati '!$BF:$BF,'nabati '!BI:BI,MTD!$A114)/6</f>
        <v>0</v>
      </c>
      <c r="N114" s="142">
        <f>+SUMIFS('nabati '!$BM:$BM,'nabati '!BP:BP,MTD!$A114)/6</f>
        <v>0</v>
      </c>
      <c r="O114" s="143">
        <f t="shared" si="21"/>
        <v>0</v>
      </c>
      <c r="P114" s="64"/>
      <c r="Q114" s="156"/>
      <c r="R114" s="64"/>
    </row>
    <row r="115" s="61" customFormat="1" hidden="1" outlineLevel="1" spans="1:18">
      <c r="A115" s="115">
        <v>69019</v>
      </c>
      <c r="B115" s="107" t="s">
        <v>84</v>
      </c>
      <c r="C115" s="115" t="s">
        <v>186</v>
      </c>
      <c r="D115" s="112" t="s">
        <v>135</v>
      </c>
      <c r="E115" s="113">
        <f>+SUMIFS('nabati '!B:B,'nabati '!$E:$E,MTD!$A115)/6</f>
        <v>0</v>
      </c>
      <c r="F115" s="113">
        <f>+SUMIFS('nabati '!I:I,'nabati '!$L:$L,MTD!$A115)/6</f>
        <v>0</v>
      </c>
      <c r="G115" s="113">
        <f>+SUMIFS('nabati '!P:P,'nabati '!$S:$S,MTD!$A115)/60</f>
        <v>0</v>
      </c>
      <c r="H115" s="113">
        <f>+SUMIFS('nabati '!W:W,'nabati '!$Z:$Z,MTD!$A115)/6</f>
        <v>0</v>
      </c>
      <c r="I115" s="113">
        <f>+SUMIFS('nabati '!AD:AD,'nabati '!$AG:$AG,MTD!$A115)/60</f>
        <v>0</v>
      </c>
      <c r="J115" s="113">
        <f>+SUMIFS('nabati '!AK:AK,'nabati '!$AN:$AN,MTD!$A115)/60</f>
        <v>0</v>
      </c>
      <c r="K115" s="113">
        <f>+SUMIFS('nabati '!AR:AR,'nabati '!$AU:$AU,MTD!$A115)/60</f>
        <v>0</v>
      </c>
      <c r="L115" s="113">
        <f>+SUMIFS('nabati '!AY:AY,'nabati '!$BB:$BB,MTD!$A115)/20</f>
        <v>0</v>
      </c>
      <c r="M115" s="114">
        <f>+SUMIFS('nabati '!$BF:$BF,'nabati '!BI:BI,MTD!$A115)/6</f>
        <v>0</v>
      </c>
      <c r="N115" s="142">
        <f>+SUMIFS('nabati '!$BM:$BM,'nabati '!BP:BP,MTD!$A115)/6</f>
        <v>0</v>
      </c>
      <c r="O115" s="143">
        <f t="shared" si="21"/>
        <v>0</v>
      </c>
      <c r="P115" s="64"/>
      <c r="Q115" s="156"/>
      <c r="R115" s="64"/>
    </row>
    <row r="116" s="61" customFormat="1" hidden="1" outlineLevel="1" spans="1:18">
      <c r="A116" s="115">
        <v>69023</v>
      </c>
      <c r="B116" s="107" t="s">
        <v>84</v>
      </c>
      <c r="C116" s="115" t="s">
        <v>187</v>
      </c>
      <c r="D116" s="112" t="s">
        <v>135</v>
      </c>
      <c r="E116" s="113">
        <f>+SUMIFS('nabati '!B:B,'nabati '!$E:$E,MTD!$A116)/6</f>
        <v>0</v>
      </c>
      <c r="F116" s="113">
        <f>+SUMIFS('nabati '!I:I,'nabati '!$L:$L,MTD!$A116)/6</f>
        <v>0</v>
      </c>
      <c r="G116" s="113">
        <f>+SUMIFS('nabati '!P:P,'nabati '!$S:$S,MTD!$A116)/60</f>
        <v>0</v>
      </c>
      <c r="H116" s="113">
        <f>+SUMIFS('nabati '!W:W,'nabati '!$Z:$Z,MTD!$A116)/6</f>
        <v>0</v>
      </c>
      <c r="I116" s="113">
        <f>+SUMIFS('nabati '!AD:AD,'nabati '!$AG:$AG,MTD!$A116)/60</f>
        <v>0</v>
      </c>
      <c r="J116" s="113">
        <f>+SUMIFS('nabati '!AK:AK,'nabati '!$AN:$AN,MTD!$A116)/60</f>
        <v>0</v>
      </c>
      <c r="K116" s="113">
        <f>+SUMIFS('nabati '!AR:AR,'nabati '!$AU:$AU,MTD!$A116)/60</f>
        <v>0</v>
      </c>
      <c r="L116" s="113">
        <f>+SUMIFS('nabati '!AY:AY,'nabati '!$BB:$BB,MTD!$A116)/20</f>
        <v>0</v>
      </c>
      <c r="M116" s="114">
        <f>+SUMIFS('nabati '!$BF:$BF,'nabati '!BI:BI,MTD!$A116)/6</f>
        <v>0</v>
      </c>
      <c r="N116" s="142">
        <f>+SUMIFS('nabati '!$BM:$BM,'nabati '!BP:BP,MTD!$A116)/6</f>
        <v>0</v>
      </c>
      <c r="O116" s="143">
        <f t="shared" si="21"/>
        <v>0</v>
      </c>
      <c r="P116" s="64"/>
      <c r="Q116" s="156"/>
      <c r="R116" s="64"/>
    </row>
    <row r="117" s="61" customFormat="1" hidden="1" outlineLevel="1" spans="1:18">
      <c r="A117" s="115">
        <v>69024</v>
      </c>
      <c r="B117" s="107" t="s">
        <v>84</v>
      </c>
      <c r="C117" s="115" t="s">
        <v>188</v>
      </c>
      <c r="D117" s="112" t="s">
        <v>135</v>
      </c>
      <c r="E117" s="113">
        <f>+SUMIFS('nabati '!B:B,'nabati '!$E:$E,MTD!$A117)/6</f>
        <v>0</v>
      </c>
      <c r="F117" s="113">
        <f>+SUMIFS('nabati '!I:I,'nabati '!$L:$L,MTD!$A117)/6</f>
        <v>4</v>
      </c>
      <c r="G117" s="113">
        <f>+SUMIFS('nabati '!P:P,'nabati '!$S:$S,MTD!$A117)/60</f>
        <v>2</v>
      </c>
      <c r="H117" s="113">
        <f>+SUMIFS('nabati '!W:W,'nabati '!$Z:$Z,MTD!$A117)/6</f>
        <v>0</v>
      </c>
      <c r="I117" s="113">
        <f>+SUMIFS('nabati '!AD:AD,'nabati '!$AG:$AG,MTD!$A117)/60</f>
        <v>0</v>
      </c>
      <c r="J117" s="113">
        <f>+SUMIFS('nabati '!AK:AK,'nabati '!$AN:$AN,MTD!$A117)/60</f>
        <v>0</v>
      </c>
      <c r="K117" s="113">
        <f>+SUMIFS('nabati '!AR:AR,'nabati '!$AU:$AU,MTD!$A117)/60</f>
        <v>0</v>
      </c>
      <c r="L117" s="113">
        <f>+SUMIFS('nabati '!AY:AY,'nabati '!$BB:$BB,MTD!$A117)/20</f>
        <v>1</v>
      </c>
      <c r="M117" s="114">
        <f>+SUMIFS('nabati '!$BF:$BF,'nabati '!BI:BI,MTD!$A117)/6</f>
        <v>0</v>
      </c>
      <c r="N117" s="142">
        <f>+SUMIFS('nabati '!$BM:$BM,'nabati '!BP:BP,MTD!$A117)/6</f>
        <v>0</v>
      </c>
      <c r="O117" s="143">
        <f t="shared" si="21"/>
        <v>1796.8</v>
      </c>
      <c r="P117" s="64"/>
      <c r="Q117" s="156"/>
      <c r="R117" s="64"/>
    </row>
    <row r="118" s="61" customFormat="1" hidden="1" outlineLevel="1" spans="1:18">
      <c r="A118" s="115">
        <v>69026</v>
      </c>
      <c r="B118" s="107" t="s">
        <v>84</v>
      </c>
      <c r="C118" s="115" t="s">
        <v>189</v>
      </c>
      <c r="D118" s="112" t="s">
        <v>135</v>
      </c>
      <c r="E118" s="113">
        <f>+SUMIFS('nabati '!B:B,'nabati '!$E:$E,MTD!$A118)/6</f>
        <v>1</v>
      </c>
      <c r="F118" s="113">
        <f>+SUMIFS('nabati '!I:I,'nabati '!$L:$L,MTD!$A118)/6</f>
        <v>3</v>
      </c>
      <c r="G118" s="113">
        <f>+SUMIFS('nabati '!P:P,'nabati '!$S:$S,MTD!$A118)/60</f>
        <v>1</v>
      </c>
      <c r="H118" s="113">
        <f>+SUMIFS('nabati '!W:W,'nabati '!$Z:$Z,MTD!$A118)/6</f>
        <v>0</v>
      </c>
      <c r="I118" s="113">
        <f>+SUMIFS('nabati '!AD:AD,'nabati '!$AG:$AG,MTD!$A118)/60</f>
        <v>0</v>
      </c>
      <c r="J118" s="113">
        <f>+SUMIFS('nabati '!AK:AK,'nabati '!$AN:$AN,MTD!$A118)/60</f>
        <v>0</v>
      </c>
      <c r="K118" s="113">
        <f>+SUMIFS('nabati '!AR:AR,'nabati '!$AU:$AU,MTD!$A118)/60</f>
        <v>0</v>
      </c>
      <c r="L118" s="113">
        <f>+SUMIFS('nabati '!AY:AY,'nabati '!$BB:$BB,MTD!$A118)/20</f>
        <v>0</v>
      </c>
      <c r="M118" s="114">
        <f>+SUMIFS('nabati '!$BF:$BF,'nabati '!BI:BI,MTD!$A118)/6</f>
        <v>0</v>
      </c>
      <c r="N118" s="142">
        <f>+SUMIFS('nabati '!$BM:$BM,'nabati '!BP:BP,MTD!$A118)/6</f>
        <v>0</v>
      </c>
      <c r="O118" s="143">
        <f t="shared" si="21"/>
        <v>1028</v>
      </c>
      <c r="P118" s="64"/>
      <c r="Q118" s="156"/>
      <c r="R118" s="64"/>
    </row>
    <row r="119" s="61" customFormat="1" hidden="1" outlineLevel="1" spans="1:18">
      <c r="A119" s="115">
        <v>69031</v>
      </c>
      <c r="B119" s="107" t="s">
        <v>84</v>
      </c>
      <c r="C119" s="115" t="s">
        <v>190</v>
      </c>
      <c r="D119" s="112" t="s">
        <v>135</v>
      </c>
      <c r="E119" s="113">
        <f>+SUMIFS('nabati '!B:B,'nabati '!$E:$E,MTD!$A119)/6</f>
        <v>0</v>
      </c>
      <c r="F119" s="113">
        <f>+SUMIFS('nabati '!I:I,'nabati '!$L:$L,MTD!$A119)/6</f>
        <v>0</v>
      </c>
      <c r="G119" s="113">
        <f>+SUMIFS('nabati '!P:P,'nabati '!$S:$S,MTD!$A119)/60</f>
        <v>0</v>
      </c>
      <c r="H119" s="113">
        <f>+SUMIFS('nabati '!W:W,'nabati '!$Z:$Z,MTD!$A119)/6</f>
        <v>0</v>
      </c>
      <c r="I119" s="113">
        <f>+SUMIFS('nabati '!AD:AD,'nabati '!$AG:$AG,MTD!$A119)/60</f>
        <v>0</v>
      </c>
      <c r="J119" s="113">
        <f>+SUMIFS('nabati '!AK:AK,'nabati '!$AN:$AN,MTD!$A119)/60</f>
        <v>0</v>
      </c>
      <c r="K119" s="113">
        <f>+SUMIFS('nabati '!AR:AR,'nabati '!$AU:$AU,MTD!$A119)/60</f>
        <v>0</v>
      </c>
      <c r="L119" s="113">
        <f>+SUMIFS('nabati '!AY:AY,'nabati '!$BB:$BB,MTD!$A119)/20</f>
        <v>0</v>
      </c>
      <c r="M119" s="114">
        <f>+SUMIFS('nabati '!$BF:$BF,'nabati '!BI:BI,MTD!$A119)/6</f>
        <v>0</v>
      </c>
      <c r="N119" s="142">
        <f>+SUMIFS('nabati '!$BM:$BM,'nabati '!BP:BP,MTD!$A119)/6</f>
        <v>0</v>
      </c>
      <c r="O119" s="143">
        <f t="shared" si="21"/>
        <v>0</v>
      </c>
      <c r="P119" s="64"/>
      <c r="Q119" s="156"/>
      <c r="R119" s="64"/>
    </row>
    <row r="120" s="61" customFormat="1" hidden="1" outlineLevel="1" spans="1:18">
      <c r="A120" s="115">
        <v>69041</v>
      </c>
      <c r="B120" s="107" t="s">
        <v>84</v>
      </c>
      <c r="C120" s="115" t="s">
        <v>191</v>
      </c>
      <c r="D120" s="112" t="s">
        <v>135</v>
      </c>
      <c r="E120" s="113">
        <f>+SUMIFS('nabati '!B:B,'nabati '!$E:$E,MTD!$A120)/6</f>
        <v>0</v>
      </c>
      <c r="F120" s="113">
        <f>+SUMIFS('nabati '!I:I,'nabati '!$L:$L,MTD!$A120)/6</f>
        <v>1</v>
      </c>
      <c r="G120" s="113">
        <f>+SUMIFS('nabati '!P:P,'nabati '!$S:$S,MTD!$A120)/60</f>
        <v>1</v>
      </c>
      <c r="H120" s="113">
        <f>+SUMIFS('nabati '!W:W,'nabati '!$Z:$Z,MTD!$A120)/6</f>
        <v>1</v>
      </c>
      <c r="I120" s="113">
        <f>+SUMIFS('nabati '!AD:AD,'nabati '!$AG:$AG,MTD!$A120)/60</f>
        <v>0</v>
      </c>
      <c r="J120" s="113">
        <f>+SUMIFS('nabati '!AK:AK,'nabati '!$AN:$AN,MTD!$A120)/60</f>
        <v>0</v>
      </c>
      <c r="K120" s="113">
        <f>+SUMIFS('nabati '!AR:AR,'nabati '!$AU:$AU,MTD!$A120)/60</f>
        <v>0</v>
      </c>
      <c r="L120" s="113">
        <f>+SUMIFS('nabati '!AY:AY,'nabati '!$BB:$BB,MTD!$A120)/20</f>
        <v>1</v>
      </c>
      <c r="M120" s="114">
        <f>+SUMIFS('nabati '!$BF:$BF,'nabati '!BI:BI,MTD!$A120)/6</f>
        <v>0</v>
      </c>
      <c r="N120" s="142">
        <f>+SUMIFS('nabati '!$BM:$BM,'nabati '!BP:BP,MTD!$A120)/6</f>
        <v>0</v>
      </c>
      <c r="O120" s="143">
        <f t="shared" si="21"/>
        <v>1118.7</v>
      </c>
      <c r="P120" s="64"/>
      <c r="Q120" s="156"/>
      <c r="R120" s="64"/>
    </row>
    <row r="121" s="61" customFormat="1" hidden="1" outlineLevel="1" spans="1:18">
      <c r="A121" s="115">
        <v>69051</v>
      </c>
      <c r="B121" s="107" t="s">
        <v>84</v>
      </c>
      <c r="C121" s="115" t="s">
        <v>192</v>
      </c>
      <c r="D121" s="112" t="s">
        <v>135</v>
      </c>
      <c r="E121" s="113">
        <f>+SUMIFS('nabati '!B:B,'nabati '!$E:$E,MTD!$A121)/6</f>
        <v>0</v>
      </c>
      <c r="F121" s="113">
        <f>+SUMIFS('nabati '!I:I,'nabati '!$L:$L,MTD!$A121)/6</f>
        <v>0</v>
      </c>
      <c r="G121" s="113">
        <f>+SUMIFS('nabati '!P:P,'nabati '!$S:$S,MTD!$A121)/60</f>
        <v>0</v>
      </c>
      <c r="H121" s="113">
        <f>+SUMIFS('nabati '!W:W,'nabati '!$Z:$Z,MTD!$A121)/6</f>
        <v>0</v>
      </c>
      <c r="I121" s="113">
        <f>+SUMIFS('nabati '!AD:AD,'nabati '!$AG:$AG,MTD!$A121)/60</f>
        <v>0</v>
      </c>
      <c r="J121" s="113">
        <f>+SUMIFS('nabati '!AK:AK,'nabati '!$AN:$AN,MTD!$A121)/60</f>
        <v>0</v>
      </c>
      <c r="K121" s="113">
        <f>+SUMIFS('nabati '!AR:AR,'nabati '!$AU:$AU,MTD!$A121)/60</f>
        <v>0</v>
      </c>
      <c r="L121" s="113">
        <f>+SUMIFS('nabati '!AY:AY,'nabati '!$BB:$BB,MTD!$A121)/20</f>
        <v>0</v>
      </c>
      <c r="M121" s="114">
        <f>+SUMIFS('nabati '!$BF:$BF,'nabati '!BI:BI,MTD!$A121)/6</f>
        <v>0</v>
      </c>
      <c r="N121" s="142">
        <f>+SUMIFS('nabati '!$BM:$BM,'nabati '!BP:BP,MTD!$A121)/6</f>
        <v>0</v>
      </c>
      <c r="O121" s="143">
        <f t="shared" si="21"/>
        <v>0</v>
      </c>
      <c r="P121" s="64"/>
      <c r="Q121" s="156"/>
      <c r="R121" s="64"/>
    </row>
    <row r="122" s="61" customFormat="1" hidden="1" outlineLevel="1" spans="1:18">
      <c r="A122" s="168">
        <v>69073</v>
      </c>
      <c r="B122" s="107" t="s">
        <v>84</v>
      </c>
      <c r="C122" s="168" t="s">
        <v>193</v>
      </c>
      <c r="D122" s="112" t="s">
        <v>135</v>
      </c>
      <c r="E122" s="113">
        <f>+SUMIFS('nabati '!B:B,'nabati '!$E:$E,MTD!$A122)/6</f>
        <v>0</v>
      </c>
      <c r="F122" s="113">
        <f>+SUMIFS('nabati '!I:I,'nabati '!$L:$L,MTD!$A122)/6</f>
        <v>0</v>
      </c>
      <c r="G122" s="113">
        <f>+SUMIFS('nabati '!P:P,'nabati '!$S:$S,MTD!$A122)/60</f>
        <v>0</v>
      </c>
      <c r="H122" s="113">
        <f>+SUMIFS('nabati '!W:W,'nabati '!$Z:$Z,MTD!$A122)/6</f>
        <v>0</v>
      </c>
      <c r="I122" s="113">
        <f>+SUMIFS('nabati '!AD:AD,'nabati '!$AG:$AG,MTD!$A122)/60</f>
        <v>0</v>
      </c>
      <c r="J122" s="113">
        <f>+SUMIFS('nabati '!AK:AK,'nabati '!$AN:$AN,MTD!$A122)/60</f>
        <v>0</v>
      </c>
      <c r="K122" s="113">
        <f>+SUMIFS('nabati '!AR:AR,'nabati '!$AU:$AU,MTD!$A122)/60</f>
        <v>0</v>
      </c>
      <c r="L122" s="113">
        <f>+SUMIFS('nabati '!AY:AY,'nabati '!$BB:$BB,MTD!$A122)/20</f>
        <v>0</v>
      </c>
      <c r="M122" s="114">
        <f>+SUMIFS('nabati '!$BF:$BF,'nabati '!BI:BI,MTD!$A122)/6</f>
        <v>0</v>
      </c>
      <c r="N122" s="142">
        <f>+SUMIFS('nabati '!$BM:$BM,'nabati '!BP:BP,MTD!$A122)/6</f>
        <v>0</v>
      </c>
      <c r="O122" s="143">
        <f t="shared" si="21"/>
        <v>0</v>
      </c>
      <c r="P122" s="64"/>
      <c r="Q122" s="156"/>
      <c r="R122" s="64"/>
    </row>
    <row r="123" s="61" customFormat="1" hidden="1" outlineLevel="1" spans="1:18">
      <c r="A123" s="115">
        <v>69010</v>
      </c>
      <c r="B123" s="107" t="s">
        <v>84</v>
      </c>
      <c r="C123" s="115" t="s">
        <v>194</v>
      </c>
      <c r="D123" s="112" t="s">
        <v>135</v>
      </c>
      <c r="E123" s="113">
        <f>+SUMIFS('nabati '!B:B,'nabati '!$E:$E,MTD!$A123)/6</f>
        <v>0</v>
      </c>
      <c r="F123" s="113">
        <f>+SUMIFS('nabati '!I:I,'nabati '!$L:$L,MTD!$A123)/6</f>
        <v>0</v>
      </c>
      <c r="G123" s="113">
        <f>+SUMIFS('nabati '!P:P,'nabati '!$S:$S,MTD!$A123)/60</f>
        <v>0</v>
      </c>
      <c r="H123" s="113">
        <f>+SUMIFS('nabati '!W:W,'nabati '!$Z:$Z,MTD!$A123)/6</f>
        <v>0</v>
      </c>
      <c r="I123" s="113">
        <f>+SUMIFS('nabati '!AD:AD,'nabati '!$AG:$AG,MTD!$A123)/60</f>
        <v>0</v>
      </c>
      <c r="J123" s="113">
        <f>+SUMIFS('nabati '!AK:AK,'nabati '!$AN:$AN,MTD!$A123)/60</f>
        <v>0</v>
      </c>
      <c r="K123" s="113">
        <f>+SUMIFS('nabati '!AR:AR,'nabati '!$AU:$AU,MTD!$A123)/60</f>
        <v>0</v>
      </c>
      <c r="L123" s="113">
        <f>+SUMIFS('nabati '!AY:AY,'nabati '!$BB:$BB,MTD!$A123)/20</f>
        <v>0</v>
      </c>
      <c r="M123" s="114">
        <f>+SUMIFS('nabati '!$BF:$BF,'nabati '!BI:BI,MTD!$A123)/6</f>
        <v>0</v>
      </c>
      <c r="N123" s="142">
        <f>+SUMIFS('nabati '!$BM:$BM,'nabati '!BP:BP,MTD!$A123)/6</f>
        <v>0</v>
      </c>
      <c r="O123" s="143">
        <f t="shared" si="21"/>
        <v>0</v>
      </c>
      <c r="P123" s="64"/>
      <c r="Q123" s="156"/>
      <c r="R123" s="64"/>
    </row>
    <row r="124" s="64" customFormat="1" collapsed="1" spans="1:17">
      <c r="A124" s="115">
        <v>2132</v>
      </c>
      <c r="B124" s="116" t="s">
        <v>84</v>
      </c>
      <c r="C124" s="115" t="s">
        <v>195</v>
      </c>
      <c r="D124" s="112" t="s">
        <v>135</v>
      </c>
      <c r="E124" s="114">
        <f>+SUMIFS('nabati '!B:B,'nabati '!$E:$E,MTD!$A124)/6</f>
        <v>0</v>
      </c>
      <c r="F124" s="114">
        <f>+SUMIFS('nabati '!I:I,'nabati '!$L:$L,MTD!$A124)/6</f>
        <v>1</v>
      </c>
      <c r="G124" s="114">
        <f>+SUMIFS('nabati '!P:P,'nabati '!$S:$S,MTD!$A124)/60</f>
        <v>1</v>
      </c>
      <c r="H124" s="114">
        <f>+SUMIFS('nabati '!W:W,'nabati '!$Z:$Z,MTD!$A124)/6</f>
        <v>0</v>
      </c>
      <c r="I124" s="114">
        <f>+SUMIFS('nabati '!AD:AD,'nabati '!$AG:$AG,MTD!$A124)/60</f>
        <v>0</v>
      </c>
      <c r="J124" s="114">
        <f>+SUMIFS('nabati '!AK:AK,'nabati '!$AN:$AN,MTD!$A124)/60</f>
        <v>0</v>
      </c>
      <c r="K124" s="114">
        <f>+SUMIFS('nabati '!AR:AR,'nabati '!$AU:$AU,MTD!$A124)/60</f>
        <v>0</v>
      </c>
      <c r="L124" s="114">
        <f>+SUMIFS('nabati '!AY:AY,'nabati '!$BB:$BB,MTD!$A124)/20</f>
        <v>0</v>
      </c>
      <c r="M124" s="114">
        <f>+SUMIFS('nabati '!$BF:$BF,'nabati '!BI:BI,MTD!$A124)/6</f>
        <v>0</v>
      </c>
      <c r="N124" s="114">
        <f>+SUMIFS('nabati '!$BM:$BM,'nabati '!BP:BP,MTD!$A124)/6</f>
        <v>0</v>
      </c>
      <c r="O124" s="145">
        <f>+SUMPRODUCT($E$1:$N$1,E124:N124)</f>
        <v>520.7</v>
      </c>
      <c r="Q124" s="156"/>
    </row>
    <row r="125" s="63" customFormat="1" ht="15.95" customHeight="1" spans="1:21">
      <c r="A125" s="169"/>
      <c r="B125" s="163"/>
      <c r="C125" s="170"/>
      <c r="D125" s="165" t="s">
        <v>718</v>
      </c>
      <c r="E125" s="171">
        <f t="shared" ref="E125:N125" si="22">+SUM(E126:E214)</f>
        <v>430</v>
      </c>
      <c r="F125" s="171">
        <f t="shared" si="22"/>
        <v>513</v>
      </c>
      <c r="G125" s="171">
        <f t="shared" si="22"/>
        <v>92</v>
      </c>
      <c r="H125" s="171">
        <f t="shared" si="22"/>
        <v>92</v>
      </c>
      <c r="I125" s="171">
        <f t="shared" si="22"/>
        <v>48</v>
      </c>
      <c r="J125" s="171">
        <f t="shared" si="22"/>
        <v>5</v>
      </c>
      <c r="K125" s="171">
        <f t="shared" si="22"/>
        <v>14</v>
      </c>
      <c r="L125" s="171">
        <f t="shared" si="22"/>
        <v>82</v>
      </c>
      <c r="M125" s="175">
        <f t="shared" si="22"/>
        <v>0</v>
      </c>
      <c r="N125" s="175">
        <f t="shared" si="22"/>
        <v>0</v>
      </c>
      <c r="O125" s="176">
        <f>+SUMPRODUCT($E$1:$N$1,E125:N125)</f>
        <v>254788.1</v>
      </c>
      <c r="P125" s="141">
        <v>278401</v>
      </c>
      <c r="Q125" s="156">
        <f>O125/P125*100</f>
        <v>91.5183853506273</v>
      </c>
      <c r="R125" s="141">
        <f>O125-P125</f>
        <v>-23612.9</v>
      </c>
      <c r="T125" s="158">
        <v>155441.075634518</v>
      </c>
      <c r="U125" s="159">
        <v>122959.485148515</v>
      </c>
    </row>
    <row r="126" s="61" customFormat="1" spans="1:22">
      <c r="A126" s="107" t="s">
        <v>197</v>
      </c>
      <c r="B126" s="107" t="s">
        <v>62</v>
      </c>
      <c r="C126" s="112" t="s">
        <v>198</v>
      </c>
      <c r="D126" s="167" t="s">
        <v>199</v>
      </c>
      <c r="E126" s="172">
        <f>+SUMIFS('nabati '!B:B,'nabati '!$E:$E,MTD!$A126)/6</f>
        <v>70</v>
      </c>
      <c r="F126" s="172">
        <f>+SUMIFS('nabati '!I:I,'nabati '!$L:$L,MTD!$A126)/6</f>
        <v>120</v>
      </c>
      <c r="G126" s="172">
        <f>+SUMIFS('nabati '!P:P,'nabati '!$S:$S,MTD!$A126)/60</f>
        <v>13</v>
      </c>
      <c r="H126" s="172">
        <f>+SUMIFS('nabati '!W:W,'nabati '!$Z:$Z,MTD!$A126)/6</f>
        <v>21</v>
      </c>
      <c r="I126" s="172">
        <f>+SUMIFS('nabati '!AD:AD,'nabati '!$AG:$AG,MTD!$A126)/60</f>
        <v>6</v>
      </c>
      <c r="J126" s="172">
        <f>+SUMIFS('nabati '!AK:AK,'nabati '!$AN:$AN,MTD!$A126)/60</f>
        <v>0</v>
      </c>
      <c r="K126" s="172">
        <f>+SUMIFS('nabati '!AR:AR,'nabati '!$AU:$AU,MTD!$A126)/60</f>
        <v>2</v>
      </c>
      <c r="L126" s="172">
        <f>+SUMIFS('nabati '!AY:AY,'nabati '!$BB:$BB,MTD!$A126)/20</f>
        <v>17</v>
      </c>
      <c r="M126" s="177">
        <f>+SUMIFS('nabati '!$BF:$BF,'nabati '!BI:BI,MTD!$A126)/6</f>
        <v>0</v>
      </c>
      <c r="N126" s="142">
        <f>+SUMIFS('nabati '!$BM:$BM,'nabati '!BP:BP,MTD!$A126)/6</f>
        <v>0</v>
      </c>
      <c r="O126" s="178">
        <f>+SUMPRODUCT($E$1:$N$1,E126:N126)</f>
        <v>49557</v>
      </c>
      <c r="P126" s="121">
        <v>45786.445177665</v>
      </c>
      <c r="Q126" s="156"/>
      <c r="R126" s="121">
        <f t="shared" ref="R126:R131" si="23">O126-P126</f>
        <v>3770.554822335</v>
      </c>
      <c r="T126" s="161">
        <f>SUM(O126:O131)</f>
        <v>182744.6</v>
      </c>
      <c r="U126" s="161">
        <f>SUM(O132:O214)</f>
        <v>72043.5</v>
      </c>
      <c r="V126" s="61" t="s">
        <v>719</v>
      </c>
    </row>
    <row r="127" s="61" customFormat="1" hidden="1" outlineLevel="1" spans="1:18">
      <c r="A127" s="107" t="s">
        <v>200</v>
      </c>
      <c r="B127" s="107" t="s">
        <v>62</v>
      </c>
      <c r="C127" s="112" t="s">
        <v>201</v>
      </c>
      <c r="D127" s="167" t="s">
        <v>199</v>
      </c>
      <c r="E127" s="172">
        <f>+SUMIFS('nabati '!B:B,'nabati '!$E:$E,MTD!$A127)/6</f>
        <v>36</v>
      </c>
      <c r="F127" s="172">
        <f>+SUMIFS('nabati '!I:I,'nabati '!$L:$L,MTD!$A127)/6</f>
        <v>40</v>
      </c>
      <c r="G127" s="172">
        <f>+SUMIFS('nabati '!P:P,'nabati '!$S:$S,MTD!$A127)/60</f>
        <v>8</v>
      </c>
      <c r="H127" s="172">
        <f>+SUMIFS('nabati '!W:W,'nabati '!$Z:$Z,MTD!$A127)/6</f>
        <v>6</v>
      </c>
      <c r="I127" s="172">
        <f>+SUMIFS('nabati '!AD:AD,'nabati '!$AG:$AG,MTD!$A127)/60</f>
        <v>3</v>
      </c>
      <c r="J127" s="172">
        <f>+SUMIFS('nabati '!AK:AK,'nabati '!$AN:$AN,MTD!$A127)/60</f>
        <v>0</v>
      </c>
      <c r="K127" s="172">
        <f>+SUMIFS('nabati '!AR:AR,'nabati '!$AU:$AU,MTD!$A127)/60</f>
        <v>1</v>
      </c>
      <c r="L127" s="172">
        <f>+SUMIFS('nabati '!AY:AY,'nabati '!$BB:$BB,MTD!$A127)/20</f>
        <v>3</v>
      </c>
      <c r="M127" s="177">
        <f>+SUMIFS('nabati '!$BF:$BF,'nabati '!BI:BI,MTD!$A127)/6</f>
        <v>0</v>
      </c>
      <c r="N127" s="142">
        <f>+SUMIFS('nabati '!$BM:$BM,'nabati '!BP:BP,MTD!$A127)/6</f>
        <v>0</v>
      </c>
      <c r="O127" s="178">
        <f>+SUMPRODUCT($E$1:$N$1,E127:N127)</f>
        <v>18520.4</v>
      </c>
      <c r="P127" s="121">
        <v>17416.0700507614</v>
      </c>
      <c r="Q127" s="156"/>
      <c r="R127" s="121">
        <f t="shared" si="23"/>
        <v>1104.3299492386</v>
      </c>
    </row>
    <row r="128" s="61" customFormat="1" hidden="1" outlineLevel="1" spans="1:18">
      <c r="A128" s="107" t="s">
        <v>202</v>
      </c>
      <c r="B128" s="107" t="s">
        <v>62</v>
      </c>
      <c r="C128" s="112" t="s">
        <v>203</v>
      </c>
      <c r="D128" s="167" t="s">
        <v>199</v>
      </c>
      <c r="E128" s="172">
        <f>+SUMIFS('nabati '!B:B,'nabati '!$E:$E,MTD!$A128)/6</f>
        <v>40</v>
      </c>
      <c r="F128" s="172">
        <f>+SUMIFS('nabati '!I:I,'nabati '!$L:$L,MTD!$A128)/6</f>
        <v>95</v>
      </c>
      <c r="G128" s="172">
        <f>+SUMIFS('nabati '!P:P,'nabati '!$S:$S,MTD!$A128)/60</f>
        <v>17</v>
      </c>
      <c r="H128" s="172">
        <f>+SUMIFS('nabati '!W:W,'nabati '!$Z:$Z,MTD!$A128)/6</f>
        <v>10</v>
      </c>
      <c r="I128" s="172">
        <f>+SUMIFS('nabati '!AD:AD,'nabati '!$AG:$AG,MTD!$A128)/60</f>
        <v>7</v>
      </c>
      <c r="J128" s="172">
        <f>+SUMIFS('nabati '!AK:AK,'nabati '!$AN:$AN,MTD!$A128)/60</f>
        <v>0</v>
      </c>
      <c r="K128" s="172">
        <f>+SUMIFS('nabati '!AR:AR,'nabati '!$AU:$AU,MTD!$A128)/60</f>
        <v>1</v>
      </c>
      <c r="L128" s="172">
        <f>+SUMIFS('nabati '!AY:AY,'nabati '!$BB:$BB,MTD!$A128)/20</f>
        <v>4</v>
      </c>
      <c r="M128" s="177">
        <f>+SUMIFS('nabati '!$BF:$BF,'nabati '!BI:BI,MTD!$A128)/6</f>
        <v>0</v>
      </c>
      <c r="N128" s="142">
        <f>+SUMIFS('nabati '!$BM:$BM,'nabati '!BP:BP,MTD!$A128)/6</f>
        <v>0</v>
      </c>
      <c r="O128" s="178">
        <f t="shared" ref="O128:O157" si="24">+SUMPRODUCT($E$1:$N$1,E128:N128)</f>
        <v>35072.5</v>
      </c>
      <c r="P128" s="121">
        <v>34834.845177665</v>
      </c>
      <c r="Q128" s="156"/>
      <c r="R128" s="121">
        <f t="shared" si="23"/>
        <v>237.654822334996</v>
      </c>
    </row>
    <row r="129" s="61" customFormat="1" hidden="1" outlineLevel="1" spans="1:18">
      <c r="A129" s="107" t="s">
        <v>204</v>
      </c>
      <c r="B129" s="107" t="s">
        <v>62</v>
      </c>
      <c r="C129" s="112" t="s">
        <v>205</v>
      </c>
      <c r="D129" s="167" t="s">
        <v>199</v>
      </c>
      <c r="E129" s="172">
        <f>+SUMIFS('nabati '!B:B,'nabati '!$E:$E,MTD!$A129)/6</f>
        <v>165</v>
      </c>
      <c r="F129" s="172">
        <f>+SUMIFS('nabati '!I:I,'nabati '!$L:$L,MTD!$A129)/6</f>
        <v>135</v>
      </c>
      <c r="G129" s="172">
        <f>+SUMIFS('nabati '!P:P,'nabati '!$S:$S,MTD!$A129)/60</f>
        <v>0</v>
      </c>
      <c r="H129" s="172">
        <f>+SUMIFS('nabati '!W:W,'nabati '!$Z:$Z,MTD!$A129)/6</f>
        <v>20</v>
      </c>
      <c r="I129" s="172">
        <f>+SUMIFS('nabati '!AD:AD,'nabati '!$AG:$AG,MTD!$A129)/60</f>
        <v>5</v>
      </c>
      <c r="J129" s="172">
        <f>+SUMIFS('nabati '!AK:AK,'nabati '!$AN:$AN,MTD!$A129)/60</f>
        <v>0</v>
      </c>
      <c r="K129" s="172">
        <f>+SUMIFS('nabati '!AR:AR,'nabati '!$AU:$AU,MTD!$A129)/60</f>
        <v>5</v>
      </c>
      <c r="L129" s="172">
        <f>+SUMIFS('nabati '!AY:AY,'nabati '!$BB:$BB,MTD!$A129)/20</f>
        <v>24</v>
      </c>
      <c r="M129" s="177">
        <f>+SUMIFS('nabati '!$BF:$BF,'nabati '!BI:BI,MTD!$A129)/6</f>
        <v>0</v>
      </c>
      <c r="N129" s="142">
        <f>+SUMIFS('nabati '!$BM:$BM,'nabati '!BP:BP,MTD!$A129)/6</f>
        <v>0</v>
      </c>
      <c r="O129" s="178">
        <f t="shared" si="24"/>
        <v>62944</v>
      </c>
      <c r="P129" s="121">
        <v>34267.8802030457</v>
      </c>
      <c r="Q129" s="156"/>
      <c r="R129" s="121">
        <f t="shared" si="23"/>
        <v>28676.1197969543</v>
      </c>
    </row>
    <row r="130" s="61" customFormat="1" hidden="1" outlineLevel="1" spans="1:18">
      <c r="A130" s="107" t="s">
        <v>206</v>
      </c>
      <c r="B130" s="107" t="s">
        <v>62</v>
      </c>
      <c r="C130" s="112" t="s">
        <v>207</v>
      </c>
      <c r="D130" s="167" t="s">
        <v>199</v>
      </c>
      <c r="E130" s="172">
        <f>+SUMIFS('nabati '!B:B,'nabati '!$E:$E,MTD!$A130)/6</f>
        <v>20</v>
      </c>
      <c r="F130" s="172">
        <f>+SUMIFS('nabati '!I:I,'nabati '!$L:$L,MTD!$A130)/6</f>
        <v>22</v>
      </c>
      <c r="G130" s="172">
        <f>+SUMIFS('nabati '!P:P,'nabati '!$S:$S,MTD!$A130)/60</f>
        <v>3</v>
      </c>
      <c r="H130" s="172">
        <f>+SUMIFS('nabati '!W:W,'nabati '!$Z:$Z,MTD!$A130)/6</f>
        <v>4</v>
      </c>
      <c r="I130" s="172">
        <f>+SUMIFS('nabati '!AD:AD,'nabati '!$AG:$AG,MTD!$A130)/60</f>
        <v>2</v>
      </c>
      <c r="J130" s="172">
        <f>+SUMIFS('nabati '!AK:AK,'nabati '!$AN:$AN,MTD!$A130)/60</f>
        <v>0</v>
      </c>
      <c r="K130" s="172">
        <f>+SUMIFS('nabati '!AR:AR,'nabati '!$AU:$AU,MTD!$A130)/60</f>
        <v>0</v>
      </c>
      <c r="L130" s="172">
        <f>+SUMIFS('nabati '!AY:AY,'nabati '!$BB:$BB,MTD!$A130)/20</f>
        <v>2</v>
      </c>
      <c r="M130" s="177">
        <f>+SUMIFS('nabati '!$BF:$BF,'nabati '!BI:BI,MTD!$A130)/6</f>
        <v>0</v>
      </c>
      <c r="N130" s="142">
        <f>+SUMIFS('nabati '!$BM:$BM,'nabati '!BP:BP,MTD!$A130)/6</f>
        <v>0</v>
      </c>
      <c r="O130" s="178">
        <f t="shared" si="24"/>
        <v>10007.4</v>
      </c>
      <c r="P130" s="121">
        <v>19184.6350253807</v>
      </c>
      <c r="Q130" s="156"/>
      <c r="R130" s="121">
        <f t="shared" si="23"/>
        <v>-9177.2350253807</v>
      </c>
    </row>
    <row r="131" s="61" customFormat="1" hidden="1" outlineLevel="1" spans="1:18">
      <c r="A131" s="107" t="s">
        <v>208</v>
      </c>
      <c r="B131" s="107" t="s">
        <v>62</v>
      </c>
      <c r="C131" s="112" t="s">
        <v>209</v>
      </c>
      <c r="D131" s="167" t="s">
        <v>199</v>
      </c>
      <c r="E131" s="172">
        <f>+SUMIFS('nabati '!B:B,'nabati '!$E:$E,MTD!$A131)/6</f>
        <v>4</v>
      </c>
      <c r="F131" s="172">
        <f>+SUMIFS('nabati '!I:I,'nabati '!$L:$L,MTD!$A131)/6</f>
        <v>11</v>
      </c>
      <c r="G131" s="172">
        <f>+SUMIFS('nabati '!P:P,'nabati '!$S:$S,MTD!$A131)/60</f>
        <v>5</v>
      </c>
      <c r="H131" s="172">
        <f>+SUMIFS('nabati '!W:W,'nabati '!$Z:$Z,MTD!$A131)/6</f>
        <v>4</v>
      </c>
      <c r="I131" s="172">
        <f>+SUMIFS('nabati '!AD:AD,'nabati '!$AG:$AG,MTD!$A131)/60</f>
        <v>0</v>
      </c>
      <c r="J131" s="172">
        <f>+SUMIFS('nabati '!AK:AK,'nabati '!$AN:$AN,MTD!$A131)/60</f>
        <v>0</v>
      </c>
      <c r="K131" s="172">
        <f>+SUMIFS('nabati '!AR:AR,'nabati '!$AU:$AU,MTD!$A131)/60</f>
        <v>0</v>
      </c>
      <c r="L131" s="172">
        <f>+SUMIFS('nabati '!AY:AY,'nabati '!$BB:$BB,MTD!$A131)/20</f>
        <v>4</v>
      </c>
      <c r="M131" s="177">
        <f>+SUMIFS('nabati '!$BF:$BF,'nabati '!BI:BI,MTD!$A131)/6</f>
        <v>0</v>
      </c>
      <c r="N131" s="142">
        <f>+SUMIFS('nabati '!$BM:$BM,'nabati '!BP:BP,MTD!$A131)/6</f>
        <v>0</v>
      </c>
      <c r="O131" s="178">
        <f t="shared" si="24"/>
        <v>6643.3</v>
      </c>
      <c r="P131" s="121">
        <v>3951.2</v>
      </c>
      <c r="Q131" s="156"/>
      <c r="R131" s="121">
        <f t="shared" si="23"/>
        <v>2692.1</v>
      </c>
    </row>
    <row r="132" s="61" customFormat="1" hidden="1" outlineLevel="1" spans="1:18">
      <c r="A132" s="115">
        <v>221</v>
      </c>
      <c r="B132" s="107" t="s">
        <v>84</v>
      </c>
      <c r="C132" s="115" t="s">
        <v>210</v>
      </c>
      <c r="D132" s="167" t="s">
        <v>199</v>
      </c>
      <c r="E132" s="172">
        <f>+SUMIFS('nabati '!B:B,'nabati '!$E:$E,MTD!$A132)/6</f>
        <v>0</v>
      </c>
      <c r="F132" s="172">
        <f>+SUMIFS('nabati '!I:I,'nabati '!$L:$L,MTD!$A132)/6</f>
        <v>0</v>
      </c>
      <c r="G132" s="172">
        <f>+SUMIFS('nabati '!P:P,'nabati '!$S:$S,MTD!$A132)/60</f>
        <v>1</v>
      </c>
      <c r="H132" s="172">
        <f>+SUMIFS('nabati '!W:W,'nabati '!$Z:$Z,MTD!$A132)/6</f>
        <v>0</v>
      </c>
      <c r="I132" s="172">
        <f>+SUMIFS('nabati '!AD:AD,'nabati '!$AG:$AG,MTD!$A132)/60</f>
        <v>0</v>
      </c>
      <c r="J132" s="172">
        <f>+SUMIFS('nabati '!AK:AK,'nabati '!$AN:$AN,MTD!$A132)/60</f>
        <v>0</v>
      </c>
      <c r="K132" s="172">
        <f>+SUMIFS('nabati '!AR:AR,'nabati '!$AU:$AU,MTD!$A132)/60</f>
        <v>0</v>
      </c>
      <c r="L132" s="172">
        <f>+SUMIFS('nabati '!AY:AY,'nabati '!$BB:$BB,MTD!$A132)/20</f>
        <v>0</v>
      </c>
      <c r="M132" s="177">
        <f>+SUMIFS('nabati '!$BF:$BF,'nabati '!BI:BI,MTD!$A132)/6</f>
        <v>0</v>
      </c>
      <c r="N132" s="142">
        <f>+SUMIFS('nabati '!$BM:$BM,'nabati '!BP:BP,MTD!$A132)/6</f>
        <v>0</v>
      </c>
      <c r="O132" s="178">
        <f t="shared" si="24"/>
        <v>330</v>
      </c>
      <c r="P132" s="64"/>
      <c r="Q132" s="156"/>
      <c r="R132" s="64"/>
    </row>
    <row r="133" s="61" customFormat="1" hidden="1" outlineLevel="1" spans="1:18">
      <c r="A133" s="115">
        <v>226</v>
      </c>
      <c r="B133" s="107" t="s">
        <v>84</v>
      </c>
      <c r="C133" s="115" t="s">
        <v>211</v>
      </c>
      <c r="D133" s="167" t="s">
        <v>199</v>
      </c>
      <c r="E133" s="172">
        <f>+SUMIFS('nabati '!B:B,'nabati '!$E:$E,MTD!$A133)/6</f>
        <v>0</v>
      </c>
      <c r="F133" s="172">
        <f>+SUMIFS('nabati '!I:I,'nabati '!$L:$L,MTD!$A133)/6</f>
        <v>2</v>
      </c>
      <c r="G133" s="172">
        <f>+SUMIFS('nabati '!P:P,'nabati '!$S:$S,MTD!$A133)/60</f>
        <v>2</v>
      </c>
      <c r="H133" s="172">
        <f>+SUMIFS('nabati '!W:W,'nabati '!$Z:$Z,MTD!$A133)/6</f>
        <v>2</v>
      </c>
      <c r="I133" s="172">
        <f>+SUMIFS('nabati '!AD:AD,'nabati '!$AG:$AG,MTD!$A133)/60</f>
        <v>2</v>
      </c>
      <c r="J133" s="172">
        <f>+SUMIFS('nabati '!AK:AK,'nabati '!$AN:$AN,MTD!$A133)/60</f>
        <v>0</v>
      </c>
      <c r="K133" s="172">
        <f>+SUMIFS('nabati '!AR:AR,'nabati '!$AU:$AU,MTD!$A133)/60</f>
        <v>0</v>
      </c>
      <c r="L133" s="172">
        <f>+SUMIFS('nabati '!AY:AY,'nabati '!$BB:$BB,MTD!$A133)/20</f>
        <v>2</v>
      </c>
      <c r="M133" s="177">
        <f>+SUMIFS('nabati '!$BF:$BF,'nabati '!BI:BI,MTD!$A133)/6</f>
        <v>0</v>
      </c>
      <c r="N133" s="142">
        <f>+SUMIFS('nabati '!$BM:$BM,'nabati '!BP:BP,MTD!$A133)/6</f>
        <v>0</v>
      </c>
      <c r="O133" s="178">
        <f t="shared" si="24"/>
        <v>2897.4</v>
      </c>
      <c r="P133" s="64"/>
      <c r="Q133" s="156"/>
      <c r="R133" s="64"/>
    </row>
    <row r="134" s="61" customFormat="1" hidden="1" outlineLevel="1" spans="1:18">
      <c r="A134" s="115">
        <v>227</v>
      </c>
      <c r="B134" s="107" t="s">
        <v>84</v>
      </c>
      <c r="C134" s="115" t="s">
        <v>212</v>
      </c>
      <c r="D134" s="167" t="s">
        <v>199</v>
      </c>
      <c r="E134" s="172">
        <f>+SUMIFS('nabati '!B:B,'nabati '!$E:$E,MTD!$A134)/6</f>
        <v>1</v>
      </c>
      <c r="F134" s="172">
        <f>+SUMIFS('nabati '!I:I,'nabati '!$L:$L,MTD!$A134)/6</f>
        <v>0</v>
      </c>
      <c r="G134" s="172">
        <f>+SUMIFS('nabati '!P:P,'nabati '!$S:$S,MTD!$A134)/60</f>
        <v>0</v>
      </c>
      <c r="H134" s="172">
        <f>+SUMIFS('nabati '!W:W,'nabati '!$Z:$Z,MTD!$A134)/6</f>
        <v>0</v>
      </c>
      <c r="I134" s="172">
        <f>+SUMIFS('nabati '!AD:AD,'nabati '!$AG:$AG,MTD!$A134)/60</f>
        <v>0</v>
      </c>
      <c r="J134" s="172">
        <f>+SUMIFS('nabati '!AK:AK,'nabati '!$AN:$AN,MTD!$A134)/60</f>
        <v>0</v>
      </c>
      <c r="K134" s="172">
        <f>+SUMIFS('nabati '!AR:AR,'nabati '!$AU:$AU,MTD!$A134)/60</f>
        <v>0</v>
      </c>
      <c r="L134" s="172">
        <f>+SUMIFS('nabati '!AY:AY,'nabati '!$BB:$BB,MTD!$A134)/20</f>
        <v>0</v>
      </c>
      <c r="M134" s="177">
        <f>+SUMIFS('nabati '!$BF:$BF,'nabati '!BI:BI,MTD!$A134)/6</f>
        <v>0</v>
      </c>
      <c r="N134" s="142">
        <f>+SUMIFS('nabati '!$BM:$BM,'nabati '!BP:BP,MTD!$A134)/6</f>
        <v>0</v>
      </c>
      <c r="O134" s="178">
        <f t="shared" si="24"/>
        <v>125.9</v>
      </c>
      <c r="P134" s="64"/>
      <c r="Q134" s="156"/>
      <c r="R134" s="64"/>
    </row>
    <row r="135" s="61" customFormat="1" hidden="1" outlineLevel="1" spans="1:18">
      <c r="A135" s="115">
        <v>233</v>
      </c>
      <c r="B135" s="107" t="s">
        <v>84</v>
      </c>
      <c r="C135" s="115" t="s">
        <v>213</v>
      </c>
      <c r="D135" s="167" t="s">
        <v>199</v>
      </c>
      <c r="E135" s="172">
        <f>+SUMIFS('nabati '!B:B,'nabati '!$E:$E,MTD!$A135)/6</f>
        <v>0</v>
      </c>
      <c r="F135" s="172">
        <f>+SUMIFS('nabati '!I:I,'nabati '!$L:$L,MTD!$A135)/6</f>
        <v>1</v>
      </c>
      <c r="G135" s="172">
        <f>+SUMIFS('nabati '!P:P,'nabati '!$S:$S,MTD!$A135)/60</f>
        <v>0</v>
      </c>
      <c r="H135" s="172">
        <f>+SUMIFS('nabati '!W:W,'nabati '!$Z:$Z,MTD!$A135)/6</f>
        <v>0</v>
      </c>
      <c r="I135" s="172">
        <f>+SUMIFS('nabati '!AD:AD,'nabati '!$AG:$AG,MTD!$A135)/60</f>
        <v>0</v>
      </c>
      <c r="J135" s="172">
        <f>+SUMIFS('nabati '!AK:AK,'nabati '!$AN:$AN,MTD!$A135)/60</f>
        <v>0</v>
      </c>
      <c r="K135" s="172">
        <f>+SUMIFS('nabati '!AR:AR,'nabati '!$AU:$AU,MTD!$A135)/60</f>
        <v>0</v>
      </c>
      <c r="L135" s="172">
        <f>+SUMIFS('nabati '!AY:AY,'nabati '!$BB:$BB,MTD!$A135)/20</f>
        <v>0</v>
      </c>
      <c r="M135" s="177">
        <f>+SUMIFS('nabati '!$BF:$BF,'nabati '!BI:BI,MTD!$A135)/6</f>
        <v>0</v>
      </c>
      <c r="N135" s="142">
        <f>+SUMIFS('nabati '!$BM:$BM,'nabati '!BP:BP,MTD!$A135)/6</f>
        <v>0</v>
      </c>
      <c r="O135" s="178">
        <f t="shared" si="24"/>
        <v>190.7</v>
      </c>
      <c r="P135" s="64"/>
      <c r="Q135" s="156"/>
      <c r="R135" s="64"/>
    </row>
    <row r="136" s="61" customFormat="1" hidden="1" outlineLevel="1" spans="1:18">
      <c r="A136" s="115">
        <v>236</v>
      </c>
      <c r="B136" s="107" t="s">
        <v>84</v>
      </c>
      <c r="C136" s="115" t="s">
        <v>214</v>
      </c>
      <c r="D136" s="167" t="s">
        <v>199</v>
      </c>
      <c r="E136" s="172">
        <f>+SUMIFS('nabati '!B:B,'nabati '!$E:$E,MTD!$A136)/6</f>
        <v>2</v>
      </c>
      <c r="F136" s="172">
        <f>+SUMIFS('nabati '!I:I,'nabati '!$L:$L,MTD!$A136)/6</f>
        <v>0</v>
      </c>
      <c r="G136" s="172">
        <f>+SUMIFS('nabati '!P:P,'nabati '!$S:$S,MTD!$A136)/60</f>
        <v>1</v>
      </c>
      <c r="H136" s="172">
        <f>+SUMIFS('nabati '!W:W,'nabati '!$Z:$Z,MTD!$A136)/6</f>
        <v>0</v>
      </c>
      <c r="I136" s="172">
        <f>+SUMIFS('nabati '!AD:AD,'nabati '!$AG:$AG,MTD!$A136)/60</f>
        <v>1</v>
      </c>
      <c r="J136" s="172">
        <f>+SUMIFS('nabati '!AK:AK,'nabati '!$AN:$AN,MTD!$A136)/60</f>
        <v>0</v>
      </c>
      <c r="K136" s="172">
        <f>+SUMIFS('nabati '!AR:AR,'nabati '!$AU:$AU,MTD!$A136)/60</f>
        <v>0</v>
      </c>
      <c r="L136" s="172">
        <f>+SUMIFS('nabati '!AY:AY,'nabati '!$BB:$BB,MTD!$A136)/20</f>
        <v>0</v>
      </c>
      <c r="M136" s="177">
        <f>+SUMIFS('nabati '!$BF:$BF,'nabati '!BI:BI,MTD!$A136)/6</f>
        <v>0</v>
      </c>
      <c r="N136" s="142">
        <f>+SUMIFS('nabati '!$BM:$BM,'nabati '!BP:BP,MTD!$A136)/6</f>
        <v>0</v>
      </c>
      <c r="O136" s="178">
        <f t="shared" si="24"/>
        <v>911.8</v>
      </c>
      <c r="P136" s="64"/>
      <c r="Q136" s="156"/>
      <c r="R136" s="64"/>
    </row>
    <row r="137" s="61" customFormat="1" hidden="1" outlineLevel="1" spans="1:18">
      <c r="A137" s="115">
        <v>237</v>
      </c>
      <c r="B137" s="107" t="s">
        <v>84</v>
      </c>
      <c r="C137" s="115" t="s">
        <v>215</v>
      </c>
      <c r="D137" s="167" t="s">
        <v>199</v>
      </c>
      <c r="E137" s="172">
        <f>+SUMIFS('nabati '!B:B,'nabati '!$E:$E,MTD!$A137)/6</f>
        <v>0</v>
      </c>
      <c r="F137" s="172">
        <f>+SUMIFS('nabati '!I:I,'nabati '!$L:$L,MTD!$A137)/6</f>
        <v>1</v>
      </c>
      <c r="G137" s="172">
        <f>+SUMIFS('nabati '!P:P,'nabati '!$S:$S,MTD!$A137)/60</f>
        <v>1</v>
      </c>
      <c r="H137" s="172">
        <f>+SUMIFS('nabati '!W:W,'nabati '!$Z:$Z,MTD!$A137)/6</f>
        <v>0</v>
      </c>
      <c r="I137" s="172">
        <f>+SUMIFS('nabati '!AD:AD,'nabati '!$AG:$AG,MTD!$A137)/60</f>
        <v>1</v>
      </c>
      <c r="J137" s="172">
        <f>+SUMIFS('nabati '!AK:AK,'nabati '!$AN:$AN,MTD!$A137)/60</f>
        <v>0</v>
      </c>
      <c r="K137" s="172">
        <f>+SUMIFS('nabati '!AR:AR,'nabati '!$AU:$AU,MTD!$A137)/60</f>
        <v>0</v>
      </c>
      <c r="L137" s="172">
        <f>+SUMIFS('nabati '!AY:AY,'nabati '!$BB:$BB,MTD!$A137)/20</f>
        <v>0</v>
      </c>
      <c r="M137" s="177">
        <f>+SUMIFS('nabati '!$BF:$BF,'nabati '!BI:BI,MTD!$A137)/6</f>
        <v>0</v>
      </c>
      <c r="N137" s="142">
        <f>+SUMIFS('nabati '!$BM:$BM,'nabati '!BP:BP,MTD!$A137)/6</f>
        <v>0</v>
      </c>
      <c r="O137" s="178">
        <f t="shared" si="24"/>
        <v>850.7</v>
      </c>
      <c r="P137" s="64"/>
      <c r="Q137" s="156"/>
      <c r="R137" s="64"/>
    </row>
    <row r="138" s="61" customFormat="1" hidden="1" outlineLevel="1" spans="1:18">
      <c r="A138" s="115">
        <v>238</v>
      </c>
      <c r="B138" s="107" t="s">
        <v>84</v>
      </c>
      <c r="C138" s="115" t="s">
        <v>216</v>
      </c>
      <c r="D138" s="167" t="s">
        <v>199</v>
      </c>
      <c r="E138" s="172">
        <f>+SUMIFS('nabati '!B:B,'nabati '!$E:$E,MTD!$A138)/6</f>
        <v>2</v>
      </c>
      <c r="F138" s="172">
        <f>+SUMIFS('nabati '!I:I,'nabati '!$L:$L,MTD!$A138)/6</f>
        <v>0</v>
      </c>
      <c r="G138" s="172">
        <f>+SUMIFS('nabati '!P:P,'nabati '!$S:$S,MTD!$A138)/60</f>
        <v>0</v>
      </c>
      <c r="H138" s="172">
        <f>+SUMIFS('nabati '!W:W,'nabati '!$Z:$Z,MTD!$A138)/6</f>
        <v>0</v>
      </c>
      <c r="I138" s="172">
        <f>+SUMIFS('nabati '!AD:AD,'nabati '!$AG:$AG,MTD!$A138)/60</f>
        <v>1</v>
      </c>
      <c r="J138" s="172">
        <f>+SUMIFS('nabati '!AK:AK,'nabati '!$AN:$AN,MTD!$A138)/60</f>
        <v>0</v>
      </c>
      <c r="K138" s="172">
        <f>+SUMIFS('nabati '!AR:AR,'nabati '!$AU:$AU,MTD!$A138)/60</f>
        <v>0</v>
      </c>
      <c r="L138" s="172">
        <f>+SUMIFS('nabati '!AY:AY,'nabati '!$BB:$BB,MTD!$A138)/20</f>
        <v>0</v>
      </c>
      <c r="M138" s="177">
        <f>+SUMIFS('nabati '!$BF:$BF,'nabati '!BI:BI,MTD!$A138)/6</f>
        <v>0</v>
      </c>
      <c r="N138" s="142">
        <f>+SUMIFS('nabati '!$BM:$BM,'nabati '!BP:BP,MTD!$A138)/6</f>
        <v>0</v>
      </c>
      <c r="O138" s="178">
        <f t="shared" si="24"/>
        <v>581.8</v>
      </c>
      <c r="P138" s="64"/>
      <c r="Q138" s="156"/>
      <c r="R138" s="64"/>
    </row>
    <row r="139" s="61" customFormat="1" hidden="1" outlineLevel="1" spans="1:18">
      <c r="A139" s="115">
        <v>242</v>
      </c>
      <c r="B139" s="107" t="s">
        <v>84</v>
      </c>
      <c r="C139" s="115" t="s">
        <v>217</v>
      </c>
      <c r="D139" s="167" t="s">
        <v>199</v>
      </c>
      <c r="E139" s="172">
        <f>+SUMIFS('nabati '!B:B,'nabati '!$E:$E,MTD!$A139)/6</f>
        <v>2</v>
      </c>
      <c r="F139" s="172">
        <f>+SUMIFS('nabati '!I:I,'nabati '!$L:$L,MTD!$A139)/6</f>
        <v>1</v>
      </c>
      <c r="G139" s="172">
        <f>+SUMIFS('nabati '!P:P,'nabati '!$S:$S,MTD!$A139)/60</f>
        <v>0</v>
      </c>
      <c r="H139" s="172">
        <f>+SUMIFS('nabati '!W:W,'nabati '!$Z:$Z,MTD!$A139)/6</f>
        <v>0</v>
      </c>
      <c r="I139" s="172">
        <f>+SUMIFS('nabati '!AD:AD,'nabati '!$AG:$AG,MTD!$A139)/60</f>
        <v>0</v>
      </c>
      <c r="J139" s="172">
        <f>+SUMIFS('nabati '!AK:AK,'nabati '!$AN:$AN,MTD!$A139)/60</f>
        <v>0</v>
      </c>
      <c r="K139" s="172">
        <f>+SUMIFS('nabati '!AR:AR,'nabati '!$AU:$AU,MTD!$A139)/60</f>
        <v>0</v>
      </c>
      <c r="L139" s="172">
        <f>+SUMIFS('nabati '!AY:AY,'nabati '!$BB:$BB,MTD!$A139)/20</f>
        <v>1</v>
      </c>
      <c r="M139" s="177">
        <f>+SUMIFS('nabati '!$BF:$BF,'nabati '!BI:BI,MTD!$A139)/6</f>
        <v>0</v>
      </c>
      <c r="N139" s="142">
        <f>+SUMIFS('nabati '!$BM:$BM,'nabati '!BP:BP,MTD!$A139)/6</f>
        <v>0</v>
      </c>
      <c r="O139" s="178">
        <f t="shared" si="24"/>
        <v>816.5</v>
      </c>
      <c r="P139" s="64"/>
      <c r="Q139" s="156"/>
      <c r="R139" s="64"/>
    </row>
    <row r="140" s="61" customFormat="1" hidden="1" outlineLevel="1" spans="1:18">
      <c r="A140" s="115">
        <v>251</v>
      </c>
      <c r="B140" s="107" t="s">
        <v>84</v>
      </c>
      <c r="C140" s="115" t="s">
        <v>218</v>
      </c>
      <c r="D140" s="167" t="s">
        <v>199</v>
      </c>
      <c r="E140" s="172">
        <f>+SUMIFS('nabati '!B:B,'nabati '!$E:$E,MTD!$A140)/6</f>
        <v>0</v>
      </c>
      <c r="F140" s="172">
        <f>+SUMIFS('nabati '!I:I,'nabati '!$L:$L,MTD!$A140)/6</f>
        <v>0</v>
      </c>
      <c r="G140" s="172">
        <f>+SUMIFS('nabati '!P:P,'nabati '!$S:$S,MTD!$A140)/60</f>
        <v>0</v>
      </c>
      <c r="H140" s="172">
        <f>+SUMIFS('nabati '!W:W,'nabati '!$Z:$Z,MTD!$A140)/6</f>
        <v>0</v>
      </c>
      <c r="I140" s="172">
        <f>+SUMIFS('nabati '!AD:AD,'nabati '!$AG:$AG,MTD!$A140)/60</f>
        <v>0</v>
      </c>
      <c r="J140" s="172">
        <f>+SUMIFS('nabati '!AK:AK,'nabati '!$AN:$AN,MTD!$A140)/60</f>
        <v>0</v>
      </c>
      <c r="K140" s="172">
        <f>+SUMIFS('nabati '!AR:AR,'nabati '!$AU:$AU,MTD!$A140)/60</f>
        <v>0</v>
      </c>
      <c r="L140" s="172">
        <f>+SUMIFS('nabati '!AY:AY,'nabati '!$BB:$BB,MTD!$A140)/20</f>
        <v>0</v>
      </c>
      <c r="M140" s="177">
        <f>+SUMIFS('nabati '!$BF:$BF,'nabati '!BI:BI,MTD!$A140)/6</f>
        <v>0</v>
      </c>
      <c r="N140" s="142">
        <f>+SUMIFS('nabati '!$BM:$BM,'nabati '!BP:BP,MTD!$A140)/6</f>
        <v>0</v>
      </c>
      <c r="O140" s="178">
        <f t="shared" si="24"/>
        <v>0</v>
      </c>
      <c r="P140" s="64"/>
      <c r="Q140" s="156"/>
      <c r="R140" s="64"/>
    </row>
    <row r="141" s="61" customFormat="1" hidden="1" outlineLevel="1" spans="1:18">
      <c r="A141" s="115">
        <v>253</v>
      </c>
      <c r="B141" s="107" t="s">
        <v>84</v>
      </c>
      <c r="C141" s="115" t="s">
        <v>219</v>
      </c>
      <c r="D141" s="167" t="s">
        <v>199</v>
      </c>
      <c r="E141" s="172">
        <f>+SUMIFS('nabati '!B:B,'nabati '!$E:$E,MTD!$A141)/6</f>
        <v>3</v>
      </c>
      <c r="F141" s="172">
        <f>+SUMIFS('nabati '!I:I,'nabati '!$L:$L,MTD!$A141)/6</f>
        <v>2</v>
      </c>
      <c r="G141" s="172">
        <f>+SUMIFS('nabati '!P:P,'nabati '!$S:$S,MTD!$A141)/60</f>
        <v>1</v>
      </c>
      <c r="H141" s="172">
        <f>+SUMIFS('nabati '!W:W,'nabati '!$Z:$Z,MTD!$A141)/6</f>
        <v>1</v>
      </c>
      <c r="I141" s="172">
        <f>+SUMIFS('nabati '!AD:AD,'nabati '!$AG:$AG,MTD!$A141)/60</f>
        <v>0</v>
      </c>
      <c r="J141" s="172">
        <f>+SUMIFS('nabati '!AK:AK,'nabati '!$AN:$AN,MTD!$A141)/60</f>
        <v>0</v>
      </c>
      <c r="K141" s="172">
        <f>+SUMIFS('nabati '!AR:AR,'nabati '!$AU:$AU,MTD!$A141)/60</f>
        <v>0</v>
      </c>
      <c r="L141" s="172">
        <f>+SUMIFS('nabati '!AY:AY,'nabati '!$BB:$BB,MTD!$A141)/20</f>
        <v>1</v>
      </c>
      <c r="M141" s="177">
        <f>+SUMIFS('nabati '!$BF:$BF,'nabati '!BI:BI,MTD!$A141)/6</f>
        <v>0</v>
      </c>
      <c r="N141" s="142">
        <f>+SUMIFS('nabati '!$BM:$BM,'nabati '!BP:BP,MTD!$A141)/6</f>
        <v>0</v>
      </c>
      <c r="O141" s="178">
        <f t="shared" si="24"/>
        <v>1687.1</v>
      </c>
      <c r="P141" s="64"/>
      <c r="Q141" s="156"/>
      <c r="R141" s="64"/>
    </row>
    <row r="142" s="61" customFormat="1" hidden="1" outlineLevel="1" spans="1:18">
      <c r="A142" s="115">
        <v>265</v>
      </c>
      <c r="B142" s="107" t="s">
        <v>84</v>
      </c>
      <c r="C142" s="115" t="s">
        <v>220</v>
      </c>
      <c r="D142" s="167" t="s">
        <v>199</v>
      </c>
      <c r="E142" s="172">
        <f>+SUMIFS('nabati '!B:B,'nabati '!$E:$E,MTD!$A142)/6</f>
        <v>0</v>
      </c>
      <c r="F142" s="172">
        <f>+SUMIFS('nabati '!I:I,'nabati '!$L:$L,MTD!$A142)/6</f>
        <v>0</v>
      </c>
      <c r="G142" s="172">
        <f>+SUMIFS('nabati '!P:P,'nabati '!$S:$S,MTD!$A142)/60</f>
        <v>0</v>
      </c>
      <c r="H142" s="172">
        <f>+SUMIFS('nabati '!W:W,'nabati '!$Z:$Z,MTD!$A142)/6</f>
        <v>0</v>
      </c>
      <c r="I142" s="172">
        <f>+SUMIFS('nabati '!AD:AD,'nabati '!$AG:$AG,MTD!$A142)/60</f>
        <v>0</v>
      </c>
      <c r="J142" s="172">
        <f>+SUMIFS('nabati '!AK:AK,'nabati '!$AN:$AN,MTD!$A142)/60</f>
        <v>0</v>
      </c>
      <c r="K142" s="172">
        <f>+SUMIFS('nabati '!AR:AR,'nabati '!$AU:$AU,MTD!$A142)/60</f>
        <v>0</v>
      </c>
      <c r="L142" s="172">
        <f>+SUMIFS('nabati '!AY:AY,'nabati '!$BB:$BB,MTD!$A142)/20</f>
        <v>0</v>
      </c>
      <c r="M142" s="177">
        <f>+SUMIFS('nabati '!$BF:$BF,'nabati '!BI:BI,MTD!$A142)/6</f>
        <v>0</v>
      </c>
      <c r="N142" s="142">
        <f>+SUMIFS('nabati '!$BM:$BM,'nabati '!BP:BP,MTD!$A142)/6</f>
        <v>0</v>
      </c>
      <c r="O142" s="178">
        <f t="shared" si="24"/>
        <v>0</v>
      </c>
      <c r="P142" s="64"/>
      <c r="Q142" s="156"/>
      <c r="R142" s="64"/>
    </row>
    <row r="143" s="61" customFormat="1" hidden="1" outlineLevel="1" spans="1:18">
      <c r="A143" s="115">
        <v>266</v>
      </c>
      <c r="B143" s="107" t="s">
        <v>84</v>
      </c>
      <c r="C143" s="115" t="s">
        <v>221</v>
      </c>
      <c r="D143" s="167" t="s">
        <v>199</v>
      </c>
      <c r="E143" s="172">
        <f>+SUMIFS('nabati '!B:B,'nabati '!$E:$E,MTD!$A143)/6</f>
        <v>0</v>
      </c>
      <c r="F143" s="172">
        <f>+SUMIFS('nabati '!I:I,'nabati '!$L:$L,MTD!$A143)/6</f>
        <v>0</v>
      </c>
      <c r="G143" s="172">
        <f>+SUMIFS('nabati '!P:P,'nabati '!$S:$S,MTD!$A143)/60</f>
        <v>0</v>
      </c>
      <c r="H143" s="172">
        <f>+SUMIFS('nabati '!W:W,'nabati '!$Z:$Z,MTD!$A143)/6</f>
        <v>0</v>
      </c>
      <c r="I143" s="172">
        <f>+SUMIFS('nabati '!AD:AD,'nabati '!$AG:$AG,MTD!$A143)/60</f>
        <v>0</v>
      </c>
      <c r="J143" s="172">
        <f>+SUMIFS('nabati '!AK:AK,'nabati '!$AN:$AN,MTD!$A143)/60</f>
        <v>0</v>
      </c>
      <c r="K143" s="172">
        <f>+SUMIFS('nabati '!AR:AR,'nabati '!$AU:$AU,MTD!$A143)/60</f>
        <v>0</v>
      </c>
      <c r="L143" s="172">
        <f>+SUMIFS('nabati '!AY:AY,'nabati '!$BB:$BB,MTD!$A143)/20</f>
        <v>0</v>
      </c>
      <c r="M143" s="177">
        <f>+SUMIFS('nabati '!$BF:$BF,'nabati '!BI:BI,MTD!$A143)/6</f>
        <v>0</v>
      </c>
      <c r="N143" s="142">
        <f>+SUMIFS('nabati '!$BM:$BM,'nabati '!BP:BP,MTD!$A143)/6</f>
        <v>0</v>
      </c>
      <c r="O143" s="178">
        <f t="shared" si="24"/>
        <v>0</v>
      </c>
      <c r="P143" s="64"/>
      <c r="Q143" s="156"/>
      <c r="R143" s="64"/>
    </row>
    <row r="144" s="61" customFormat="1" hidden="1" outlineLevel="1" spans="1:18">
      <c r="A144" s="115">
        <v>267</v>
      </c>
      <c r="B144" s="107" t="s">
        <v>84</v>
      </c>
      <c r="C144" s="115" t="s">
        <v>222</v>
      </c>
      <c r="D144" s="167" t="s">
        <v>199</v>
      </c>
      <c r="E144" s="172">
        <f>+SUMIFS('nabati '!B:B,'nabati '!$E:$E,MTD!$A144)/6</f>
        <v>1</v>
      </c>
      <c r="F144" s="172">
        <f>+SUMIFS('nabati '!I:I,'nabati '!$L:$L,MTD!$A144)/6</f>
        <v>0</v>
      </c>
      <c r="G144" s="172">
        <f>+SUMIFS('nabati '!P:P,'nabati '!$S:$S,MTD!$A144)/60</f>
        <v>0</v>
      </c>
      <c r="H144" s="172">
        <f>+SUMIFS('nabati '!W:W,'nabati '!$Z:$Z,MTD!$A144)/6</f>
        <v>0</v>
      </c>
      <c r="I144" s="172">
        <f>+SUMIFS('nabati '!AD:AD,'nabati '!$AG:$AG,MTD!$A144)/60</f>
        <v>0</v>
      </c>
      <c r="J144" s="172">
        <f>+SUMIFS('nabati '!AK:AK,'nabati '!$AN:$AN,MTD!$A144)/60</f>
        <v>0</v>
      </c>
      <c r="K144" s="172">
        <f>+SUMIFS('nabati '!AR:AR,'nabati '!$AU:$AU,MTD!$A144)/60</f>
        <v>0</v>
      </c>
      <c r="L144" s="172">
        <f>+SUMIFS('nabati '!AY:AY,'nabati '!$BB:$BB,MTD!$A144)/20</f>
        <v>1</v>
      </c>
      <c r="M144" s="177">
        <f>+SUMIFS('nabati '!$BF:$BF,'nabati '!BI:BI,MTD!$A144)/6</f>
        <v>0</v>
      </c>
      <c r="N144" s="142">
        <f>+SUMIFS('nabati '!$BM:$BM,'nabati '!BP:BP,MTD!$A144)/6</f>
        <v>0</v>
      </c>
      <c r="O144" s="178">
        <f t="shared" si="24"/>
        <v>499.9</v>
      </c>
      <c r="P144" s="64"/>
      <c r="Q144" s="156"/>
      <c r="R144" s="64"/>
    </row>
    <row r="145" s="61" customFormat="1" hidden="1" outlineLevel="1" spans="1:18">
      <c r="A145" s="115">
        <v>274</v>
      </c>
      <c r="B145" s="107" t="s">
        <v>84</v>
      </c>
      <c r="C145" s="115" t="s">
        <v>223</v>
      </c>
      <c r="D145" s="167" t="s">
        <v>199</v>
      </c>
      <c r="E145" s="172">
        <f>+SUMIFS('nabati '!B:B,'nabati '!$E:$E,MTD!$A145)/6</f>
        <v>0</v>
      </c>
      <c r="F145" s="172">
        <f>+SUMIFS('nabati '!I:I,'nabati '!$L:$L,MTD!$A145)/6</f>
        <v>0</v>
      </c>
      <c r="G145" s="172">
        <f>+SUMIFS('nabati '!P:P,'nabati '!$S:$S,MTD!$A145)/60</f>
        <v>0</v>
      </c>
      <c r="H145" s="172">
        <f>+SUMIFS('nabati '!W:W,'nabati '!$Z:$Z,MTD!$A145)/6</f>
        <v>0</v>
      </c>
      <c r="I145" s="172">
        <f>+SUMIFS('nabati '!AD:AD,'nabati '!$AG:$AG,MTD!$A145)/60</f>
        <v>0</v>
      </c>
      <c r="J145" s="172">
        <f>+SUMIFS('nabati '!AK:AK,'nabati '!$AN:$AN,MTD!$A145)/60</f>
        <v>0</v>
      </c>
      <c r="K145" s="172">
        <f>+SUMIFS('nabati '!AR:AR,'nabati '!$AU:$AU,MTD!$A145)/60</f>
        <v>0</v>
      </c>
      <c r="L145" s="172">
        <f>+SUMIFS('nabati '!AY:AY,'nabati '!$BB:$BB,MTD!$A145)/20</f>
        <v>0</v>
      </c>
      <c r="M145" s="177">
        <f>+SUMIFS('nabati '!$BF:$BF,'nabati '!BI:BI,MTD!$A145)/6</f>
        <v>0</v>
      </c>
      <c r="N145" s="142">
        <f>+SUMIFS('nabati '!$BM:$BM,'nabati '!BP:BP,MTD!$A145)/6</f>
        <v>0</v>
      </c>
      <c r="O145" s="178">
        <f t="shared" si="24"/>
        <v>0</v>
      </c>
      <c r="P145" s="64"/>
      <c r="Q145" s="156"/>
      <c r="R145" s="64"/>
    </row>
    <row r="146" s="61" customFormat="1" hidden="1" outlineLevel="1" spans="1:18">
      <c r="A146" s="115">
        <v>290</v>
      </c>
      <c r="B146" s="107" t="s">
        <v>84</v>
      </c>
      <c r="C146" s="115" t="s">
        <v>224</v>
      </c>
      <c r="D146" s="167" t="s">
        <v>199</v>
      </c>
      <c r="E146" s="172">
        <f>+SUMIFS('nabati '!B:B,'nabati '!$E:$E,MTD!$A146)/6</f>
        <v>0</v>
      </c>
      <c r="F146" s="172">
        <f>+SUMIFS('nabati '!I:I,'nabati '!$L:$L,MTD!$A146)/6</f>
        <v>0</v>
      </c>
      <c r="G146" s="172">
        <f>+SUMIFS('nabati '!P:P,'nabati '!$S:$S,MTD!$A146)/60</f>
        <v>0</v>
      </c>
      <c r="H146" s="172">
        <f>+SUMIFS('nabati '!W:W,'nabati '!$Z:$Z,MTD!$A146)/6</f>
        <v>0</v>
      </c>
      <c r="I146" s="172">
        <f>+SUMIFS('nabati '!AD:AD,'nabati '!$AG:$AG,MTD!$A146)/60</f>
        <v>0</v>
      </c>
      <c r="J146" s="172">
        <f>+SUMIFS('nabati '!AK:AK,'nabati '!$AN:$AN,MTD!$A146)/60</f>
        <v>0</v>
      </c>
      <c r="K146" s="172">
        <f>+SUMIFS('nabati '!AR:AR,'nabati '!$AU:$AU,MTD!$A146)/60</f>
        <v>0</v>
      </c>
      <c r="L146" s="172">
        <f>+SUMIFS('nabati '!AY:AY,'nabati '!$BB:$BB,MTD!$A146)/20</f>
        <v>0</v>
      </c>
      <c r="M146" s="177">
        <f>+SUMIFS('nabati '!$BF:$BF,'nabati '!BI:BI,MTD!$A146)/6</f>
        <v>0</v>
      </c>
      <c r="N146" s="142">
        <f>+SUMIFS('nabati '!$BM:$BM,'nabati '!BP:BP,MTD!$A146)/6</f>
        <v>0</v>
      </c>
      <c r="O146" s="178">
        <f t="shared" si="24"/>
        <v>0</v>
      </c>
      <c r="P146" s="64"/>
      <c r="Q146" s="156"/>
      <c r="R146" s="64"/>
    </row>
    <row r="147" s="61" customFormat="1" hidden="1" outlineLevel="1" spans="1:18">
      <c r="A147" s="115">
        <v>293</v>
      </c>
      <c r="B147" s="107" t="s">
        <v>84</v>
      </c>
      <c r="C147" s="115" t="s">
        <v>225</v>
      </c>
      <c r="D147" s="167" t="s">
        <v>199</v>
      </c>
      <c r="E147" s="172">
        <f>+SUMIFS('nabati '!B:B,'nabati '!$E:$E,MTD!$A147)/6</f>
        <v>3</v>
      </c>
      <c r="F147" s="172">
        <f>+SUMIFS('nabati '!I:I,'nabati '!$L:$L,MTD!$A147)/6</f>
        <v>2</v>
      </c>
      <c r="G147" s="172">
        <f>+SUMIFS('nabati '!P:P,'nabati '!$S:$S,MTD!$A147)/60</f>
        <v>0</v>
      </c>
      <c r="H147" s="172">
        <f>+SUMIFS('nabati '!W:W,'nabati '!$Z:$Z,MTD!$A147)/6</f>
        <v>0</v>
      </c>
      <c r="I147" s="172">
        <f>+SUMIFS('nabati '!AD:AD,'nabati '!$AG:$AG,MTD!$A147)/60</f>
        <v>0</v>
      </c>
      <c r="J147" s="172">
        <f>+SUMIFS('nabati '!AK:AK,'nabati '!$AN:$AN,MTD!$A147)/60</f>
        <v>0</v>
      </c>
      <c r="K147" s="172">
        <f>+SUMIFS('nabati '!AR:AR,'nabati '!$AU:$AU,MTD!$A147)/60</f>
        <v>0</v>
      </c>
      <c r="L147" s="172">
        <f>+SUMIFS('nabati '!AY:AY,'nabati '!$BB:$BB,MTD!$A147)/20</f>
        <v>1</v>
      </c>
      <c r="M147" s="177">
        <f>+SUMIFS('nabati '!$BF:$BF,'nabati '!BI:BI,MTD!$A147)/6</f>
        <v>0</v>
      </c>
      <c r="N147" s="142">
        <f>+SUMIFS('nabati '!$BM:$BM,'nabati '!BP:BP,MTD!$A147)/6</f>
        <v>0</v>
      </c>
      <c r="O147" s="178">
        <f t="shared" si="24"/>
        <v>1133.1</v>
      </c>
      <c r="P147" s="64"/>
      <c r="Q147" s="156"/>
      <c r="R147" s="64"/>
    </row>
    <row r="148" s="61" customFormat="1" hidden="1" outlineLevel="1" spans="1:18">
      <c r="A148" s="115">
        <v>296</v>
      </c>
      <c r="B148" s="107" t="s">
        <v>84</v>
      </c>
      <c r="C148" s="115" t="s">
        <v>226</v>
      </c>
      <c r="D148" s="167" t="s">
        <v>199</v>
      </c>
      <c r="E148" s="172">
        <f>+SUMIFS('nabati '!B:B,'nabati '!$E:$E,MTD!$A148)/6</f>
        <v>0</v>
      </c>
      <c r="F148" s="172">
        <f>+SUMIFS('nabati '!I:I,'nabati '!$L:$L,MTD!$A148)/6</f>
        <v>0</v>
      </c>
      <c r="G148" s="172">
        <f>+SUMIFS('nabati '!P:P,'nabati '!$S:$S,MTD!$A148)/60</f>
        <v>0</v>
      </c>
      <c r="H148" s="172">
        <f>+SUMIFS('nabati '!W:W,'nabati '!$Z:$Z,MTD!$A148)/6</f>
        <v>0</v>
      </c>
      <c r="I148" s="172">
        <f>+SUMIFS('nabati '!AD:AD,'nabati '!$AG:$AG,MTD!$A148)/60</f>
        <v>0</v>
      </c>
      <c r="J148" s="172">
        <f>+SUMIFS('nabati '!AK:AK,'nabati '!$AN:$AN,MTD!$A148)/60</f>
        <v>0</v>
      </c>
      <c r="K148" s="172">
        <f>+SUMIFS('nabati '!AR:AR,'nabati '!$AU:$AU,MTD!$A148)/60</f>
        <v>0</v>
      </c>
      <c r="L148" s="172">
        <f>+SUMIFS('nabati '!AY:AY,'nabati '!$BB:$BB,MTD!$A148)/20</f>
        <v>0</v>
      </c>
      <c r="M148" s="177">
        <f>+SUMIFS('nabati '!$BF:$BF,'nabati '!BI:BI,MTD!$A148)/6</f>
        <v>0</v>
      </c>
      <c r="N148" s="142">
        <f>+SUMIFS('nabati '!$BM:$BM,'nabati '!BP:BP,MTD!$A148)/6</f>
        <v>0</v>
      </c>
      <c r="O148" s="178">
        <f t="shared" si="24"/>
        <v>0</v>
      </c>
      <c r="P148" s="64"/>
      <c r="Q148" s="156"/>
      <c r="R148" s="64"/>
    </row>
    <row r="149" s="61" customFormat="1" hidden="1" outlineLevel="1" spans="1:18">
      <c r="A149" s="115">
        <v>409</v>
      </c>
      <c r="B149" s="107" t="s">
        <v>84</v>
      </c>
      <c r="C149" s="115" t="s">
        <v>227</v>
      </c>
      <c r="D149" s="167" t="s">
        <v>199</v>
      </c>
      <c r="E149" s="172">
        <f>+SUMIFS('nabati '!B:B,'nabati '!$E:$E,MTD!$A149)/6</f>
        <v>1</v>
      </c>
      <c r="F149" s="172">
        <f>+SUMIFS('nabati '!I:I,'nabati '!$L:$L,MTD!$A149)/6</f>
        <v>1</v>
      </c>
      <c r="G149" s="172">
        <f>+SUMIFS('nabati '!P:P,'nabati '!$S:$S,MTD!$A149)/60</f>
        <v>0</v>
      </c>
      <c r="H149" s="172">
        <f>+SUMIFS('nabati '!W:W,'nabati '!$Z:$Z,MTD!$A149)/6</f>
        <v>0</v>
      </c>
      <c r="I149" s="172">
        <f>+SUMIFS('nabati '!AD:AD,'nabati '!$AG:$AG,MTD!$A149)/60</f>
        <v>0</v>
      </c>
      <c r="J149" s="172">
        <f>+SUMIFS('nabati '!AK:AK,'nabati '!$AN:$AN,MTD!$A149)/60</f>
        <v>0</v>
      </c>
      <c r="K149" s="172">
        <f>+SUMIFS('nabati '!AR:AR,'nabati '!$AU:$AU,MTD!$A149)/60</f>
        <v>0</v>
      </c>
      <c r="L149" s="172">
        <f>+SUMIFS('nabati '!AY:AY,'nabati '!$BB:$BB,MTD!$A149)/20</f>
        <v>0</v>
      </c>
      <c r="M149" s="177">
        <f>+SUMIFS('nabati '!$BF:$BF,'nabati '!BI:BI,MTD!$A149)/6</f>
        <v>0</v>
      </c>
      <c r="N149" s="142">
        <f>+SUMIFS('nabati '!$BM:$BM,'nabati '!BP:BP,MTD!$A149)/6</f>
        <v>0</v>
      </c>
      <c r="O149" s="178">
        <f t="shared" si="24"/>
        <v>316.6</v>
      </c>
      <c r="P149" s="64"/>
      <c r="Q149" s="156"/>
      <c r="R149" s="64"/>
    </row>
    <row r="150" s="61" customFormat="1" hidden="1" outlineLevel="1" spans="1:18">
      <c r="A150" s="115">
        <v>410</v>
      </c>
      <c r="B150" s="107" t="s">
        <v>84</v>
      </c>
      <c r="C150" s="115" t="s">
        <v>228</v>
      </c>
      <c r="D150" s="167" t="s">
        <v>199</v>
      </c>
      <c r="E150" s="172">
        <f>+SUMIFS('nabati '!B:B,'nabati '!$E:$E,MTD!$A150)/6</f>
        <v>0</v>
      </c>
      <c r="F150" s="172">
        <f>+SUMIFS('nabati '!I:I,'nabati '!$L:$L,MTD!$A150)/6</f>
        <v>2</v>
      </c>
      <c r="G150" s="172">
        <f>+SUMIFS('nabati '!P:P,'nabati '!$S:$S,MTD!$A150)/60</f>
        <v>1</v>
      </c>
      <c r="H150" s="172">
        <f>+SUMIFS('nabati '!W:W,'nabati '!$Z:$Z,MTD!$A150)/6</f>
        <v>0</v>
      </c>
      <c r="I150" s="172">
        <f>+SUMIFS('nabati '!AD:AD,'nabati '!$AG:$AG,MTD!$A150)/60</f>
        <v>0</v>
      </c>
      <c r="J150" s="172">
        <f>+SUMIFS('nabati '!AK:AK,'nabati '!$AN:$AN,MTD!$A150)/60</f>
        <v>1</v>
      </c>
      <c r="K150" s="172">
        <f>+SUMIFS('nabati '!AR:AR,'nabati '!$AU:$AU,MTD!$A150)/60</f>
        <v>0</v>
      </c>
      <c r="L150" s="172">
        <f>+SUMIFS('nabati '!AY:AY,'nabati '!$BB:$BB,MTD!$A150)/20</f>
        <v>1</v>
      </c>
      <c r="M150" s="177">
        <f>+SUMIFS('nabati '!$BF:$BF,'nabati '!BI:BI,MTD!$A150)/6</f>
        <v>0</v>
      </c>
      <c r="N150" s="142">
        <f>+SUMIFS('nabati '!$BM:$BM,'nabati '!BP:BP,MTD!$A150)/6</f>
        <v>0</v>
      </c>
      <c r="O150" s="178">
        <f t="shared" si="24"/>
        <v>1415.4</v>
      </c>
      <c r="P150" s="64"/>
      <c r="Q150" s="156"/>
      <c r="R150" s="64"/>
    </row>
    <row r="151" s="61" customFormat="1" hidden="1" outlineLevel="1" spans="1:18">
      <c r="A151" s="115">
        <v>627</v>
      </c>
      <c r="B151" s="107" t="s">
        <v>84</v>
      </c>
      <c r="C151" s="115" t="s">
        <v>229</v>
      </c>
      <c r="D151" s="167" t="s">
        <v>199</v>
      </c>
      <c r="E151" s="172">
        <f>+SUMIFS('nabati '!B:B,'nabati '!$E:$E,MTD!$A151)/6</f>
        <v>0</v>
      </c>
      <c r="F151" s="172">
        <f>+SUMIFS('nabati '!I:I,'nabati '!$L:$L,MTD!$A151)/6</f>
        <v>1</v>
      </c>
      <c r="G151" s="172">
        <f>+SUMIFS('nabati '!P:P,'nabati '!$S:$S,MTD!$A151)/60</f>
        <v>1</v>
      </c>
      <c r="H151" s="172">
        <f>+SUMIFS('nabati '!W:W,'nabati '!$Z:$Z,MTD!$A151)/6</f>
        <v>0</v>
      </c>
      <c r="I151" s="172">
        <f>+SUMIFS('nabati '!AD:AD,'nabati '!$AG:$AG,MTD!$A151)/60</f>
        <v>0</v>
      </c>
      <c r="J151" s="172">
        <f>+SUMIFS('nabati '!AK:AK,'nabati '!$AN:$AN,MTD!$A151)/60</f>
        <v>0</v>
      </c>
      <c r="K151" s="172">
        <f>+SUMIFS('nabati '!AR:AR,'nabati '!$AU:$AU,MTD!$A151)/60</f>
        <v>0</v>
      </c>
      <c r="L151" s="172">
        <f>+SUMIFS('nabati '!AY:AY,'nabati '!$BB:$BB,MTD!$A151)/20</f>
        <v>1</v>
      </c>
      <c r="M151" s="177">
        <f>+SUMIFS('nabati '!$BF:$BF,'nabati '!BI:BI,MTD!$A151)/6</f>
        <v>0</v>
      </c>
      <c r="N151" s="142">
        <f>+SUMIFS('nabati '!$BM:$BM,'nabati '!BP:BP,MTD!$A151)/6</f>
        <v>0</v>
      </c>
      <c r="O151" s="178">
        <f t="shared" si="24"/>
        <v>894.7</v>
      </c>
      <c r="P151" s="64"/>
      <c r="Q151" s="156"/>
      <c r="R151" s="64"/>
    </row>
    <row r="152" s="61" customFormat="1" hidden="1" outlineLevel="1" spans="1:18">
      <c r="A152" s="115">
        <v>630</v>
      </c>
      <c r="B152" s="107" t="s">
        <v>84</v>
      </c>
      <c r="C152" s="115" t="s">
        <v>230</v>
      </c>
      <c r="D152" s="167" t="s">
        <v>199</v>
      </c>
      <c r="E152" s="172">
        <f>+SUMIFS('nabati '!B:B,'nabati '!$E:$E,MTD!$A152)/6</f>
        <v>0</v>
      </c>
      <c r="F152" s="172">
        <f>+SUMIFS('nabati '!I:I,'nabati '!$L:$L,MTD!$A152)/6</f>
        <v>2</v>
      </c>
      <c r="G152" s="172">
        <f>+SUMIFS('nabati '!P:P,'nabati '!$S:$S,MTD!$A152)/60</f>
        <v>0</v>
      </c>
      <c r="H152" s="172">
        <f>+SUMIFS('nabati '!W:W,'nabati '!$Z:$Z,MTD!$A152)/6</f>
        <v>0</v>
      </c>
      <c r="I152" s="172">
        <f>+SUMIFS('nabati '!AD:AD,'nabati '!$AG:$AG,MTD!$A152)/60</f>
        <v>2</v>
      </c>
      <c r="J152" s="172">
        <f>+SUMIFS('nabati '!AK:AK,'nabati '!$AN:$AN,MTD!$A152)/60</f>
        <v>0</v>
      </c>
      <c r="K152" s="172">
        <f>+SUMIFS('nabati '!AR:AR,'nabati '!$AU:$AU,MTD!$A152)/60</f>
        <v>0</v>
      </c>
      <c r="L152" s="172">
        <f>+SUMIFS('nabati '!AY:AY,'nabati '!$BB:$BB,MTD!$A152)/20</f>
        <v>0</v>
      </c>
      <c r="M152" s="177">
        <f>+SUMIFS('nabati '!$BF:$BF,'nabati '!BI:BI,MTD!$A152)/6</f>
        <v>0</v>
      </c>
      <c r="N152" s="142">
        <f>+SUMIFS('nabati '!$BM:$BM,'nabati '!BP:BP,MTD!$A152)/6</f>
        <v>0</v>
      </c>
      <c r="O152" s="178">
        <f t="shared" si="24"/>
        <v>1041.4</v>
      </c>
      <c r="P152" s="64"/>
      <c r="Q152" s="156"/>
      <c r="R152" s="64"/>
    </row>
    <row r="153" s="61" customFormat="1" hidden="1" outlineLevel="1" spans="1:18">
      <c r="A153" s="115">
        <v>631</v>
      </c>
      <c r="B153" s="107" t="s">
        <v>84</v>
      </c>
      <c r="C153" s="115" t="s">
        <v>231</v>
      </c>
      <c r="D153" s="167" t="s">
        <v>199</v>
      </c>
      <c r="E153" s="172">
        <f>+SUMIFS('nabati '!B:B,'nabati '!$E:$E,MTD!$A153)/6</f>
        <v>0</v>
      </c>
      <c r="F153" s="172">
        <f>+SUMIFS('nabati '!I:I,'nabati '!$L:$L,MTD!$A153)/6</f>
        <v>1</v>
      </c>
      <c r="G153" s="172">
        <f>+SUMIFS('nabati '!P:P,'nabati '!$S:$S,MTD!$A153)/60</f>
        <v>0</v>
      </c>
      <c r="H153" s="172">
        <f>+SUMIFS('nabati '!W:W,'nabati '!$Z:$Z,MTD!$A153)/6</f>
        <v>0</v>
      </c>
      <c r="I153" s="172">
        <f>+SUMIFS('nabati '!AD:AD,'nabati '!$AG:$AG,MTD!$A153)/60</f>
        <v>0</v>
      </c>
      <c r="J153" s="172">
        <f>+SUMIFS('nabati '!AK:AK,'nabati '!$AN:$AN,MTD!$A153)/60</f>
        <v>0</v>
      </c>
      <c r="K153" s="172">
        <f>+SUMIFS('nabati '!AR:AR,'nabati '!$AU:$AU,MTD!$A153)/60</f>
        <v>0</v>
      </c>
      <c r="L153" s="172">
        <f>+SUMIFS('nabati '!AY:AY,'nabati '!$BB:$BB,MTD!$A153)/20</f>
        <v>0</v>
      </c>
      <c r="M153" s="177">
        <f>+SUMIFS('nabati '!$BF:$BF,'nabati '!BI:BI,MTD!$A153)/6</f>
        <v>0</v>
      </c>
      <c r="N153" s="142">
        <f>+SUMIFS('nabati '!$BM:$BM,'nabati '!BP:BP,MTD!$A153)/6</f>
        <v>0</v>
      </c>
      <c r="O153" s="178">
        <f t="shared" si="24"/>
        <v>190.7</v>
      </c>
      <c r="P153" s="64"/>
      <c r="Q153" s="156"/>
      <c r="R153" s="64"/>
    </row>
    <row r="154" s="61" customFormat="1" hidden="1" outlineLevel="1" spans="1:18">
      <c r="A154" s="115">
        <v>634</v>
      </c>
      <c r="B154" s="107" t="s">
        <v>84</v>
      </c>
      <c r="C154" s="115" t="s">
        <v>232</v>
      </c>
      <c r="D154" s="167" t="s">
        <v>199</v>
      </c>
      <c r="E154" s="172">
        <f>+SUMIFS('nabati '!B:B,'nabati '!$E:$E,MTD!$A154)/6</f>
        <v>2</v>
      </c>
      <c r="F154" s="172">
        <f>+SUMIFS('nabati '!I:I,'nabati '!$L:$L,MTD!$A154)/6</f>
        <v>2</v>
      </c>
      <c r="G154" s="172">
        <f>+SUMIFS('nabati '!P:P,'nabati '!$S:$S,MTD!$A154)/60</f>
        <v>2</v>
      </c>
      <c r="H154" s="172">
        <f>+SUMIFS('nabati '!W:W,'nabati '!$Z:$Z,MTD!$A154)/6</f>
        <v>0</v>
      </c>
      <c r="I154" s="172">
        <f>+SUMIFS('nabati '!AD:AD,'nabati '!$AG:$AG,MTD!$A154)/60</f>
        <v>1</v>
      </c>
      <c r="J154" s="172">
        <f>+SUMIFS('nabati '!AK:AK,'nabati '!$AN:$AN,MTD!$A154)/60</f>
        <v>1</v>
      </c>
      <c r="K154" s="172">
        <f>+SUMIFS('nabati '!AR:AR,'nabati '!$AU:$AU,MTD!$A154)/60</f>
        <v>0</v>
      </c>
      <c r="L154" s="172">
        <f>+SUMIFS('nabati '!AY:AY,'nabati '!$BB:$BB,MTD!$A154)/20</f>
        <v>1</v>
      </c>
      <c r="M154" s="177">
        <f>+SUMIFS('nabati '!$BF:$BF,'nabati '!BI:BI,MTD!$A154)/6</f>
        <v>0</v>
      </c>
      <c r="N154" s="142">
        <f>+SUMIFS('nabati '!$BM:$BM,'nabati '!BP:BP,MTD!$A154)/6</f>
        <v>0</v>
      </c>
      <c r="O154" s="178">
        <f t="shared" si="24"/>
        <v>2327.2</v>
      </c>
      <c r="P154" s="64"/>
      <c r="Q154" s="156"/>
      <c r="R154" s="64"/>
    </row>
    <row r="155" s="61" customFormat="1" hidden="1" outlineLevel="1" spans="1:18">
      <c r="A155" s="115">
        <v>635</v>
      </c>
      <c r="B155" s="107" t="s">
        <v>84</v>
      </c>
      <c r="C155" s="115" t="s">
        <v>233</v>
      </c>
      <c r="D155" s="167" t="s">
        <v>199</v>
      </c>
      <c r="E155" s="172">
        <f>+SUMIFS('nabati '!B:B,'nabati '!$E:$E,MTD!$A155)/6</f>
        <v>0</v>
      </c>
      <c r="F155" s="172">
        <f>+SUMIFS('nabati '!I:I,'nabati '!$L:$L,MTD!$A155)/6</f>
        <v>0</v>
      </c>
      <c r="G155" s="172">
        <f>+SUMIFS('nabati '!P:P,'nabati '!$S:$S,MTD!$A155)/60</f>
        <v>1</v>
      </c>
      <c r="H155" s="172">
        <f>+SUMIFS('nabati '!W:W,'nabati '!$Z:$Z,MTD!$A155)/6</f>
        <v>0</v>
      </c>
      <c r="I155" s="172">
        <f>+SUMIFS('nabati '!AD:AD,'nabati '!$AG:$AG,MTD!$A155)/60</f>
        <v>1</v>
      </c>
      <c r="J155" s="172">
        <f>+SUMIFS('nabati '!AK:AK,'nabati '!$AN:$AN,MTD!$A155)/60</f>
        <v>0</v>
      </c>
      <c r="K155" s="172">
        <f>+SUMIFS('nabati '!AR:AR,'nabati '!$AU:$AU,MTD!$A155)/60</f>
        <v>0</v>
      </c>
      <c r="L155" s="172">
        <f>+SUMIFS('nabati '!AY:AY,'nabati '!$BB:$BB,MTD!$A155)/20</f>
        <v>1</v>
      </c>
      <c r="M155" s="177">
        <f>+SUMIFS('nabati '!$BF:$BF,'nabati '!BI:BI,MTD!$A155)/6</f>
        <v>0</v>
      </c>
      <c r="N155" s="142">
        <f>+SUMIFS('nabati '!$BM:$BM,'nabati '!BP:BP,MTD!$A155)/6</f>
        <v>0</v>
      </c>
      <c r="O155" s="178">
        <f t="shared" si="24"/>
        <v>1034</v>
      </c>
      <c r="P155" s="64"/>
      <c r="Q155" s="156"/>
      <c r="R155" s="64"/>
    </row>
    <row r="156" s="61" customFormat="1" hidden="1" outlineLevel="1" spans="1:18">
      <c r="A156" s="115">
        <v>636</v>
      </c>
      <c r="B156" s="107" t="s">
        <v>84</v>
      </c>
      <c r="C156" s="115" t="s">
        <v>234</v>
      </c>
      <c r="D156" s="167" t="s">
        <v>199</v>
      </c>
      <c r="E156" s="172">
        <f>+SUMIFS('nabati '!B:B,'nabati '!$E:$E,MTD!$A156)/6</f>
        <v>1</v>
      </c>
      <c r="F156" s="172">
        <f>+SUMIFS('nabati '!I:I,'nabati '!$L:$L,MTD!$A156)/6</f>
        <v>2</v>
      </c>
      <c r="G156" s="172">
        <f>+SUMIFS('nabati '!P:P,'nabati '!$S:$S,MTD!$A156)/60</f>
        <v>0</v>
      </c>
      <c r="H156" s="172">
        <f>+SUMIFS('nabati '!W:W,'nabati '!$Z:$Z,MTD!$A156)/6</f>
        <v>1</v>
      </c>
      <c r="I156" s="172">
        <f>+SUMIFS('nabati '!AD:AD,'nabati '!$AG:$AG,MTD!$A156)/60</f>
        <v>0</v>
      </c>
      <c r="J156" s="172">
        <f>+SUMIFS('nabati '!AK:AK,'nabati '!$AN:$AN,MTD!$A156)/60</f>
        <v>0</v>
      </c>
      <c r="K156" s="172">
        <f>+SUMIFS('nabati '!AR:AR,'nabati '!$AU:$AU,MTD!$A156)/60</f>
        <v>0</v>
      </c>
      <c r="L156" s="172">
        <f>+SUMIFS('nabati '!AY:AY,'nabati '!$BB:$BB,MTD!$A156)/20</f>
        <v>1</v>
      </c>
      <c r="M156" s="177">
        <f>+SUMIFS('nabati '!$BF:$BF,'nabati '!BI:BI,MTD!$A156)/6</f>
        <v>0</v>
      </c>
      <c r="N156" s="142">
        <f>+SUMIFS('nabati '!$BM:$BM,'nabati '!BP:BP,MTD!$A156)/6</f>
        <v>0</v>
      </c>
      <c r="O156" s="178">
        <f t="shared" si="24"/>
        <v>1105.3</v>
      </c>
      <c r="P156" s="64"/>
      <c r="Q156" s="156"/>
      <c r="R156" s="64"/>
    </row>
    <row r="157" s="61" customFormat="1" hidden="1" outlineLevel="1" spans="1:18">
      <c r="A157" s="115">
        <v>637</v>
      </c>
      <c r="B157" s="107" t="s">
        <v>84</v>
      </c>
      <c r="C157" s="115" t="s">
        <v>235</v>
      </c>
      <c r="D157" s="167" t="s">
        <v>199</v>
      </c>
      <c r="E157" s="172">
        <f>+SUMIFS('nabati '!B:B,'nabati '!$E:$E,MTD!$A157)/6</f>
        <v>1</v>
      </c>
      <c r="F157" s="172">
        <f>+SUMIFS('nabati '!I:I,'nabati '!$L:$L,MTD!$A157)/6</f>
        <v>0</v>
      </c>
      <c r="G157" s="172">
        <f>+SUMIFS('nabati '!P:P,'nabati '!$S:$S,MTD!$A157)/60</f>
        <v>1</v>
      </c>
      <c r="H157" s="172">
        <f>+SUMIFS('nabati '!W:W,'nabati '!$Z:$Z,MTD!$A157)/6</f>
        <v>1</v>
      </c>
      <c r="I157" s="172">
        <f>+SUMIFS('nabati '!AD:AD,'nabati '!$AG:$AG,MTD!$A157)/60</f>
        <v>0</v>
      </c>
      <c r="J157" s="172">
        <f>+SUMIFS('nabati '!AK:AK,'nabati '!$AN:$AN,MTD!$A157)/60</f>
        <v>0</v>
      </c>
      <c r="K157" s="172">
        <f>+SUMIFS('nabati '!AR:AR,'nabati '!$AU:$AU,MTD!$A157)/60</f>
        <v>1</v>
      </c>
      <c r="L157" s="172">
        <f>+SUMIFS('nabati '!AY:AY,'nabati '!$BB:$BB,MTD!$A157)/20</f>
        <v>0</v>
      </c>
      <c r="M157" s="177">
        <f>+SUMIFS('nabati '!$BF:$BF,'nabati '!BI:BI,MTD!$A157)/6</f>
        <v>0</v>
      </c>
      <c r="N157" s="142">
        <f>+SUMIFS('nabati '!$BM:$BM,'nabati '!BP:BP,MTD!$A157)/6</f>
        <v>0</v>
      </c>
      <c r="O157" s="178">
        <f t="shared" si="24"/>
        <v>943.9</v>
      </c>
      <c r="P157" s="64"/>
      <c r="Q157" s="156"/>
      <c r="R157" s="64"/>
    </row>
    <row r="158" s="61" customFormat="1" hidden="1" outlineLevel="1" spans="1:18">
      <c r="A158" s="115">
        <v>645</v>
      </c>
      <c r="B158" s="107" t="s">
        <v>84</v>
      </c>
      <c r="C158" s="115" t="s">
        <v>236</v>
      </c>
      <c r="D158" s="167" t="s">
        <v>199</v>
      </c>
      <c r="E158" s="172">
        <f>+SUMIFS('nabati '!B:B,'nabati '!$E:$E,MTD!$A158)/6</f>
        <v>1</v>
      </c>
      <c r="F158" s="172">
        <f>+SUMIFS('nabati '!I:I,'nabati '!$L:$L,MTD!$A158)/6</f>
        <v>2</v>
      </c>
      <c r="G158" s="172">
        <f>+SUMIFS('nabati '!P:P,'nabati '!$S:$S,MTD!$A158)/60</f>
        <v>0</v>
      </c>
      <c r="H158" s="172">
        <f>+SUMIFS('nabati '!W:W,'nabati '!$Z:$Z,MTD!$A158)/6</f>
        <v>0</v>
      </c>
      <c r="I158" s="172">
        <f>+SUMIFS('nabati '!AD:AD,'nabati '!$AG:$AG,MTD!$A158)/60</f>
        <v>1</v>
      </c>
      <c r="J158" s="172">
        <f>+SUMIFS('nabati '!AK:AK,'nabati '!$AN:$AN,MTD!$A158)/60</f>
        <v>0</v>
      </c>
      <c r="K158" s="172">
        <f>+SUMIFS('nabati '!AR:AR,'nabati '!$AU:$AU,MTD!$A158)/60</f>
        <v>0</v>
      </c>
      <c r="L158" s="172">
        <f>+SUMIFS('nabati '!AY:AY,'nabati '!$BB:$BB,MTD!$A158)/20</f>
        <v>0</v>
      </c>
      <c r="M158" s="177">
        <f>+SUMIFS('nabati '!$BF:$BF,'nabati '!BI:BI,MTD!$A158)/6</f>
        <v>0</v>
      </c>
      <c r="N158" s="142">
        <f>+SUMIFS('nabati '!$BM:$BM,'nabati '!BP:BP,MTD!$A158)/6</f>
        <v>0</v>
      </c>
      <c r="O158" s="178">
        <f t="shared" ref="O158:O165" si="25">+SUMPRODUCT($E$1:$N$1,E158:N158)</f>
        <v>837.3</v>
      </c>
      <c r="P158" s="64"/>
      <c r="Q158" s="156"/>
      <c r="R158" s="64"/>
    </row>
    <row r="159" s="61" customFormat="1" hidden="1" outlineLevel="1" spans="1:18">
      <c r="A159" s="115">
        <v>648</v>
      </c>
      <c r="B159" s="107" t="s">
        <v>84</v>
      </c>
      <c r="C159" s="115" t="s">
        <v>237</v>
      </c>
      <c r="D159" s="167" t="s">
        <v>199</v>
      </c>
      <c r="E159" s="172">
        <f>+SUMIFS('nabati '!B:B,'nabati '!$E:$E,MTD!$A159)/6</f>
        <v>2</v>
      </c>
      <c r="F159" s="172">
        <f>+SUMIFS('nabati '!I:I,'nabati '!$L:$L,MTD!$A159)/6</f>
        <v>2</v>
      </c>
      <c r="G159" s="172">
        <f>+SUMIFS('nabati '!P:P,'nabati '!$S:$S,MTD!$A159)/60</f>
        <v>1</v>
      </c>
      <c r="H159" s="172">
        <f>+SUMIFS('nabati '!W:W,'nabati '!$Z:$Z,MTD!$A159)/6</f>
        <v>1</v>
      </c>
      <c r="I159" s="172">
        <f>+SUMIFS('nabati '!AD:AD,'nabati '!$AG:$AG,MTD!$A159)/60</f>
        <v>1</v>
      </c>
      <c r="J159" s="172">
        <f>+SUMIFS('nabati '!AK:AK,'nabati '!$AN:$AN,MTD!$A159)/60</f>
        <v>0</v>
      </c>
      <c r="K159" s="172">
        <f>+SUMIFS('nabati '!AR:AR,'nabati '!$AU:$AU,MTD!$A159)/60</f>
        <v>0</v>
      </c>
      <c r="L159" s="172">
        <f>+SUMIFS('nabati '!AY:AY,'nabati '!$BB:$BB,MTD!$A159)/20</f>
        <v>1</v>
      </c>
      <c r="M159" s="177">
        <f>+SUMIFS('nabati '!$BF:$BF,'nabati '!BI:BI,MTD!$A159)/6</f>
        <v>0</v>
      </c>
      <c r="N159" s="142">
        <f>+SUMIFS('nabati '!$BM:$BM,'nabati '!BP:BP,MTD!$A159)/6</f>
        <v>0</v>
      </c>
      <c r="O159" s="178">
        <f t="shared" si="25"/>
        <v>1891.2</v>
      </c>
      <c r="P159" s="64"/>
      <c r="Q159" s="156"/>
      <c r="R159" s="64"/>
    </row>
    <row r="160" s="61" customFormat="1" hidden="1" outlineLevel="1" spans="1:18">
      <c r="A160" s="115">
        <v>651</v>
      </c>
      <c r="B160" s="107" t="s">
        <v>84</v>
      </c>
      <c r="C160" s="115" t="s">
        <v>238</v>
      </c>
      <c r="D160" s="167" t="s">
        <v>199</v>
      </c>
      <c r="E160" s="172">
        <f>+SUMIFS('nabati '!B:B,'nabati '!$E:$E,MTD!$A160)/6</f>
        <v>1</v>
      </c>
      <c r="F160" s="172">
        <f>+SUMIFS('nabati '!I:I,'nabati '!$L:$L,MTD!$A160)/6</f>
        <v>2</v>
      </c>
      <c r="G160" s="172">
        <f>+SUMIFS('nabati '!P:P,'nabati '!$S:$S,MTD!$A160)/60</f>
        <v>1</v>
      </c>
      <c r="H160" s="172">
        <f>+SUMIFS('nabati '!W:W,'nabati '!$Z:$Z,MTD!$A160)/6</f>
        <v>0</v>
      </c>
      <c r="I160" s="172">
        <f>+SUMIFS('nabati '!AD:AD,'nabati '!$AG:$AG,MTD!$A160)/60</f>
        <v>0</v>
      </c>
      <c r="J160" s="172">
        <f>+SUMIFS('nabati '!AK:AK,'nabati '!$AN:$AN,MTD!$A160)/60</f>
        <v>0</v>
      </c>
      <c r="K160" s="172">
        <f>+SUMIFS('nabati '!AR:AR,'nabati '!$AU:$AU,MTD!$A160)/60</f>
        <v>0</v>
      </c>
      <c r="L160" s="172">
        <f>+SUMIFS('nabati '!AY:AY,'nabati '!$BB:$BB,MTD!$A160)/20</f>
        <v>0</v>
      </c>
      <c r="M160" s="177">
        <f>+SUMIFS('nabati '!$BF:$BF,'nabati '!BI:BI,MTD!$A160)/6</f>
        <v>0</v>
      </c>
      <c r="N160" s="142">
        <f>+SUMIFS('nabati '!$BM:$BM,'nabati '!BP:BP,MTD!$A160)/6</f>
        <v>0</v>
      </c>
      <c r="O160" s="178">
        <f t="shared" si="25"/>
        <v>837.3</v>
      </c>
      <c r="P160" s="64"/>
      <c r="Q160" s="156"/>
      <c r="R160" s="64"/>
    </row>
    <row r="161" s="61" customFormat="1" hidden="1" outlineLevel="1" spans="1:18">
      <c r="A161" s="115">
        <v>652</v>
      </c>
      <c r="B161" s="107" t="s">
        <v>84</v>
      </c>
      <c r="C161" s="115" t="s">
        <v>239</v>
      </c>
      <c r="D161" s="167" t="s">
        <v>199</v>
      </c>
      <c r="E161" s="172">
        <f>+SUMIFS('nabati '!B:B,'nabati '!$E:$E,MTD!$A161)/6</f>
        <v>1</v>
      </c>
      <c r="F161" s="172">
        <f>+SUMIFS('nabati '!I:I,'nabati '!$L:$L,MTD!$A161)/6</f>
        <v>1</v>
      </c>
      <c r="G161" s="172">
        <f>+SUMIFS('nabati '!P:P,'nabati '!$S:$S,MTD!$A161)/60</f>
        <v>0</v>
      </c>
      <c r="H161" s="172">
        <f>+SUMIFS('nabati '!W:W,'nabati '!$Z:$Z,MTD!$A161)/6</f>
        <v>0</v>
      </c>
      <c r="I161" s="172">
        <f>+SUMIFS('nabati '!AD:AD,'nabati '!$AG:$AG,MTD!$A161)/60</f>
        <v>0</v>
      </c>
      <c r="J161" s="172">
        <f>+SUMIFS('nabati '!AK:AK,'nabati '!$AN:$AN,MTD!$A161)/60</f>
        <v>0</v>
      </c>
      <c r="K161" s="172">
        <f>+SUMIFS('nabati '!AR:AR,'nabati '!$AU:$AU,MTD!$A161)/60</f>
        <v>0</v>
      </c>
      <c r="L161" s="172">
        <f>+SUMIFS('nabati '!AY:AY,'nabati '!$BB:$BB,MTD!$A161)/20</f>
        <v>0</v>
      </c>
      <c r="M161" s="177">
        <f>+SUMIFS('nabati '!$BF:$BF,'nabati '!BI:BI,MTD!$A161)/6</f>
        <v>0</v>
      </c>
      <c r="N161" s="142">
        <f>+SUMIFS('nabati '!$BM:$BM,'nabati '!BP:BP,MTD!$A161)/6</f>
        <v>0</v>
      </c>
      <c r="O161" s="178">
        <f t="shared" si="25"/>
        <v>316.6</v>
      </c>
      <c r="P161" s="64"/>
      <c r="Q161" s="156"/>
      <c r="R161" s="64"/>
    </row>
    <row r="162" s="61" customFormat="1" hidden="1" outlineLevel="1" spans="1:18">
      <c r="A162" s="115">
        <v>654</v>
      </c>
      <c r="B162" s="107" t="s">
        <v>84</v>
      </c>
      <c r="C162" s="115" t="s">
        <v>240</v>
      </c>
      <c r="D162" s="167" t="s">
        <v>199</v>
      </c>
      <c r="E162" s="172">
        <f>+SUMIFS('nabati '!B:B,'nabati '!$E:$E,MTD!$A162)/6</f>
        <v>2</v>
      </c>
      <c r="F162" s="172">
        <f>+SUMIFS('nabati '!I:I,'nabati '!$L:$L,MTD!$A162)/6</f>
        <v>1</v>
      </c>
      <c r="G162" s="172">
        <f>+SUMIFS('nabati '!P:P,'nabati '!$S:$S,MTD!$A162)/60</f>
        <v>2</v>
      </c>
      <c r="H162" s="172">
        <f>+SUMIFS('nabati '!W:W,'nabati '!$Z:$Z,MTD!$A162)/6</f>
        <v>0</v>
      </c>
      <c r="I162" s="172">
        <f>+SUMIFS('nabati '!AD:AD,'nabati '!$AG:$AG,MTD!$A162)/60</f>
        <v>1</v>
      </c>
      <c r="J162" s="172">
        <f>+SUMIFS('nabati '!AK:AK,'nabati '!$AN:$AN,MTD!$A162)/60</f>
        <v>0</v>
      </c>
      <c r="K162" s="172">
        <f>+SUMIFS('nabati '!AR:AR,'nabati '!$AU:$AU,MTD!$A162)/60</f>
        <v>0</v>
      </c>
      <c r="L162" s="172">
        <f>+SUMIFS('nabati '!AY:AY,'nabati '!$BB:$BB,MTD!$A162)/20</f>
        <v>2</v>
      </c>
      <c r="M162" s="177">
        <f>+SUMIFS('nabati '!$BF:$BF,'nabati '!BI:BI,MTD!$A162)/6</f>
        <v>0</v>
      </c>
      <c r="N162" s="142">
        <f>+SUMIFS('nabati '!$BM:$BM,'nabati '!BP:BP,MTD!$A162)/6</f>
        <v>0</v>
      </c>
      <c r="O162" s="178">
        <f t="shared" si="25"/>
        <v>2180.5</v>
      </c>
      <c r="P162" s="64"/>
      <c r="Q162" s="156"/>
      <c r="R162" s="64"/>
    </row>
    <row r="163" s="61" customFormat="1" hidden="1" outlineLevel="1" spans="1:18">
      <c r="A163" s="115">
        <v>655</v>
      </c>
      <c r="B163" s="107" t="s">
        <v>84</v>
      </c>
      <c r="C163" s="115" t="s">
        <v>241</v>
      </c>
      <c r="D163" s="167" t="s">
        <v>199</v>
      </c>
      <c r="E163" s="172">
        <f>+SUMIFS('nabati '!B:B,'nabati '!$E:$E,MTD!$A163)/6</f>
        <v>2</v>
      </c>
      <c r="F163" s="172">
        <f>+SUMIFS('nabati '!I:I,'nabati '!$L:$L,MTD!$A163)/6</f>
        <v>1</v>
      </c>
      <c r="G163" s="172">
        <f>+SUMIFS('nabati '!P:P,'nabati '!$S:$S,MTD!$A163)/60</f>
        <v>1</v>
      </c>
      <c r="H163" s="172">
        <f>+SUMIFS('nabati '!W:W,'nabati '!$Z:$Z,MTD!$A163)/6</f>
        <v>1</v>
      </c>
      <c r="I163" s="172">
        <f>+SUMIFS('nabati '!AD:AD,'nabati '!$AG:$AG,MTD!$A163)/60</f>
        <v>0</v>
      </c>
      <c r="J163" s="172">
        <f>+SUMIFS('nabati '!AK:AK,'nabati '!$AN:$AN,MTD!$A163)/60</f>
        <v>0</v>
      </c>
      <c r="K163" s="172">
        <f>+SUMIFS('nabati '!AR:AR,'nabati '!$AU:$AU,MTD!$A163)/60</f>
        <v>0</v>
      </c>
      <c r="L163" s="172">
        <f>+SUMIFS('nabati '!AY:AY,'nabati '!$BB:$BB,MTD!$A163)/20</f>
        <v>0</v>
      </c>
      <c r="M163" s="177">
        <f>+SUMIFS('nabati '!$BF:$BF,'nabati '!BI:BI,MTD!$A163)/6</f>
        <v>0</v>
      </c>
      <c r="N163" s="142">
        <f>+SUMIFS('nabati '!$BM:$BM,'nabati '!BP:BP,MTD!$A163)/6</f>
        <v>0</v>
      </c>
      <c r="O163" s="178">
        <f t="shared" si="25"/>
        <v>996.5</v>
      </c>
      <c r="P163" s="64"/>
      <c r="Q163" s="156"/>
      <c r="R163" s="64"/>
    </row>
    <row r="164" s="61" customFormat="1" hidden="1" outlineLevel="1" spans="1:18">
      <c r="A164" s="115">
        <v>658</v>
      </c>
      <c r="B164" s="107" t="s">
        <v>84</v>
      </c>
      <c r="C164" s="115" t="s">
        <v>242</v>
      </c>
      <c r="D164" s="167" t="s">
        <v>199</v>
      </c>
      <c r="E164" s="172">
        <f>+SUMIFS('nabati '!B:B,'nabati '!$E:$E,MTD!$A164)/6</f>
        <v>1</v>
      </c>
      <c r="F164" s="172">
        <f>+SUMIFS('nabati '!I:I,'nabati '!$L:$L,MTD!$A164)/6</f>
        <v>0</v>
      </c>
      <c r="G164" s="172">
        <f>+SUMIFS('nabati '!P:P,'nabati '!$S:$S,MTD!$A164)/60</f>
        <v>0</v>
      </c>
      <c r="H164" s="172">
        <f>+SUMIFS('nabati '!W:W,'nabati '!$Z:$Z,MTD!$A164)/6</f>
        <v>0</v>
      </c>
      <c r="I164" s="172">
        <f>+SUMIFS('nabati '!AD:AD,'nabati '!$AG:$AG,MTD!$A164)/60</f>
        <v>0</v>
      </c>
      <c r="J164" s="172">
        <f>+SUMIFS('nabati '!AK:AK,'nabati '!$AN:$AN,MTD!$A164)/60</f>
        <v>0</v>
      </c>
      <c r="K164" s="172">
        <f>+SUMIFS('nabati '!AR:AR,'nabati '!$AU:$AU,MTD!$A164)/60</f>
        <v>0</v>
      </c>
      <c r="L164" s="172">
        <f>+SUMIFS('nabati '!AY:AY,'nabati '!$BB:$BB,MTD!$A164)/20</f>
        <v>0</v>
      </c>
      <c r="M164" s="177">
        <f>+SUMIFS('nabati '!$BF:$BF,'nabati '!BI:BI,MTD!$A164)/6</f>
        <v>0</v>
      </c>
      <c r="N164" s="142">
        <f>+SUMIFS('nabati '!$BM:$BM,'nabati '!BP:BP,MTD!$A164)/6</f>
        <v>0</v>
      </c>
      <c r="O164" s="178">
        <f t="shared" si="25"/>
        <v>125.9</v>
      </c>
      <c r="P164" s="64"/>
      <c r="Q164" s="156"/>
      <c r="R164" s="64"/>
    </row>
    <row r="165" s="61" customFormat="1" hidden="1" outlineLevel="1" spans="1:18">
      <c r="A165" s="115">
        <v>659</v>
      </c>
      <c r="B165" s="107" t="s">
        <v>84</v>
      </c>
      <c r="C165" s="115" t="s">
        <v>243</v>
      </c>
      <c r="D165" s="167" t="s">
        <v>199</v>
      </c>
      <c r="E165" s="172">
        <f>+SUMIFS('nabati '!B:B,'nabati '!$E:$E,MTD!$A165)/6</f>
        <v>1</v>
      </c>
      <c r="F165" s="172">
        <f>+SUMIFS('nabati '!I:I,'nabati '!$L:$L,MTD!$A165)/6</f>
        <v>0</v>
      </c>
      <c r="G165" s="172">
        <f>+SUMIFS('nabati '!P:P,'nabati '!$S:$S,MTD!$A165)/60</f>
        <v>0</v>
      </c>
      <c r="H165" s="172">
        <f>+SUMIFS('nabati '!W:W,'nabati '!$Z:$Z,MTD!$A165)/6</f>
        <v>0</v>
      </c>
      <c r="I165" s="172">
        <f>+SUMIFS('nabati '!AD:AD,'nabati '!$AG:$AG,MTD!$A165)/60</f>
        <v>0</v>
      </c>
      <c r="J165" s="172">
        <f>+SUMIFS('nabati '!AK:AK,'nabati '!$AN:$AN,MTD!$A165)/60</f>
        <v>0</v>
      </c>
      <c r="K165" s="172">
        <f>+SUMIFS('nabati '!AR:AR,'nabati '!$AU:$AU,MTD!$A165)/60</f>
        <v>0</v>
      </c>
      <c r="L165" s="172">
        <f>+SUMIFS('nabati '!AY:AY,'nabati '!$BB:$BB,MTD!$A165)/20</f>
        <v>0</v>
      </c>
      <c r="M165" s="177">
        <f>+SUMIFS('nabati '!$BF:$BF,'nabati '!BI:BI,MTD!$A165)/6</f>
        <v>0</v>
      </c>
      <c r="N165" s="142">
        <f>+SUMIFS('nabati '!$BM:$BM,'nabati '!BP:BP,MTD!$A165)/6</f>
        <v>0</v>
      </c>
      <c r="O165" s="178">
        <f t="shared" si="25"/>
        <v>125.9</v>
      </c>
      <c r="P165" s="64"/>
      <c r="Q165" s="156"/>
      <c r="R165" s="64"/>
    </row>
    <row r="166" s="61" customFormat="1" hidden="1" outlineLevel="1" spans="1:18">
      <c r="A166" s="115">
        <v>673</v>
      </c>
      <c r="B166" s="107" t="s">
        <v>84</v>
      </c>
      <c r="C166" s="115" t="s">
        <v>244</v>
      </c>
      <c r="D166" s="167" t="s">
        <v>199</v>
      </c>
      <c r="E166" s="172">
        <f>+SUMIFS('nabati '!B:B,'nabati '!$E:$E,MTD!$A166)/6</f>
        <v>0</v>
      </c>
      <c r="F166" s="172">
        <f>+SUMIFS('nabati '!I:I,'nabati '!$L:$L,MTD!$A166)/6</f>
        <v>0</v>
      </c>
      <c r="G166" s="172">
        <f>+SUMIFS('nabati '!P:P,'nabati '!$S:$S,MTD!$A166)/60</f>
        <v>0</v>
      </c>
      <c r="H166" s="172">
        <f>+SUMIFS('nabati '!W:W,'nabati '!$Z:$Z,MTD!$A166)/6</f>
        <v>0</v>
      </c>
      <c r="I166" s="172">
        <f>+SUMIFS('nabati '!AD:AD,'nabati '!$AG:$AG,MTD!$A166)/60</f>
        <v>0</v>
      </c>
      <c r="J166" s="172">
        <f>+SUMIFS('nabati '!AK:AK,'nabati '!$AN:$AN,MTD!$A166)/60</f>
        <v>0</v>
      </c>
      <c r="K166" s="172">
        <f>+SUMIFS('nabati '!AR:AR,'nabati '!$AU:$AU,MTD!$A166)/60</f>
        <v>0</v>
      </c>
      <c r="L166" s="172">
        <f>+SUMIFS('nabati '!AY:AY,'nabati '!$BB:$BB,MTD!$A166)/20</f>
        <v>0</v>
      </c>
      <c r="M166" s="177">
        <f>+SUMIFS('nabati '!$BF:$BF,'nabati '!BI:BI,MTD!$A166)/6</f>
        <v>0</v>
      </c>
      <c r="N166" s="142">
        <f>+SUMIFS('nabati '!$BM:$BM,'nabati '!BP:BP,MTD!$A166)/6</f>
        <v>0</v>
      </c>
      <c r="O166" s="178">
        <f t="shared" ref="O166:O183" si="26">+SUMPRODUCT($E$1:$N$1,E166:N166)</f>
        <v>0</v>
      </c>
      <c r="P166" s="64"/>
      <c r="Q166" s="156"/>
      <c r="R166" s="64"/>
    </row>
    <row r="167" s="61" customFormat="1" hidden="1" outlineLevel="1" spans="1:18">
      <c r="A167" s="115">
        <v>674</v>
      </c>
      <c r="B167" s="107" t="s">
        <v>84</v>
      </c>
      <c r="C167" s="115" t="s">
        <v>245</v>
      </c>
      <c r="D167" s="167" t="s">
        <v>199</v>
      </c>
      <c r="E167" s="172">
        <f>+SUMIFS('nabati '!B:B,'nabati '!$E:$E,MTD!$A167)/6</f>
        <v>4</v>
      </c>
      <c r="F167" s="172">
        <f>+SUMIFS('nabati '!I:I,'nabati '!$L:$L,MTD!$A167)/6</f>
        <v>3</v>
      </c>
      <c r="G167" s="172">
        <f>+SUMIFS('nabati '!P:P,'nabati '!$S:$S,MTD!$A167)/60</f>
        <v>1</v>
      </c>
      <c r="H167" s="172">
        <f>+SUMIFS('nabati '!W:W,'nabati '!$Z:$Z,MTD!$A167)/6</f>
        <v>5</v>
      </c>
      <c r="I167" s="172">
        <f>+SUMIFS('nabati '!AD:AD,'nabati '!$AG:$AG,MTD!$A167)/60</f>
        <v>1</v>
      </c>
      <c r="J167" s="172">
        <f>+SUMIFS('nabati '!AK:AK,'nabati '!$AN:$AN,MTD!$A167)/60</f>
        <v>0</v>
      </c>
      <c r="K167" s="172">
        <f>+SUMIFS('nabati '!AR:AR,'nabati '!$AU:$AU,MTD!$A167)/60</f>
        <v>0</v>
      </c>
      <c r="L167" s="172">
        <f>+SUMIFS('nabati '!AY:AY,'nabati '!$BB:$BB,MTD!$A167)/20</f>
        <v>0</v>
      </c>
      <c r="M167" s="177">
        <f>+SUMIFS('nabati '!$BF:$BF,'nabati '!BI:BI,MTD!$A167)/6</f>
        <v>0</v>
      </c>
      <c r="N167" s="142">
        <f>+SUMIFS('nabati '!$BM:$BM,'nabati '!BP:BP,MTD!$A167)/6</f>
        <v>0</v>
      </c>
      <c r="O167" s="178">
        <f t="shared" si="26"/>
        <v>2855.7</v>
      </c>
      <c r="P167" s="64"/>
      <c r="Q167" s="156"/>
      <c r="R167" s="64"/>
    </row>
    <row r="168" s="61" customFormat="1" hidden="1" outlineLevel="1" spans="1:18">
      <c r="A168" s="115">
        <v>683</v>
      </c>
      <c r="B168" s="107" t="s">
        <v>84</v>
      </c>
      <c r="C168" s="115" t="s">
        <v>246</v>
      </c>
      <c r="D168" s="167" t="s">
        <v>199</v>
      </c>
      <c r="E168" s="172">
        <f>+SUMIFS('nabati '!B:B,'nabati '!$E:$E,MTD!$A168)/6</f>
        <v>1</v>
      </c>
      <c r="F168" s="172">
        <f>+SUMIFS('nabati '!I:I,'nabati '!$L:$L,MTD!$A168)/6</f>
        <v>0</v>
      </c>
      <c r="G168" s="172">
        <f>+SUMIFS('nabati '!P:P,'nabati '!$S:$S,MTD!$A168)/60</f>
        <v>1</v>
      </c>
      <c r="H168" s="172">
        <f>+SUMIFS('nabati '!W:W,'nabati '!$Z:$Z,MTD!$A168)/6</f>
        <v>0</v>
      </c>
      <c r="I168" s="172">
        <f>+SUMIFS('nabati '!AD:AD,'nabati '!$AG:$AG,MTD!$A168)/60</f>
        <v>0</v>
      </c>
      <c r="J168" s="172">
        <f>+SUMIFS('nabati '!AK:AK,'nabati '!$AN:$AN,MTD!$A168)/60</f>
        <v>0</v>
      </c>
      <c r="K168" s="172">
        <f>+SUMIFS('nabati '!AR:AR,'nabati '!$AU:$AU,MTD!$A168)/60</f>
        <v>0</v>
      </c>
      <c r="L168" s="172">
        <f>+SUMIFS('nabati '!AY:AY,'nabati '!$BB:$BB,MTD!$A168)/20</f>
        <v>0</v>
      </c>
      <c r="M168" s="177">
        <f>+SUMIFS('nabati '!$BF:$BF,'nabati '!BI:BI,MTD!$A168)/6</f>
        <v>0</v>
      </c>
      <c r="N168" s="142">
        <f>+SUMIFS('nabati '!$BM:$BM,'nabati '!BP:BP,MTD!$A168)/6</f>
        <v>0</v>
      </c>
      <c r="O168" s="178">
        <f t="shared" si="26"/>
        <v>455.9</v>
      </c>
      <c r="P168" s="64"/>
      <c r="Q168" s="156"/>
      <c r="R168" s="64"/>
    </row>
    <row r="169" s="61" customFormat="1" hidden="1" outlineLevel="1" spans="1:18">
      <c r="A169" s="115">
        <v>688</v>
      </c>
      <c r="B169" s="107" t="s">
        <v>84</v>
      </c>
      <c r="C169" s="115" t="s">
        <v>247</v>
      </c>
      <c r="D169" s="167" t="s">
        <v>199</v>
      </c>
      <c r="E169" s="172">
        <f>+SUMIFS('nabati '!B:B,'nabati '!$E:$E,MTD!$A169)/6</f>
        <v>3</v>
      </c>
      <c r="F169" s="172">
        <f>+SUMIFS('nabati '!I:I,'nabati '!$L:$L,MTD!$A169)/6</f>
        <v>2</v>
      </c>
      <c r="G169" s="172">
        <f>+SUMIFS('nabati '!P:P,'nabati '!$S:$S,MTD!$A169)/60</f>
        <v>1</v>
      </c>
      <c r="H169" s="172">
        <f>+SUMIFS('nabati '!W:W,'nabati '!$Z:$Z,MTD!$A169)/6</f>
        <v>0</v>
      </c>
      <c r="I169" s="172">
        <f>+SUMIFS('nabati '!AD:AD,'nabati '!$AG:$AG,MTD!$A169)/60</f>
        <v>0</v>
      </c>
      <c r="J169" s="172">
        <f>+SUMIFS('nabati '!AK:AK,'nabati '!$AN:$AN,MTD!$A169)/60</f>
        <v>0</v>
      </c>
      <c r="K169" s="172">
        <f>+SUMIFS('nabati '!AR:AR,'nabati '!$AU:$AU,MTD!$A169)/60</f>
        <v>0</v>
      </c>
      <c r="L169" s="172">
        <f>+SUMIFS('nabati '!AY:AY,'nabati '!$BB:$BB,MTD!$A169)/20</f>
        <v>0</v>
      </c>
      <c r="M169" s="177">
        <f>+SUMIFS('nabati '!$BF:$BF,'nabati '!BI:BI,MTD!$A169)/6</f>
        <v>0</v>
      </c>
      <c r="N169" s="142">
        <f>+SUMIFS('nabati '!$BM:$BM,'nabati '!BP:BP,MTD!$A169)/6</f>
        <v>0</v>
      </c>
      <c r="O169" s="178">
        <f t="shared" si="26"/>
        <v>1089.1</v>
      </c>
      <c r="P169" s="64"/>
      <c r="Q169" s="156"/>
      <c r="R169" s="64"/>
    </row>
    <row r="170" s="61" customFormat="1" hidden="1" outlineLevel="1" spans="1:18">
      <c r="A170" s="115">
        <v>689</v>
      </c>
      <c r="B170" s="107" t="s">
        <v>84</v>
      </c>
      <c r="C170" s="115" t="s">
        <v>248</v>
      </c>
      <c r="D170" s="167" t="s">
        <v>199</v>
      </c>
      <c r="E170" s="172">
        <f>+SUMIFS('nabati '!B:B,'nabati '!$E:$E,MTD!$A170)/6</f>
        <v>8</v>
      </c>
      <c r="F170" s="172">
        <f>+SUMIFS('nabati '!I:I,'nabati '!$L:$L,MTD!$A170)/6</f>
        <v>7</v>
      </c>
      <c r="G170" s="172">
        <f>+SUMIFS('nabati '!P:P,'nabati '!$S:$S,MTD!$A170)/60</f>
        <v>2</v>
      </c>
      <c r="H170" s="172">
        <f>+SUMIFS('nabati '!W:W,'nabati '!$Z:$Z,MTD!$A170)/6</f>
        <v>0</v>
      </c>
      <c r="I170" s="172">
        <f>+SUMIFS('nabati '!AD:AD,'nabati '!$AG:$AG,MTD!$A170)/60</f>
        <v>1</v>
      </c>
      <c r="J170" s="172">
        <f>+SUMIFS('nabati '!AK:AK,'nabati '!$AN:$AN,MTD!$A170)/60</f>
        <v>0</v>
      </c>
      <c r="K170" s="172">
        <f>+SUMIFS('nabati '!AR:AR,'nabati '!$AU:$AU,MTD!$A170)/60</f>
        <v>0</v>
      </c>
      <c r="L170" s="172">
        <f>+SUMIFS('nabati '!AY:AY,'nabati '!$BB:$BB,MTD!$A170)/20</f>
        <v>2</v>
      </c>
      <c r="M170" s="177">
        <f>+SUMIFS('nabati '!$BF:$BF,'nabati '!BI:BI,MTD!$A170)/6</f>
        <v>0</v>
      </c>
      <c r="N170" s="142">
        <f>+SUMIFS('nabati '!$BM:$BM,'nabati '!BP:BP,MTD!$A170)/6</f>
        <v>0</v>
      </c>
      <c r="O170" s="178">
        <f t="shared" si="26"/>
        <v>4080.1</v>
      </c>
      <c r="P170" s="64"/>
      <c r="Q170" s="156"/>
      <c r="R170" s="64"/>
    </row>
    <row r="171" s="61" customFormat="1" hidden="1" outlineLevel="1" spans="1:18">
      <c r="A171" s="115">
        <v>693</v>
      </c>
      <c r="B171" s="107" t="s">
        <v>84</v>
      </c>
      <c r="C171" s="115" t="s">
        <v>249</v>
      </c>
      <c r="D171" s="167" t="s">
        <v>199</v>
      </c>
      <c r="E171" s="172">
        <f>+SUMIFS('nabati '!B:B,'nabati '!$E:$E,MTD!$A171)/6</f>
        <v>3</v>
      </c>
      <c r="F171" s="172">
        <f>+SUMIFS('nabati '!I:I,'nabati '!$L:$L,MTD!$A171)/6</f>
        <v>1</v>
      </c>
      <c r="G171" s="172">
        <f>+SUMIFS('nabati '!P:P,'nabati '!$S:$S,MTD!$A171)/60</f>
        <v>2</v>
      </c>
      <c r="H171" s="172">
        <f>+SUMIFS('nabati '!W:W,'nabati '!$Z:$Z,MTD!$A171)/6</f>
        <v>0</v>
      </c>
      <c r="I171" s="172">
        <f>+SUMIFS('nabati '!AD:AD,'nabati '!$AG:$AG,MTD!$A171)/60</f>
        <v>0</v>
      </c>
      <c r="J171" s="172">
        <f>+SUMIFS('nabati '!AK:AK,'nabati '!$AN:$AN,MTD!$A171)/60</f>
        <v>0</v>
      </c>
      <c r="K171" s="172">
        <f>+SUMIFS('nabati '!AR:AR,'nabati '!$AU:$AU,MTD!$A171)/60</f>
        <v>0</v>
      </c>
      <c r="L171" s="172">
        <f>+SUMIFS('nabati '!AY:AY,'nabati '!$BB:$BB,MTD!$A171)/20</f>
        <v>0</v>
      </c>
      <c r="M171" s="177">
        <f>+SUMIFS('nabati '!$BF:$BF,'nabati '!BI:BI,MTD!$A171)/6</f>
        <v>0</v>
      </c>
      <c r="N171" s="142">
        <f>+SUMIFS('nabati '!$BM:$BM,'nabati '!BP:BP,MTD!$A171)/6</f>
        <v>0</v>
      </c>
      <c r="O171" s="178">
        <f t="shared" si="26"/>
        <v>1228.4</v>
      </c>
      <c r="P171" s="64"/>
      <c r="Q171" s="156"/>
      <c r="R171" s="64"/>
    </row>
    <row r="172" s="61" customFormat="1" hidden="1" outlineLevel="1" spans="1:18">
      <c r="A172" s="115">
        <v>2006</v>
      </c>
      <c r="B172" s="107" t="s">
        <v>84</v>
      </c>
      <c r="C172" s="115" t="s">
        <v>250</v>
      </c>
      <c r="D172" s="167" t="s">
        <v>199</v>
      </c>
      <c r="E172" s="172">
        <f>+SUMIFS('nabati '!B:B,'nabati '!$E:$E,MTD!$A172)/6</f>
        <v>1</v>
      </c>
      <c r="F172" s="172">
        <f>+SUMIFS('nabati '!I:I,'nabati '!$L:$L,MTD!$A172)/6</f>
        <v>1</v>
      </c>
      <c r="G172" s="172">
        <f>+SUMIFS('nabati '!P:P,'nabati '!$S:$S,MTD!$A172)/60</f>
        <v>1</v>
      </c>
      <c r="H172" s="172">
        <f>+SUMIFS('nabati '!W:W,'nabati '!$Z:$Z,MTD!$A172)/6</f>
        <v>1</v>
      </c>
      <c r="I172" s="172">
        <f>+SUMIFS('nabati '!AD:AD,'nabati '!$AG:$AG,MTD!$A172)/60</f>
        <v>0</v>
      </c>
      <c r="J172" s="172">
        <f>+SUMIFS('nabati '!AK:AK,'nabati '!$AN:$AN,MTD!$A172)/60</f>
        <v>0</v>
      </c>
      <c r="K172" s="172">
        <f>+SUMIFS('nabati '!AR:AR,'nabati '!$AU:$AU,MTD!$A172)/60</f>
        <v>0</v>
      </c>
      <c r="L172" s="172">
        <f>+SUMIFS('nabati '!AY:AY,'nabati '!$BB:$BB,MTD!$A172)/20</f>
        <v>2</v>
      </c>
      <c r="M172" s="177">
        <f>+SUMIFS('nabati '!$BF:$BF,'nabati '!BI:BI,MTD!$A172)/6</f>
        <v>0</v>
      </c>
      <c r="N172" s="142">
        <f>+SUMIFS('nabati '!$BM:$BM,'nabati '!BP:BP,MTD!$A172)/6</f>
        <v>0</v>
      </c>
      <c r="O172" s="178">
        <f t="shared" si="26"/>
        <v>1618.6</v>
      </c>
      <c r="P172" s="64"/>
      <c r="Q172" s="156"/>
      <c r="R172" s="64"/>
    </row>
    <row r="173" s="61" customFormat="1" hidden="1" outlineLevel="1" spans="1:18">
      <c r="A173" s="115">
        <v>2009</v>
      </c>
      <c r="B173" s="107" t="s">
        <v>84</v>
      </c>
      <c r="C173" s="115" t="s">
        <v>251</v>
      </c>
      <c r="D173" s="167" t="s">
        <v>199</v>
      </c>
      <c r="E173" s="172">
        <f>+SUMIFS('nabati '!B:B,'nabati '!$E:$E,MTD!$A173)/6</f>
        <v>0</v>
      </c>
      <c r="F173" s="172">
        <f>+SUMIFS('nabati '!I:I,'nabati '!$L:$L,MTD!$A173)/6</f>
        <v>0</v>
      </c>
      <c r="G173" s="172">
        <f>+SUMIFS('nabati '!P:P,'nabati '!$S:$S,MTD!$A173)/60</f>
        <v>0</v>
      </c>
      <c r="H173" s="172">
        <f>+SUMIFS('nabati '!W:W,'nabati '!$Z:$Z,MTD!$A173)/6</f>
        <v>0</v>
      </c>
      <c r="I173" s="172">
        <f>+SUMIFS('nabati '!AD:AD,'nabati '!$AG:$AG,MTD!$A173)/60</f>
        <v>0</v>
      </c>
      <c r="J173" s="172">
        <f>+SUMIFS('nabati '!AK:AK,'nabati '!$AN:$AN,MTD!$A173)/60</f>
        <v>0</v>
      </c>
      <c r="K173" s="172">
        <f>+SUMIFS('nabati '!AR:AR,'nabati '!$AU:$AU,MTD!$A173)/60</f>
        <v>0</v>
      </c>
      <c r="L173" s="172">
        <f>+SUMIFS('nabati '!AY:AY,'nabati '!$BB:$BB,MTD!$A173)/20</f>
        <v>0</v>
      </c>
      <c r="M173" s="177">
        <f>+SUMIFS('nabati '!$BF:$BF,'nabati '!BI:BI,MTD!$A173)/6</f>
        <v>0</v>
      </c>
      <c r="N173" s="142">
        <f>+SUMIFS('nabati '!$BM:$BM,'nabati '!BP:BP,MTD!$A173)/6</f>
        <v>0</v>
      </c>
      <c r="O173" s="178">
        <f t="shared" si="26"/>
        <v>0</v>
      </c>
      <c r="P173" s="64"/>
      <c r="Q173" s="156"/>
      <c r="R173" s="64"/>
    </row>
    <row r="174" s="61" customFormat="1" hidden="1" outlineLevel="1" spans="1:18">
      <c r="A174" s="115">
        <v>2023</v>
      </c>
      <c r="B174" s="107" t="s">
        <v>84</v>
      </c>
      <c r="C174" s="115" t="s">
        <v>252</v>
      </c>
      <c r="D174" s="167" t="s">
        <v>199</v>
      </c>
      <c r="E174" s="172">
        <f>+SUMIFS('nabati '!B:B,'nabati '!$E:$E,MTD!$A174)/6</f>
        <v>3</v>
      </c>
      <c r="F174" s="172">
        <f>+SUMIFS('nabati '!I:I,'nabati '!$L:$L,MTD!$A174)/6</f>
        <v>1</v>
      </c>
      <c r="G174" s="172">
        <f>+SUMIFS('nabati '!P:P,'nabati '!$S:$S,MTD!$A174)/60</f>
        <v>1</v>
      </c>
      <c r="H174" s="172">
        <f>+SUMIFS('nabati '!W:W,'nabati '!$Z:$Z,MTD!$A174)/6</f>
        <v>0</v>
      </c>
      <c r="I174" s="172">
        <f>+SUMIFS('nabati '!AD:AD,'nabati '!$AG:$AG,MTD!$A174)/60</f>
        <v>0</v>
      </c>
      <c r="J174" s="172">
        <f>+SUMIFS('nabati '!AK:AK,'nabati '!$AN:$AN,MTD!$A174)/60</f>
        <v>0</v>
      </c>
      <c r="K174" s="172">
        <f>+SUMIFS('nabati '!AR:AR,'nabati '!$AU:$AU,MTD!$A174)/60</f>
        <v>0</v>
      </c>
      <c r="L174" s="172">
        <f>+SUMIFS('nabati '!AY:AY,'nabati '!$BB:$BB,MTD!$A174)/20</f>
        <v>0</v>
      </c>
      <c r="M174" s="177">
        <f>+SUMIFS('nabati '!$BF:$BF,'nabati '!BI:BI,MTD!$A174)/6</f>
        <v>0</v>
      </c>
      <c r="N174" s="142">
        <f>+SUMIFS('nabati '!$BM:$BM,'nabati '!BP:BP,MTD!$A174)/6</f>
        <v>0</v>
      </c>
      <c r="O174" s="178">
        <f t="shared" si="26"/>
        <v>898.4</v>
      </c>
      <c r="P174" s="64"/>
      <c r="Q174" s="156"/>
      <c r="R174" s="64"/>
    </row>
    <row r="175" s="61" customFormat="1" hidden="1" outlineLevel="1" spans="1:18">
      <c r="A175" s="115">
        <v>2021</v>
      </c>
      <c r="B175" s="107" t="s">
        <v>84</v>
      </c>
      <c r="C175" s="115" t="s">
        <v>253</v>
      </c>
      <c r="D175" s="167" t="s">
        <v>199</v>
      </c>
      <c r="E175" s="172">
        <f>+SUMIFS('nabati '!B:B,'nabati '!$E:$E,MTD!$A175)/6</f>
        <v>0</v>
      </c>
      <c r="F175" s="172">
        <f>+SUMIFS('nabati '!I:I,'nabati '!$L:$L,MTD!$A175)/6</f>
        <v>0</v>
      </c>
      <c r="G175" s="172">
        <f>+SUMIFS('nabati '!P:P,'nabati '!$S:$S,MTD!$A175)/60</f>
        <v>1</v>
      </c>
      <c r="H175" s="172">
        <f>+SUMIFS('nabati '!W:W,'nabati '!$Z:$Z,MTD!$A175)/6</f>
        <v>0</v>
      </c>
      <c r="I175" s="172">
        <f>+SUMIFS('nabati '!AD:AD,'nabati '!$AG:$AG,MTD!$A175)/60</f>
        <v>0</v>
      </c>
      <c r="J175" s="172">
        <f>+SUMIFS('nabati '!AK:AK,'nabati '!$AN:$AN,MTD!$A175)/60</f>
        <v>0</v>
      </c>
      <c r="K175" s="172">
        <f>+SUMIFS('nabati '!AR:AR,'nabati '!$AU:$AU,MTD!$A175)/60</f>
        <v>0</v>
      </c>
      <c r="L175" s="172">
        <f>+SUMIFS('nabati '!AY:AY,'nabati '!$BB:$BB,MTD!$A175)/20</f>
        <v>0</v>
      </c>
      <c r="M175" s="177">
        <f>+SUMIFS('nabati '!$BF:$BF,'nabati '!BI:BI,MTD!$A175)/6</f>
        <v>0</v>
      </c>
      <c r="N175" s="142">
        <f>+SUMIFS('nabati '!$BM:$BM,'nabati '!BP:BP,MTD!$A175)/6</f>
        <v>0</v>
      </c>
      <c r="O175" s="178">
        <f t="shared" si="26"/>
        <v>330</v>
      </c>
      <c r="P175" s="64"/>
      <c r="Q175" s="156"/>
      <c r="R175" s="64"/>
    </row>
    <row r="176" s="61" customFormat="1" hidden="1" outlineLevel="1" spans="1:18">
      <c r="A176" s="115">
        <v>2027</v>
      </c>
      <c r="B176" s="107" t="s">
        <v>84</v>
      </c>
      <c r="C176" s="115" t="s">
        <v>254</v>
      </c>
      <c r="D176" s="167" t="s">
        <v>199</v>
      </c>
      <c r="E176" s="172">
        <f>+SUMIFS('nabati '!B:B,'nabati '!$E:$E,MTD!$A176)/6</f>
        <v>0</v>
      </c>
      <c r="F176" s="172">
        <f>+SUMIFS('nabati '!I:I,'nabati '!$L:$L,MTD!$A176)/6</f>
        <v>1</v>
      </c>
      <c r="G176" s="172">
        <f>+SUMIFS('nabati '!P:P,'nabati '!$S:$S,MTD!$A176)/60</f>
        <v>0</v>
      </c>
      <c r="H176" s="172">
        <f>+SUMIFS('nabati '!W:W,'nabati '!$Z:$Z,MTD!$A176)/6</f>
        <v>1</v>
      </c>
      <c r="I176" s="172">
        <f>+SUMIFS('nabati '!AD:AD,'nabati '!$AG:$AG,MTD!$A176)/60</f>
        <v>0</v>
      </c>
      <c r="J176" s="172">
        <f>+SUMIFS('nabati '!AK:AK,'nabati '!$AN:$AN,MTD!$A176)/60</f>
        <v>0</v>
      </c>
      <c r="K176" s="172">
        <f>+SUMIFS('nabati '!AR:AR,'nabati '!$AU:$AU,MTD!$A176)/60</f>
        <v>0</v>
      </c>
      <c r="L176" s="172">
        <f>+SUMIFS('nabati '!AY:AY,'nabati '!$BB:$BB,MTD!$A176)/20</f>
        <v>0</v>
      </c>
      <c r="M176" s="177">
        <f>+SUMIFS('nabati '!$BF:$BF,'nabati '!BI:BI,MTD!$A176)/6</f>
        <v>0</v>
      </c>
      <c r="N176" s="142">
        <f>+SUMIFS('nabati '!$BM:$BM,'nabati '!BP:BP,MTD!$A176)/6</f>
        <v>0</v>
      </c>
      <c r="O176" s="178">
        <f t="shared" si="26"/>
        <v>414.7</v>
      </c>
      <c r="P176" s="64"/>
      <c r="Q176" s="156"/>
      <c r="R176" s="64"/>
    </row>
    <row r="177" s="61" customFormat="1" hidden="1" outlineLevel="1" spans="1:18">
      <c r="A177" s="115">
        <v>2028</v>
      </c>
      <c r="B177" s="107" t="s">
        <v>84</v>
      </c>
      <c r="C177" s="115" t="s">
        <v>255</v>
      </c>
      <c r="D177" s="167" t="s">
        <v>199</v>
      </c>
      <c r="E177" s="172">
        <f>+SUMIFS('nabati '!B:B,'nabati '!$E:$E,MTD!$A177)/6</f>
        <v>4</v>
      </c>
      <c r="F177" s="172">
        <f>+SUMIFS('nabati '!I:I,'nabati '!$L:$L,MTD!$A177)/6</f>
        <v>5</v>
      </c>
      <c r="G177" s="172">
        <f>+SUMIFS('nabati '!P:P,'nabati '!$S:$S,MTD!$A177)/60</f>
        <v>2</v>
      </c>
      <c r="H177" s="172">
        <f>+SUMIFS('nabati '!W:W,'nabati '!$Z:$Z,MTD!$A177)/6</f>
        <v>3</v>
      </c>
      <c r="I177" s="172">
        <f>+SUMIFS('nabati '!AD:AD,'nabati '!$AG:$AG,MTD!$A177)/60</f>
        <v>2</v>
      </c>
      <c r="J177" s="172">
        <f>+SUMIFS('nabati '!AK:AK,'nabati '!$AN:$AN,MTD!$A177)/60</f>
        <v>0</v>
      </c>
      <c r="K177" s="172">
        <f>+SUMIFS('nabati '!AR:AR,'nabati '!$AU:$AU,MTD!$A177)/60</f>
        <v>0</v>
      </c>
      <c r="L177" s="172">
        <f>+SUMIFS('nabati '!AY:AY,'nabati '!$BB:$BB,MTD!$A177)/20</f>
        <v>1</v>
      </c>
      <c r="M177" s="177">
        <f>+SUMIFS('nabati '!$BF:$BF,'nabati '!BI:BI,MTD!$A177)/6</f>
        <v>0</v>
      </c>
      <c r="N177" s="142">
        <f>+SUMIFS('nabati '!$BM:$BM,'nabati '!BP:BP,MTD!$A177)/6</f>
        <v>0</v>
      </c>
      <c r="O177" s="178">
        <f t="shared" si="26"/>
        <v>3823.1</v>
      </c>
      <c r="P177" s="64"/>
      <c r="Q177" s="156"/>
      <c r="R177" s="64"/>
    </row>
    <row r="178" s="61" customFormat="1" hidden="1" outlineLevel="1" spans="1:18">
      <c r="A178" s="115">
        <v>2029</v>
      </c>
      <c r="B178" s="107" t="s">
        <v>84</v>
      </c>
      <c r="C178" s="115" t="s">
        <v>256</v>
      </c>
      <c r="D178" s="167" t="s">
        <v>199</v>
      </c>
      <c r="E178" s="172">
        <f>+SUMIFS('nabati '!B:B,'nabati '!$E:$E,MTD!$A178)/6</f>
        <v>1</v>
      </c>
      <c r="F178" s="172">
        <f>+SUMIFS('nabati '!I:I,'nabati '!$L:$L,MTD!$A178)/6</f>
        <v>0</v>
      </c>
      <c r="G178" s="172">
        <f>+SUMIFS('nabati '!P:P,'nabati '!$S:$S,MTD!$A178)/60</f>
        <v>0</v>
      </c>
      <c r="H178" s="172">
        <f>+SUMIFS('nabati '!W:W,'nabati '!$Z:$Z,MTD!$A178)/6</f>
        <v>0</v>
      </c>
      <c r="I178" s="172">
        <f>+SUMIFS('nabati '!AD:AD,'nabati '!$AG:$AG,MTD!$A178)/60</f>
        <v>1</v>
      </c>
      <c r="J178" s="172">
        <f>+SUMIFS('nabati '!AK:AK,'nabati '!$AN:$AN,MTD!$A178)/60</f>
        <v>0</v>
      </c>
      <c r="K178" s="172">
        <f>+SUMIFS('nabati '!AR:AR,'nabati '!$AU:$AU,MTD!$A178)/60</f>
        <v>0</v>
      </c>
      <c r="L178" s="172">
        <f>+SUMIFS('nabati '!AY:AY,'nabati '!$BB:$BB,MTD!$A178)/20</f>
        <v>0</v>
      </c>
      <c r="M178" s="177">
        <f>+SUMIFS('nabati '!$BF:$BF,'nabati '!BI:BI,MTD!$A178)/6</f>
        <v>0</v>
      </c>
      <c r="N178" s="142">
        <f>+SUMIFS('nabati '!$BM:$BM,'nabati '!BP:BP,MTD!$A178)/6</f>
        <v>0</v>
      </c>
      <c r="O178" s="178">
        <f t="shared" si="26"/>
        <v>455.9</v>
      </c>
      <c r="P178" s="64"/>
      <c r="Q178" s="156"/>
      <c r="R178" s="64"/>
    </row>
    <row r="179" s="61" customFormat="1" hidden="1" outlineLevel="1" spans="1:18">
      <c r="A179" s="115">
        <v>2030</v>
      </c>
      <c r="B179" s="107" t="s">
        <v>84</v>
      </c>
      <c r="C179" s="115" t="s">
        <v>257</v>
      </c>
      <c r="D179" s="167" t="s">
        <v>199</v>
      </c>
      <c r="E179" s="172">
        <f>+SUMIFS('nabati '!B:B,'nabati '!$E:$E,MTD!$A179)/6</f>
        <v>0</v>
      </c>
      <c r="F179" s="172">
        <f>+SUMIFS('nabati '!I:I,'nabati '!$L:$L,MTD!$A179)/6</f>
        <v>2</v>
      </c>
      <c r="G179" s="172">
        <f>+SUMIFS('nabati '!P:P,'nabati '!$S:$S,MTD!$A179)/60</f>
        <v>1</v>
      </c>
      <c r="H179" s="172">
        <f>+SUMIFS('nabati '!W:W,'nabati '!$Z:$Z,MTD!$A179)/6</f>
        <v>2</v>
      </c>
      <c r="I179" s="172">
        <f>+SUMIFS('nabati '!AD:AD,'nabati '!$AG:$AG,MTD!$A179)/60</f>
        <v>0</v>
      </c>
      <c r="J179" s="172">
        <f>+SUMIFS('nabati '!AK:AK,'nabati '!$AN:$AN,MTD!$A179)/60</f>
        <v>0</v>
      </c>
      <c r="K179" s="172">
        <f>+SUMIFS('nabati '!AR:AR,'nabati '!$AU:$AU,MTD!$A179)/60</f>
        <v>0</v>
      </c>
      <c r="L179" s="172">
        <f>+SUMIFS('nabati '!AY:AY,'nabati '!$BB:$BB,MTD!$A179)/20</f>
        <v>0</v>
      </c>
      <c r="M179" s="177">
        <f>+SUMIFS('nabati '!$BF:$BF,'nabati '!BI:BI,MTD!$A179)/6</f>
        <v>0</v>
      </c>
      <c r="N179" s="142">
        <f>+SUMIFS('nabati '!$BM:$BM,'nabati '!BP:BP,MTD!$A179)/6</f>
        <v>0</v>
      </c>
      <c r="O179" s="178">
        <f t="shared" si="26"/>
        <v>1159.4</v>
      </c>
      <c r="P179" s="64"/>
      <c r="Q179" s="156"/>
      <c r="R179" s="64"/>
    </row>
    <row r="180" s="61" customFormat="1" hidden="1" outlineLevel="1" spans="1:18">
      <c r="A180" s="115">
        <v>2031</v>
      </c>
      <c r="B180" s="107" t="s">
        <v>84</v>
      </c>
      <c r="C180" s="115" t="s">
        <v>258</v>
      </c>
      <c r="D180" s="167" t="s">
        <v>199</v>
      </c>
      <c r="E180" s="172">
        <f>+SUMIFS('nabati '!B:B,'nabati '!$E:$E,MTD!$A180)/6</f>
        <v>0</v>
      </c>
      <c r="F180" s="172">
        <f>+SUMIFS('nabati '!I:I,'nabati '!$L:$L,MTD!$A180)/6</f>
        <v>0</v>
      </c>
      <c r="G180" s="172">
        <f>+SUMIFS('nabati '!P:P,'nabati '!$S:$S,MTD!$A180)/60</f>
        <v>0</v>
      </c>
      <c r="H180" s="172">
        <f>+SUMIFS('nabati '!W:W,'nabati '!$Z:$Z,MTD!$A180)/6</f>
        <v>0</v>
      </c>
      <c r="I180" s="172">
        <f>+SUMIFS('nabati '!AD:AD,'nabati '!$AG:$AG,MTD!$A180)/60</f>
        <v>0</v>
      </c>
      <c r="J180" s="172">
        <f>+SUMIFS('nabati '!AK:AK,'nabati '!$AN:$AN,MTD!$A180)/60</f>
        <v>0</v>
      </c>
      <c r="K180" s="172">
        <f>+SUMIFS('nabati '!AR:AR,'nabati '!$AU:$AU,MTD!$A180)/60</f>
        <v>0</v>
      </c>
      <c r="L180" s="172">
        <f>+SUMIFS('nabati '!AY:AY,'nabati '!$BB:$BB,MTD!$A180)/20</f>
        <v>0</v>
      </c>
      <c r="M180" s="177">
        <f>+SUMIFS('nabati '!$BF:$BF,'nabati '!BI:BI,MTD!$A180)/6</f>
        <v>0</v>
      </c>
      <c r="N180" s="142">
        <f>+SUMIFS('nabati '!$BM:$BM,'nabati '!BP:BP,MTD!$A180)/6</f>
        <v>0</v>
      </c>
      <c r="O180" s="178">
        <f t="shared" si="26"/>
        <v>0</v>
      </c>
      <c r="P180" s="64"/>
      <c r="Q180" s="156"/>
      <c r="R180" s="64"/>
    </row>
    <row r="181" s="61" customFormat="1" hidden="1" outlineLevel="1" spans="1:18">
      <c r="A181" s="115">
        <v>2045</v>
      </c>
      <c r="B181" s="107" t="s">
        <v>84</v>
      </c>
      <c r="C181" s="115" t="s">
        <v>259</v>
      </c>
      <c r="D181" s="167" t="s">
        <v>199</v>
      </c>
      <c r="E181" s="172">
        <f>+SUMIFS('nabati '!B:B,'nabati '!$E:$E,MTD!$A181)/6</f>
        <v>0</v>
      </c>
      <c r="F181" s="172">
        <f>+SUMIFS('nabati '!I:I,'nabati '!$L:$L,MTD!$A181)/6</f>
        <v>1</v>
      </c>
      <c r="G181" s="172">
        <f>+SUMIFS('nabati '!P:P,'nabati '!$S:$S,MTD!$A181)/60</f>
        <v>0</v>
      </c>
      <c r="H181" s="172">
        <f>+SUMIFS('nabati '!W:W,'nabati '!$Z:$Z,MTD!$A181)/6</f>
        <v>0</v>
      </c>
      <c r="I181" s="172">
        <f>+SUMIFS('nabati '!AD:AD,'nabati '!$AG:$AG,MTD!$A181)/60</f>
        <v>0</v>
      </c>
      <c r="J181" s="172">
        <f>+SUMIFS('nabati '!AK:AK,'nabati '!$AN:$AN,MTD!$A181)/60</f>
        <v>0</v>
      </c>
      <c r="K181" s="172">
        <f>+SUMIFS('nabati '!AR:AR,'nabati '!$AU:$AU,MTD!$A181)/60</f>
        <v>0</v>
      </c>
      <c r="L181" s="172">
        <f>+SUMIFS('nabati '!AY:AY,'nabati '!$BB:$BB,MTD!$A181)/20</f>
        <v>0</v>
      </c>
      <c r="M181" s="177">
        <f>+SUMIFS('nabati '!$BF:$BF,'nabati '!BI:BI,MTD!$A181)/6</f>
        <v>0</v>
      </c>
      <c r="N181" s="142">
        <f>+SUMIFS('nabati '!$BM:$BM,'nabati '!BP:BP,MTD!$A181)/6</f>
        <v>0</v>
      </c>
      <c r="O181" s="178">
        <f t="shared" si="26"/>
        <v>190.7</v>
      </c>
      <c r="P181" s="64"/>
      <c r="Q181" s="156"/>
      <c r="R181" s="64"/>
    </row>
    <row r="182" s="61" customFormat="1" hidden="1" outlineLevel="1" spans="1:18">
      <c r="A182" s="115">
        <v>2046</v>
      </c>
      <c r="B182" s="107" t="s">
        <v>84</v>
      </c>
      <c r="C182" s="115" t="s">
        <v>260</v>
      </c>
      <c r="D182" s="167" t="s">
        <v>199</v>
      </c>
      <c r="E182" s="172">
        <f>+SUMIFS('nabati '!B:B,'nabati '!$E:$E,MTD!$A182)/6</f>
        <v>0</v>
      </c>
      <c r="F182" s="172">
        <f>+SUMIFS('nabati '!I:I,'nabati '!$L:$L,MTD!$A182)/6</f>
        <v>0</v>
      </c>
      <c r="G182" s="172">
        <f>+SUMIFS('nabati '!P:P,'nabati '!$S:$S,MTD!$A182)/60</f>
        <v>0</v>
      </c>
      <c r="H182" s="172">
        <f>+SUMIFS('nabati '!W:W,'nabati '!$Z:$Z,MTD!$A182)/6</f>
        <v>0</v>
      </c>
      <c r="I182" s="172">
        <f>+SUMIFS('nabati '!AD:AD,'nabati '!$AG:$AG,MTD!$A182)/60</f>
        <v>0</v>
      </c>
      <c r="J182" s="172">
        <f>+SUMIFS('nabati '!AK:AK,'nabati '!$AN:$AN,MTD!$A182)/60</f>
        <v>0</v>
      </c>
      <c r="K182" s="172">
        <f>+SUMIFS('nabati '!AR:AR,'nabati '!$AU:$AU,MTD!$A182)/60</f>
        <v>0</v>
      </c>
      <c r="L182" s="172">
        <f>+SUMIFS('nabati '!AY:AY,'nabati '!$BB:$BB,MTD!$A182)/20</f>
        <v>0</v>
      </c>
      <c r="M182" s="177">
        <f>+SUMIFS('nabati '!$BF:$BF,'nabati '!BI:BI,MTD!$A182)/6</f>
        <v>0</v>
      </c>
      <c r="N182" s="142">
        <f>+SUMIFS('nabati '!$BM:$BM,'nabati '!BP:BP,MTD!$A182)/6</f>
        <v>0</v>
      </c>
      <c r="O182" s="178">
        <f t="shared" si="26"/>
        <v>0</v>
      </c>
      <c r="P182" s="64"/>
      <c r="Q182" s="156"/>
      <c r="R182" s="64"/>
    </row>
    <row r="183" s="61" customFormat="1" hidden="1" outlineLevel="1" spans="1:18">
      <c r="A183" s="115">
        <v>2048</v>
      </c>
      <c r="B183" s="107" t="s">
        <v>84</v>
      </c>
      <c r="C183" s="115" t="s">
        <v>261</v>
      </c>
      <c r="D183" s="167" t="s">
        <v>199</v>
      </c>
      <c r="E183" s="172">
        <f>+SUMIFS('nabati '!B:B,'nabati '!$E:$E,MTD!$A183)/6</f>
        <v>1</v>
      </c>
      <c r="F183" s="172">
        <f>+SUMIFS('nabati '!I:I,'nabati '!$L:$L,MTD!$A183)/6</f>
        <v>0</v>
      </c>
      <c r="G183" s="172">
        <f>+SUMIFS('nabati '!P:P,'nabati '!$S:$S,MTD!$A183)/60</f>
        <v>1</v>
      </c>
      <c r="H183" s="172">
        <f>+SUMIFS('nabati '!W:W,'nabati '!$Z:$Z,MTD!$A183)/6</f>
        <v>1</v>
      </c>
      <c r="I183" s="172">
        <f>+SUMIFS('nabati '!AD:AD,'nabati '!$AG:$AG,MTD!$A183)/60</f>
        <v>1</v>
      </c>
      <c r="J183" s="172">
        <f>+SUMIFS('nabati '!AK:AK,'nabati '!$AN:$AN,MTD!$A183)/60</f>
        <v>0</v>
      </c>
      <c r="K183" s="172">
        <f>+SUMIFS('nabati '!AR:AR,'nabati '!$AU:$AU,MTD!$A183)/60</f>
        <v>0</v>
      </c>
      <c r="L183" s="172">
        <f>+SUMIFS('nabati '!AY:AY,'nabati '!$BB:$BB,MTD!$A183)/20</f>
        <v>1</v>
      </c>
      <c r="M183" s="177">
        <f>+SUMIFS('nabati '!$BF:$BF,'nabati '!BI:BI,MTD!$A183)/6</f>
        <v>0</v>
      </c>
      <c r="N183" s="142">
        <f>+SUMIFS('nabati '!$BM:$BM,'nabati '!BP:BP,MTD!$A183)/6</f>
        <v>0</v>
      </c>
      <c r="O183" s="178">
        <f t="shared" si="26"/>
        <v>1383.9</v>
      </c>
      <c r="P183" s="64"/>
      <c r="Q183" s="156"/>
      <c r="R183" s="64"/>
    </row>
    <row r="184" s="61" customFormat="1" hidden="1" outlineLevel="1" spans="1:18">
      <c r="A184" s="115">
        <v>2051</v>
      </c>
      <c r="B184" s="107" t="s">
        <v>84</v>
      </c>
      <c r="C184" s="115" t="s">
        <v>262</v>
      </c>
      <c r="D184" s="167" t="s">
        <v>199</v>
      </c>
      <c r="E184" s="172">
        <f>+SUMIFS('nabati '!B:B,'nabati '!$E:$E,MTD!$A184)/6</f>
        <v>2</v>
      </c>
      <c r="F184" s="172">
        <f>+SUMIFS('nabati '!I:I,'nabati '!$L:$L,MTD!$A184)/6</f>
        <v>1</v>
      </c>
      <c r="G184" s="172">
        <f>+SUMIFS('nabati '!P:P,'nabati '!$S:$S,MTD!$A184)/60</f>
        <v>1</v>
      </c>
      <c r="H184" s="172">
        <f>+SUMIFS('nabati '!W:W,'nabati '!$Z:$Z,MTD!$A184)/6</f>
        <v>0</v>
      </c>
      <c r="I184" s="172">
        <f>+SUMIFS('nabati '!AD:AD,'nabati '!$AG:$AG,MTD!$A184)/60</f>
        <v>1</v>
      </c>
      <c r="J184" s="172">
        <f>+SUMIFS('nabati '!AK:AK,'nabati '!$AN:$AN,MTD!$A184)/60</f>
        <v>0</v>
      </c>
      <c r="K184" s="172">
        <f>+SUMIFS('nabati '!AR:AR,'nabati '!$AU:$AU,MTD!$A184)/60</f>
        <v>1</v>
      </c>
      <c r="L184" s="172">
        <f>+SUMIFS('nabati '!AY:AY,'nabati '!$BB:$BB,MTD!$A184)/20</f>
        <v>0</v>
      </c>
      <c r="M184" s="177">
        <f>+SUMIFS('nabati '!$BF:$BF,'nabati '!BI:BI,MTD!$A184)/6</f>
        <v>0</v>
      </c>
      <c r="N184" s="142">
        <f>+SUMIFS('nabati '!$BM:$BM,'nabati '!BP:BP,MTD!$A184)/6</f>
        <v>0</v>
      </c>
      <c r="O184" s="178">
        <f>+SUMPRODUCT($E$1:$N$1,E184:N184)</f>
        <v>1366.5</v>
      </c>
      <c r="P184" s="64"/>
      <c r="Q184" s="156"/>
      <c r="R184" s="64"/>
    </row>
    <row r="185" s="61" customFormat="1" hidden="1" outlineLevel="1" spans="1:18">
      <c r="A185" s="115">
        <v>2065</v>
      </c>
      <c r="B185" s="107" t="s">
        <v>84</v>
      </c>
      <c r="C185" s="115" t="s">
        <v>263</v>
      </c>
      <c r="D185" s="167" t="s">
        <v>199</v>
      </c>
      <c r="E185" s="172">
        <f>+SUMIFS('nabati '!B:B,'nabati '!$E:$E,MTD!$A185)/6</f>
        <v>2</v>
      </c>
      <c r="F185" s="172">
        <f>+SUMIFS('nabati '!I:I,'nabati '!$L:$L,MTD!$A185)/6</f>
        <v>1</v>
      </c>
      <c r="G185" s="172">
        <f>+SUMIFS('nabati '!P:P,'nabati '!$S:$S,MTD!$A185)/60</f>
        <v>1</v>
      </c>
      <c r="H185" s="172">
        <f>+SUMIFS('nabati '!W:W,'nabati '!$Z:$Z,MTD!$A185)/6</f>
        <v>0</v>
      </c>
      <c r="I185" s="172">
        <f>+SUMIFS('nabati '!AD:AD,'nabati '!$AG:$AG,MTD!$A185)/60</f>
        <v>1</v>
      </c>
      <c r="J185" s="172">
        <f>+SUMIFS('nabati '!AK:AK,'nabati '!$AN:$AN,MTD!$A185)/60</f>
        <v>0</v>
      </c>
      <c r="K185" s="172">
        <f>+SUMIFS('nabati '!AR:AR,'nabati '!$AU:$AU,MTD!$A185)/60</f>
        <v>0</v>
      </c>
      <c r="L185" s="172">
        <f>+SUMIFS('nabati '!AY:AY,'nabati '!$BB:$BB,MTD!$A185)/20</f>
        <v>0</v>
      </c>
      <c r="M185" s="177">
        <f>+SUMIFS('nabati '!$BF:$BF,'nabati '!BI:BI,MTD!$A185)/6</f>
        <v>0</v>
      </c>
      <c r="N185" s="142">
        <f>+SUMIFS('nabati '!$BM:$BM,'nabati '!BP:BP,MTD!$A185)/6</f>
        <v>0</v>
      </c>
      <c r="O185" s="178">
        <f>+SUMPRODUCT($E$1:$N$1,E185:N185)</f>
        <v>1102.5</v>
      </c>
      <c r="P185" s="64"/>
      <c r="Q185" s="156"/>
      <c r="R185" s="64"/>
    </row>
    <row r="186" s="61" customFormat="1" hidden="1" outlineLevel="1" spans="1:18">
      <c r="A186" s="115">
        <v>2066</v>
      </c>
      <c r="B186" s="107" t="s">
        <v>84</v>
      </c>
      <c r="C186" s="115" t="s">
        <v>264</v>
      </c>
      <c r="D186" s="167" t="s">
        <v>199</v>
      </c>
      <c r="E186" s="172">
        <f>+SUMIFS('nabati '!B:B,'nabati '!$E:$E,MTD!$A186)/6</f>
        <v>2</v>
      </c>
      <c r="F186" s="172">
        <f>+SUMIFS('nabati '!I:I,'nabati '!$L:$L,MTD!$A186)/6</f>
        <v>0</v>
      </c>
      <c r="G186" s="172">
        <f>+SUMIFS('nabati '!P:P,'nabati '!$S:$S,MTD!$A186)/60</f>
        <v>1</v>
      </c>
      <c r="H186" s="172">
        <f>+SUMIFS('nabati '!W:W,'nabati '!$Z:$Z,MTD!$A186)/6</f>
        <v>0</v>
      </c>
      <c r="I186" s="172">
        <f>+SUMIFS('nabati '!AD:AD,'nabati '!$AG:$AG,MTD!$A186)/60</f>
        <v>0</v>
      </c>
      <c r="J186" s="172">
        <f>+SUMIFS('nabati '!AK:AK,'nabati '!$AN:$AN,MTD!$A186)/60</f>
        <v>0</v>
      </c>
      <c r="K186" s="172">
        <f>+SUMIFS('nabati '!AR:AR,'nabati '!$AU:$AU,MTD!$A186)/60</f>
        <v>0</v>
      </c>
      <c r="L186" s="172">
        <f>+SUMIFS('nabati '!AY:AY,'nabati '!$BB:$BB,MTD!$A186)/20</f>
        <v>0</v>
      </c>
      <c r="M186" s="177">
        <f>+SUMIFS('nabati '!$BF:$BF,'nabati '!BI:BI,MTD!$A186)/6</f>
        <v>0</v>
      </c>
      <c r="N186" s="142">
        <f>+SUMIFS('nabati '!$BM:$BM,'nabati '!BP:BP,MTD!$A186)/6</f>
        <v>0</v>
      </c>
      <c r="O186" s="178">
        <f t="shared" ref="O186:O207" si="27">+SUMPRODUCT($E$1:$N$1,E186:N186)</f>
        <v>581.8</v>
      </c>
      <c r="P186" s="64"/>
      <c r="Q186" s="156"/>
      <c r="R186" s="64"/>
    </row>
    <row r="187" s="61" customFormat="1" hidden="1" outlineLevel="1" spans="1:18">
      <c r="A187" s="115">
        <v>2074</v>
      </c>
      <c r="B187" s="107" t="s">
        <v>84</v>
      </c>
      <c r="C187" s="115" t="s">
        <v>265</v>
      </c>
      <c r="D187" s="167" t="s">
        <v>199</v>
      </c>
      <c r="E187" s="172">
        <f>+SUMIFS('nabati '!B:B,'nabati '!$E:$E,MTD!$A187)/6</f>
        <v>2</v>
      </c>
      <c r="F187" s="172">
        <f>+SUMIFS('nabati '!I:I,'nabati '!$L:$L,MTD!$A187)/6</f>
        <v>0</v>
      </c>
      <c r="G187" s="172">
        <f>+SUMIFS('nabati '!P:P,'nabati '!$S:$S,MTD!$A187)/60</f>
        <v>0</v>
      </c>
      <c r="H187" s="172">
        <f>+SUMIFS('nabati '!W:W,'nabati '!$Z:$Z,MTD!$A187)/6</f>
        <v>0</v>
      </c>
      <c r="I187" s="172">
        <f>+SUMIFS('nabati '!AD:AD,'nabati '!$AG:$AG,MTD!$A187)/60</f>
        <v>1</v>
      </c>
      <c r="J187" s="172">
        <f>+SUMIFS('nabati '!AK:AK,'nabati '!$AN:$AN,MTD!$A187)/60</f>
        <v>0</v>
      </c>
      <c r="K187" s="172">
        <f>+SUMIFS('nabati '!AR:AR,'nabati '!$AU:$AU,MTD!$A187)/60</f>
        <v>0</v>
      </c>
      <c r="L187" s="172">
        <f>+SUMIFS('nabati '!AY:AY,'nabati '!$BB:$BB,MTD!$A187)/20</f>
        <v>0</v>
      </c>
      <c r="M187" s="177">
        <f>+SUMIFS('nabati '!$BF:$BF,'nabati '!BI:BI,MTD!$A187)/6</f>
        <v>0</v>
      </c>
      <c r="N187" s="142">
        <f>+SUMIFS('nabati '!$BM:$BM,'nabati '!BP:BP,MTD!$A187)/6</f>
        <v>0</v>
      </c>
      <c r="O187" s="178">
        <f t="shared" si="27"/>
        <v>581.8</v>
      </c>
      <c r="P187" s="64"/>
      <c r="Q187" s="156"/>
      <c r="R187" s="64"/>
    </row>
    <row r="188" s="61" customFormat="1" hidden="1" outlineLevel="1" spans="1:18">
      <c r="A188" s="115">
        <v>2075</v>
      </c>
      <c r="B188" s="107" t="s">
        <v>84</v>
      </c>
      <c r="C188" s="115" t="s">
        <v>266</v>
      </c>
      <c r="D188" s="167" t="s">
        <v>199</v>
      </c>
      <c r="E188" s="172">
        <f>+SUMIFS('nabati '!B:B,'nabati '!$E:$E,MTD!$A188)/6</f>
        <v>2</v>
      </c>
      <c r="F188" s="172">
        <f>+SUMIFS('nabati '!I:I,'nabati '!$L:$L,MTD!$A188)/6</f>
        <v>2</v>
      </c>
      <c r="G188" s="172">
        <f>+SUMIFS('nabati '!P:P,'nabati '!$S:$S,MTD!$A188)/60</f>
        <v>0</v>
      </c>
      <c r="H188" s="172">
        <f>+SUMIFS('nabati '!W:W,'nabati '!$Z:$Z,MTD!$A188)/6</f>
        <v>0</v>
      </c>
      <c r="I188" s="172">
        <f>+SUMIFS('nabati '!AD:AD,'nabati '!$AG:$AG,MTD!$A188)/60</f>
        <v>1</v>
      </c>
      <c r="J188" s="172">
        <f>+SUMIFS('nabati '!AK:AK,'nabati '!$AN:$AN,MTD!$A188)/60</f>
        <v>0</v>
      </c>
      <c r="K188" s="172">
        <f>+SUMIFS('nabati '!AR:AR,'nabati '!$AU:$AU,MTD!$A188)/60</f>
        <v>0</v>
      </c>
      <c r="L188" s="172">
        <f>+SUMIFS('nabati '!AY:AY,'nabati '!$BB:$BB,MTD!$A188)/20</f>
        <v>1</v>
      </c>
      <c r="M188" s="177">
        <f>+SUMIFS('nabati '!$BF:$BF,'nabati '!BI:BI,MTD!$A188)/6</f>
        <v>0</v>
      </c>
      <c r="N188" s="142">
        <f>+SUMIFS('nabati '!$BM:$BM,'nabati '!BP:BP,MTD!$A188)/6</f>
        <v>0</v>
      </c>
      <c r="O188" s="178">
        <f t="shared" si="27"/>
        <v>1337.2</v>
      </c>
      <c r="P188" s="64"/>
      <c r="Q188" s="156"/>
      <c r="R188" s="64"/>
    </row>
    <row r="189" s="61" customFormat="1" hidden="1" outlineLevel="1" spans="1:18">
      <c r="A189" s="115">
        <v>2079</v>
      </c>
      <c r="B189" s="107" t="s">
        <v>84</v>
      </c>
      <c r="C189" s="115" t="s">
        <v>267</v>
      </c>
      <c r="D189" s="167" t="s">
        <v>199</v>
      </c>
      <c r="E189" s="172">
        <f>+SUMIFS('nabati '!B:B,'nabati '!$E:$E,MTD!$A189)/6</f>
        <v>0</v>
      </c>
      <c r="F189" s="172">
        <f>+SUMIFS('nabati '!I:I,'nabati '!$L:$L,MTD!$A189)/6</f>
        <v>1</v>
      </c>
      <c r="G189" s="172">
        <f>+SUMIFS('nabati '!P:P,'nabati '!$S:$S,MTD!$A189)/60</f>
        <v>1</v>
      </c>
      <c r="H189" s="172">
        <f>+SUMIFS('nabati '!W:W,'nabati '!$Z:$Z,MTD!$A189)/6</f>
        <v>1</v>
      </c>
      <c r="I189" s="172">
        <f>+SUMIFS('nabati '!AD:AD,'nabati '!$AG:$AG,MTD!$A189)/60</f>
        <v>0</v>
      </c>
      <c r="J189" s="172">
        <f>+SUMIFS('nabati '!AK:AK,'nabati '!$AN:$AN,MTD!$A189)/60</f>
        <v>0</v>
      </c>
      <c r="K189" s="172">
        <f>+SUMIFS('nabati '!AR:AR,'nabati '!$AU:$AU,MTD!$A189)/60</f>
        <v>0</v>
      </c>
      <c r="L189" s="172">
        <f>+SUMIFS('nabati '!AY:AY,'nabati '!$BB:$BB,MTD!$A189)/20</f>
        <v>0</v>
      </c>
      <c r="M189" s="177">
        <f>+SUMIFS('nabati '!$BF:$BF,'nabati '!BI:BI,MTD!$A189)/6</f>
        <v>0</v>
      </c>
      <c r="N189" s="142">
        <f>+SUMIFS('nabati '!$BM:$BM,'nabati '!BP:BP,MTD!$A189)/6</f>
        <v>0</v>
      </c>
      <c r="O189" s="178">
        <f t="shared" si="27"/>
        <v>744.7</v>
      </c>
      <c r="P189" s="64"/>
      <c r="Q189" s="156"/>
      <c r="R189" s="64"/>
    </row>
    <row r="190" s="61" customFormat="1" hidden="1" outlineLevel="1" spans="1:18">
      <c r="A190" s="115">
        <v>2088</v>
      </c>
      <c r="B190" s="107" t="s">
        <v>84</v>
      </c>
      <c r="C190" s="115" t="s">
        <v>268</v>
      </c>
      <c r="D190" s="167" t="s">
        <v>199</v>
      </c>
      <c r="E190" s="172">
        <f>+SUMIFS('nabati '!B:B,'nabati '!$E:$E,MTD!$A190)/6</f>
        <v>0</v>
      </c>
      <c r="F190" s="172">
        <f>+SUMIFS('nabati '!I:I,'nabati '!$L:$L,MTD!$A190)/6</f>
        <v>0</v>
      </c>
      <c r="G190" s="172">
        <f>+SUMIFS('nabati '!P:P,'nabati '!$S:$S,MTD!$A190)/60</f>
        <v>0</v>
      </c>
      <c r="H190" s="172">
        <f>+SUMIFS('nabati '!W:W,'nabati '!$Z:$Z,MTD!$A190)/6</f>
        <v>0</v>
      </c>
      <c r="I190" s="172">
        <f>+SUMIFS('nabati '!AD:AD,'nabati '!$AG:$AG,MTD!$A190)/60</f>
        <v>0</v>
      </c>
      <c r="J190" s="172">
        <f>+SUMIFS('nabati '!AK:AK,'nabati '!$AN:$AN,MTD!$A190)/60</f>
        <v>0</v>
      </c>
      <c r="K190" s="172">
        <f>+SUMIFS('nabati '!AR:AR,'nabati '!$AU:$AU,MTD!$A190)/60</f>
        <v>0</v>
      </c>
      <c r="L190" s="172">
        <f>+SUMIFS('nabati '!AY:AY,'nabati '!$BB:$BB,MTD!$A190)/20</f>
        <v>0</v>
      </c>
      <c r="M190" s="177">
        <f>+SUMIFS('nabati '!$BF:$BF,'nabati '!BI:BI,MTD!$A190)/6</f>
        <v>0</v>
      </c>
      <c r="N190" s="142">
        <f>+SUMIFS('nabati '!$BM:$BM,'nabati '!BP:BP,MTD!$A190)/6</f>
        <v>0</v>
      </c>
      <c r="O190" s="178">
        <f t="shared" si="27"/>
        <v>0</v>
      </c>
      <c r="P190" s="64"/>
      <c r="Q190" s="156"/>
      <c r="R190" s="64"/>
    </row>
    <row r="191" s="61" customFormat="1" hidden="1" outlineLevel="1" spans="1:18">
      <c r="A191" s="115">
        <v>2089</v>
      </c>
      <c r="B191" s="107" t="s">
        <v>84</v>
      </c>
      <c r="C191" s="115" t="s">
        <v>269</v>
      </c>
      <c r="D191" s="167" t="s">
        <v>199</v>
      </c>
      <c r="E191" s="172">
        <f>+SUMIFS('nabati '!B:B,'nabati '!$E:$E,MTD!$A191)/6</f>
        <v>3</v>
      </c>
      <c r="F191" s="172">
        <f>+SUMIFS('nabati '!I:I,'nabati '!$L:$L,MTD!$A191)/6</f>
        <v>1</v>
      </c>
      <c r="G191" s="172">
        <f>+SUMIFS('nabati '!P:P,'nabati '!$S:$S,MTD!$A191)/60</f>
        <v>2</v>
      </c>
      <c r="H191" s="172">
        <f>+SUMIFS('nabati '!W:W,'nabati '!$Z:$Z,MTD!$A191)/6</f>
        <v>1</v>
      </c>
      <c r="I191" s="172">
        <f>+SUMIFS('nabati '!AD:AD,'nabati '!$AG:$AG,MTD!$A191)/60</f>
        <v>1</v>
      </c>
      <c r="J191" s="172">
        <f>+SUMIFS('nabati '!AK:AK,'nabati '!$AN:$AN,MTD!$A191)/60</f>
        <v>0</v>
      </c>
      <c r="K191" s="172">
        <f>+SUMIFS('nabati '!AR:AR,'nabati '!$AU:$AU,MTD!$A191)/60</f>
        <v>1</v>
      </c>
      <c r="L191" s="172">
        <f>+SUMIFS('nabati '!AY:AY,'nabati '!$BB:$BB,MTD!$A191)/20</f>
        <v>1</v>
      </c>
      <c r="M191" s="177">
        <f>+SUMIFS('nabati '!$BF:$BF,'nabati '!BI:BI,MTD!$A191)/6</f>
        <v>0</v>
      </c>
      <c r="N191" s="142">
        <f>+SUMIFS('nabati '!$BM:$BM,'nabati '!BP:BP,MTD!$A191)/6</f>
        <v>0</v>
      </c>
      <c r="O191" s="178">
        <f t="shared" si="27"/>
        <v>2420.4</v>
      </c>
      <c r="P191" s="64"/>
      <c r="Q191" s="156"/>
      <c r="R191" s="64"/>
    </row>
    <row r="192" s="61" customFormat="1" hidden="1" outlineLevel="1" spans="1:18">
      <c r="A192" s="115">
        <v>2092</v>
      </c>
      <c r="B192" s="107" t="s">
        <v>84</v>
      </c>
      <c r="C192" s="115" t="s">
        <v>270</v>
      </c>
      <c r="D192" s="167" t="s">
        <v>199</v>
      </c>
      <c r="E192" s="172">
        <f>+SUMIFS('nabati '!B:B,'nabati '!$E:$E,MTD!$A192)/6</f>
        <v>1</v>
      </c>
      <c r="F192" s="172">
        <f>+SUMIFS('nabati '!I:I,'nabati '!$L:$L,MTD!$A192)/6</f>
        <v>1</v>
      </c>
      <c r="G192" s="172">
        <f>+SUMIFS('nabati '!P:P,'nabati '!$S:$S,MTD!$A192)/60</f>
        <v>0</v>
      </c>
      <c r="H192" s="172">
        <f>+SUMIFS('nabati '!W:W,'nabati '!$Z:$Z,MTD!$A192)/6</f>
        <v>0</v>
      </c>
      <c r="I192" s="172">
        <f>+SUMIFS('nabati '!AD:AD,'nabati '!$AG:$AG,MTD!$A192)/60</f>
        <v>0</v>
      </c>
      <c r="J192" s="172">
        <f>+SUMIFS('nabati '!AK:AK,'nabati '!$AN:$AN,MTD!$A192)/60</f>
        <v>0</v>
      </c>
      <c r="K192" s="172">
        <f>+SUMIFS('nabati '!AR:AR,'nabati '!$AU:$AU,MTD!$A192)/60</f>
        <v>0</v>
      </c>
      <c r="L192" s="172">
        <f>+SUMIFS('nabati '!AY:AY,'nabati '!$BB:$BB,MTD!$A192)/20</f>
        <v>0</v>
      </c>
      <c r="M192" s="177">
        <f>+SUMIFS('nabati '!$BF:$BF,'nabati '!BI:BI,MTD!$A192)/6</f>
        <v>0</v>
      </c>
      <c r="N192" s="142">
        <f>+SUMIFS('nabati '!$BM:$BM,'nabati '!BP:BP,MTD!$A192)/6</f>
        <v>0</v>
      </c>
      <c r="O192" s="178">
        <f t="shared" si="27"/>
        <v>316.6</v>
      </c>
      <c r="P192" s="64"/>
      <c r="Q192" s="156"/>
      <c r="R192" s="64"/>
    </row>
    <row r="193" s="61" customFormat="1" hidden="1" outlineLevel="1" spans="1:18">
      <c r="A193" s="115">
        <v>2093</v>
      </c>
      <c r="B193" s="107" t="s">
        <v>84</v>
      </c>
      <c r="C193" s="115" t="s">
        <v>271</v>
      </c>
      <c r="D193" s="167" t="s">
        <v>199</v>
      </c>
      <c r="E193" s="172">
        <f>+SUMIFS('nabati '!B:B,'nabati '!$E:$E,MTD!$A193)/6</f>
        <v>1</v>
      </c>
      <c r="F193" s="172">
        <f>+SUMIFS('nabati '!I:I,'nabati '!$L:$L,MTD!$A193)/6</f>
        <v>2</v>
      </c>
      <c r="G193" s="172">
        <f>+SUMIFS('nabati '!P:P,'nabati '!$S:$S,MTD!$A193)/60</f>
        <v>0</v>
      </c>
      <c r="H193" s="172">
        <f>+SUMIFS('nabati '!W:W,'nabati '!$Z:$Z,MTD!$A193)/6</f>
        <v>0</v>
      </c>
      <c r="I193" s="172">
        <f>+SUMIFS('nabati '!AD:AD,'nabati '!$AG:$AG,MTD!$A193)/60</f>
        <v>0</v>
      </c>
      <c r="J193" s="172">
        <f>+SUMIFS('nabati '!AK:AK,'nabati '!$AN:$AN,MTD!$A193)/60</f>
        <v>0</v>
      </c>
      <c r="K193" s="172">
        <f>+SUMIFS('nabati '!AR:AR,'nabati '!$AU:$AU,MTD!$A193)/60</f>
        <v>0</v>
      </c>
      <c r="L193" s="172">
        <f>+SUMIFS('nabati '!AY:AY,'nabati '!$BB:$BB,MTD!$A193)/20</f>
        <v>0</v>
      </c>
      <c r="M193" s="177">
        <f>+SUMIFS('nabati '!$BF:$BF,'nabati '!BI:BI,MTD!$A193)/6</f>
        <v>0</v>
      </c>
      <c r="N193" s="142">
        <f>+SUMIFS('nabati '!$BM:$BM,'nabati '!BP:BP,MTD!$A193)/6</f>
        <v>0</v>
      </c>
      <c r="O193" s="178">
        <f t="shared" si="27"/>
        <v>507.3</v>
      </c>
      <c r="P193" s="64"/>
      <c r="Q193" s="156"/>
      <c r="R193" s="64"/>
    </row>
    <row r="194" s="61" customFormat="1" hidden="1" outlineLevel="1" spans="1:18">
      <c r="A194" s="115">
        <v>2094</v>
      </c>
      <c r="B194" s="107" t="s">
        <v>84</v>
      </c>
      <c r="C194" s="115" t="s">
        <v>272</v>
      </c>
      <c r="D194" s="167" t="s">
        <v>199</v>
      </c>
      <c r="E194" s="172">
        <f>+SUMIFS('nabati '!B:B,'nabati '!$E:$E,MTD!$A194)/6</f>
        <v>5</v>
      </c>
      <c r="F194" s="172">
        <f>+SUMIFS('nabati '!I:I,'nabati '!$L:$L,MTD!$A194)/6</f>
        <v>5</v>
      </c>
      <c r="G194" s="172">
        <f>+SUMIFS('nabati '!P:P,'nabati '!$S:$S,MTD!$A194)/60</f>
        <v>1</v>
      </c>
      <c r="H194" s="172">
        <f>+SUMIFS('nabati '!W:W,'nabati '!$Z:$Z,MTD!$A194)/6</f>
        <v>1</v>
      </c>
      <c r="I194" s="172">
        <f>+SUMIFS('nabati '!AD:AD,'nabati '!$AG:$AG,MTD!$A194)/60</f>
        <v>0</v>
      </c>
      <c r="J194" s="172">
        <f>+SUMIFS('nabati '!AK:AK,'nabati '!$AN:$AN,MTD!$A194)/60</f>
        <v>0</v>
      </c>
      <c r="K194" s="172">
        <f>+SUMIFS('nabati '!AR:AR,'nabati '!$AU:$AU,MTD!$A194)/60</f>
        <v>1</v>
      </c>
      <c r="L194" s="172">
        <f>+SUMIFS('nabati '!AY:AY,'nabati '!$BB:$BB,MTD!$A194)/20</f>
        <v>1</v>
      </c>
      <c r="M194" s="177">
        <f>+SUMIFS('nabati '!$BF:$BF,'nabati '!BI:BI,MTD!$A194)/6</f>
        <v>0</v>
      </c>
      <c r="N194" s="142">
        <f>+SUMIFS('nabati '!$BM:$BM,'nabati '!BP:BP,MTD!$A194)/6</f>
        <v>0</v>
      </c>
      <c r="O194" s="178">
        <f t="shared" si="27"/>
        <v>2775</v>
      </c>
      <c r="P194" s="64"/>
      <c r="Q194" s="156"/>
      <c r="R194" s="64"/>
    </row>
    <row r="195" s="61" customFormat="1" hidden="1" outlineLevel="1" spans="1:18">
      <c r="A195" s="115">
        <v>2095</v>
      </c>
      <c r="B195" s="107" t="s">
        <v>84</v>
      </c>
      <c r="C195" s="115" t="s">
        <v>273</v>
      </c>
      <c r="D195" s="167" t="s">
        <v>199</v>
      </c>
      <c r="E195" s="172">
        <f>+SUMIFS('nabati '!B:B,'nabati '!$E:$E,MTD!$A195)/6</f>
        <v>1</v>
      </c>
      <c r="F195" s="172">
        <f>+SUMIFS('nabati '!I:I,'nabati '!$L:$L,MTD!$A195)/6</f>
        <v>2</v>
      </c>
      <c r="G195" s="172">
        <f>+SUMIFS('nabati '!P:P,'nabati '!$S:$S,MTD!$A195)/60</f>
        <v>1</v>
      </c>
      <c r="H195" s="172">
        <f>+SUMIFS('nabati '!W:W,'nabati '!$Z:$Z,MTD!$A195)/6</f>
        <v>0</v>
      </c>
      <c r="I195" s="172">
        <f>+SUMIFS('nabati '!AD:AD,'nabati '!$AG:$AG,MTD!$A195)/60</f>
        <v>0</v>
      </c>
      <c r="J195" s="172">
        <f>+SUMIFS('nabati '!AK:AK,'nabati '!$AN:$AN,MTD!$A195)/60</f>
        <v>0</v>
      </c>
      <c r="K195" s="172">
        <f>+SUMIFS('nabati '!AR:AR,'nabati '!$AU:$AU,MTD!$A195)/60</f>
        <v>0</v>
      </c>
      <c r="L195" s="172">
        <f>+SUMIFS('nabati '!AY:AY,'nabati '!$BB:$BB,MTD!$A195)/20</f>
        <v>0</v>
      </c>
      <c r="M195" s="177">
        <f>+SUMIFS('nabati '!$BF:$BF,'nabati '!BI:BI,MTD!$A195)/6</f>
        <v>0</v>
      </c>
      <c r="N195" s="142">
        <f>+SUMIFS('nabati '!$BM:$BM,'nabati '!BP:BP,MTD!$A195)/6</f>
        <v>0</v>
      </c>
      <c r="O195" s="178">
        <f t="shared" si="27"/>
        <v>837.3</v>
      </c>
      <c r="P195" s="64"/>
      <c r="Q195" s="156"/>
      <c r="R195" s="64"/>
    </row>
    <row r="196" s="61" customFormat="1" hidden="1" outlineLevel="1" spans="1:18">
      <c r="A196" s="115">
        <v>2103</v>
      </c>
      <c r="B196" s="107" t="s">
        <v>84</v>
      </c>
      <c r="C196" s="115" t="s">
        <v>274</v>
      </c>
      <c r="D196" s="167" t="s">
        <v>199</v>
      </c>
      <c r="E196" s="172">
        <f>+SUMIFS('nabati '!B:B,'nabati '!$E:$E,MTD!$A196)/6</f>
        <v>2</v>
      </c>
      <c r="F196" s="172">
        <f>+SUMIFS('nabati '!I:I,'nabati '!$L:$L,MTD!$A196)/6</f>
        <v>1</v>
      </c>
      <c r="G196" s="172">
        <f>+SUMIFS('nabati '!P:P,'nabati '!$S:$S,MTD!$A196)/60</f>
        <v>1</v>
      </c>
      <c r="H196" s="172">
        <f>+SUMIFS('nabati '!W:W,'nabati '!$Z:$Z,MTD!$A196)/6</f>
        <v>0</v>
      </c>
      <c r="I196" s="172">
        <f>+SUMIFS('nabati '!AD:AD,'nabati '!$AG:$AG,MTD!$A196)/60</f>
        <v>0</v>
      </c>
      <c r="J196" s="172">
        <f>+SUMIFS('nabati '!AK:AK,'nabati '!$AN:$AN,MTD!$A196)/60</f>
        <v>0</v>
      </c>
      <c r="K196" s="172">
        <f>+SUMIFS('nabati '!AR:AR,'nabati '!$AU:$AU,MTD!$A196)/60</f>
        <v>0</v>
      </c>
      <c r="L196" s="172">
        <f>+SUMIFS('nabati '!AY:AY,'nabati '!$BB:$BB,MTD!$A196)/20</f>
        <v>1</v>
      </c>
      <c r="M196" s="177">
        <f>+SUMIFS('nabati '!$BF:$BF,'nabati '!BI:BI,MTD!$A196)/6</f>
        <v>0</v>
      </c>
      <c r="N196" s="142">
        <f>+SUMIFS('nabati '!$BM:$BM,'nabati '!BP:BP,MTD!$A196)/6</f>
        <v>0</v>
      </c>
      <c r="O196" s="178">
        <f t="shared" si="27"/>
        <v>1146.5</v>
      </c>
      <c r="P196" s="64"/>
      <c r="Q196" s="156"/>
      <c r="R196" s="64"/>
    </row>
    <row r="197" s="61" customFormat="1" hidden="1" outlineLevel="1" spans="1:18">
      <c r="A197" s="115">
        <v>2108</v>
      </c>
      <c r="B197" s="107" t="s">
        <v>84</v>
      </c>
      <c r="C197" s="115" t="s">
        <v>275</v>
      </c>
      <c r="D197" s="167" t="s">
        <v>199</v>
      </c>
      <c r="E197" s="172">
        <f>+SUMIFS('nabati '!B:B,'nabati '!$E:$E,MTD!$A197)/6</f>
        <v>1</v>
      </c>
      <c r="F197" s="172">
        <f>+SUMIFS('nabati '!I:I,'nabati '!$L:$L,MTD!$A197)/6</f>
        <v>3</v>
      </c>
      <c r="G197" s="172">
        <f>+SUMIFS('nabati '!P:P,'nabati '!$S:$S,MTD!$A197)/60</f>
        <v>1</v>
      </c>
      <c r="H197" s="172">
        <f>+SUMIFS('nabati '!W:W,'nabati '!$Z:$Z,MTD!$A197)/6</f>
        <v>1</v>
      </c>
      <c r="I197" s="172">
        <f>+SUMIFS('nabati '!AD:AD,'nabati '!$AG:$AG,MTD!$A197)/60</f>
        <v>0</v>
      </c>
      <c r="J197" s="172">
        <f>+SUMIFS('nabati '!AK:AK,'nabati '!$AN:$AN,MTD!$A197)/60</f>
        <v>2</v>
      </c>
      <c r="K197" s="172">
        <f>+SUMIFS('nabati '!AR:AR,'nabati '!$AU:$AU,MTD!$A197)/60</f>
        <v>0</v>
      </c>
      <c r="L197" s="172">
        <f>+SUMIFS('nabati '!AY:AY,'nabati '!$BB:$BB,MTD!$A197)/20</f>
        <v>1</v>
      </c>
      <c r="M197" s="177">
        <f>+SUMIFS('nabati '!$BF:$BF,'nabati '!BI:BI,MTD!$A197)/6</f>
        <v>0</v>
      </c>
      <c r="N197" s="142">
        <f>+SUMIFS('nabati '!$BM:$BM,'nabati '!BP:BP,MTD!$A197)/6</f>
        <v>0</v>
      </c>
      <c r="O197" s="178">
        <f t="shared" si="27"/>
        <v>2286</v>
      </c>
      <c r="P197" s="64"/>
      <c r="Q197" s="156"/>
      <c r="R197" s="64"/>
    </row>
    <row r="198" s="61" customFormat="1" hidden="1" outlineLevel="1" spans="1:18">
      <c r="A198" s="115">
        <v>2114</v>
      </c>
      <c r="B198" s="107" t="s">
        <v>84</v>
      </c>
      <c r="C198" s="115" t="s">
        <v>276</v>
      </c>
      <c r="D198" s="167" t="s">
        <v>199</v>
      </c>
      <c r="E198" s="172">
        <f>+SUMIFS('nabati '!B:B,'nabati '!$E:$E,MTD!$A198)/6</f>
        <v>0</v>
      </c>
      <c r="F198" s="172">
        <f>+SUMIFS('nabati '!I:I,'nabati '!$L:$L,MTD!$A198)/6</f>
        <v>0</v>
      </c>
      <c r="G198" s="172">
        <f>+SUMIFS('nabati '!P:P,'nabati '!$S:$S,MTD!$A198)/60</f>
        <v>0</v>
      </c>
      <c r="H198" s="172">
        <f>+SUMIFS('nabati '!W:W,'nabati '!$Z:$Z,MTD!$A198)/6</f>
        <v>0</v>
      </c>
      <c r="I198" s="172">
        <f>+SUMIFS('nabati '!AD:AD,'nabati '!$AG:$AG,MTD!$A198)/60</f>
        <v>0</v>
      </c>
      <c r="J198" s="172">
        <f>+SUMIFS('nabati '!AK:AK,'nabati '!$AN:$AN,MTD!$A198)/60</f>
        <v>0</v>
      </c>
      <c r="K198" s="172">
        <f>+SUMIFS('nabati '!AR:AR,'nabati '!$AU:$AU,MTD!$A198)/60</f>
        <v>0</v>
      </c>
      <c r="L198" s="172">
        <f>+SUMIFS('nabati '!AY:AY,'nabati '!$BB:$BB,MTD!$A198)/20</f>
        <v>0</v>
      </c>
      <c r="M198" s="177">
        <f>+SUMIFS('nabati '!$BF:$BF,'nabati '!BI:BI,MTD!$A198)/6</f>
        <v>0</v>
      </c>
      <c r="N198" s="142">
        <f>+SUMIFS('nabati '!$BM:$BM,'nabati '!BP:BP,MTD!$A198)/6</f>
        <v>0</v>
      </c>
      <c r="O198" s="178">
        <f t="shared" si="27"/>
        <v>0</v>
      </c>
      <c r="P198" s="64"/>
      <c r="Q198" s="156"/>
      <c r="R198" s="64"/>
    </row>
    <row r="199" s="61" customFormat="1" hidden="1" outlineLevel="1" spans="1:18">
      <c r="A199" s="115">
        <v>69004</v>
      </c>
      <c r="B199" s="107" t="s">
        <v>84</v>
      </c>
      <c r="C199" s="115" t="s">
        <v>277</v>
      </c>
      <c r="D199" s="167" t="s">
        <v>199</v>
      </c>
      <c r="E199" s="172">
        <f>+SUMIFS('nabati '!B:B,'nabati '!$E:$E,MTD!$A199)/6</f>
        <v>6</v>
      </c>
      <c r="F199" s="172">
        <f>+SUMIFS('nabati '!I:I,'nabati '!$L:$L,MTD!$A199)/6</f>
        <v>4</v>
      </c>
      <c r="G199" s="172">
        <f>+SUMIFS('nabati '!P:P,'nabati '!$S:$S,MTD!$A199)/60</f>
        <v>1</v>
      </c>
      <c r="H199" s="172">
        <f>+SUMIFS('nabati '!W:W,'nabati '!$Z:$Z,MTD!$A199)/6</f>
        <v>1</v>
      </c>
      <c r="I199" s="172">
        <f>+SUMIFS('nabati '!AD:AD,'nabati '!$AG:$AG,MTD!$A199)/60</f>
        <v>1</v>
      </c>
      <c r="J199" s="172">
        <f>+SUMIFS('nabati '!AK:AK,'nabati '!$AN:$AN,MTD!$A199)/60</f>
        <v>0</v>
      </c>
      <c r="K199" s="172">
        <f>+SUMIFS('nabati '!AR:AR,'nabati '!$AU:$AU,MTD!$A199)/60</f>
        <v>0</v>
      </c>
      <c r="L199" s="172">
        <f>+SUMIFS('nabati '!AY:AY,'nabati '!$BB:$BB,MTD!$A199)/20</f>
        <v>3</v>
      </c>
      <c r="M199" s="177">
        <f>+SUMIFS('nabati '!$BF:$BF,'nabati '!BI:BI,MTD!$A199)/6</f>
        <v>0</v>
      </c>
      <c r="N199" s="142">
        <f>+SUMIFS('nabati '!$BM:$BM,'nabati '!BP:BP,MTD!$A199)/6</f>
        <v>0</v>
      </c>
      <c r="O199" s="178">
        <f t="shared" si="27"/>
        <v>3524.2</v>
      </c>
      <c r="P199" s="64"/>
      <c r="Q199" s="156"/>
      <c r="R199" s="64"/>
    </row>
    <row r="200" s="61" customFormat="1" hidden="1" outlineLevel="1" spans="1:18">
      <c r="A200" s="115">
        <v>69006</v>
      </c>
      <c r="B200" s="107" t="s">
        <v>84</v>
      </c>
      <c r="C200" s="115" t="s">
        <v>278</v>
      </c>
      <c r="D200" s="167" t="s">
        <v>199</v>
      </c>
      <c r="E200" s="172">
        <f>+SUMIFS('nabati '!B:B,'nabati '!$E:$E,MTD!$A200)/6</f>
        <v>0</v>
      </c>
      <c r="F200" s="172">
        <f>+SUMIFS('nabati '!I:I,'nabati '!$L:$L,MTD!$A200)/6</f>
        <v>0</v>
      </c>
      <c r="G200" s="172">
        <f>+SUMIFS('nabati '!P:P,'nabati '!$S:$S,MTD!$A200)/60</f>
        <v>0</v>
      </c>
      <c r="H200" s="172">
        <f>+SUMIFS('nabati '!W:W,'nabati '!$Z:$Z,MTD!$A200)/6</f>
        <v>0</v>
      </c>
      <c r="I200" s="172">
        <f>+SUMIFS('nabati '!AD:AD,'nabati '!$AG:$AG,MTD!$A200)/60</f>
        <v>0</v>
      </c>
      <c r="J200" s="172">
        <f>+SUMIFS('nabati '!AK:AK,'nabati '!$AN:$AN,MTD!$A200)/60</f>
        <v>0</v>
      </c>
      <c r="K200" s="172">
        <f>+SUMIFS('nabati '!AR:AR,'nabati '!$AU:$AU,MTD!$A200)/60</f>
        <v>0</v>
      </c>
      <c r="L200" s="172">
        <f>+SUMIFS('nabati '!AY:AY,'nabati '!$BB:$BB,MTD!$A200)/20</f>
        <v>0</v>
      </c>
      <c r="M200" s="177">
        <f>+SUMIFS('nabati '!$BF:$BF,'nabati '!BI:BI,MTD!$A200)/6</f>
        <v>0</v>
      </c>
      <c r="N200" s="142">
        <f>+SUMIFS('nabati '!$BM:$BM,'nabati '!BP:BP,MTD!$A200)/6</f>
        <v>0</v>
      </c>
      <c r="O200" s="178">
        <f t="shared" si="27"/>
        <v>0</v>
      </c>
      <c r="P200" s="64"/>
      <c r="Q200" s="156"/>
      <c r="R200" s="64"/>
    </row>
    <row r="201" s="61" customFormat="1" hidden="1" outlineLevel="1" spans="1:18">
      <c r="A201" s="115">
        <v>69008</v>
      </c>
      <c r="B201" s="107" t="s">
        <v>84</v>
      </c>
      <c r="C201" s="115" t="s">
        <v>279</v>
      </c>
      <c r="D201" s="167" t="s">
        <v>199</v>
      </c>
      <c r="E201" s="172">
        <f>+SUMIFS('nabati '!B:B,'nabati '!$E:$E,MTD!$A201)/6</f>
        <v>0</v>
      </c>
      <c r="F201" s="172">
        <f>+SUMIFS('nabati '!I:I,'nabati '!$L:$L,MTD!$A201)/6</f>
        <v>0</v>
      </c>
      <c r="G201" s="172">
        <f>+SUMIFS('nabati '!P:P,'nabati '!$S:$S,MTD!$A201)/60</f>
        <v>0</v>
      </c>
      <c r="H201" s="172">
        <f>+SUMIFS('nabati '!W:W,'nabati '!$Z:$Z,MTD!$A201)/6</f>
        <v>0</v>
      </c>
      <c r="I201" s="172">
        <f>+SUMIFS('nabati '!AD:AD,'nabati '!$AG:$AG,MTD!$A201)/60</f>
        <v>0</v>
      </c>
      <c r="J201" s="172">
        <f>+SUMIFS('nabati '!AK:AK,'nabati '!$AN:$AN,MTD!$A201)/60</f>
        <v>0</v>
      </c>
      <c r="K201" s="172">
        <f>+SUMIFS('nabati '!AR:AR,'nabati '!$AU:$AU,MTD!$A201)/60</f>
        <v>0</v>
      </c>
      <c r="L201" s="172">
        <f>+SUMIFS('nabati '!AY:AY,'nabati '!$BB:$BB,MTD!$A201)/20</f>
        <v>0</v>
      </c>
      <c r="M201" s="177">
        <f>+SUMIFS('nabati '!$BF:$BF,'nabati '!BI:BI,MTD!$A201)/6</f>
        <v>0</v>
      </c>
      <c r="N201" s="142">
        <f>+SUMIFS('nabati '!$BM:$BM,'nabati '!BP:BP,MTD!$A201)/6</f>
        <v>0</v>
      </c>
      <c r="O201" s="178">
        <f t="shared" si="27"/>
        <v>0</v>
      </c>
      <c r="P201" s="64"/>
      <c r="Q201" s="156"/>
      <c r="R201" s="64"/>
    </row>
    <row r="202" s="61" customFormat="1" hidden="1" outlineLevel="1" spans="1:18">
      <c r="A202" s="115">
        <v>69014</v>
      </c>
      <c r="B202" s="107" t="s">
        <v>84</v>
      </c>
      <c r="C202" s="115" t="s">
        <v>280</v>
      </c>
      <c r="D202" s="167" t="s">
        <v>199</v>
      </c>
      <c r="E202" s="172">
        <f>+SUMIFS('nabati '!B:B,'nabati '!$E:$E,MTD!$A202)/6</f>
        <v>0</v>
      </c>
      <c r="F202" s="172">
        <f>+SUMIFS('nabati '!I:I,'nabati '!$L:$L,MTD!$A202)/6</f>
        <v>3</v>
      </c>
      <c r="G202" s="172">
        <f>+SUMIFS('nabati '!P:P,'nabati '!$S:$S,MTD!$A202)/60</f>
        <v>0</v>
      </c>
      <c r="H202" s="172">
        <f>+SUMIFS('nabati '!W:W,'nabati '!$Z:$Z,MTD!$A202)/6</f>
        <v>0</v>
      </c>
      <c r="I202" s="172">
        <f>+SUMIFS('nabati '!AD:AD,'nabati '!$AG:$AG,MTD!$A202)/60</f>
        <v>0</v>
      </c>
      <c r="J202" s="172">
        <f>+SUMIFS('nabati '!AK:AK,'nabati '!$AN:$AN,MTD!$A202)/60</f>
        <v>0</v>
      </c>
      <c r="K202" s="172">
        <f>+SUMIFS('nabati '!AR:AR,'nabati '!$AU:$AU,MTD!$A202)/60</f>
        <v>0</v>
      </c>
      <c r="L202" s="172">
        <f>+SUMIFS('nabati '!AY:AY,'nabati '!$BB:$BB,MTD!$A202)/20</f>
        <v>0</v>
      </c>
      <c r="M202" s="177">
        <f>+SUMIFS('nabati '!$BF:$BF,'nabati '!BI:BI,MTD!$A202)/6</f>
        <v>0</v>
      </c>
      <c r="N202" s="142">
        <f>+SUMIFS('nabati '!$BM:$BM,'nabati '!BP:BP,MTD!$A202)/6</f>
        <v>0</v>
      </c>
      <c r="O202" s="178">
        <f t="shared" si="27"/>
        <v>572.1</v>
      </c>
      <c r="P202" s="64"/>
      <c r="Q202" s="156"/>
      <c r="R202" s="64"/>
    </row>
    <row r="203" s="61" customFormat="1" hidden="1" outlineLevel="1" spans="1:18">
      <c r="A203" s="115">
        <v>69032</v>
      </c>
      <c r="B203" s="107" t="s">
        <v>84</v>
      </c>
      <c r="C203" s="115" t="s">
        <v>281</v>
      </c>
      <c r="D203" s="167" t="s">
        <v>199</v>
      </c>
      <c r="E203" s="172">
        <f>+SUMIFS('nabati '!B:B,'nabati '!$E:$E,MTD!$A203)/6</f>
        <v>1</v>
      </c>
      <c r="F203" s="172">
        <f>+SUMIFS('nabati '!I:I,'nabati '!$L:$L,MTD!$A203)/6</f>
        <v>1</v>
      </c>
      <c r="G203" s="172">
        <f>+SUMIFS('nabati '!P:P,'nabati '!$S:$S,MTD!$A203)/60</f>
        <v>1</v>
      </c>
      <c r="H203" s="172">
        <f>+SUMIFS('nabati '!W:W,'nabati '!$Z:$Z,MTD!$A203)/6</f>
        <v>1</v>
      </c>
      <c r="I203" s="172">
        <f>+SUMIFS('nabati '!AD:AD,'nabati '!$AG:$AG,MTD!$A203)/60</f>
        <v>1</v>
      </c>
      <c r="J203" s="172">
        <f>+SUMIFS('nabati '!AK:AK,'nabati '!$AN:$AN,MTD!$A203)/60</f>
        <v>1</v>
      </c>
      <c r="K203" s="172">
        <f>+SUMIFS('nabati '!AR:AR,'nabati '!$AU:$AU,MTD!$A203)/60</f>
        <v>1</v>
      </c>
      <c r="L203" s="172">
        <f>+SUMIFS('nabati '!AY:AY,'nabati '!$BB:$BB,MTD!$A203)/20</f>
        <v>0</v>
      </c>
      <c r="M203" s="177">
        <f>+SUMIFS('nabati '!$BF:$BF,'nabati '!BI:BI,MTD!$A203)/6</f>
        <v>0</v>
      </c>
      <c r="N203" s="142">
        <f>+SUMIFS('nabati '!$BM:$BM,'nabati '!BP:BP,MTD!$A203)/6</f>
        <v>0</v>
      </c>
      <c r="O203" s="178">
        <f t="shared" si="27"/>
        <v>1794.6</v>
      </c>
      <c r="P203" s="64"/>
      <c r="Q203" s="156"/>
      <c r="R203" s="64"/>
    </row>
    <row r="204" s="61" customFormat="1" hidden="1" outlineLevel="1" spans="1:18">
      <c r="A204" s="115">
        <v>69038</v>
      </c>
      <c r="B204" s="107" t="s">
        <v>84</v>
      </c>
      <c r="C204" s="115" t="s">
        <v>282</v>
      </c>
      <c r="D204" s="167" t="s">
        <v>199</v>
      </c>
      <c r="E204" s="172">
        <f>+SUMIFS('nabati '!B:B,'nabati '!$E:$E,MTD!$A204)/6</f>
        <v>0</v>
      </c>
      <c r="F204" s="172">
        <f>+SUMIFS('nabati '!I:I,'nabati '!$L:$L,MTD!$A204)/6</f>
        <v>0</v>
      </c>
      <c r="G204" s="172">
        <f>+SUMIFS('nabati '!P:P,'nabati '!$S:$S,MTD!$A204)/60</f>
        <v>0</v>
      </c>
      <c r="H204" s="172">
        <f>+SUMIFS('nabati '!W:W,'nabati '!$Z:$Z,MTD!$A204)/6</f>
        <v>0</v>
      </c>
      <c r="I204" s="172">
        <f>+SUMIFS('nabati '!AD:AD,'nabati '!$AG:$AG,MTD!$A204)/60</f>
        <v>0</v>
      </c>
      <c r="J204" s="172">
        <f>+SUMIFS('nabati '!AK:AK,'nabati '!$AN:$AN,MTD!$A204)/60</f>
        <v>0</v>
      </c>
      <c r="K204" s="172">
        <f>+SUMIFS('nabati '!AR:AR,'nabati '!$AU:$AU,MTD!$A204)/60</f>
        <v>0</v>
      </c>
      <c r="L204" s="172">
        <f>+SUMIFS('nabati '!AY:AY,'nabati '!$BB:$BB,MTD!$A204)/20</f>
        <v>0</v>
      </c>
      <c r="M204" s="177">
        <f>+SUMIFS('nabati '!$BF:$BF,'nabati '!BI:BI,MTD!$A204)/6</f>
        <v>0</v>
      </c>
      <c r="N204" s="142">
        <f>+SUMIFS('nabati '!$BM:$BM,'nabati '!BP:BP,MTD!$A204)/6</f>
        <v>0</v>
      </c>
      <c r="O204" s="178">
        <f t="shared" si="27"/>
        <v>0</v>
      </c>
      <c r="P204" s="64"/>
      <c r="Q204" s="156"/>
      <c r="R204" s="64"/>
    </row>
    <row r="205" s="61" customFormat="1" hidden="1" outlineLevel="1" spans="1:18">
      <c r="A205" s="115">
        <v>69039</v>
      </c>
      <c r="B205" s="107" t="s">
        <v>84</v>
      </c>
      <c r="C205" s="115" t="s">
        <v>283</v>
      </c>
      <c r="D205" s="167" t="s">
        <v>199</v>
      </c>
      <c r="E205" s="172">
        <f>+SUMIFS('nabati '!B:B,'nabati '!$E:$E,MTD!$A205)/6</f>
        <v>3</v>
      </c>
      <c r="F205" s="172">
        <f>+SUMIFS('nabati '!I:I,'nabati '!$L:$L,MTD!$A205)/6</f>
        <v>3</v>
      </c>
      <c r="G205" s="172">
        <f>+SUMIFS('nabati '!P:P,'nabati '!$S:$S,MTD!$A205)/60</f>
        <v>1</v>
      </c>
      <c r="H205" s="172">
        <f>+SUMIFS('nabati '!W:W,'nabati '!$Z:$Z,MTD!$A205)/6</f>
        <v>0</v>
      </c>
      <c r="I205" s="172">
        <f>+SUMIFS('nabati '!AD:AD,'nabati '!$AG:$AG,MTD!$A205)/60</f>
        <v>0</v>
      </c>
      <c r="J205" s="172">
        <f>+SUMIFS('nabati '!AK:AK,'nabati '!$AN:$AN,MTD!$A205)/60</f>
        <v>0</v>
      </c>
      <c r="K205" s="172">
        <f>+SUMIFS('nabati '!AR:AR,'nabati '!$AU:$AU,MTD!$A205)/60</f>
        <v>0</v>
      </c>
      <c r="L205" s="172">
        <f>+SUMIFS('nabati '!AY:AY,'nabati '!$BB:$BB,MTD!$A205)/20</f>
        <v>0</v>
      </c>
      <c r="M205" s="177">
        <f>+SUMIFS('nabati '!$BF:$BF,'nabati '!BI:BI,MTD!$A205)/6</f>
        <v>0</v>
      </c>
      <c r="N205" s="142">
        <f>+SUMIFS('nabati '!$BM:$BM,'nabati '!BP:BP,MTD!$A205)/6</f>
        <v>0</v>
      </c>
      <c r="O205" s="178">
        <f t="shared" si="27"/>
        <v>1279.8</v>
      </c>
      <c r="P205" s="64"/>
      <c r="Q205" s="156"/>
      <c r="R205" s="64"/>
    </row>
    <row r="206" s="61" customFormat="1" hidden="1" outlineLevel="1" spans="1:18">
      <c r="A206" s="115">
        <v>69043</v>
      </c>
      <c r="B206" s="107" t="s">
        <v>84</v>
      </c>
      <c r="C206" s="115" t="s">
        <v>284</v>
      </c>
      <c r="D206" s="167" t="s">
        <v>199</v>
      </c>
      <c r="E206" s="172">
        <f>+SUMIFS('nabati '!B:B,'nabati '!$E:$E,MTD!$A206)/6</f>
        <v>0</v>
      </c>
      <c r="F206" s="172">
        <f>+SUMIFS('nabati '!I:I,'nabati '!$L:$L,MTD!$A206)/6</f>
        <v>0</v>
      </c>
      <c r="G206" s="172">
        <f>+SUMIFS('nabati '!P:P,'nabati '!$S:$S,MTD!$A206)/60</f>
        <v>0</v>
      </c>
      <c r="H206" s="172">
        <f>+SUMIFS('nabati '!W:W,'nabati '!$Z:$Z,MTD!$A206)/6</f>
        <v>0</v>
      </c>
      <c r="I206" s="172">
        <f>+SUMIFS('nabati '!AD:AD,'nabati '!$AG:$AG,MTD!$A206)/60</f>
        <v>0</v>
      </c>
      <c r="J206" s="172">
        <f>+SUMIFS('nabati '!AK:AK,'nabati '!$AN:$AN,MTD!$A206)/60</f>
        <v>0</v>
      </c>
      <c r="K206" s="172">
        <f>+SUMIFS('nabati '!AR:AR,'nabati '!$AU:$AU,MTD!$A206)/60</f>
        <v>0</v>
      </c>
      <c r="L206" s="172">
        <f>+SUMIFS('nabati '!AY:AY,'nabati '!$BB:$BB,MTD!$A206)/20</f>
        <v>0</v>
      </c>
      <c r="M206" s="177">
        <f>+SUMIFS('nabati '!$BF:$BF,'nabati '!BI:BI,MTD!$A206)/6</f>
        <v>0</v>
      </c>
      <c r="N206" s="142">
        <f>+SUMIFS('nabati '!$BM:$BM,'nabati '!BP:BP,MTD!$A206)/6</f>
        <v>0</v>
      </c>
      <c r="O206" s="178">
        <f t="shared" si="27"/>
        <v>0</v>
      </c>
      <c r="P206" s="64"/>
      <c r="Q206" s="156"/>
      <c r="R206" s="64"/>
    </row>
    <row r="207" s="61" customFormat="1" hidden="1" outlineLevel="1" spans="1:18">
      <c r="A207" s="115">
        <v>69053</v>
      </c>
      <c r="B207" s="107" t="s">
        <v>84</v>
      </c>
      <c r="C207" s="115" t="s">
        <v>285</v>
      </c>
      <c r="D207" s="167" t="s">
        <v>199</v>
      </c>
      <c r="E207" s="172">
        <f>+SUMIFS('nabati '!B:B,'nabati '!$E:$E,MTD!$A207)/6</f>
        <v>0</v>
      </c>
      <c r="F207" s="172">
        <f>+SUMIFS('nabati '!I:I,'nabati '!$L:$L,MTD!$A207)/6</f>
        <v>0</v>
      </c>
      <c r="G207" s="172">
        <f>+SUMIFS('nabati '!P:P,'nabati '!$S:$S,MTD!$A207)/60</f>
        <v>0</v>
      </c>
      <c r="H207" s="172">
        <f>+SUMIFS('nabati '!W:W,'nabati '!$Z:$Z,MTD!$A207)/6</f>
        <v>0</v>
      </c>
      <c r="I207" s="172">
        <f>+SUMIFS('nabati '!AD:AD,'nabati '!$AG:$AG,MTD!$A207)/60</f>
        <v>0</v>
      </c>
      <c r="J207" s="172">
        <f>+SUMIFS('nabati '!AK:AK,'nabati '!$AN:$AN,MTD!$A207)/60</f>
        <v>0</v>
      </c>
      <c r="K207" s="172">
        <f>+SUMIFS('nabati '!AR:AR,'nabati '!$AU:$AU,MTD!$A207)/60</f>
        <v>0</v>
      </c>
      <c r="L207" s="172">
        <f>+SUMIFS('nabati '!AY:AY,'nabati '!$BB:$BB,MTD!$A207)/20</f>
        <v>0</v>
      </c>
      <c r="M207" s="177">
        <f>+SUMIFS('nabati '!$BF:$BF,'nabati '!BI:BI,MTD!$A207)/6</f>
        <v>0</v>
      </c>
      <c r="N207" s="142">
        <f>+SUMIFS('nabati '!$BM:$BM,'nabati '!BP:BP,MTD!$A207)/6</f>
        <v>0</v>
      </c>
      <c r="O207" s="178">
        <f t="shared" si="27"/>
        <v>0</v>
      </c>
      <c r="P207" s="64"/>
      <c r="Q207" s="156"/>
      <c r="R207" s="64"/>
    </row>
    <row r="208" s="61" customFormat="1" hidden="1" outlineLevel="1" spans="1:18">
      <c r="A208" s="115">
        <v>69061</v>
      </c>
      <c r="B208" s="107" t="s">
        <v>84</v>
      </c>
      <c r="C208" s="115" t="s">
        <v>286</v>
      </c>
      <c r="D208" s="167" t="s">
        <v>199</v>
      </c>
      <c r="E208" s="172"/>
      <c r="F208" s="172"/>
      <c r="G208" s="172"/>
      <c r="H208" s="172"/>
      <c r="I208" s="172"/>
      <c r="J208" s="172"/>
      <c r="K208" s="172"/>
      <c r="L208" s="172"/>
      <c r="M208" s="177"/>
      <c r="N208" s="142"/>
      <c r="O208" s="178"/>
      <c r="P208" s="64"/>
      <c r="Q208" s="156"/>
      <c r="R208" s="64"/>
    </row>
    <row r="209" s="61" customFormat="1" hidden="1" outlineLevel="1" spans="1:18">
      <c r="A209" s="115">
        <v>69070</v>
      </c>
      <c r="B209" s="107" t="s">
        <v>84</v>
      </c>
      <c r="C209" s="115" t="s">
        <v>287</v>
      </c>
      <c r="D209" s="167" t="s">
        <v>199</v>
      </c>
      <c r="E209" s="172">
        <f>+SUMIFS('nabati '!B:B,'nabati '!$E:$E,MTD!$A209)/6</f>
        <v>2</v>
      </c>
      <c r="F209" s="172">
        <f>+SUMIFS('nabati '!I:I,'nabati '!$L:$L,MTD!$A209)/6</f>
        <v>3</v>
      </c>
      <c r="G209" s="172">
        <f>+SUMIFS('nabati '!P:P,'nabati '!$S:$S,MTD!$A209)/60</f>
        <v>1</v>
      </c>
      <c r="H209" s="172">
        <f>+SUMIFS('nabati '!W:W,'nabati '!$Z:$Z,MTD!$A209)/6</f>
        <v>0</v>
      </c>
      <c r="I209" s="172">
        <f>+SUMIFS('nabati '!AD:AD,'nabati '!$AG:$AG,MTD!$A209)/60</f>
        <v>0</v>
      </c>
      <c r="J209" s="172">
        <f>+SUMIFS('nabati '!AK:AK,'nabati '!$AN:$AN,MTD!$A209)/60</f>
        <v>0</v>
      </c>
      <c r="K209" s="172">
        <f>+SUMIFS('nabati '!AR:AR,'nabati '!$AU:$AU,MTD!$A209)/60</f>
        <v>0</v>
      </c>
      <c r="L209" s="172">
        <f>+SUMIFS('nabati '!AY:AY,'nabati '!$BB:$BB,MTD!$A209)/20</f>
        <v>0</v>
      </c>
      <c r="M209" s="177">
        <f>+SUMIFS('nabati '!$BF:$BF,'nabati '!BI:BI,MTD!$A209)/6</f>
        <v>0</v>
      </c>
      <c r="N209" s="142">
        <f>+SUMIFS('nabati '!$BM:$BM,'nabati '!BP:BP,MTD!$A209)/6</f>
        <v>0</v>
      </c>
      <c r="O209" s="178">
        <f t="shared" ref="O209:O216" si="28">+SUMPRODUCT($E$1:$N$1,E209:N209)</f>
        <v>1153.9</v>
      </c>
      <c r="P209" s="64"/>
      <c r="Q209" s="156"/>
      <c r="R209" s="64"/>
    </row>
    <row r="210" s="61" customFormat="1" hidden="1" outlineLevel="1" spans="1:18">
      <c r="A210" s="115">
        <v>69071</v>
      </c>
      <c r="B210" s="107" t="s">
        <v>84</v>
      </c>
      <c r="C210" s="115" t="s">
        <v>288</v>
      </c>
      <c r="D210" s="167" t="s">
        <v>199</v>
      </c>
      <c r="E210" s="172">
        <f>+SUMIFS('nabati '!B:B,'nabati '!$E:$E,MTD!$A210)/6</f>
        <v>0</v>
      </c>
      <c r="F210" s="172">
        <f>+SUMIFS('nabati '!I:I,'nabati '!$L:$L,MTD!$A210)/6</f>
        <v>0</v>
      </c>
      <c r="G210" s="172">
        <f>+SUMIFS('nabati '!P:P,'nabati '!$S:$S,MTD!$A210)/60</f>
        <v>0</v>
      </c>
      <c r="H210" s="172">
        <f>+SUMIFS('nabati '!W:W,'nabati '!$Z:$Z,MTD!$A210)/6</f>
        <v>0</v>
      </c>
      <c r="I210" s="172">
        <f>+SUMIFS('nabati '!AD:AD,'nabati '!$AG:$AG,MTD!$A210)/60</f>
        <v>0</v>
      </c>
      <c r="J210" s="172">
        <f>+SUMIFS('nabati '!AK:AK,'nabati '!$AN:$AN,MTD!$A210)/60</f>
        <v>0</v>
      </c>
      <c r="K210" s="172">
        <f>+SUMIFS('nabati '!AR:AR,'nabati '!$AU:$AU,MTD!$A210)/60</f>
        <v>0</v>
      </c>
      <c r="L210" s="172">
        <f>+SUMIFS('nabati '!AY:AY,'nabati '!$BB:$BB,MTD!$A210)/20</f>
        <v>0</v>
      </c>
      <c r="M210" s="177">
        <f>+SUMIFS('nabati '!$BF:$BF,'nabati '!BI:BI,MTD!$A210)/6</f>
        <v>0</v>
      </c>
      <c r="N210" s="142">
        <f>+SUMIFS('nabati '!$BM:$BM,'nabati '!BP:BP,MTD!$A210)/6</f>
        <v>0</v>
      </c>
      <c r="O210" s="178">
        <f t="shared" si="28"/>
        <v>0</v>
      </c>
      <c r="P210" s="64"/>
      <c r="Q210" s="156"/>
      <c r="R210" s="64"/>
    </row>
    <row r="211" s="61" customFormat="1" hidden="1" outlineLevel="1" spans="1:18">
      <c r="A211" s="180">
        <v>69072</v>
      </c>
      <c r="B211" s="107" t="s">
        <v>84</v>
      </c>
      <c r="C211" s="115" t="s">
        <v>289</v>
      </c>
      <c r="D211" s="167" t="s">
        <v>199</v>
      </c>
      <c r="E211" s="172">
        <f>+SUMIFS('nabati '!B:B,'nabati '!$E:$E,MTD!$A211)/6</f>
        <v>0</v>
      </c>
      <c r="F211" s="172">
        <f>+SUMIFS('nabati '!I:I,'nabati '!$L:$L,MTD!$A211)/6</f>
        <v>3</v>
      </c>
      <c r="G211" s="172">
        <f>+SUMIFS('nabati '!P:P,'nabati '!$S:$S,MTD!$A211)/60</f>
        <v>1</v>
      </c>
      <c r="H211" s="172">
        <f>+SUMIFS('nabati '!W:W,'nabati '!$Z:$Z,MTD!$A211)/6</f>
        <v>1</v>
      </c>
      <c r="I211" s="172">
        <f>+SUMIFS('nabati '!AD:AD,'nabati '!$AG:$AG,MTD!$A211)/60</f>
        <v>0</v>
      </c>
      <c r="J211" s="172">
        <f>+SUMIFS('nabati '!AK:AK,'nabati '!$AN:$AN,MTD!$A211)/60</f>
        <v>0</v>
      </c>
      <c r="K211" s="172">
        <f>+SUMIFS('nabati '!AR:AR,'nabati '!$AU:$AU,MTD!$A211)/60</f>
        <v>0</v>
      </c>
      <c r="L211" s="172">
        <f>+SUMIFS('nabati '!AY:AY,'nabati '!$BB:$BB,MTD!$A211)/20</f>
        <v>0</v>
      </c>
      <c r="M211" s="177">
        <f>+SUMIFS('nabati '!$BF:$BF,'nabati '!BI:BI,MTD!$A211)/6</f>
        <v>0</v>
      </c>
      <c r="N211" s="142">
        <f>+SUMIFS('nabati '!$BM:$BM,'nabati '!BP:BP,MTD!$A211)/6</f>
        <v>0</v>
      </c>
      <c r="O211" s="178">
        <f t="shared" si="28"/>
        <v>1126.1</v>
      </c>
      <c r="P211" s="64"/>
      <c r="Q211" s="156"/>
      <c r="R211" s="64"/>
    </row>
    <row r="212" s="61" customFormat="1" hidden="1" outlineLevel="1" spans="1:18">
      <c r="A212" s="180">
        <v>2127</v>
      </c>
      <c r="B212" s="107" t="s">
        <v>84</v>
      </c>
      <c r="C212" s="115" t="s">
        <v>290</v>
      </c>
      <c r="D212" s="167" t="s">
        <v>199</v>
      </c>
      <c r="E212" s="172">
        <f>+SUMIFS('nabati '!B:B,'nabati '!$E:$E,MTD!$A212)/6</f>
        <v>0</v>
      </c>
      <c r="F212" s="172">
        <f>+SUMIFS('nabati '!I:I,'nabati '!$L:$L,MTD!$A212)/6</f>
        <v>0</v>
      </c>
      <c r="G212" s="172">
        <f>+SUMIFS('nabati '!P:P,'nabati '!$S:$S,MTD!$A212)/60</f>
        <v>0</v>
      </c>
      <c r="H212" s="172">
        <f>+SUMIFS('nabati '!W:W,'nabati '!$Z:$Z,MTD!$A212)/6</f>
        <v>0</v>
      </c>
      <c r="I212" s="172">
        <f>+SUMIFS('nabati '!AD:AD,'nabati '!$AG:$AG,MTD!$A212)/60</f>
        <v>0</v>
      </c>
      <c r="J212" s="172">
        <f>+SUMIFS('nabati '!AK:AK,'nabati '!$AN:$AN,MTD!$A212)/60</f>
        <v>0</v>
      </c>
      <c r="K212" s="172">
        <f>+SUMIFS('nabati '!AR:AR,'nabati '!$AU:$AU,MTD!$A212)/60</f>
        <v>0</v>
      </c>
      <c r="L212" s="172">
        <f>+SUMIFS('nabati '!AY:AY,'nabati '!$BB:$BB,MTD!$A212)/20</f>
        <v>0</v>
      </c>
      <c r="M212" s="177">
        <f>+SUMIFS('nabati '!$BF:$BF,'nabati '!BI:BI,MTD!$A212)/6</f>
        <v>0</v>
      </c>
      <c r="N212" s="142">
        <f>+SUMIFS('nabati '!$BM:$BM,'nabati '!BP:BP,MTD!$A212)/6</f>
        <v>0</v>
      </c>
      <c r="O212" s="178">
        <f t="shared" si="28"/>
        <v>0</v>
      </c>
      <c r="P212" s="64"/>
      <c r="Q212" s="156"/>
      <c r="R212" s="64"/>
    </row>
    <row r="213" s="61" customFormat="1" hidden="1" outlineLevel="1" spans="1:18">
      <c r="A213" s="115">
        <v>2128</v>
      </c>
      <c r="B213" s="107" t="s">
        <v>84</v>
      </c>
      <c r="C213" s="181" t="s">
        <v>291</v>
      </c>
      <c r="D213" s="167" t="s">
        <v>199</v>
      </c>
      <c r="E213" s="172">
        <f>+SUMIFS('nabati '!B:B,'nabati '!$E:$E,MTD!$A213)/6</f>
        <v>0</v>
      </c>
      <c r="F213" s="172">
        <f>+SUMIFS('nabati '!I:I,'nabati '!$L:$L,MTD!$A213)/6</f>
        <v>0</v>
      </c>
      <c r="G213" s="172">
        <f>+SUMIFS('nabati '!P:P,'nabati '!$S:$S,MTD!$A213)/60</f>
        <v>0</v>
      </c>
      <c r="H213" s="172">
        <f>+SUMIFS('nabati '!W:W,'nabati '!$Z:$Z,MTD!$A213)/6</f>
        <v>0</v>
      </c>
      <c r="I213" s="172">
        <f>+SUMIFS('nabati '!AD:AD,'nabati '!$AG:$AG,MTD!$A213)/60</f>
        <v>0</v>
      </c>
      <c r="J213" s="172">
        <f>+SUMIFS('nabati '!AK:AK,'nabati '!$AN:$AN,MTD!$A213)/60</f>
        <v>0</v>
      </c>
      <c r="K213" s="172">
        <f>+SUMIFS('nabati '!AR:AR,'nabati '!$AU:$AU,MTD!$A213)/60</f>
        <v>0</v>
      </c>
      <c r="L213" s="172">
        <f>+SUMIFS('nabati '!AY:AY,'nabati '!$BB:$BB,MTD!$A213)/20</f>
        <v>0</v>
      </c>
      <c r="M213" s="177">
        <f>+SUMIFS('nabati '!$BF:$BF,'nabati '!BI:BI,MTD!$A213)/6</f>
        <v>0</v>
      </c>
      <c r="N213" s="142">
        <f>+SUMIFS('nabati '!$BM:$BM,'nabati '!BP:BP,MTD!$A213)/6</f>
        <v>0</v>
      </c>
      <c r="O213" s="178">
        <f t="shared" si="28"/>
        <v>0</v>
      </c>
      <c r="P213" s="64"/>
      <c r="Q213" s="156"/>
      <c r="R213" s="64"/>
    </row>
    <row r="214" s="61" customFormat="1" collapsed="1" spans="1:18">
      <c r="A214" s="115">
        <v>2130</v>
      </c>
      <c r="B214" s="107" t="s">
        <v>84</v>
      </c>
      <c r="C214" s="181" t="s">
        <v>292</v>
      </c>
      <c r="D214" s="167" t="s">
        <v>199</v>
      </c>
      <c r="E214" s="172">
        <f>+SUMIFS('nabati '!B:B,'nabati '!$E:$E,MTD!$A214)/6</f>
        <v>0</v>
      </c>
      <c r="F214" s="172">
        <f>+SUMIFS('nabati '!I:I,'nabati '!$L:$L,MTD!$A214)/6</f>
        <v>0</v>
      </c>
      <c r="G214" s="172">
        <f>+SUMIFS('nabati '!P:P,'nabati '!$S:$S,MTD!$A214)/60</f>
        <v>0</v>
      </c>
      <c r="H214" s="172">
        <f>+SUMIFS('nabati '!W:W,'nabati '!$Z:$Z,MTD!$A214)/6</f>
        <v>0</v>
      </c>
      <c r="I214" s="172">
        <f>+SUMIFS('nabati '!AD:AD,'nabati '!$AG:$AG,MTD!$A214)/60</f>
        <v>0</v>
      </c>
      <c r="J214" s="172">
        <f>+SUMIFS('nabati '!AK:AK,'nabati '!$AN:$AN,MTD!$A214)/60</f>
        <v>0</v>
      </c>
      <c r="K214" s="172">
        <f>+SUMIFS('nabati '!AR:AR,'nabati '!$AU:$AU,MTD!$A214)/60</f>
        <v>0</v>
      </c>
      <c r="L214" s="172">
        <f>+SUMIFS('nabati '!AY:AY,'nabati '!$BB:$BB,MTD!$A214)/20</f>
        <v>0</v>
      </c>
      <c r="M214" s="177">
        <f>+SUMIFS('nabati '!$BF:$BF,'nabati '!BI:BI,MTD!$A214)/6</f>
        <v>0</v>
      </c>
      <c r="N214" s="142">
        <f>+SUMIFS('nabati '!$BM:$BM,'nabati '!BP:BP,MTD!$A214)/6</f>
        <v>0</v>
      </c>
      <c r="O214" s="178">
        <f t="shared" si="28"/>
        <v>0</v>
      </c>
      <c r="P214" s="64"/>
      <c r="Q214" s="156"/>
      <c r="R214" s="64"/>
    </row>
    <row r="215" s="63" customFormat="1" ht="15.95" customHeight="1" spans="1:21">
      <c r="A215" s="162"/>
      <c r="B215" s="163"/>
      <c r="C215" s="164"/>
      <c r="D215" s="182" t="s">
        <v>293</v>
      </c>
      <c r="E215" s="183">
        <f t="shared" ref="E215:N215" si="29">+SUM(E216:E283)</f>
        <v>197</v>
      </c>
      <c r="F215" s="183">
        <f t="shared" si="29"/>
        <v>303</v>
      </c>
      <c r="G215" s="183">
        <f t="shared" si="29"/>
        <v>60</v>
      </c>
      <c r="H215" s="183">
        <f t="shared" si="29"/>
        <v>36</v>
      </c>
      <c r="I215" s="183">
        <f t="shared" si="29"/>
        <v>24</v>
      </c>
      <c r="J215" s="183">
        <f t="shared" si="29"/>
        <v>7</v>
      </c>
      <c r="K215" s="183">
        <f t="shared" si="29"/>
        <v>7</v>
      </c>
      <c r="L215" s="183">
        <f t="shared" si="29"/>
        <v>48</v>
      </c>
      <c r="M215" s="184">
        <f t="shared" si="29"/>
        <v>0</v>
      </c>
      <c r="N215" s="184">
        <f t="shared" si="29"/>
        <v>0</v>
      </c>
      <c r="O215" s="176">
        <f t="shared" si="28"/>
        <v>140478.4</v>
      </c>
      <c r="P215" s="141">
        <v>234951</v>
      </c>
      <c r="Q215" s="156">
        <f>O215/P215*100</f>
        <v>59.7905095104937</v>
      </c>
      <c r="R215" s="141">
        <f>O215-P215</f>
        <v>-94472.6</v>
      </c>
      <c r="T215" s="158">
        <v>140922.98071066</v>
      </c>
      <c r="U215" s="159">
        <v>94027.8415841584</v>
      </c>
    </row>
    <row r="216" s="61" customFormat="1" spans="1:22">
      <c r="A216" s="107" t="s">
        <v>294</v>
      </c>
      <c r="B216" s="107" t="s">
        <v>62</v>
      </c>
      <c r="C216" s="112" t="s">
        <v>295</v>
      </c>
      <c r="D216" s="167" t="s">
        <v>296</v>
      </c>
      <c r="E216" s="172">
        <f>+SUMIFS('nabati '!B:B,'nabati '!$E:$E,MTD!$A216)/6</f>
        <v>25</v>
      </c>
      <c r="F216" s="172">
        <f>+SUMIFS('nabati '!I:I,'nabati '!$L:$L,MTD!$A216)/6</f>
        <v>55</v>
      </c>
      <c r="G216" s="172">
        <f>+SUMIFS('nabati '!P:P,'nabati '!$S:$S,MTD!$A216)/60</f>
        <v>14</v>
      </c>
      <c r="H216" s="172">
        <f>+SUMIFS('nabati '!W:W,'nabati '!$Z:$Z,MTD!$A216)/6</f>
        <v>10</v>
      </c>
      <c r="I216" s="172">
        <f>+SUMIFS('nabati '!AD:AD,'nabati '!$AG:$AG,MTD!$A216)/60</f>
        <v>4</v>
      </c>
      <c r="J216" s="172">
        <f>+SUMIFS('nabati '!AK:AK,'nabati '!$AN:$AN,MTD!$A216)/60</f>
        <v>2</v>
      </c>
      <c r="K216" s="172">
        <f>+SUMIFS('nabati '!AR:AR,'nabati '!$AU:$AU,MTD!$A216)/60</f>
        <v>3</v>
      </c>
      <c r="L216" s="172">
        <f>+SUMIFS('nabati '!AY:AY,'nabati '!$BB:$BB,MTD!$A216)/20</f>
        <v>10</v>
      </c>
      <c r="M216" s="177">
        <f>+SUMIFS('nabati '!$BF:$BF,'nabati '!BI:BI,MTD!$A216)/6</f>
        <v>0</v>
      </c>
      <c r="N216" s="142">
        <f>+SUMIFS('nabati '!$BM:$BM,'nabati '!BP:BP,MTD!$A216)/6</f>
        <v>0</v>
      </c>
      <c r="O216" s="178">
        <f t="shared" si="28"/>
        <v>27008</v>
      </c>
      <c r="P216" s="137">
        <v>36168.045177665</v>
      </c>
      <c r="Q216" s="156"/>
      <c r="R216" s="137">
        <f t="shared" ref="R216:R224" si="30">O216-P216</f>
        <v>-9160.045177665</v>
      </c>
      <c r="T216" s="161">
        <f>SUM(O216:O224)</f>
        <v>107679.6</v>
      </c>
      <c r="U216" s="161">
        <f>SUM(O225:O283)</f>
        <v>32798.8</v>
      </c>
      <c r="V216" s="61" t="s">
        <v>720</v>
      </c>
    </row>
    <row r="217" s="61" customFormat="1" hidden="1" outlineLevel="1" spans="1:18">
      <c r="A217" s="107" t="s">
        <v>297</v>
      </c>
      <c r="B217" s="107" t="s">
        <v>62</v>
      </c>
      <c r="C217" s="112" t="s">
        <v>298</v>
      </c>
      <c r="D217" s="167" t="s">
        <v>296</v>
      </c>
      <c r="E217" s="172">
        <f>+SUMIFS('nabati '!B:B,'nabati '!$E:$E,MTD!$A217)/6</f>
        <v>6</v>
      </c>
      <c r="F217" s="172">
        <f>+SUMIFS('nabati '!I:I,'nabati '!$L:$L,MTD!$A217)/6</f>
        <v>12</v>
      </c>
      <c r="G217" s="172">
        <f>+SUMIFS('nabati '!P:P,'nabati '!$S:$S,MTD!$A217)/60</f>
        <v>3</v>
      </c>
      <c r="H217" s="172">
        <f>+SUMIFS('nabati '!W:W,'nabati '!$Z:$Z,MTD!$A217)/6</f>
        <v>1</v>
      </c>
      <c r="I217" s="172">
        <f>+SUMIFS('nabati '!AD:AD,'nabati '!$AG:$AG,MTD!$A217)/60</f>
        <v>1</v>
      </c>
      <c r="J217" s="172">
        <f>+SUMIFS('nabati '!AK:AK,'nabati '!$AN:$AN,MTD!$A217)/60</f>
        <v>1</v>
      </c>
      <c r="K217" s="172">
        <f>+SUMIFS('nabati '!AR:AR,'nabati '!$AU:$AU,MTD!$A217)/60</f>
        <v>0</v>
      </c>
      <c r="L217" s="172">
        <f>+SUMIFS('nabati '!AY:AY,'nabati '!$BB:$BB,MTD!$A217)/20</f>
        <v>4</v>
      </c>
      <c r="M217" s="177">
        <f>+SUMIFS('nabati '!$BF:$BF,'nabati '!BI:BI,MTD!$A217)/6</f>
        <v>0</v>
      </c>
      <c r="N217" s="142">
        <f>+SUMIFS('nabati '!$BM:$BM,'nabati '!BP:BP,MTD!$A217)/6</f>
        <v>0</v>
      </c>
      <c r="O217" s="178">
        <f t="shared" ref="O217:O236" si="31">+SUMPRODUCT($E$1:$N$1,E217:N217)</f>
        <v>6413.8</v>
      </c>
      <c r="P217" s="137">
        <v>9867.27005076142</v>
      </c>
      <c r="Q217" s="156"/>
      <c r="R217" s="137">
        <f t="shared" si="30"/>
        <v>-3453.47005076142</v>
      </c>
    </row>
    <row r="218" s="61" customFormat="1" hidden="1" outlineLevel="1" spans="1:18">
      <c r="A218" s="107" t="s">
        <v>299</v>
      </c>
      <c r="B218" s="107" t="s">
        <v>62</v>
      </c>
      <c r="C218" s="112" t="s">
        <v>300</v>
      </c>
      <c r="D218" s="167" t="s">
        <v>296</v>
      </c>
      <c r="E218" s="172">
        <f>+SUMIFS('nabati '!B:B,'nabati '!$E:$E,MTD!$A218)/6</f>
        <v>27</v>
      </c>
      <c r="F218" s="172">
        <f>+SUMIFS('nabati '!I:I,'nabati '!$L:$L,MTD!$A218)/6</f>
        <v>40</v>
      </c>
      <c r="G218" s="172">
        <f>+SUMIFS('nabati '!P:P,'nabati '!$S:$S,MTD!$A218)/60</f>
        <v>9</v>
      </c>
      <c r="H218" s="172">
        <f>+SUMIFS('nabati '!W:W,'nabati '!$Z:$Z,MTD!$A218)/6</f>
        <v>1</v>
      </c>
      <c r="I218" s="172">
        <f>+SUMIFS('nabati '!AD:AD,'nabati '!$AG:$AG,MTD!$A218)/60</f>
        <v>0</v>
      </c>
      <c r="J218" s="172">
        <f>+SUMIFS('nabati '!AK:AK,'nabati '!$AN:$AN,MTD!$A218)/60</f>
        <v>0</v>
      </c>
      <c r="K218" s="172">
        <f>+SUMIFS('nabati '!AR:AR,'nabati '!$AU:$AU,MTD!$A218)/60</f>
        <v>0</v>
      </c>
      <c r="L218" s="172">
        <f>+SUMIFS('nabati '!AY:AY,'nabati '!$BB:$BB,MTD!$A218)/20</f>
        <v>5</v>
      </c>
      <c r="M218" s="177">
        <f>+SUMIFS('nabati '!$BF:$BF,'nabati '!BI:BI,MTD!$A218)/6</f>
        <v>0</v>
      </c>
      <c r="N218" s="142">
        <f>+SUMIFS('nabati '!$BM:$BM,'nabati '!BP:BP,MTD!$A218)/6</f>
        <v>0</v>
      </c>
      <c r="O218" s="178">
        <f t="shared" si="31"/>
        <v>16091.3</v>
      </c>
      <c r="P218" s="137">
        <v>17370.7751269036</v>
      </c>
      <c r="Q218" s="156"/>
      <c r="R218" s="137">
        <f t="shared" si="30"/>
        <v>-1279.4751269036</v>
      </c>
    </row>
    <row r="219" s="61" customFormat="1" hidden="1" outlineLevel="1" spans="1:18">
      <c r="A219" s="107" t="s">
        <v>301</v>
      </c>
      <c r="B219" s="107" t="s">
        <v>62</v>
      </c>
      <c r="C219" s="112" t="s">
        <v>302</v>
      </c>
      <c r="D219" s="167" t="s">
        <v>296</v>
      </c>
      <c r="E219" s="172">
        <f>+SUMIFS('nabati '!B:B,'nabati '!$E:$E,MTD!$A219)/6</f>
        <v>20</v>
      </c>
      <c r="F219" s="172">
        <f>+SUMIFS('nabati '!I:I,'nabati '!$L:$L,MTD!$A219)/6</f>
        <v>40</v>
      </c>
      <c r="G219" s="172">
        <f>+SUMIFS('nabati '!P:P,'nabati '!$S:$S,MTD!$A219)/60</f>
        <v>3</v>
      </c>
      <c r="H219" s="172">
        <f>+SUMIFS('nabati '!W:W,'nabati '!$Z:$Z,MTD!$A219)/6</f>
        <v>3</v>
      </c>
      <c r="I219" s="172">
        <f>+SUMIFS('nabati '!AD:AD,'nabati '!$AG:$AG,MTD!$A219)/60</f>
        <v>0</v>
      </c>
      <c r="J219" s="172">
        <f>+SUMIFS('nabati '!AK:AK,'nabati '!$AN:$AN,MTD!$A219)/60</f>
        <v>1</v>
      </c>
      <c r="K219" s="172">
        <f>+SUMIFS('nabati '!AR:AR,'nabati '!$AU:$AU,MTD!$A219)/60</f>
        <v>0</v>
      </c>
      <c r="L219" s="172">
        <f>+SUMIFS('nabati '!AY:AY,'nabati '!$BB:$BB,MTD!$A219)/20</f>
        <v>1</v>
      </c>
      <c r="M219" s="177">
        <f>+SUMIFS('nabati '!$BF:$BF,'nabati '!BI:BI,MTD!$A219)/6</f>
        <v>0</v>
      </c>
      <c r="N219" s="142">
        <f>+SUMIFS('nabati '!$BM:$BM,'nabati '!BP:BP,MTD!$A219)/6</f>
        <v>0</v>
      </c>
      <c r="O219" s="178">
        <f t="shared" si="31"/>
        <v>12512</v>
      </c>
      <c r="P219" s="137">
        <v>21439.1751269036</v>
      </c>
      <c r="Q219" s="156"/>
      <c r="R219" s="137">
        <f t="shared" si="30"/>
        <v>-8927.1751269036</v>
      </c>
    </row>
    <row r="220" s="61" customFormat="1" hidden="1" outlineLevel="1" spans="1:18">
      <c r="A220" s="107" t="s">
        <v>303</v>
      </c>
      <c r="B220" s="107" t="s">
        <v>62</v>
      </c>
      <c r="C220" s="112" t="s">
        <v>304</v>
      </c>
      <c r="D220" s="167" t="s">
        <v>296</v>
      </c>
      <c r="E220" s="172">
        <f>+SUMIFS('nabati '!B:B,'nabati '!$E:$E,MTD!$A220)/6</f>
        <v>35</v>
      </c>
      <c r="F220" s="172">
        <f>+SUMIFS('nabati '!I:I,'nabati '!$L:$L,MTD!$A220)/6</f>
        <v>50</v>
      </c>
      <c r="G220" s="172">
        <f>+SUMIFS('nabati '!P:P,'nabati '!$S:$S,MTD!$A220)/60</f>
        <v>4</v>
      </c>
      <c r="H220" s="172">
        <f>+SUMIFS('nabati '!W:W,'nabati '!$Z:$Z,MTD!$A220)/6</f>
        <v>6</v>
      </c>
      <c r="I220" s="172">
        <f>+SUMIFS('nabati '!AD:AD,'nabati '!$AG:$AG,MTD!$A220)/60</f>
        <v>2</v>
      </c>
      <c r="J220" s="172">
        <f>+SUMIFS('nabati '!AK:AK,'nabati '!$AN:$AN,MTD!$A220)/60</f>
        <v>0</v>
      </c>
      <c r="K220" s="172">
        <f>+SUMIFS('nabati '!AR:AR,'nabati '!$AU:$AU,MTD!$A220)/60</f>
        <v>0</v>
      </c>
      <c r="L220" s="172">
        <f>+SUMIFS('nabati '!AY:AY,'nabati '!$BB:$BB,MTD!$A220)/20</f>
        <v>8</v>
      </c>
      <c r="M220" s="177">
        <f>+SUMIFS('nabati '!$BF:$BF,'nabati '!BI:BI,MTD!$A220)/6</f>
        <v>0</v>
      </c>
      <c r="N220" s="142">
        <f>+SUMIFS('nabati '!$BM:$BM,'nabati '!BP:BP,MTD!$A220)/6</f>
        <v>0</v>
      </c>
      <c r="O220" s="178">
        <f t="shared" si="31"/>
        <v>20257.5</v>
      </c>
      <c r="P220" s="137">
        <v>14604.4700507614</v>
      </c>
      <c r="Q220" s="156"/>
      <c r="R220" s="137">
        <f t="shared" si="30"/>
        <v>5653.0299492386</v>
      </c>
    </row>
    <row r="221" s="61" customFormat="1" hidden="1" outlineLevel="1" spans="1:18">
      <c r="A221" s="107" t="s">
        <v>305</v>
      </c>
      <c r="B221" s="107" t="s">
        <v>62</v>
      </c>
      <c r="C221" s="112" t="s">
        <v>306</v>
      </c>
      <c r="D221" s="167" t="s">
        <v>296</v>
      </c>
      <c r="E221" s="172">
        <f>+SUMIFS('nabati '!B:B,'nabati '!$E:$E,MTD!$A221)/6</f>
        <v>5</v>
      </c>
      <c r="F221" s="172">
        <f>+SUMIFS('nabati '!I:I,'nabati '!$L:$L,MTD!$A221)/6</f>
        <v>12</v>
      </c>
      <c r="G221" s="172">
        <f>+SUMIFS('nabati '!P:P,'nabati '!$S:$S,MTD!$A221)/60</f>
        <v>3</v>
      </c>
      <c r="H221" s="172">
        <f>+SUMIFS('nabati '!W:W,'nabati '!$Z:$Z,MTD!$A221)/6</f>
        <v>3</v>
      </c>
      <c r="I221" s="172">
        <f>+SUMIFS('nabati '!AD:AD,'nabati '!$AG:$AG,MTD!$A221)/60</f>
        <v>2</v>
      </c>
      <c r="J221" s="172">
        <f>+SUMIFS('nabati '!AK:AK,'nabati '!$AN:$AN,MTD!$A221)/60</f>
        <v>0</v>
      </c>
      <c r="K221" s="172">
        <f>+SUMIFS('nabati '!AR:AR,'nabati '!$AU:$AU,MTD!$A221)/60</f>
        <v>0</v>
      </c>
      <c r="L221" s="172">
        <f>+SUMIFS('nabati '!AY:AY,'nabati '!$BB:$BB,MTD!$A221)/20</f>
        <v>2</v>
      </c>
      <c r="M221" s="177">
        <f>+SUMIFS('nabati '!$BF:$BF,'nabati '!BI:BI,MTD!$A221)/6</f>
        <v>0</v>
      </c>
      <c r="N221" s="142">
        <f>+SUMIFS('nabati '!$BM:$BM,'nabati '!BP:BP,MTD!$A221)/6</f>
        <v>0</v>
      </c>
      <c r="O221" s="178">
        <f t="shared" si="31"/>
        <v>5987.9</v>
      </c>
      <c r="P221" s="137">
        <v>16118.8700507614</v>
      </c>
      <c r="Q221" s="156"/>
      <c r="R221" s="137">
        <f t="shared" si="30"/>
        <v>-10130.9700507614</v>
      </c>
    </row>
    <row r="222" s="61" customFormat="1" hidden="1" outlineLevel="1" spans="1:18">
      <c r="A222" s="107" t="s">
        <v>307</v>
      </c>
      <c r="B222" s="107" t="s">
        <v>62</v>
      </c>
      <c r="C222" s="112" t="s">
        <v>308</v>
      </c>
      <c r="D222" s="167" t="s">
        <v>296</v>
      </c>
      <c r="E222" s="172">
        <f>+SUMIFS('nabati '!B:B,'nabati '!$E:$E,MTD!$A222)/6</f>
        <v>25</v>
      </c>
      <c r="F222" s="172">
        <f>+SUMIFS('nabati '!I:I,'nabati '!$L:$L,MTD!$A222)/6</f>
        <v>32</v>
      </c>
      <c r="G222" s="172">
        <f>+SUMIFS('nabati '!P:P,'nabati '!$S:$S,MTD!$A222)/60</f>
        <v>2</v>
      </c>
      <c r="H222" s="172">
        <f>+SUMIFS('nabati '!W:W,'nabati '!$Z:$Z,MTD!$A222)/6</f>
        <v>5</v>
      </c>
      <c r="I222" s="172">
        <f>+SUMIFS('nabati '!AD:AD,'nabati '!$AG:$AG,MTD!$A222)/60</f>
        <v>1</v>
      </c>
      <c r="J222" s="172">
        <f>+SUMIFS('nabati '!AK:AK,'nabati '!$AN:$AN,MTD!$A222)/60</f>
        <v>0</v>
      </c>
      <c r="K222" s="172">
        <f>+SUMIFS('nabati '!AR:AR,'nabati '!$AU:$AU,MTD!$A222)/60</f>
        <v>3</v>
      </c>
      <c r="L222" s="172">
        <f>+SUMIFS('nabati '!AY:AY,'nabati '!$BB:$BB,MTD!$A222)/20</f>
        <v>6</v>
      </c>
      <c r="M222" s="177">
        <f>+SUMIFS('nabati '!$BF:$BF,'nabati '!BI:BI,MTD!$A222)/6</f>
        <v>0</v>
      </c>
      <c r="N222" s="142">
        <f>+SUMIFS('nabati '!$BM:$BM,'nabati '!BP:BP,MTD!$A222)/6</f>
        <v>0</v>
      </c>
      <c r="O222" s="178">
        <f t="shared" si="31"/>
        <v>14395.9</v>
      </c>
      <c r="P222" s="137">
        <v>13903.5751269035</v>
      </c>
      <c r="Q222" s="156"/>
      <c r="R222" s="137">
        <f t="shared" si="30"/>
        <v>492.324873096499</v>
      </c>
    </row>
    <row r="223" s="61" customFormat="1" hidden="1" outlineLevel="1" spans="1:18">
      <c r="A223" s="107" t="s">
        <v>309</v>
      </c>
      <c r="B223" s="107" t="s">
        <v>62</v>
      </c>
      <c r="C223" s="112" t="s">
        <v>310</v>
      </c>
      <c r="D223" s="167" t="s">
        <v>296</v>
      </c>
      <c r="E223" s="172">
        <f>+SUMIFS('nabati '!B:B,'nabati '!$E:$E,MTD!$A223)/6</f>
        <v>3</v>
      </c>
      <c r="F223" s="172">
        <f>+SUMIFS('nabati '!I:I,'nabati '!$L:$L,MTD!$A223)/6</f>
        <v>7</v>
      </c>
      <c r="G223" s="172">
        <f>+SUMIFS('nabati '!P:P,'nabati '!$S:$S,MTD!$A223)/60</f>
        <v>1</v>
      </c>
      <c r="H223" s="172">
        <f>+SUMIFS('nabati '!W:W,'nabati '!$Z:$Z,MTD!$A223)/6</f>
        <v>1</v>
      </c>
      <c r="I223" s="172">
        <f>+SUMIFS('nabati '!AD:AD,'nabati '!$AG:$AG,MTD!$A223)/60</f>
        <v>0</v>
      </c>
      <c r="J223" s="172">
        <f>+SUMIFS('nabati '!AK:AK,'nabati '!$AN:$AN,MTD!$A223)/60</f>
        <v>0</v>
      </c>
      <c r="K223" s="172">
        <f>+SUMIFS('nabati '!AR:AR,'nabati '!$AU:$AU,MTD!$A223)/60</f>
        <v>0</v>
      </c>
      <c r="L223" s="172">
        <f>+SUMIFS('nabati '!AY:AY,'nabati '!$BB:$BB,MTD!$A223)/20</f>
        <v>1</v>
      </c>
      <c r="M223" s="177">
        <f>+SUMIFS('nabati '!$BF:$BF,'nabati '!BI:BI,MTD!$A223)/6</f>
        <v>0</v>
      </c>
      <c r="N223" s="142">
        <f>+SUMIFS('nabati '!$BM:$BM,'nabati '!BP:BP,MTD!$A223)/6</f>
        <v>0</v>
      </c>
      <c r="O223" s="178">
        <f t="shared" si="31"/>
        <v>2640.6</v>
      </c>
      <c r="P223" s="137">
        <v>5693.6</v>
      </c>
      <c r="Q223" s="156"/>
      <c r="R223" s="137">
        <f t="shared" si="30"/>
        <v>-3053</v>
      </c>
    </row>
    <row r="224" s="61" customFormat="1" hidden="1" outlineLevel="1" spans="1:18">
      <c r="A224" s="107" t="s">
        <v>311</v>
      </c>
      <c r="B224" s="107" t="s">
        <v>62</v>
      </c>
      <c r="C224" s="112" t="s">
        <v>312</v>
      </c>
      <c r="D224" s="167" t="s">
        <v>296</v>
      </c>
      <c r="E224" s="172">
        <f>+SUMIFS('nabati '!B:B,'nabati '!$E:$E,MTD!$A224)/6</f>
        <v>3</v>
      </c>
      <c r="F224" s="172">
        <f>+SUMIFS('nabati '!I:I,'nabati '!$L:$L,MTD!$A224)/6</f>
        <v>7</v>
      </c>
      <c r="G224" s="172">
        <f>+SUMIFS('nabati '!P:P,'nabati '!$S:$S,MTD!$A224)/60</f>
        <v>1</v>
      </c>
      <c r="H224" s="172">
        <f>+SUMIFS('nabati '!W:W,'nabati '!$Z:$Z,MTD!$A224)/6</f>
        <v>0</v>
      </c>
      <c r="I224" s="172">
        <f>+SUMIFS('nabati '!AD:AD,'nabati '!$AG:$AG,MTD!$A224)/60</f>
        <v>1</v>
      </c>
      <c r="J224" s="172">
        <f>+SUMIFS('nabati '!AK:AK,'nabati '!$AN:$AN,MTD!$A224)/60</f>
        <v>0</v>
      </c>
      <c r="K224" s="172">
        <f>+SUMIFS('nabati '!AR:AR,'nabati '!$AU:$AU,MTD!$A224)/60</f>
        <v>0</v>
      </c>
      <c r="L224" s="172">
        <f>+SUMIFS('nabati '!AY:AY,'nabati '!$BB:$BB,MTD!$A224)/20</f>
        <v>0</v>
      </c>
      <c r="M224" s="177">
        <f>+SUMIFS('nabati '!$BF:$BF,'nabati '!BI:BI,MTD!$A224)/6</f>
        <v>0</v>
      </c>
      <c r="N224" s="142">
        <f>+SUMIFS('nabati '!$BM:$BM,'nabati '!BP:BP,MTD!$A224)/6</f>
        <v>0</v>
      </c>
      <c r="O224" s="178">
        <f t="shared" si="31"/>
        <v>2372.6</v>
      </c>
      <c r="P224" s="185">
        <v>5757.2</v>
      </c>
      <c r="Q224" s="156"/>
      <c r="R224" s="137">
        <f t="shared" si="30"/>
        <v>-3384.6</v>
      </c>
    </row>
    <row r="225" s="61" customFormat="1" hidden="1" outlineLevel="1" spans="1:18">
      <c r="A225" s="107">
        <v>215</v>
      </c>
      <c r="B225" s="107" t="s">
        <v>84</v>
      </c>
      <c r="C225" s="112" t="s">
        <v>313</v>
      </c>
      <c r="D225" s="167" t="s">
        <v>296</v>
      </c>
      <c r="E225" s="172">
        <f>+SUMIFS('nabati '!B:B,'nabati '!$E:$E,MTD!$A225)/6</f>
        <v>2</v>
      </c>
      <c r="F225" s="172">
        <f>+SUMIFS('nabati '!I:I,'nabati '!$L:$L,MTD!$A225)/6</f>
        <v>3</v>
      </c>
      <c r="G225" s="172">
        <f>+SUMIFS('nabati '!P:P,'nabati '!$S:$S,MTD!$A225)/60</f>
        <v>1</v>
      </c>
      <c r="H225" s="172">
        <f>+SUMIFS('nabati '!W:W,'nabati '!$Z:$Z,MTD!$A225)/6</f>
        <v>0</v>
      </c>
      <c r="I225" s="172">
        <f>+SUMIFS('nabati '!AD:AD,'nabati '!$AG:$AG,MTD!$A225)/60</f>
        <v>0</v>
      </c>
      <c r="J225" s="172">
        <f>+SUMIFS('nabati '!AK:AK,'nabati '!$AN:$AN,MTD!$A225)/60</f>
        <v>0</v>
      </c>
      <c r="K225" s="172">
        <f>+SUMIFS('nabati '!AR:AR,'nabati '!$AU:$AU,MTD!$A225)/60</f>
        <v>0</v>
      </c>
      <c r="L225" s="172">
        <f>+SUMIFS('nabati '!AY:AY,'nabati '!$BB:$BB,MTD!$A225)/20</f>
        <v>1</v>
      </c>
      <c r="M225" s="177">
        <f>+SUMIFS('nabati '!$BF:$BF,'nabati '!BI:BI,MTD!$A225)/6</f>
        <v>0</v>
      </c>
      <c r="N225" s="142">
        <f>+SUMIFS('nabati '!$BM:$BM,'nabati '!BP:BP,MTD!$A225)/6</f>
        <v>0</v>
      </c>
      <c r="O225" s="178">
        <f t="shared" si="31"/>
        <v>1527.9</v>
      </c>
      <c r="P225" s="64"/>
      <c r="Q225" s="156"/>
      <c r="R225" s="64"/>
    </row>
    <row r="226" s="61" customFormat="1" hidden="1" outlineLevel="1" spans="1:18">
      <c r="A226" s="107">
        <v>225</v>
      </c>
      <c r="B226" s="116" t="s">
        <v>84</v>
      </c>
      <c r="C226" s="167" t="s">
        <v>314</v>
      </c>
      <c r="D226" s="167" t="s">
        <v>296</v>
      </c>
      <c r="E226" s="172">
        <f>+SUMIFS('nabati '!B:B,'nabati '!$E:$E,MTD!$A226)/6</f>
        <v>0</v>
      </c>
      <c r="F226" s="172">
        <f>+SUMIFS('nabati '!I:I,'nabati '!$L:$L,MTD!$A226)/6</f>
        <v>1</v>
      </c>
      <c r="G226" s="172">
        <f>+SUMIFS('nabati '!P:P,'nabati '!$S:$S,MTD!$A226)/60</f>
        <v>0</v>
      </c>
      <c r="H226" s="172">
        <f>+SUMIFS('nabati '!W:W,'nabati '!$Z:$Z,MTD!$A226)/6</f>
        <v>0</v>
      </c>
      <c r="I226" s="172">
        <f>+SUMIFS('nabati '!AD:AD,'nabati '!$AG:$AG,MTD!$A226)/60</f>
        <v>0</v>
      </c>
      <c r="J226" s="172">
        <f>+SUMIFS('nabati '!AK:AK,'nabati '!$AN:$AN,MTD!$A226)/60</f>
        <v>0</v>
      </c>
      <c r="K226" s="172">
        <f>+SUMIFS('nabati '!AR:AR,'nabati '!$AU:$AU,MTD!$A226)/60</f>
        <v>0</v>
      </c>
      <c r="L226" s="172">
        <f>+SUMIFS('nabati '!AY:AY,'nabati '!$BB:$BB,MTD!$A226)/20</f>
        <v>1</v>
      </c>
      <c r="M226" s="177">
        <f>+SUMIFS('nabati '!$BF:$BF,'nabati '!BI:BI,MTD!$A226)/6</f>
        <v>0</v>
      </c>
      <c r="N226" s="142">
        <f>+SUMIFS('nabati '!$BM:$BM,'nabati '!BP:BP,MTD!$A226)/6</f>
        <v>0</v>
      </c>
      <c r="O226" s="178">
        <f t="shared" si="31"/>
        <v>564.7</v>
      </c>
      <c r="P226" s="64"/>
      <c r="Q226" s="156"/>
      <c r="R226" s="64"/>
    </row>
    <row r="227" s="61" customFormat="1" hidden="1" outlineLevel="1" spans="1:18">
      <c r="A227" s="107">
        <v>228</v>
      </c>
      <c r="B227" s="116" t="s">
        <v>84</v>
      </c>
      <c r="C227" s="112" t="s">
        <v>315</v>
      </c>
      <c r="D227" s="167" t="s">
        <v>296</v>
      </c>
      <c r="E227" s="172">
        <f>+SUMIFS('nabati '!B:B,'nabati '!$E:$E,MTD!$A227)/6</f>
        <v>4</v>
      </c>
      <c r="F227" s="172">
        <f>+SUMIFS('nabati '!I:I,'nabati '!$L:$L,MTD!$A227)/6</f>
        <v>2</v>
      </c>
      <c r="G227" s="172">
        <f>+SUMIFS('nabati '!P:P,'nabati '!$S:$S,MTD!$A227)/60</f>
        <v>1</v>
      </c>
      <c r="H227" s="172">
        <f>+SUMIFS('nabati '!W:W,'nabati '!$Z:$Z,MTD!$A227)/6</f>
        <v>1</v>
      </c>
      <c r="I227" s="172">
        <f>+SUMIFS('nabati '!AD:AD,'nabati '!$AG:$AG,MTD!$A227)/60</f>
        <v>1</v>
      </c>
      <c r="J227" s="172">
        <f>+SUMIFS('nabati '!AK:AK,'nabati '!$AN:$AN,MTD!$A227)/60</f>
        <v>0</v>
      </c>
      <c r="K227" s="172">
        <f>+SUMIFS('nabati '!AR:AR,'nabati '!$AU:$AU,MTD!$A227)/60</f>
        <v>1</v>
      </c>
      <c r="L227" s="172">
        <f>+SUMIFS('nabati '!AY:AY,'nabati '!$BB:$BB,MTD!$A227)/20</f>
        <v>1</v>
      </c>
      <c r="M227" s="177">
        <f>+SUMIFS('nabati '!$BF:$BF,'nabati '!BI:BI,MTD!$A227)/6</f>
        <v>0</v>
      </c>
      <c r="N227" s="142">
        <f>+SUMIFS('nabati '!$BM:$BM,'nabati '!BP:BP,MTD!$A227)/6</f>
        <v>0</v>
      </c>
      <c r="O227" s="178">
        <f t="shared" si="31"/>
        <v>2407</v>
      </c>
      <c r="P227" s="64"/>
      <c r="Q227" s="156"/>
      <c r="R227" s="64"/>
    </row>
    <row r="228" s="61" customFormat="1" hidden="1" outlineLevel="1" spans="1:18">
      <c r="A228" s="107">
        <v>243</v>
      </c>
      <c r="B228" s="116" t="s">
        <v>84</v>
      </c>
      <c r="C228" s="167" t="s">
        <v>316</v>
      </c>
      <c r="D228" s="167" t="s">
        <v>296</v>
      </c>
      <c r="E228" s="172">
        <f>+SUMIFS('nabati '!B:B,'nabati '!$E:$E,MTD!$A228)/6</f>
        <v>0</v>
      </c>
      <c r="F228" s="172">
        <f>+SUMIFS('nabati '!I:I,'nabati '!$L:$L,MTD!$A228)/6</f>
        <v>1</v>
      </c>
      <c r="G228" s="172">
        <f>+SUMIFS('nabati '!P:P,'nabati '!$S:$S,MTD!$A228)/60</f>
        <v>0</v>
      </c>
      <c r="H228" s="172">
        <f>+SUMIFS('nabati '!W:W,'nabati '!$Z:$Z,MTD!$A228)/6</f>
        <v>0</v>
      </c>
      <c r="I228" s="172">
        <f>+SUMIFS('nabati '!AD:AD,'nabati '!$AG:$AG,MTD!$A228)/60</f>
        <v>1</v>
      </c>
      <c r="J228" s="172">
        <f>+SUMIFS('nabati '!AK:AK,'nabati '!$AN:$AN,MTD!$A228)/60</f>
        <v>0</v>
      </c>
      <c r="K228" s="172">
        <f>+SUMIFS('nabati '!AR:AR,'nabati '!$AU:$AU,MTD!$A228)/60</f>
        <v>0</v>
      </c>
      <c r="L228" s="172">
        <f>+SUMIFS('nabati '!AY:AY,'nabati '!$BB:$BB,MTD!$A228)/20</f>
        <v>0</v>
      </c>
      <c r="M228" s="177">
        <f>+SUMIFS('nabati '!$BF:$BF,'nabati '!BI:BI,MTD!$A228)/6</f>
        <v>0</v>
      </c>
      <c r="N228" s="142">
        <f>+SUMIFS('nabati '!$BM:$BM,'nabati '!BP:BP,MTD!$A228)/6</f>
        <v>0</v>
      </c>
      <c r="O228" s="178">
        <f t="shared" si="31"/>
        <v>520.7</v>
      </c>
      <c r="P228" s="64"/>
      <c r="Q228" s="156"/>
      <c r="R228" s="64"/>
    </row>
    <row r="229" s="61" customFormat="1" hidden="1" outlineLevel="1" spans="1:18">
      <c r="A229" s="107">
        <v>244</v>
      </c>
      <c r="B229" s="116" t="s">
        <v>84</v>
      </c>
      <c r="C229" s="167" t="s">
        <v>317</v>
      </c>
      <c r="D229" s="167" t="s">
        <v>296</v>
      </c>
      <c r="E229" s="172">
        <f>+SUMIFS('nabati '!B:B,'nabati '!$E:$E,MTD!$A229)/6</f>
        <v>2</v>
      </c>
      <c r="F229" s="172">
        <f>+SUMIFS('nabati '!I:I,'nabati '!$L:$L,MTD!$A229)/6</f>
        <v>2</v>
      </c>
      <c r="G229" s="172">
        <f>+SUMIFS('nabati '!P:P,'nabati '!$S:$S,MTD!$A229)/60</f>
        <v>0</v>
      </c>
      <c r="H229" s="172">
        <f>+SUMIFS('nabati '!W:W,'nabati '!$Z:$Z,MTD!$A229)/6</f>
        <v>1</v>
      </c>
      <c r="I229" s="172">
        <f>+SUMIFS('nabati '!AD:AD,'nabati '!$AG:$AG,MTD!$A229)/60</f>
        <v>1</v>
      </c>
      <c r="J229" s="172">
        <f>+SUMIFS('nabati '!AK:AK,'nabati '!$AN:$AN,MTD!$A229)/60</f>
        <v>0</v>
      </c>
      <c r="K229" s="172">
        <f>+SUMIFS('nabati '!AR:AR,'nabati '!$AU:$AU,MTD!$A229)/60</f>
        <v>0</v>
      </c>
      <c r="L229" s="172">
        <f>+SUMIFS('nabati '!AY:AY,'nabati '!$BB:$BB,MTD!$A229)/20</f>
        <v>0</v>
      </c>
      <c r="M229" s="177">
        <f>+SUMIFS('nabati '!$BF:$BF,'nabati '!BI:BI,MTD!$A229)/6</f>
        <v>0</v>
      </c>
      <c r="N229" s="142">
        <f>+SUMIFS('nabati '!$BM:$BM,'nabati '!BP:BP,MTD!$A229)/6</f>
        <v>0</v>
      </c>
      <c r="O229" s="178">
        <f t="shared" si="31"/>
        <v>1187.2</v>
      </c>
      <c r="P229" s="64"/>
      <c r="Q229" s="156"/>
      <c r="R229" s="64"/>
    </row>
    <row r="230" s="61" customFormat="1" hidden="1" outlineLevel="1" spans="1:18">
      <c r="A230" s="107">
        <v>246</v>
      </c>
      <c r="B230" s="116" t="s">
        <v>84</v>
      </c>
      <c r="C230" s="112" t="s">
        <v>318</v>
      </c>
      <c r="D230" s="167" t="s">
        <v>296</v>
      </c>
      <c r="E230" s="172">
        <f>+SUMIFS('nabati '!B:B,'nabati '!$E:$E,MTD!$A230)/6</f>
        <v>2</v>
      </c>
      <c r="F230" s="172">
        <f>+SUMIFS('nabati '!I:I,'nabati '!$L:$L,MTD!$A230)/6</f>
        <v>1</v>
      </c>
      <c r="G230" s="172">
        <f>+SUMIFS('nabati '!P:P,'nabati '!$S:$S,MTD!$A230)/60</f>
        <v>0</v>
      </c>
      <c r="H230" s="172">
        <f>+SUMIFS('nabati '!W:W,'nabati '!$Z:$Z,MTD!$A230)/6</f>
        <v>0</v>
      </c>
      <c r="I230" s="172">
        <f>+SUMIFS('nabati '!AD:AD,'nabati '!$AG:$AG,MTD!$A230)/60</f>
        <v>0</v>
      </c>
      <c r="J230" s="172">
        <f>+SUMIFS('nabati '!AK:AK,'nabati '!$AN:$AN,MTD!$A230)/60</f>
        <v>2</v>
      </c>
      <c r="K230" s="172">
        <f>+SUMIFS('nabati '!AR:AR,'nabati '!$AU:$AU,MTD!$A230)/60</f>
        <v>0</v>
      </c>
      <c r="L230" s="172">
        <f>+SUMIFS('nabati '!AY:AY,'nabati '!$BB:$BB,MTD!$A230)/20</f>
        <v>1</v>
      </c>
      <c r="M230" s="177">
        <f>+SUMIFS('nabati '!$BF:$BF,'nabati '!BI:BI,MTD!$A230)/6</f>
        <v>0</v>
      </c>
      <c r="N230" s="142">
        <f>+SUMIFS('nabati '!$BM:$BM,'nabati '!BP:BP,MTD!$A230)/6</f>
        <v>0</v>
      </c>
      <c r="O230" s="178">
        <f t="shared" si="31"/>
        <v>1476.5</v>
      </c>
      <c r="P230" s="64"/>
      <c r="Q230" s="156"/>
      <c r="R230" s="64"/>
    </row>
    <row r="231" s="61" customFormat="1" hidden="1" outlineLevel="1" spans="1:18">
      <c r="A231" s="107">
        <v>257</v>
      </c>
      <c r="B231" s="116" t="s">
        <v>84</v>
      </c>
      <c r="C231" s="112" t="s">
        <v>319</v>
      </c>
      <c r="D231" s="167" t="s">
        <v>296</v>
      </c>
      <c r="E231" s="172">
        <f>+SUMIFS('nabati '!B:B,'nabati '!$E:$E,MTD!$A231)/6</f>
        <v>0</v>
      </c>
      <c r="F231" s="172">
        <f>+SUMIFS('nabati '!I:I,'nabati '!$L:$L,MTD!$A231)/6</f>
        <v>1</v>
      </c>
      <c r="G231" s="172">
        <f>+SUMIFS('nabati '!P:P,'nabati '!$S:$S,MTD!$A231)/60</f>
        <v>0</v>
      </c>
      <c r="H231" s="172">
        <f>+SUMIFS('nabati '!W:W,'nabati '!$Z:$Z,MTD!$A231)/6</f>
        <v>0</v>
      </c>
      <c r="I231" s="172">
        <f>+SUMIFS('nabati '!AD:AD,'nabati '!$AG:$AG,MTD!$A231)/60</f>
        <v>0</v>
      </c>
      <c r="J231" s="172">
        <f>+SUMIFS('nabati '!AK:AK,'nabati '!$AN:$AN,MTD!$A231)/60</f>
        <v>0</v>
      </c>
      <c r="K231" s="172">
        <f>+SUMIFS('nabati '!AR:AR,'nabati '!$AU:$AU,MTD!$A231)/60</f>
        <v>0</v>
      </c>
      <c r="L231" s="172">
        <f>+SUMIFS('nabati '!AY:AY,'nabati '!$BB:$BB,MTD!$A231)/20</f>
        <v>0</v>
      </c>
      <c r="M231" s="177">
        <f>+SUMIFS('nabati '!$BF:$BF,'nabati '!BI:BI,MTD!$A231)/6</f>
        <v>0</v>
      </c>
      <c r="N231" s="142">
        <f>+SUMIFS('nabati '!$BM:$BM,'nabati '!BP:BP,MTD!$A231)/6</f>
        <v>0</v>
      </c>
      <c r="O231" s="178">
        <f t="shared" si="31"/>
        <v>190.7</v>
      </c>
      <c r="P231" s="64"/>
      <c r="Q231" s="156"/>
      <c r="R231" s="64"/>
    </row>
    <row r="232" s="61" customFormat="1" hidden="1" outlineLevel="1" spans="1:18">
      <c r="A232" s="107">
        <v>260</v>
      </c>
      <c r="B232" s="116" t="s">
        <v>84</v>
      </c>
      <c r="C232" s="112" t="s">
        <v>320</v>
      </c>
      <c r="D232" s="167" t="s">
        <v>296</v>
      </c>
      <c r="E232" s="172">
        <f>+SUMIFS('nabati '!B:B,'nabati '!$E:$E,MTD!$A232)/6</f>
        <v>0</v>
      </c>
      <c r="F232" s="172">
        <f>+SUMIFS('nabati '!I:I,'nabati '!$L:$L,MTD!$A232)/6</f>
        <v>0</v>
      </c>
      <c r="G232" s="172">
        <f>+SUMIFS('nabati '!P:P,'nabati '!$S:$S,MTD!$A232)/60</f>
        <v>0</v>
      </c>
      <c r="H232" s="172">
        <f>+SUMIFS('nabati '!W:W,'nabati '!$Z:$Z,MTD!$A232)/6</f>
        <v>0</v>
      </c>
      <c r="I232" s="172">
        <f>+SUMIFS('nabati '!AD:AD,'nabati '!$AG:$AG,MTD!$A232)/60</f>
        <v>0</v>
      </c>
      <c r="J232" s="172">
        <f>+SUMIFS('nabati '!AK:AK,'nabati '!$AN:$AN,MTD!$A232)/60</f>
        <v>0</v>
      </c>
      <c r="K232" s="172">
        <f>+SUMIFS('nabati '!AR:AR,'nabati '!$AU:$AU,MTD!$A232)/60</f>
        <v>0</v>
      </c>
      <c r="L232" s="172">
        <f>+SUMIFS('nabati '!AY:AY,'nabati '!$BB:$BB,MTD!$A232)/20</f>
        <v>0</v>
      </c>
      <c r="M232" s="177">
        <f>+SUMIFS('nabati '!$BF:$BF,'nabati '!BI:BI,MTD!$A232)/6</f>
        <v>0</v>
      </c>
      <c r="N232" s="142">
        <f>+SUMIFS('nabati '!$BM:$BM,'nabati '!BP:BP,MTD!$A232)/6</f>
        <v>0</v>
      </c>
      <c r="O232" s="178">
        <f t="shared" si="31"/>
        <v>0</v>
      </c>
      <c r="P232" s="64"/>
      <c r="Q232" s="156"/>
      <c r="R232" s="64"/>
    </row>
    <row r="233" s="61" customFormat="1" hidden="1" outlineLevel="1" spans="1:18">
      <c r="A233" s="107">
        <v>261</v>
      </c>
      <c r="B233" s="116" t="s">
        <v>84</v>
      </c>
      <c r="C233" s="112" t="s">
        <v>321</v>
      </c>
      <c r="D233" s="167" t="s">
        <v>296</v>
      </c>
      <c r="E233" s="172">
        <f>+SUMIFS('nabati '!B:B,'nabati '!$E:$E,MTD!$A233)/6</f>
        <v>1</v>
      </c>
      <c r="F233" s="172">
        <f>+SUMIFS('nabati '!I:I,'nabati '!$L:$L,MTD!$A233)/6</f>
        <v>0</v>
      </c>
      <c r="G233" s="172">
        <f>+SUMIFS('nabati '!P:P,'nabati '!$S:$S,MTD!$A233)/60</f>
        <v>0</v>
      </c>
      <c r="H233" s="172">
        <f>+SUMIFS('nabati '!W:W,'nabati '!$Z:$Z,MTD!$A233)/6</f>
        <v>0</v>
      </c>
      <c r="I233" s="172">
        <f>+SUMIFS('nabati '!AD:AD,'nabati '!$AG:$AG,MTD!$A233)/60</f>
        <v>0</v>
      </c>
      <c r="J233" s="172">
        <f>+SUMIFS('nabati '!AK:AK,'nabati '!$AN:$AN,MTD!$A233)/60</f>
        <v>0</v>
      </c>
      <c r="K233" s="172">
        <f>+SUMIFS('nabati '!AR:AR,'nabati '!$AU:$AU,MTD!$A233)/60</f>
        <v>0</v>
      </c>
      <c r="L233" s="172">
        <f>+SUMIFS('nabati '!AY:AY,'nabati '!$BB:$BB,MTD!$A233)/20</f>
        <v>0</v>
      </c>
      <c r="M233" s="177">
        <f>+SUMIFS('nabati '!$BF:$BF,'nabati '!BI:BI,MTD!$A233)/6</f>
        <v>0</v>
      </c>
      <c r="N233" s="142">
        <f>+SUMIFS('nabati '!$BM:$BM,'nabati '!BP:BP,MTD!$A233)/6</f>
        <v>0</v>
      </c>
      <c r="O233" s="178">
        <f t="shared" si="31"/>
        <v>125.9</v>
      </c>
      <c r="P233" s="64"/>
      <c r="Q233" s="156"/>
      <c r="R233" s="64"/>
    </row>
    <row r="234" s="61" customFormat="1" hidden="1" outlineLevel="1" spans="1:18">
      <c r="A234" s="107">
        <v>270</v>
      </c>
      <c r="B234" s="116" t="s">
        <v>84</v>
      </c>
      <c r="C234" s="167" t="s">
        <v>322</v>
      </c>
      <c r="D234" s="167" t="s">
        <v>296</v>
      </c>
      <c r="E234" s="172">
        <f>+SUMIFS('nabati '!B:B,'nabati '!$E:$E,MTD!$A234)/6</f>
        <v>0</v>
      </c>
      <c r="F234" s="172">
        <f>+SUMIFS('nabati '!I:I,'nabati '!$L:$L,MTD!$A234)/6</f>
        <v>0</v>
      </c>
      <c r="G234" s="172">
        <f>+SUMIFS('nabati '!P:P,'nabati '!$S:$S,MTD!$A234)/60</f>
        <v>0</v>
      </c>
      <c r="H234" s="172">
        <f>+SUMIFS('nabati '!W:W,'nabati '!$Z:$Z,MTD!$A234)/6</f>
        <v>0</v>
      </c>
      <c r="I234" s="172">
        <f>+SUMIFS('nabati '!AD:AD,'nabati '!$AG:$AG,MTD!$A234)/60</f>
        <v>0</v>
      </c>
      <c r="J234" s="172">
        <f>+SUMIFS('nabati '!AK:AK,'nabati '!$AN:$AN,MTD!$A234)/60</f>
        <v>0</v>
      </c>
      <c r="K234" s="172">
        <f>+SUMIFS('nabati '!AR:AR,'nabati '!$AU:$AU,MTD!$A234)/60</f>
        <v>0</v>
      </c>
      <c r="L234" s="172">
        <f>+SUMIFS('nabati '!AY:AY,'nabati '!$BB:$BB,MTD!$A234)/20</f>
        <v>0</v>
      </c>
      <c r="M234" s="177">
        <f>+SUMIFS('nabati '!$BF:$BF,'nabati '!BI:BI,MTD!$A234)/6</f>
        <v>0</v>
      </c>
      <c r="N234" s="142">
        <f>+SUMIFS('nabati '!$BM:$BM,'nabati '!BP:BP,MTD!$A234)/6</f>
        <v>0</v>
      </c>
      <c r="O234" s="178">
        <f t="shared" si="31"/>
        <v>0</v>
      </c>
      <c r="P234" s="64"/>
      <c r="Q234" s="156"/>
      <c r="R234" s="64"/>
    </row>
    <row r="235" s="61" customFormat="1" hidden="1" outlineLevel="1" spans="1:18">
      <c r="A235" s="107">
        <v>276</v>
      </c>
      <c r="B235" s="116" t="s">
        <v>84</v>
      </c>
      <c r="C235" s="112" t="s">
        <v>323</v>
      </c>
      <c r="D235" s="167" t="s">
        <v>296</v>
      </c>
      <c r="E235" s="172">
        <f>+SUMIFS('nabati '!B:B,'nabati '!$E:$E,MTD!$A235)/6</f>
        <v>0</v>
      </c>
      <c r="F235" s="172">
        <f>+SUMIFS('nabati '!I:I,'nabati '!$L:$L,MTD!$A235)/6</f>
        <v>0</v>
      </c>
      <c r="G235" s="172">
        <f>+SUMIFS('nabati '!P:P,'nabati '!$S:$S,MTD!$A235)/60</f>
        <v>1</v>
      </c>
      <c r="H235" s="172">
        <f>+SUMIFS('nabati '!W:W,'nabati '!$Z:$Z,MTD!$A235)/6</f>
        <v>1</v>
      </c>
      <c r="I235" s="172">
        <f>+SUMIFS('nabati '!AD:AD,'nabati '!$AG:$AG,MTD!$A235)/60</f>
        <v>1</v>
      </c>
      <c r="J235" s="172">
        <f>+SUMIFS('nabati '!AK:AK,'nabati '!$AN:$AN,MTD!$A235)/60</f>
        <v>0</v>
      </c>
      <c r="K235" s="172">
        <f>+SUMIFS('nabati '!AR:AR,'nabati '!$AU:$AU,MTD!$A235)/60</f>
        <v>0</v>
      </c>
      <c r="L235" s="172">
        <f>+SUMIFS('nabati '!AY:AY,'nabati '!$BB:$BB,MTD!$A235)/20</f>
        <v>0</v>
      </c>
      <c r="M235" s="177">
        <f>+SUMIFS('nabati '!$BF:$BF,'nabati '!BI:BI,MTD!$A235)/6</f>
        <v>0</v>
      </c>
      <c r="N235" s="142">
        <f>+SUMIFS('nabati '!$BM:$BM,'nabati '!BP:BP,MTD!$A235)/6</f>
        <v>0</v>
      </c>
      <c r="O235" s="178">
        <f t="shared" si="31"/>
        <v>884</v>
      </c>
      <c r="P235" s="64"/>
      <c r="Q235" s="156"/>
      <c r="R235" s="64"/>
    </row>
    <row r="236" s="61" customFormat="1" hidden="1" outlineLevel="1" spans="1:18">
      <c r="A236" s="107">
        <v>278</v>
      </c>
      <c r="B236" s="116" t="s">
        <v>84</v>
      </c>
      <c r="C236" s="112" t="s">
        <v>324</v>
      </c>
      <c r="D236" s="167" t="s">
        <v>296</v>
      </c>
      <c r="E236" s="172">
        <f>+SUMIFS('nabati '!B:B,'nabati '!$E:$E,MTD!$A236)/6</f>
        <v>0</v>
      </c>
      <c r="F236" s="172">
        <f>+SUMIFS('nabati '!I:I,'nabati '!$L:$L,MTD!$A236)/6</f>
        <v>0</v>
      </c>
      <c r="G236" s="172">
        <f>+SUMIFS('nabati '!P:P,'nabati '!$S:$S,MTD!$A236)/60</f>
        <v>1</v>
      </c>
      <c r="H236" s="172">
        <f>+SUMIFS('nabati '!W:W,'nabati '!$Z:$Z,MTD!$A236)/6</f>
        <v>0</v>
      </c>
      <c r="I236" s="172">
        <f>+SUMIFS('nabati '!AD:AD,'nabati '!$AG:$AG,MTD!$A236)/60</f>
        <v>0</v>
      </c>
      <c r="J236" s="172">
        <f>+SUMIFS('nabati '!AK:AK,'nabati '!$AN:$AN,MTD!$A236)/60</f>
        <v>0</v>
      </c>
      <c r="K236" s="172">
        <f>+SUMIFS('nabati '!AR:AR,'nabati '!$AU:$AU,MTD!$A236)/60</f>
        <v>0</v>
      </c>
      <c r="L236" s="172">
        <f>+SUMIFS('nabati '!AY:AY,'nabati '!$BB:$BB,MTD!$A236)/20</f>
        <v>0</v>
      </c>
      <c r="M236" s="177">
        <f>+SUMIFS('nabati '!$BF:$BF,'nabati '!BI:BI,MTD!$A236)/6</f>
        <v>0</v>
      </c>
      <c r="N236" s="142">
        <f>+SUMIFS('nabati '!$BM:$BM,'nabati '!BP:BP,MTD!$A236)/6</f>
        <v>0</v>
      </c>
      <c r="O236" s="178">
        <f t="shared" si="31"/>
        <v>330</v>
      </c>
      <c r="P236" s="64"/>
      <c r="Q236" s="156"/>
      <c r="R236" s="64"/>
    </row>
    <row r="237" s="61" customFormat="1" hidden="1" outlineLevel="1" spans="1:18">
      <c r="A237" s="107">
        <v>291</v>
      </c>
      <c r="B237" s="116" t="s">
        <v>84</v>
      </c>
      <c r="C237" s="167" t="s">
        <v>325</v>
      </c>
      <c r="D237" s="167" t="s">
        <v>296</v>
      </c>
      <c r="E237" s="172">
        <f>+SUMIFS('nabati '!B:B,'nabati '!$E:$E,MTD!$A237)/6</f>
        <v>0</v>
      </c>
      <c r="F237" s="172">
        <f>+SUMIFS('nabati '!I:I,'nabati '!$L:$L,MTD!$A237)/6</f>
        <v>2</v>
      </c>
      <c r="G237" s="172">
        <f>+SUMIFS('nabati '!P:P,'nabati '!$S:$S,MTD!$A237)/60</f>
        <v>0</v>
      </c>
      <c r="H237" s="172">
        <f>+SUMIFS('nabati '!W:W,'nabati '!$Z:$Z,MTD!$A237)/6</f>
        <v>0</v>
      </c>
      <c r="I237" s="172">
        <f>+SUMIFS('nabati '!AD:AD,'nabati '!$AG:$AG,MTD!$A237)/60</f>
        <v>0</v>
      </c>
      <c r="J237" s="172">
        <f>+SUMIFS('nabati '!AK:AK,'nabati '!$AN:$AN,MTD!$A237)/60</f>
        <v>0</v>
      </c>
      <c r="K237" s="172">
        <f>+SUMIFS('nabati '!AR:AR,'nabati '!$AU:$AU,MTD!$A237)/60</f>
        <v>0</v>
      </c>
      <c r="L237" s="172">
        <f>+SUMIFS('nabati '!AY:AY,'nabati '!$BB:$BB,MTD!$A237)/20</f>
        <v>0</v>
      </c>
      <c r="M237" s="177">
        <f>+SUMIFS('nabati '!$BF:$BF,'nabati '!BI:BI,MTD!$A237)/6</f>
        <v>0</v>
      </c>
      <c r="N237" s="142">
        <f>+SUMIFS('nabati '!$BM:$BM,'nabati '!BP:BP,MTD!$A237)/6</f>
        <v>0</v>
      </c>
      <c r="O237" s="178">
        <f t="shared" ref="O237:O249" si="32">+SUMPRODUCT($E$1:$N$1,E237:N237)</f>
        <v>381.4</v>
      </c>
      <c r="P237" s="64"/>
      <c r="Q237" s="156"/>
      <c r="R237" s="64"/>
    </row>
    <row r="238" s="61" customFormat="1" hidden="1" outlineLevel="1" spans="1:18">
      <c r="A238" s="107">
        <v>294</v>
      </c>
      <c r="B238" s="116" t="s">
        <v>84</v>
      </c>
      <c r="C238" s="112" t="s">
        <v>326</v>
      </c>
      <c r="D238" s="167" t="s">
        <v>296</v>
      </c>
      <c r="E238" s="172">
        <f>+SUMIFS('nabati '!B:B,'nabati '!$E:$E,MTD!$A238)/6</f>
        <v>0</v>
      </c>
      <c r="F238" s="172">
        <f>+SUMIFS('nabati '!I:I,'nabati '!$L:$L,MTD!$A238)/6</f>
        <v>0</v>
      </c>
      <c r="G238" s="172">
        <f>+SUMIFS('nabati '!P:P,'nabati '!$S:$S,MTD!$A238)/60</f>
        <v>1</v>
      </c>
      <c r="H238" s="172">
        <f>+SUMIFS('nabati '!W:W,'nabati '!$Z:$Z,MTD!$A238)/6</f>
        <v>0</v>
      </c>
      <c r="I238" s="172">
        <f>+SUMIFS('nabati '!AD:AD,'nabati '!$AG:$AG,MTD!$A238)/60</f>
        <v>0</v>
      </c>
      <c r="J238" s="172">
        <f>+SUMIFS('nabati '!AK:AK,'nabati '!$AN:$AN,MTD!$A238)/60</f>
        <v>0</v>
      </c>
      <c r="K238" s="172">
        <f>+SUMIFS('nabati '!AR:AR,'nabati '!$AU:$AU,MTD!$A238)/60</f>
        <v>0</v>
      </c>
      <c r="L238" s="172">
        <f>+SUMIFS('nabati '!AY:AY,'nabati '!$BB:$BB,MTD!$A238)/20</f>
        <v>0</v>
      </c>
      <c r="M238" s="177">
        <f>+SUMIFS('nabati '!$BF:$BF,'nabati '!BI:BI,MTD!$A238)/6</f>
        <v>0</v>
      </c>
      <c r="N238" s="142">
        <f>+SUMIFS('nabati '!$BM:$BM,'nabati '!BP:BP,MTD!$A238)/6</f>
        <v>0</v>
      </c>
      <c r="O238" s="178">
        <f t="shared" si="32"/>
        <v>330</v>
      </c>
      <c r="P238" s="64"/>
      <c r="Q238" s="156"/>
      <c r="R238" s="64"/>
    </row>
    <row r="239" s="61" customFormat="1" hidden="1" outlineLevel="1" spans="1:18">
      <c r="A239" s="107">
        <v>295</v>
      </c>
      <c r="B239" s="116" t="s">
        <v>84</v>
      </c>
      <c r="C239" s="112" t="s">
        <v>327</v>
      </c>
      <c r="D239" s="167" t="s">
        <v>296</v>
      </c>
      <c r="E239" s="172">
        <f>+SUMIFS('nabati '!B:B,'nabati '!$E:$E,MTD!$A239)/6</f>
        <v>1</v>
      </c>
      <c r="F239" s="172">
        <f>+SUMIFS('nabati '!I:I,'nabati '!$L:$L,MTD!$A239)/6</f>
        <v>2</v>
      </c>
      <c r="G239" s="172">
        <f>+SUMIFS('nabati '!P:P,'nabati '!$S:$S,MTD!$A239)/60</f>
        <v>1</v>
      </c>
      <c r="H239" s="172">
        <f>+SUMIFS('nabati '!W:W,'nabati '!$Z:$Z,MTD!$A239)/6</f>
        <v>1</v>
      </c>
      <c r="I239" s="172">
        <f>+SUMIFS('nabati '!AD:AD,'nabati '!$AG:$AG,MTD!$A239)/60</f>
        <v>0</v>
      </c>
      <c r="J239" s="172">
        <f>+SUMIFS('nabati '!AK:AK,'nabati '!$AN:$AN,MTD!$A239)/60</f>
        <v>0</v>
      </c>
      <c r="K239" s="172">
        <f>+SUMIFS('nabati '!AR:AR,'nabati '!$AU:$AU,MTD!$A239)/60</f>
        <v>0</v>
      </c>
      <c r="L239" s="172">
        <f>+SUMIFS('nabati '!AY:AY,'nabati '!$BB:$BB,MTD!$A239)/20</f>
        <v>1</v>
      </c>
      <c r="M239" s="177">
        <f>+SUMIFS('nabati '!$BF:$BF,'nabati '!BI:BI,MTD!$A239)/6</f>
        <v>0</v>
      </c>
      <c r="N239" s="142">
        <f>+SUMIFS('nabati '!$BM:$BM,'nabati '!BP:BP,MTD!$A239)/6</f>
        <v>0</v>
      </c>
      <c r="O239" s="178">
        <f t="shared" si="32"/>
        <v>1435.3</v>
      </c>
      <c r="P239" s="64"/>
      <c r="Q239" s="156"/>
      <c r="R239" s="64"/>
    </row>
    <row r="240" s="61" customFormat="1" hidden="1" outlineLevel="1" spans="1:18">
      <c r="A240" s="107">
        <v>629</v>
      </c>
      <c r="B240" s="116" t="s">
        <v>84</v>
      </c>
      <c r="C240" s="112" t="s">
        <v>328</v>
      </c>
      <c r="D240" s="167" t="s">
        <v>296</v>
      </c>
      <c r="E240" s="172">
        <f>+SUMIFS('nabati '!B:B,'nabati '!$E:$E,MTD!$A240)/6</f>
        <v>0</v>
      </c>
      <c r="F240" s="172">
        <f>+SUMIFS('nabati '!I:I,'nabati '!$L:$L,MTD!$A240)/6</f>
        <v>0</v>
      </c>
      <c r="G240" s="172">
        <f>+SUMIFS('nabati '!P:P,'nabati '!$S:$S,MTD!$A240)/60</f>
        <v>0</v>
      </c>
      <c r="H240" s="172">
        <f>+SUMIFS('nabati '!W:W,'nabati '!$Z:$Z,MTD!$A240)/6</f>
        <v>0</v>
      </c>
      <c r="I240" s="172">
        <f>+SUMIFS('nabati '!AD:AD,'nabati '!$AG:$AG,MTD!$A240)/60</f>
        <v>0</v>
      </c>
      <c r="J240" s="172">
        <f>+SUMIFS('nabati '!AK:AK,'nabati '!$AN:$AN,MTD!$A240)/60</f>
        <v>0</v>
      </c>
      <c r="K240" s="172">
        <f>+SUMIFS('nabati '!AR:AR,'nabati '!$AU:$AU,MTD!$A240)/60</f>
        <v>0</v>
      </c>
      <c r="L240" s="172">
        <f>+SUMIFS('nabati '!AY:AY,'nabati '!$BB:$BB,MTD!$A240)/20</f>
        <v>0</v>
      </c>
      <c r="M240" s="177">
        <f>+SUMIFS('nabati '!$BF:$BF,'nabati '!BI:BI,MTD!$A240)/6</f>
        <v>0</v>
      </c>
      <c r="N240" s="142">
        <f>+SUMIFS('nabati '!$BM:$BM,'nabati '!BP:BP,MTD!$A240)/6</f>
        <v>0</v>
      </c>
      <c r="O240" s="178">
        <f t="shared" si="32"/>
        <v>0</v>
      </c>
      <c r="P240" s="64"/>
      <c r="Q240" s="156"/>
      <c r="R240" s="64"/>
    </row>
    <row r="241" s="61" customFormat="1" hidden="1" outlineLevel="1" spans="1:18">
      <c r="A241" s="107">
        <v>633</v>
      </c>
      <c r="B241" s="116" t="s">
        <v>84</v>
      </c>
      <c r="C241" s="112" t="s">
        <v>329</v>
      </c>
      <c r="D241" s="167" t="s">
        <v>296</v>
      </c>
      <c r="E241" s="172">
        <f>+SUMIFS('nabati '!B:B,'nabati '!$E:$E,MTD!$A241)/6</f>
        <v>0</v>
      </c>
      <c r="F241" s="172">
        <f>+SUMIFS('nabati '!I:I,'nabati '!$L:$L,MTD!$A241)/6</f>
        <v>0</v>
      </c>
      <c r="G241" s="172">
        <f>+SUMIFS('nabati '!P:P,'nabati '!$S:$S,MTD!$A241)/60</f>
        <v>0</v>
      </c>
      <c r="H241" s="172">
        <f>+SUMIFS('nabati '!W:W,'nabati '!$Z:$Z,MTD!$A241)/6</f>
        <v>0</v>
      </c>
      <c r="I241" s="172">
        <f>+SUMIFS('nabati '!AD:AD,'nabati '!$AG:$AG,MTD!$A241)/60</f>
        <v>0</v>
      </c>
      <c r="J241" s="172">
        <f>+SUMIFS('nabati '!AK:AK,'nabati '!$AN:$AN,MTD!$A241)/60</f>
        <v>0</v>
      </c>
      <c r="K241" s="172">
        <f>+SUMIFS('nabati '!AR:AR,'nabati '!$AU:$AU,MTD!$A241)/60</f>
        <v>0</v>
      </c>
      <c r="L241" s="172">
        <f>+SUMIFS('nabati '!AY:AY,'nabati '!$BB:$BB,MTD!$A241)/20</f>
        <v>0</v>
      </c>
      <c r="M241" s="177">
        <f>+SUMIFS('nabati '!$BF:$BF,'nabati '!BI:BI,MTD!$A241)/6</f>
        <v>0</v>
      </c>
      <c r="N241" s="142">
        <f>+SUMIFS('nabati '!$BM:$BM,'nabati '!BP:BP,MTD!$A241)/6</f>
        <v>0</v>
      </c>
      <c r="O241" s="178">
        <f t="shared" si="32"/>
        <v>0</v>
      </c>
      <c r="P241" s="64"/>
      <c r="Q241" s="156"/>
      <c r="R241" s="64"/>
    </row>
    <row r="242" s="61" customFormat="1" hidden="1" outlineLevel="1" spans="1:18">
      <c r="A242" s="107">
        <v>640</v>
      </c>
      <c r="B242" s="116" t="s">
        <v>84</v>
      </c>
      <c r="C242" s="112" t="s">
        <v>330</v>
      </c>
      <c r="D242" s="167" t="s">
        <v>296</v>
      </c>
      <c r="E242" s="172">
        <f>+SUMIFS('nabati '!B:B,'nabati '!$E:$E,MTD!$A242)/6</f>
        <v>1</v>
      </c>
      <c r="F242" s="172">
        <f>+SUMIFS('nabati '!I:I,'nabati '!$L:$L,MTD!$A242)/6</f>
        <v>1</v>
      </c>
      <c r="G242" s="172">
        <f>+SUMIFS('nabati '!P:P,'nabati '!$S:$S,MTD!$A242)/60</f>
        <v>0</v>
      </c>
      <c r="H242" s="172">
        <f>+SUMIFS('nabati '!W:W,'nabati '!$Z:$Z,MTD!$A242)/6</f>
        <v>1</v>
      </c>
      <c r="I242" s="172">
        <f>+SUMIFS('nabati '!AD:AD,'nabati '!$AG:$AG,MTD!$A242)/60</f>
        <v>2</v>
      </c>
      <c r="J242" s="172">
        <f>+SUMIFS('nabati '!AK:AK,'nabati '!$AN:$AN,MTD!$A242)/60</f>
        <v>0</v>
      </c>
      <c r="K242" s="172">
        <f>+SUMIFS('nabati '!AR:AR,'nabati '!$AU:$AU,MTD!$A242)/60</f>
        <v>0</v>
      </c>
      <c r="L242" s="172">
        <f>+SUMIFS('nabati '!AY:AY,'nabati '!$BB:$BB,MTD!$A242)/20</f>
        <v>0</v>
      </c>
      <c r="M242" s="177">
        <f>+SUMIFS('nabati '!$BF:$BF,'nabati '!BI:BI,MTD!$A242)/6</f>
        <v>0</v>
      </c>
      <c r="N242" s="142">
        <f>+SUMIFS('nabati '!$BM:$BM,'nabati '!BP:BP,MTD!$A242)/6</f>
        <v>0</v>
      </c>
      <c r="O242" s="178">
        <f t="shared" si="32"/>
        <v>1200.6</v>
      </c>
      <c r="P242" s="64"/>
      <c r="Q242" s="156"/>
      <c r="R242" s="64"/>
    </row>
    <row r="243" s="61" customFormat="1" hidden="1" outlineLevel="1" spans="1:18">
      <c r="A243" s="107">
        <v>644</v>
      </c>
      <c r="B243" s="116" t="s">
        <v>84</v>
      </c>
      <c r="C243" s="167" t="s">
        <v>331</v>
      </c>
      <c r="D243" s="167" t="s">
        <v>296</v>
      </c>
      <c r="E243" s="172">
        <f>+SUMIFS('nabati '!B:B,'nabati '!$E:$E,MTD!$A243)/6</f>
        <v>1</v>
      </c>
      <c r="F243" s="172">
        <f>+SUMIFS('nabati '!I:I,'nabati '!$L:$L,MTD!$A243)/6</f>
        <v>2</v>
      </c>
      <c r="G243" s="172">
        <f>+SUMIFS('nabati '!P:P,'nabati '!$S:$S,MTD!$A243)/60</f>
        <v>1</v>
      </c>
      <c r="H243" s="172">
        <f>+SUMIFS('nabati '!W:W,'nabati '!$Z:$Z,MTD!$A243)/6</f>
        <v>0</v>
      </c>
      <c r="I243" s="172">
        <f>+SUMIFS('nabati '!AD:AD,'nabati '!$AG:$AG,MTD!$A243)/60</f>
        <v>0</v>
      </c>
      <c r="J243" s="172">
        <f>+SUMIFS('nabati '!AK:AK,'nabati '!$AN:$AN,MTD!$A243)/60</f>
        <v>0</v>
      </c>
      <c r="K243" s="172">
        <f>+SUMIFS('nabati '!AR:AR,'nabati '!$AU:$AU,MTD!$A243)/60</f>
        <v>0</v>
      </c>
      <c r="L243" s="172">
        <f>+SUMIFS('nabati '!AY:AY,'nabati '!$BB:$BB,MTD!$A243)/20</f>
        <v>0</v>
      </c>
      <c r="M243" s="177">
        <f>+SUMIFS('nabati '!$BF:$BF,'nabati '!BI:BI,MTD!$A243)/6</f>
        <v>0</v>
      </c>
      <c r="N243" s="142">
        <f>+SUMIFS('nabati '!$BM:$BM,'nabati '!BP:BP,MTD!$A243)/6</f>
        <v>0</v>
      </c>
      <c r="O243" s="178">
        <f t="shared" si="32"/>
        <v>837.3</v>
      </c>
      <c r="P243" s="64"/>
      <c r="Q243" s="156"/>
      <c r="R243" s="64"/>
    </row>
    <row r="244" s="61" customFormat="1" hidden="1" outlineLevel="1" spans="1:18">
      <c r="A244" s="107">
        <v>671</v>
      </c>
      <c r="B244" s="116" t="s">
        <v>84</v>
      </c>
      <c r="C244" s="112" t="s">
        <v>332</v>
      </c>
      <c r="D244" s="167" t="s">
        <v>296</v>
      </c>
      <c r="E244" s="172">
        <f>+SUMIFS('nabati '!B:B,'nabati '!$E:$E,MTD!$A244)/6</f>
        <v>1</v>
      </c>
      <c r="F244" s="172">
        <f>+SUMIFS('nabati '!I:I,'nabati '!$L:$L,MTD!$A244)/6</f>
        <v>2</v>
      </c>
      <c r="G244" s="172">
        <f>+SUMIFS('nabati '!P:P,'nabati '!$S:$S,MTD!$A244)/60</f>
        <v>0</v>
      </c>
      <c r="H244" s="172">
        <f>+SUMIFS('nabati '!W:W,'nabati '!$Z:$Z,MTD!$A244)/6</f>
        <v>0</v>
      </c>
      <c r="I244" s="172">
        <f>+SUMIFS('nabati '!AD:AD,'nabati '!$AG:$AG,MTD!$A244)/60</f>
        <v>0</v>
      </c>
      <c r="J244" s="172">
        <f>+SUMIFS('nabati '!AK:AK,'nabati '!$AN:$AN,MTD!$A244)/60</f>
        <v>0</v>
      </c>
      <c r="K244" s="172">
        <f>+SUMIFS('nabati '!AR:AR,'nabati '!$AU:$AU,MTD!$A244)/60</f>
        <v>0</v>
      </c>
      <c r="L244" s="172">
        <f>+SUMIFS('nabati '!AY:AY,'nabati '!$BB:$BB,MTD!$A244)/20</f>
        <v>0</v>
      </c>
      <c r="M244" s="177">
        <f>+SUMIFS('nabati '!$BF:$BF,'nabati '!BI:BI,MTD!$A244)/6</f>
        <v>0</v>
      </c>
      <c r="N244" s="142">
        <f>+SUMIFS('nabati '!$BM:$BM,'nabati '!BP:BP,MTD!$A244)/6</f>
        <v>0</v>
      </c>
      <c r="O244" s="178">
        <f t="shared" si="32"/>
        <v>507.3</v>
      </c>
      <c r="P244" s="64"/>
      <c r="Q244" s="156"/>
      <c r="R244" s="64"/>
    </row>
    <row r="245" s="61" customFormat="1" hidden="1" outlineLevel="1" spans="1:18">
      <c r="A245" s="107">
        <v>676</v>
      </c>
      <c r="B245" s="116" t="s">
        <v>84</v>
      </c>
      <c r="C245" s="112" t="s">
        <v>333</v>
      </c>
      <c r="D245" s="167" t="s">
        <v>296</v>
      </c>
      <c r="E245" s="172">
        <f>+SUMIFS('nabati '!B:B,'nabati '!$E:$E,MTD!$A245)/6</f>
        <v>0</v>
      </c>
      <c r="F245" s="172">
        <f>+SUMIFS('nabati '!I:I,'nabati '!$L:$L,MTD!$A245)/6</f>
        <v>0</v>
      </c>
      <c r="G245" s="172">
        <f>+SUMIFS('nabati '!P:P,'nabati '!$S:$S,MTD!$A245)/60</f>
        <v>0</v>
      </c>
      <c r="H245" s="172">
        <f>+SUMIFS('nabati '!W:W,'nabati '!$Z:$Z,MTD!$A245)/6</f>
        <v>0</v>
      </c>
      <c r="I245" s="172">
        <f>+SUMIFS('nabati '!AD:AD,'nabati '!$AG:$AG,MTD!$A245)/60</f>
        <v>0</v>
      </c>
      <c r="J245" s="172">
        <f>+SUMIFS('nabati '!AK:AK,'nabati '!$AN:$AN,MTD!$A245)/60</f>
        <v>0</v>
      </c>
      <c r="K245" s="172">
        <f>+SUMIFS('nabati '!AR:AR,'nabati '!$AU:$AU,MTD!$A245)/60</f>
        <v>0</v>
      </c>
      <c r="L245" s="172">
        <f>+SUMIFS('nabati '!AY:AY,'nabati '!$BB:$BB,MTD!$A245)/20</f>
        <v>0</v>
      </c>
      <c r="M245" s="177">
        <f>+SUMIFS('nabati '!$BF:$BF,'nabati '!BI:BI,MTD!$A245)/6</f>
        <v>0</v>
      </c>
      <c r="N245" s="142">
        <f>+SUMIFS('nabati '!$BM:$BM,'nabati '!BP:BP,MTD!$A245)/6</f>
        <v>0</v>
      </c>
      <c r="O245" s="178">
        <f t="shared" si="32"/>
        <v>0</v>
      </c>
      <c r="P245" s="64"/>
      <c r="Q245" s="156"/>
      <c r="R245" s="64"/>
    </row>
    <row r="246" s="61" customFormat="1" hidden="1" outlineLevel="1" spans="1:18">
      <c r="A246" s="107">
        <v>678</v>
      </c>
      <c r="B246" s="116" t="s">
        <v>84</v>
      </c>
      <c r="C246" s="167" t="s">
        <v>334</v>
      </c>
      <c r="D246" s="167" t="s">
        <v>296</v>
      </c>
      <c r="E246" s="172">
        <f>+SUMIFS('nabati '!B:B,'nabati '!$E:$E,MTD!$A246)/6</f>
        <v>1</v>
      </c>
      <c r="F246" s="172">
        <f>+SUMIFS('nabati '!I:I,'nabati '!$L:$L,MTD!$A246)/6</f>
        <v>1</v>
      </c>
      <c r="G246" s="172">
        <f>+SUMIFS('nabati '!P:P,'nabati '!$S:$S,MTD!$A246)/60</f>
        <v>1</v>
      </c>
      <c r="H246" s="172">
        <f>+SUMIFS('nabati '!W:W,'nabati '!$Z:$Z,MTD!$A246)/6</f>
        <v>0</v>
      </c>
      <c r="I246" s="172">
        <f>+SUMIFS('nabati '!AD:AD,'nabati '!$AG:$AG,MTD!$A246)/60</f>
        <v>1</v>
      </c>
      <c r="J246" s="172">
        <f>+SUMIFS('nabati '!AK:AK,'nabati '!$AN:$AN,MTD!$A246)/60</f>
        <v>0</v>
      </c>
      <c r="K246" s="172">
        <f>+SUMIFS('nabati '!AR:AR,'nabati '!$AU:$AU,MTD!$A246)/60</f>
        <v>0</v>
      </c>
      <c r="L246" s="172">
        <f>+SUMIFS('nabati '!AY:AY,'nabati '!$BB:$BB,MTD!$A246)/20</f>
        <v>0</v>
      </c>
      <c r="M246" s="177">
        <f>+SUMIFS('nabati '!$BF:$BF,'nabati '!BI:BI,MTD!$A246)/6</f>
        <v>0</v>
      </c>
      <c r="N246" s="142">
        <f>+SUMIFS('nabati '!$BM:$BM,'nabati '!BP:BP,MTD!$A246)/6</f>
        <v>0</v>
      </c>
      <c r="O246" s="178">
        <f t="shared" si="32"/>
        <v>976.6</v>
      </c>
      <c r="P246" s="64"/>
      <c r="Q246" s="156"/>
      <c r="R246" s="64"/>
    </row>
    <row r="247" s="61" customFormat="1" hidden="1" outlineLevel="1" spans="1:18">
      <c r="A247" s="107">
        <v>679</v>
      </c>
      <c r="B247" s="116" t="s">
        <v>84</v>
      </c>
      <c r="C247" s="112" t="s">
        <v>335</v>
      </c>
      <c r="D247" s="167" t="s">
        <v>296</v>
      </c>
      <c r="E247" s="172">
        <f>+SUMIFS('nabati '!B:B,'nabati '!$E:$E,MTD!$A247)/6</f>
        <v>0</v>
      </c>
      <c r="F247" s="172">
        <f>+SUMIFS('nabati '!I:I,'nabati '!$L:$L,MTD!$A247)/6</f>
        <v>0</v>
      </c>
      <c r="G247" s="172">
        <f>+SUMIFS('nabati '!P:P,'nabati '!$S:$S,MTD!$A247)/60</f>
        <v>0</v>
      </c>
      <c r="H247" s="172">
        <f>+SUMIFS('nabati '!W:W,'nabati '!$Z:$Z,MTD!$A247)/6</f>
        <v>0</v>
      </c>
      <c r="I247" s="172">
        <f>+SUMIFS('nabati '!AD:AD,'nabati '!$AG:$AG,MTD!$A247)/60</f>
        <v>0</v>
      </c>
      <c r="J247" s="172">
        <f>+SUMIFS('nabati '!AK:AK,'nabati '!$AN:$AN,MTD!$A247)/60</f>
        <v>0</v>
      </c>
      <c r="K247" s="172">
        <f>+SUMIFS('nabati '!AR:AR,'nabati '!$AU:$AU,MTD!$A247)/60</f>
        <v>0</v>
      </c>
      <c r="L247" s="172">
        <f>+SUMIFS('nabati '!AY:AY,'nabati '!$BB:$BB,MTD!$A247)/20</f>
        <v>0</v>
      </c>
      <c r="M247" s="177">
        <f>+SUMIFS('nabati '!$BF:$BF,'nabati '!BI:BI,MTD!$A247)/6</f>
        <v>0</v>
      </c>
      <c r="N247" s="142">
        <f>+SUMIFS('nabati '!$BM:$BM,'nabati '!BP:BP,MTD!$A247)/6</f>
        <v>0</v>
      </c>
      <c r="O247" s="178">
        <f t="shared" si="32"/>
        <v>0</v>
      </c>
      <c r="P247" s="64"/>
      <c r="Q247" s="156"/>
      <c r="R247" s="64"/>
    </row>
    <row r="248" s="61" customFormat="1" hidden="1" outlineLevel="1" spans="1:18">
      <c r="A248" s="107">
        <v>695</v>
      </c>
      <c r="B248" s="116" t="s">
        <v>84</v>
      </c>
      <c r="C248" s="112" t="s">
        <v>336</v>
      </c>
      <c r="D248" s="167" t="s">
        <v>296</v>
      </c>
      <c r="E248" s="172">
        <f>+SUMIFS('nabati '!B:B,'nabati '!$E:$E,MTD!$A248)/6</f>
        <v>3</v>
      </c>
      <c r="F248" s="172">
        <f>+SUMIFS('nabati '!I:I,'nabati '!$L:$L,MTD!$A248)/6</f>
        <v>1</v>
      </c>
      <c r="G248" s="172">
        <f>+SUMIFS('nabati '!P:P,'nabati '!$S:$S,MTD!$A248)/60</f>
        <v>1</v>
      </c>
      <c r="H248" s="172">
        <f>+SUMIFS('nabati '!W:W,'nabati '!$Z:$Z,MTD!$A248)/6</f>
        <v>1</v>
      </c>
      <c r="I248" s="172">
        <f>+SUMIFS('nabati '!AD:AD,'nabati '!$AG:$AG,MTD!$A248)/60</f>
        <v>1</v>
      </c>
      <c r="J248" s="172">
        <f>+SUMIFS('nabati '!AK:AK,'nabati '!$AN:$AN,MTD!$A248)/60</f>
        <v>0</v>
      </c>
      <c r="K248" s="172">
        <f>+SUMIFS('nabati '!AR:AR,'nabati '!$AU:$AU,MTD!$A248)/60</f>
        <v>0</v>
      </c>
      <c r="L248" s="172">
        <f>+SUMIFS('nabati '!AY:AY,'nabati '!$BB:$BB,MTD!$A248)/20</f>
        <v>0</v>
      </c>
      <c r="M248" s="177">
        <f>+SUMIFS('nabati '!$BF:$BF,'nabati '!BI:BI,MTD!$A248)/6</f>
        <v>0</v>
      </c>
      <c r="N248" s="142">
        <f>+SUMIFS('nabati '!$BM:$BM,'nabati '!BP:BP,MTD!$A248)/6</f>
        <v>0</v>
      </c>
      <c r="O248" s="178">
        <f t="shared" si="32"/>
        <v>1452.4</v>
      </c>
      <c r="P248" s="64"/>
      <c r="Q248" s="156"/>
      <c r="R248" s="64"/>
    </row>
    <row r="249" s="61" customFormat="1" hidden="1" outlineLevel="1" spans="1:18">
      <c r="A249" s="107">
        <v>698</v>
      </c>
      <c r="B249" s="116" t="s">
        <v>84</v>
      </c>
      <c r="C249" s="112" t="s">
        <v>337</v>
      </c>
      <c r="D249" s="167" t="s">
        <v>296</v>
      </c>
      <c r="E249" s="172">
        <f>+SUMIFS('nabati '!B:B,'nabati '!$E:$E,MTD!$A249)/6</f>
        <v>4</v>
      </c>
      <c r="F249" s="172">
        <f>+SUMIFS('nabati '!I:I,'nabati '!$L:$L,MTD!$A249)/6</f>
        <v>3</v>
      </c>
      <c r="G249" s="172">
        <f>+SUMIFS('nabati '!P:P,'nabati '!$S:$S,MTD!$A249)/60</f>
        <v>3</v>
      </c>
      <c r="H249" s="172">
        <f>+SUMIFS('nabati '!W:W,'nabati '!$Z:$Z,MTD!$A249)/6</f>
        <v>0</v>
      </c>
      <c r="I249" s="172">
        <f>+SUMIFS('nabati '!AD:AD,'nabati '!$AG:$AG,MTD!$A249)/60</f>
        <v>0</v>
      </c>
      <c r="J249" s="172">
        <f>+SUMIFS('nabati '!AK:AK,'nabati '!$AN:$AN,MTD!$A249)/60</f>
        <v>0</v>
      </c>
      <c r="K249" s="172">
        <f>+SUMIFS('nabati '!AR:AR,'nabati '!$AU:$AU,MTD!$A249)/60</f>
        <v>0</v>
      </c>
      <c r="L249" s="172">
        <f>+SUMIFS('nabati '!AY:AY,'nabati '!$BB:$BB,MTD!$A249)/20</f>
        <v>0</v>
      </c>
      <c r="M249" s="177">
        <f>+SUMIFS('nabati '!$BF:$BF,'nabati '!BI:BI,MTD!$A249)/6</f>
        <v>0</v>
      </c>
      <c r="N249" s="142">
        <f>+SUMIFS('nabati '!$BM:$BM,'nabati '!BP:BP,MTD!$A249)/6</f>
        <v>0</v>
      </c>
      <c r="O249" s="178">
        <f t="shared" si="32"/>
        <v>2065.7</v>
      </c>
      <c r="P249" s="64"/>
      <c r="Q249" s="156"/>
      <c r="R249" s="64"/>
    </row>
    <row r="250" s="61" customFormat="1" hidden="1" outlineLevel="1" spans="1:18">
      <c r="A250" s="107">
        <v>2001</v>
      </c>
      <c r="B250" s="116" t="s">
        <v>84</v>
      </c>
      <c r="C250" s="112" t="s">
        <v>338</v>
      </c>
      <c r="D250" s="167" t="s">
        <v>296</v>
      </c>
      <c r="E250" s="172">
        <f>+SUMIFS('nabati '!B:B,'nabati '!$E:$E,MTD!$A250)/6</f>
        <v>1</v>
      </c>
      <c r="F250" s="172">
        <f>+SUMIFS('nabati '!I:I,'nabati '!$L:$L,MTD!$A250)/6</f>
        <v>1</v>
      </c>
      <c r="G250" s="172">
        <f>+SUMIFS('nabati '!P:P,'nabati '!$S:$S,MTD!$A250)/60</f>
        <v>1</v>
      </c>
      <c r="H250" s="172">
        <f>+SUMIFS('nabati '!W:W,'nabati '!$Z:$Z,MTD!$A250)/6</f>
        <v>0</v>
      </c>
      <c r="I250" s="172">
        <f>+SUMIFS('nabati '!AD:AD,'nabati '!$AG:$AG,MTD!$A250)/60</f>
        <v>0</v>
      </c>
      <c r="J250" s="172">
        <f>+SUMIFS('nabati '!AK:AK,'nabati '!$AN:$AN,MTD!$A250)/60</f>
        <v>0</v>
      </c>
      <c r="K250" s="172">
        <f>+SUMIFS('nabati '!AR:AR,'nabati '!$AU:$AU,MTD!$A250)/60</f>
        <v>0</v>
      </c>
      <c r="L250" s="172">
        <f>+SUMIFS('nabati '!AY:AY,'nabati '!$BB:$BB,MTD!$A250)/20</f>
        <v>0</v>
      </c>
      <c r="M250" s="177">
        <f>+SUMIFS('nabati '!$BF:$BF,'nabati '!BI:BI,MTD!$A250)/6</f>
        <v>0</v>
      </c>
      <c r="N250" s="142">
        <f>+SUMIFS('nabati '!$BM:$BM,'nabati '!BP:BP,MTD!$A250)/6</f>
        <v>0</v>
      </c>
      <c r="O250" s="178">
        <f t="shared" ref="O250:O276" si="33">+SUMPRODUCT($E$1:$N$1,E250:N250)</f>
        <v>646.6</v>
      </c>
      <c r="P250" s="64"/>
      <c r="Q250" s="156"/>
      <c r="R250" s="64"/>
    </row>
    <row r="251" s="61" customFormat="1" hidden="1" outlineLevel="1" spans="1:18">
      <c r="A251" s="107">
        <v>2003</v>
      </c>
      <c r="B251" s="116" t="s">
        <v>84</v>
      </c>
      <c r="C251" s="112" t="s">
        <v>339</v>
      </c>
      <c r="D251" s="167" t="s">
        <v>296</v>
      </c>
      <c r="E251" s="172">
        <f>+SUMIFS('nabati '!B:B,'nabati '!$E:$E,MTD!$A251)/6</f>
        <v>0</v>
      </c>
      <c r="F251" s="172">
        <f>+SUMIFS('nabati '!I:I,'nabati '!$L:$L,MTD!$A251)/6</f>
        <v>0</v>
      </c>
      <c r="G251" s="172">
        <f>+SUMIFS('nabati '!P:P,'nabati '!$S:$S,MTD!$A251)/60</f>
        <v>0</v>
      </c>
      <c r="H251" s="172">
        <f>+SUMIFS('nabati '!W:W,'nabati '!$Z:$Z,MTD!$A251)/6</f>
        <v>0</v>
      </c>
      <c r="I251" s="172">
        <f>+SUMIFS('nabati '!AD:AD,'nabati '!$AG:$AG,MTD!$A251)/60</f>
        <v>0</v>
      </c>
      <c r="J251" s="172">
        <f>+SUMIFS('nabati '!AK:AK,'nabati '!$AN:$AN,MTD!$A251)/60</f>
        <v>0</v>
      </c>
      <c r="K251" s="172">
        <f>+SUMIFS('nabati '!AR:AR,'nabati '!$AU:$AU,MTD!$A251)/60</f>
        <v>0</v>
      </c>
      <c r="L251" s="172">
        <f>+SUMIFS('nabati '!AY:AY,'nabati '!$BB:$BB,MTD!$A251)/20</f>
        <v>0</v>
      </c>
      <c r="M251" s="177">
        <f>+SUMIFS('nabati '!$BF:$BF,'nabati '!BI:BI,MTD!$A251)/6</f>
        <v>0</v>
      </c>
      <c r="N251" s="142">
        <f>+SUMIFS('nabati '!$BM:$BM,'nabati '!BP:BP,MTD!$A251)/6</f>
        <v>0</v>
      </c>
      <c r="O251" s="178">
        <f t="shared" si="33"/>
        <v>0</v>
      </c>
      <c r="P251" s="64"/>
      <c r="Q251" s="156"/>
      <c r="R251" s="64"/>
    </row>
    <row r="252" s="61" customFormat="1" hidden="1" outlineLevel="1" spans="1:18">
      <c r="A252" s="107">
        <v>2016</v>
      </c>
      <c r="B252" s="116" t="s">
        <v>84</v>
      </c>
      <c r="C252" s="167" t="s">
        <v>340</v>
      </c>
      <c r="D252" s="167" t="s">
        <v>296</v>
      </c>
      <c r="E252" s="172">
        <f>+SUMIFS('nabati '!B:B,'nabati '!$E:$E,MTD!$A252)/6</f>
        <v>1</v>
      </c>
      <c r="F252" s="172">
        <f>+SUMIFS('nabati '!I:I,'nabati '!$L:$L,MTD!$A252)/6</f>
        <v>0</v>
      </c>
      <c r="G252" s="172">
        <f>+SUMIFS('nabati '!P:P,'nabati '!$S:$S,MTD!$A252)/60</f>
        <v>0</v>
      </c>
      <c r="H252" s="172">
        <f>+SUMIFS('nabati '!W:W,'nabati '!$Z:$Z,MTD!$A252)/6</f>
        <v>0</v>
      </c>
      <c r="I252" s="172">
        <f>+SUMIFS('nabati '!AD:AD,'nabati '!$AG:$AG,MTD!$A252)/60</f>
        <v>0</v>
      </c>
      <c r="J252" s="172">
        <f>+SUMIFS('nabati '!AK:AK,'nabati '!$AN:$AN,MTD!$A252)/60</f>
        <v>0</v>
      </c>
      <c r="K252" s="172">
        <f>+SUMIFS('nabati '!AR:AR,'nabati '!$AU:$AU,MTD!$A252)/60</f>
        <v>0</v>
      </c>
      <c r="L252" s="172">
        <f>+SUMIFS('nabati '!AY:AY,'nabati '!$BB:$BB,MTD!$A252)/20</f>
        <v>0</v>
      </c>
      <c r="M252" s="177">
        <f>+SUMIFS('nabati '!$BF:$BF,'nabati '!BI:BI,MTD!$A252)/6</f>
        <v>0</v>
      </c>
      <c r="N252" s="142">
        <f>+SUMIFS('nabati '!$BM:$BM,'nabati '!BP:BP,MTD!$A252)/6</f>
        <v>0</v>
      </c>
      <c r="O252" s="178">
        <f t="shared" si="33"/>
        <v>125.9</v>
      </c>
      <c r="P252" s="64"/>
      <c r="Q252" s="156"/>
      <c r="R252" s="64"/>
    </row>
    <row r="253" s="61" customFormat="1" hidden="1" outlineLevel="1" spans="1:18">
      <c r="A253" s="107">
        <v>2017</v>
      </c>
      <c r="B253" s="116" t="s">
        <v>84</v>
      </c>
      <c r="C253" s="167" t="s">
        <v>341</v>
      </c>
      <c r="D253" s="167" t="s">
        <v>296</v>
      </c>
      <c r="E253" s="172">
        <f>+SUMIFS('nabati '!B:B,'nabati '!$E:$E,MTD!$A253)/6</f>
        <v>0</v>
      </c>
      <c r="F253" s="172">
        <f>+SUMIFS('nabati '!I:I,'nabati '!$L:$L,MTD!$A253)/6</f>
        <v>1</v>
      </c>
      <c r="G253" s="172">
        <f>+SUMIFS('nabati '!P:P,'nabati '!$S:$S,MTD!$A253)/60</f>
        <v>0</v>
      </c>
      <c r="H253" s="172">
        <f>+SUMIFS('nabati '!W:W,'nabati '!$Z:$Z,MTD!$A253)/6</f>
        <v>0</v>
      </c>
      <c r="I253" s="172">
        <f>+SUMIFS('nabati '!AD:AD,'nabati '!$AG:$AG,MTD!$A253)/60</f>
        <v>0</v>
      </c>
      <c r="J253" s="172">
        <f>+SUMIFS('nabati '!AK:AK,'nabati '!$AN:$AN,MTD!$A253)/60</f>
        <v>0</v>
      </c>
      <c r="K253" s="172">
        <f>+SUMIFS('nabati '!AR:AR,'nabati '!$AU:$AU,MTD!$A253)/60</f>
        <v>0</v>
      </c>
      <c r="L253" s="172">
        <f>+SUMIFS('nabati '!AY:AY,'nabati '!$BB:$BB,MTD!$A253)/20</f>
        <v>1</v>
      </c>
      <c r="M253" s="177">
        <f>+SUMIFS('nabati '!$BF:$BF,'nabati '!BI:BI,MTD!$A253)/6</f>
        <v>0</v>
      </c>
      <c r="N253" s="142">
        <f>+SUMIFS('nabati '!$BM:$BM,'nabati '!BP:BP,MTD!$A253)/6</f>
        <v>0</v>
      </c>
      <c r="O253" s="178">
        <f t="shared" si="33"/>
        <v>564.7</v>
      </c>
      <c r="P253" s="64"/>
      <c r="Q253" s="156"/>
      <c r="R253" s="64"/>
    </row>
    <row r="254" s="61" customFormat="1" hidden="1" outlineLevel="1" spans="1:18">
      <c r="A254" s="107">
        <v>2019</v>
      </c>
      <c r="B254" s="116" t="s">
        <v>84</v>
      </c>
      <c r="C254" s="112" t="s">
        <v>342</v>
      </c>
      <c r="D254" s="167" t="s">
        <v>296</v>
      </c>
      <c r="E254" s="172">
        <f>+SUMIFS('nabati '!B:B,'nabati '!$E:$E,MTD!$A254)/6</f>
        <v>0</v>
      </c>
      <c r="F254" s="172">
        <f>+SUMIFS('nabati '!I:I,'nabati '!$L:$L,MTD!$A254)/6</f>
        <v>2</v>
      </c>
      <c r="G254" s="172">
        <f>+SUMIFS('nabati '!P:P,'nabati '!$S:$S,MTD!$A254)/60</f>
        <v>0</v>
      </c>
      <c r="H254" s="172">
        <f>+SUMIFS('nabati '!W:W,'nabati '!$Z:$Z,MTD!$A254)/6</f>
        <v>0</v>
      </c>
      <c r="I254" s="172">
        <f>+SUMIFS('nabati '!AD:AD,'nabati '!$AG:$AG,MTD!$A254)/60</f>
        <v>0</v>
      </c>
      <c r="J254" s="172">
        <f>+SUMIFS('nabati '!AK:AK,'nabati '!$AN:$AN,MTD!$A254)/60</f>
        <v>0</v>
      </c>
      <c r="K254" s="172">
        <f>+SUMIFS('nabati '!AR:AR,'nabati '!$AU:$AU,MTD!$A254)/60</f>
        <v>0</v>
      </c>
      <c r="L254" s="172">
        <f>+SUMIFS('nabati '!AY:AY,'nabati '!$BB:$BB,MTD!$A254)/20</f>
        <v>0</v>
      </c>
      <c r="M254" s="177">
        <f>+SUMIFS('nabati '!$BF:$BF,'nabati '!BI:BI,MTD!$A254)/6</f>
        <v>0</v>
      </c>
      <c r="N254" s="142">
        <f>+SUMIFS('nabati '!$BM:$BM,'nabati '!BP:BP,MTD!$A254)/6</f>
        <v>0</v>
      </c>
      <c r="O254" s="178">
        <f t="shared" si="33"/>
        <v>381.4</v>
      </c>
      <c r="P254" s="64"/>
      <c r="Q254" s="156"/>
      <c r="R254" s="64"/>
    </row>
    <row r="255" s="61" customFormat="1" hidden="1" outlineLevel="1" spans="1:18">
      <c r="A255" s="107">
        <v>2020</v>
      </c>
      <c r="B255" s="116" t="s">
        <v>84</v>
      </c>
      <c r="C255" s="112" t="s">
        <v>343</v>
      </c>
      <c r="D255" s="167" t="s">
        <v>296</v>
      </c>
      <c r="E255" s="172">
        <f>+SUMIFS('nabati '!B:B,'nabati '!$E:$E,MTD!$A255)/6</f>
        <v>1</v>
      </c>
      <c r="F255" s="172">
        <f>+SUMIFS('nabati '!I:I,'nabati '!$L:$L,MTD!$A255)/6</f>
        <v>1</v>
      </c>
      <c r="G255" s="172">
        <f>+SUMIFS('nabati '!P:P,'nabati '!$S:$S,MTD!$A255)/60</f>
        <v>1</v>
      </c>
      <c r="H255" s="172">
        <f>+SUMIFS('nabati '!W:W,'nabati '!$Z:$Z,MTD!$A255)/6</f>
        <v>0</v>
      </c>
      <c r="I255" s="172">
        <f>+SUMIFS('nabati '!AD:AD,'nabati '!$AG:$AG,MTD!$A255)/60</f>
        <v>0</v>
      </c>
      <c r="J255" s="172">
        <f>+SUMIFS('nabati '!AK:AK,'nabati '!$AN:$AN,MTD!$A255)/60</f>
        <v>0</v>
      </c>
      <c r="K255" s="172">
        <f>+SUMIFS('nabati '!AR:AR,'nabati '!$AU:$AU,MTD!$A255)/60</f>
        <v>0</v>
      </c>
      <c r="L255" s="172">
        <f>+SUMIFS('nabati '!AY:AY,'nabati '!$BB:$BB,MTD!$A255)/20</f>
        <v>0</v>
      </c>
      <c r="M255" s="177">
        <f>+SUMIFS('nabati '!$BF:$BF,'nabati '!BI:BI,MTD!$A255)/6</f>
        <v>0</v>
      </c>
      <c r="N255" s="142">
        <f>+SUMIFS('nabati '!$BM:$BM,'nabati '!BP:BP,MTD!$A255)/6</f>
        <v>0</v>
      </c>
      <c r="O255" s="178">
        <f t="shared" si="33"/>
        <v>646.6</v>
      </c>
      <c r="P255" s="64"/>
      <c r="Q255" s="156"/>
      <c r="R255" s="64"/>
    </row>
    <row r="256" s="61" customFormat="1" hidden="1" outlineLevel="1" spans="1:18">
      <c r="A256" s="107">
        <v>2025</v>
      </c>
      <c r="B256" s="116" t="s">
        <v>84</v>
      </c>
      <c r="C256" s="112" t="s">
        <v>344</v>
      </c>
      <c r="D256" s="167" t="s">
        <v>296</v>
      </c>
      <c r="E256" s="172">
        <f>+SUMIFS('nabati '!B:B,'nabati '!$E:$E,MTD!$A256)/6</f>
        <v>1</v>
      </c>
      <c r="F256" s="172">
        <f>+SUMIFS('nabati '!I:I,'nabati '!$L:$L,MTD!$A256)/6</f>
        <v>1</v>
      </c>
      <c r="G256" s="172">
        <f>+SUMIFS('nabati '!P:P,'nabati '!$S:$S,MTD!$A256)/60</f>
        <v>0</v>
      </c>
      <c r="H256" s="172">
        <f>+SUMIFS('nabati '!W:W,'nabati '!$Z:$Z,MTD!$A256)/6</f>
        <v>0</v>
      </c>
      <c r="I256" s="172">
        <f>+SUMIFS('nabati '!AD:AD,'nabati '!$AG:$AG,MTD!$A256)/60</f>
        <v>0</v>
      </c>
      <c r="J256" s="172">
        <f>+SUMIFS('nabati '!AK:AK,'nabati '!$AN:$AN,MTD!$A256)/60</f>
        <v>0</v>
      </c>
      <c r="K256" s="172">
        <f>+SUMIFS('nabati '!AR:AR,'nabati '!$AU:$AU,MTD!$A256)/60</f>
        <v>0</v>
      </c>
      <c r="L256" s="172">
        <f>+SUMIFS('nabati '!AY:AY,'nabati '!$BB:$BB,MTD!$A256)/20</f>
        <v>0</v>
      </c>
      <c r="M256" s="177">
        <f>+SUMIFS('nabati '!$BF:$BF,'nabati '!BI:BI,MTD!$A256)/6</f>
        <v>0</v>
      </c>
      <c r="N256" s="142">
        <f>+SUMIFS('nabati '!$BM:$BM,'nabati '!BP:BP,MTD!$A256)/6</f>
        <v>0</v>
      </c>
      <c r="O256" s="178">
        <f t="shared" si="33"/>
        <v>316.6</v>
      </c>
      <c r="P256" s="64"/>
      <c r="Q256" s="156"/>
      <c r="R256" s="64"/>
    </row>
    <row r="257" s="61" customFormat="1" hidden="1" outlineLevel="1" spans="1:18">
      <c r="A257" s="107">
        <v>2032</v>
      </c>
      <c r="B257" s="116" t="s">
        <v>84</v>
      </c>
      <c r="C257" s="112" t="s">
        <v>345</v>
      </c>
      <c r="D257" s="167" t="s">
        <v>296</v>
      </c>
      <c r="E257" s="172">
        <f>+SUMIFS('nabati '!B:B,'nabati '!$E:$E,MTD!$A257)/6</f>
        <v>3</v>
      </c>
      <c r="F257" s="172">
        <f>+SUMIFS('nabati '!I:I,'nabati '!$L:$L,MTD!$A257)/6</f>
        <v>2</v>
      </c>
      <c r="G257" s="172">
        <f>+SUMIFS('nabati '!P:P,'nabati '!$S:$S,MTD!$A257)/60</f>
        <v>1</v>
      </c>
      <c r="H257" s="172">
        <f>+SUMIFS('nabati '!W:W,'nabati '!$Z:$Z,MTD!$A257)/6</f>
        <v>0</v>
      </c>
      <c r="I257" s="172">
        <f>+SUMIFS('nabati '!AD:AD,'nabati '!$AG:$AG,MTD!$A257)/60</f>
        <v>0</v>
      </c>
      <c r="J257" s="172">
        <f>+SUMIFS('nabati '!AK:AK,'nabati '!$AN:$AN,MTD!$A257)/60</f>
        <v>0</v>
      </c>
      <c r="K257" s="172">
        <f>+SUMIFS('nabati '!AR:AR,'nabati '!$AU:$AU,MTD!$A257)/60</f>
        <v>0</v>
      </c>
      <c r="L257" s="172">
        <f>+SUMIFS('nabati '!AY:AY,'nabati '!$BB:$BB,MTD!$A257)/20</f>
        <v>0</v>
      </c>
      <c r="M257" s="177">
        <f>+SUMIFS('nabati '!$BF:$BF,'nabati '!BI:BI,MTD!$A257)/6</f>
        <v>0</v>
      </c>
      <c r="N257" s="142">
        <f>+SUMIFS('nabati '!$BM:$BM,'nabati '!BP:BP,MTD!$A257)/6</f>
        <v>0</v>
      </c>
      <c r="O257" s="178">
        <f t="shared" si="33"/>
        <v>1089.1</v>
      </c>
      <c r="P257" s="64"/>
      <c r="Q257" s="156"/>
      <c r="R257" s="64"/>
    </row>
    <row r="258" s="61" customFormat="1" hidden="1" outlineLevel="1" spans="1:18">
      <c r="A258" s="107">
        <v>2034</v>
      </c>
      <c r="B258" s="116" t="s">
        <v>84</v>
      </c>
      <c r="C258" s="112" t="s">
        <v>346</v>
      </c>
      <c r="D258" s="167" t="s">
        <v>296</v>
      </c>
      <c r="E258" s="172">
        <f>+SUMIFS('nabati '!B:B,'nabati '!$E:$E,MTD!$A258)/6</f>
        <v>2</v>
      </c>
      <c r="F258" s="172">
        <f>+SUMIFS('nabati '!I:I,'nabati '!$L:$L,MTD!$A258)/6</f>
        <v>0</v>
      </c>
      <c r="G258" s="172">
        <f>+SUMIFS('nabati '!P:P,'nabati '!$S:$S,MTD!$A258)/60</f>
        <v>1</v>
      </c>
      <c r="H258" s="172">
        <f>+SUMIFS('nabati '!W:W,'nabati '!$Z:$Z,MTD!$A258)/6</f>
        <v>0</v>
      </c>
      <c r="I258" s="172">
        <f>+SUMIFS('nabati '!AD:AD,'nabati '!$AG:$AG,MTD!$A258)/60</f>
        <v>0</v>
      </c>
      <c r="J258" s="172">
        <f>+SUMIFS('nabati '!AK:AK,'nabati '!$AN:$AN,MTD!$A258)/60</f>
        <v>0</v>
      </c>
      <c r="K258" s="172">
        <f>+SUMIFS('nabati '!AR:AR,'nabati '!$AU:$AU,MTD!$A258)/60</f>
        <v>0</v>
      </c>
      <c r="L258" s="172">
        <f>+SUMIFS('nabati '!AY:AY,'nabati '!$BB:$BB,MTD!$A258)/20</f>
        <v>0</v>
      </c>
      <c r="M258" s="177">
        <f>+SUMIFS('nabati '!$BF:$BF,'nabati '!BI:BI,MTD!$A258)/6</f>
        <v>0</v>
      </c>
      <c r="N258" s="142">
        <f>+SUMIFS('nabati '!$BM:$BM,'nabati '!BP:BP,MTD!$A258)/6</f>
        <v>0</v>
      </c>
      <c r="O258" s="178">
        <f t="shared" si="33"/>
        <v>581.8</v>
      </c>
      <c r="P258" s="64"/>
      <c r="Q258" s="156"/>
      <c r="R258" s="64"/>
    </row>
    <row r="259" s="61" customFormat="1" hidden="1" outlineLevel="1" spans="1:18">
      <c r="A259" s="107">
        <v>2039</v>
      </c>
      <c r="B259" s="116" t="s">
        <v>84</v>
      </c>
      <c r="C259" s="112" t="s">
        <v>347</v>
      </c>
      <c r="D259" s="167" t="s">
        <v>296</v>
      </c>
      <c r="E259" s="172">
        <f>+SUMIFS('nabati '!B:B,'nabati '!$E:$E,MTD!$A259)/6</f>
        <v>0</v>
      </c>
      <c r="F259" s="172">
        <f>+SUMIFS('nabati '!I:I,'nabati '!$L:$L,MTD!$A259)/6</f>
        <v>2</v>
      </c>
      <c r="G259" s="172">
        <f>+SUMIFS('nabati '!P:P,'nabati '!$S:$S,MTD!$A259)/60</f>
        <v>0</v>
      </c>
      <c r="H259" s="172">
        <f>+SUMIFS('nabati '!W:W,'nabati '!$Z:$Z,MTD!$A259)/6</f>
        <v>0</v>
      </c>
      <c r="I259" s="172">
        <f>+SUMIFS('nabati '!AD:AD,'nabati '!$AG:$AG,MTD!$A259)/60</f>
        <v>0</v>
      </c>
      <c r="J259" s="172">
        <f>+SUMIFS('nabati '!AK:AK,'nabati '!$AN:$AN,MTD!$A259)/60</f>
        <v>1</v>
      </c>
      <c r="K259" s="172">
        <f>+SUMIFS('nabati '!AR:AR,'nabati '!$AU:$AU,MTD!$A259)/60</f>
        <v>0</v>
      </c>
      <c r="L259" s="172">
        <f>+SUMIFS('nabati '!AY:AY,'nabati '!$BB:$BB,MTD!$A259)/20</f>
        <v>1</v>
      </c>
      <c r="M259" s="177">
        <f>+SUMIFS('nabati '!$BF:$BF,'nabati '!BI:BI,MTD!$A259)/6</f>
        <v>0</v>
      </c>
      <c r="N259" s="142">
        <f>+SUMIFS('nabati '!$BM:$BM,'nabati '!BP:BP,MTD!$A259)/6</f>
        <v>0</v>
      </c>
      <c r="O259" s="178">
        <f t="shared" si="33"/>
        <v>1085.4</v>
      </c>
      <c r="P259" s="64"/>
      <c r="Q259" s="156"/>
      <c r="R259" s="64"/>
    </row>
    <row r="260" s="61" customFormat="1" hidden="1" outlineLevel="1" spans="1:18">
      <c r="A260" s="107">
        <v>2041</v>
      </c>
      <c r="B260" s="116" t="s">
        <v>84</v>
      </c>
      <c r="C260" s="167" t="s">
        <v>348</v>
      </c>
      <c r="D260" s="167" t="s">
        <v>296</v>
      </c>
      <c r="E260" s="172">
        <f>+SUMIFS('nabati '!B:B,'nabati '!$E:$E,MTD!$A260)/6</f>
        <v>0</v>
      </c>
      <c r="F260" s="172">
        <f>+SUMIFS('nabati '!I:I,'nabati '!$L:$L,MTD!$A260)/6</f>
        <v>1</v>
      </c>
      <c r="G260" s="172">
        <f>+SUMIFS('nabati '!P:P,'nabati '!$S:$S,MTD!$A260)/60</f>
        <v>0</v>
      </c>
      <c r="H260" s="172">
        <f>+SUMIFS('nabati '!W:W,'nabati '!$Z:$Z,MTD!$A260)/6</f>
        <v>0</v>
      </c>
      <c r="I260" s="172">
        <f>+SUMIFS('nabati '!AD:AD,'nabati '!$AG:$AG,MTD!$A260)/60</f>
        <v>0</v>
      </c>
      <c r="J260" s="172">
        <f>+SUMIFS('nabati '!AK:AK,'nabati '!$AN:$AN,MTD!$A260)/60</f>
        <v>0</v>
      </c>
      <c r="K260" s="172">
        <f>+SUMIFS('nabati '!AR:AR,'nabati '!$AU:$AU,MTD!$A260)/60</f>
        <v>0</v>
      </c>
      <c r="L260" s="172">
        <f>+SUMIFS('nabati '!AY:AY,'nabati '!$BB:$BB,MTD!$A260)/20</f>
        <v>0</v>
      </c>
      <c r="M260" s="177">
        <f>+SUMIFS('nabati '!$BF:$BF,'nabati '!BI:BI,MTD!$A260)/6</f>
        <v>0</v>
      </c>
      <c r="N260" s="142">
        <f>+SUMIFS('nabati '!$BM:$BM,'nabati '!BP:BP,MTD!$A260)/6</f>
        <v>0</v>
      </c>
      <c r="O260" s="178">
        <f t="shared" si="33"/>
        <v>190.7</v>
      </c>
      <c r="P260" s="64"/>
      <c r="Q260" s="156"/>
      <c r="R260" s="64"/>
    </row>
    <row r="261" s="61" customFormat="1" hidden="1" outlineLevel="1" spans="1:18">
      <c r="A261" s="107">
        <v>2044</v>
      </c>
      <c r="B261" s="116" t="s">
        <v>84</v>
      </c>
      <c r="C261" s="167" t="s">
        <v>349</v>
      </c>
      <c r="D261" s="167" t="s">
        <v>296</v>
      </c>
      <c r="E261" s="172">
        <f>+SUMIFS('nabati '!B:B,'nabati '!$E:$E,MTD!$A261)/6</f>
        <v>0</v>
      </c>
      <c r="F261" s="172">
        <f>+SUMIFS('nabati '!I:I,'nabati '!$L:$L,MTD!$A261)/6</f>
        <v>0</v>
      </c>
      <c r="G261" s="172">
        <f>+SUMIFS('nabati '!P:P,'nabati '!$S:$S,MTD!$A261)/60</f>
        <v>0</v>
      </c>
      <c r="H261" s="172">
        <f>+SUMIFS('nabati '!W:W,'nabati '!$Z:$Z,MTD!$A261)/6</f>
        <v>0</v>
      </c>
      <c r="I261" s="172">
        <f>+SUMIFS('nabati '!AD:AD,'nabati '!$AG:$AG,MTD!$A261)/60</f>
        <v>0</v>
      </c>
      <c r="J261" s="172">
        <f>+SUMIFS('nabati '!AK:AK,'nabati '!$AN:$AN,MTD!$A261)/60</f>
        <v>0</v>
      </c>
      <c r="K261" s="172">
        <f>+SUMIFS('nabati '!AR:AR,'nabati '!$AU:$AU,MTD!$A261)/60</f>
        <v>0</v>
      </c>
      <c r="L261" s="172">
        <f>+SUMIFS('nabati '!AY:AY,'nabati '!$BB:$BB,MTD!$A261)/20</f>
        <v>0</v>
      </c>
      <c r="M261" s="177">
        <f>+SUMIFS('nabati '!$BF:$BF,'nabati '!BI:BI,MTD!$A261)/6</f>
        <v>0</v>
      </c>
      <c r="N261" s="142">
        <f>+SUMIFS('nabati '!$BM:$BM,'nabati '!BP:BP,MTD!$A261)/6</f>
        <v>0</v>
      </c>
      <c r="O261" s="178">
        <f t="shared" si="33"/>
        <v>0</v>
      </c>
      <c r="P261" s="64"/>
      <c r="Q261" s="156"/>
      <c r="R261" s="64"/>
    </row>
    <row r="262" s="61" customFormat="1" hidden="1" outlineLevel="1" spans="1:18">
      <c r="A262" s="107">
        <v>2050</v>
      </c>
      <c r="B262" s="116" t="s">
        <v>84</v>
      </c>
      <c r="C262" s="167" t="s">
        <v>350</v>
      </c>
      <c r="D262" s="167" t="s">
        <v>296</v>
      </c>
      <c r="E262" s="172">
        <f>+SUMIFS('nabati '!B:B,'nabati '!$E:$E,MTD!$A262)/6</f>
        <v>2</v>
      </c>
      <c r="F262" s="172">
        <f>+SUMIFS('nabati '!I:I,'nabati '!$L:$L,MTD!$A262)/6</f>
        <v>0</v>
      </c>
      <c r="G262" s="172">
        <f>+SUMIFS('nabati '!P:P,'nabati '!$S:$S,MTD!$A262)/60</f>
        <v>0</v>
      </c>
      <c r="H262" s="172">
        <f>+SUMIFS('nabati '!W:W,'nabati '!$Z:$Z,MTD!$A262)/6</f>
        <v>0</v>
      </c>
      <c r="I262" s="172">
        <f>+SUMIFS('nabati '!AD:AD,'nabati '!$AG:$AG,MTD!$A262)/60</f>
        <v>0</v>
      </c>
      <c r="J262" s="172">
        <f>+SUMIFS('nabati '!AK:AK,'nabati '!$AN:$AN,MTD!$A262)/60</f>
        <v>0</v>
      </c>
      <c r="K262" s="172">
        <f>+SUMIFS('nabati '!AR:AR,'nabati '!$AU:$AU,MTD!$A262)/60</f>
        <v>0</v>
      </c>
      <c r="L262" s="172">
        <f>+SUMIFS('nabati '!AY:AY,'nabati '!$BB:$BB,MTD!$A262)/20</f>
        <v>0</v>
      </c>
      <c r="M262" s="177">
        <f>+SUMIFS('nabati '!$BF:$BF,'nabati '!BI:BI,MTD!$A262)/6</f>
        <v>0</v>
      </c>
      <c r="N262" s="142">
        <f>+SUMIFS('nabati '!$BM:$BM,'nabati '!BP:BP,MTD!$A262)/6</f>
        <v>0</v>
      </c>
      <c r="O262" s="178">
        <f t="shared" si="33"/>
        <v>251.8</v>
      </c>
      <c r="P262" s="64"/>
      <c r="Q262" s="156"/>
      <c r="R262" s="64"/>
    </row>
    <row r="263" s="61" customFormat="1" hidden="1" outlineLevel="1" spans="1:18">
      <c r="A263" s="107">
        <v>2055</v>
      </c>
      <c r="B263" s="116" t="s">
        <v>84</v>
      </c>
      <c r="C263" s="167" t="s">
        <v>351</v>
      </c>
      <c r="D263" s="167" t="s">
        <v>296</v>
      </c>
      <c r="E263" s="172">
        <f>+SUMIFS('nabati '!B:B,'nabati '!$E:$E,MTD!$A263)/6</f>
        <v>0</v>
      </c>
      <c r="F263" s="172">
        <f>+SUMIFS('nabati '!I:I,'nabati '!$L:$L,MTD!$A263)/6</f>
        <v>0</v>
      </c>
      <c r="G263" s="172">
        <f>+SUMIFS('nabati '!P:P,'nabati '!$S:$S,MTD!$A263)/60</f>
        <v>0</v>
      </c>
      <c r="H263" s="172">
        <f>+SUMIFS('nabati '!W:W,'nabati '!$Z:$Z,MTD!$A263)/6</f>
        <v>0</v>
      </c>
      <c r="I263" s="172">
        <f>+SUMIFS('nabati '!AD:AD,'nabati '!$AG:$AG,MTD!$A263)/60</f>
        <v>0</v>
      </c>
      <c r="J263" s="172">
        <f>+SUMIFS('nabati '!AK:AK,'nabati '!$AN:$AN,MTD!$A263)/60</f>
        <v>0</v>
      </c>
      <c r="K263" s="172">
        <f>+SUMIFS('nabati '!AR:AR,'nabati '!$AU:$AU,MTD!$A263)/60</f>
        <v>0</v>
      </c>
      <c r="L263" s="172">
        <f>+SUMIFS('nabati '!AY:AY,'nabati '!$BB:$BB,MTD!$A263)/20</f>
        <v>0</v>
      </c>
      <c r="M263" s="177">
        <f>+SUMIFS('nabati '!$BF:$BF,'nabati '!BI:BI,MTD!$A263)/6</f>
        <v>0</v>
      </c>
      <c r="N263" s="142">
        <f>+SUMIFS('nabati '!$BM:$BM,'nabati '!BP:BP,MTD!$A263)/6</f>
        <v>0</v>
      </c>
      <c r="O263" s="178">
        <f t="shared" si="33"/>
        <v>0</v>
      </c>
      <c r="P263" s="64"/>
      <c r="Q263" s="156"/>
      <c r="R263" s="64"/>
    </row>
    <row r="264" s="61" customFormat="1" hidden="1" outlineLevel="1" spans="1:18">
      <c r="A264" s="107">
        <v>2056</v>
      </c>
      <c r="B264" s="116" t="s">
        <v>84</v>
      </c>
      <c r="C264" s="112" t="s">
        <v>352</v>
      </c>
      <c r="D264" s="167" t="s">
        <v>296</v>
      </c>
      <c r="E264" s="172">
        <f>+SUMIFS('nabati '!B:B,'nabati '!$E:$E,MTD!$A264)/6</f>
        <v>1</v>
      </c>
      <c r="F264" s="172">
        <f>+SUMIFS('nabati '!I:I,'nabati '!$L:$L,MTD!$A264)/6</f>
        <v>3</v>
      </c>
      <c r="G264" s="172">
        <f>+SUMIFS('nabati '!P:P,'nabati '!$S:$S,MTD!$A264)/60</f>
        <v>1</v>
      </c>
      <c r="H264" s="172">
        <f>+SUMIFS('nabati '!W:W,'nabati '!$Z:$Z,MTD!$A264)/6</f>
        <v>0</v>
      </c>
      <c r="I264" s="172">
        <f>+SUMIFS('nabati '!AD:AD,'nabati '!$AG:$AG,MTD!$A264)/60</f>
        <v>2</v>
      </c>
      <c r="J264" s="172">
        <f>+SUMIFS('nabati '!AK:AK,'nabati '!$AN:$AN,MTD!$A264)/60</f>
        <v>0</v>
      </c>
      <c r="K264" s="172">
        <f>+SUMIFS('nabati '!AR:AR,'nabati '!$AU:$AU,MTD!$A264)/60</f>
        <v>0</v>
      </c>
      <c r="L264" s="172">
        <f>+SUMIFS('nabati '!AY:AY,'nabati '!$BB:$BB,MTD!$A264)/20</f>
        <v>0</v>
      </c>
      <c r="M264" s="177">
        <f>+SUMIFS('nabati '!$BF:$BF,'nabati '!BI:BI,MTD!$A264)/6</f>
        <v>0</v>
      </c>
      <c r="N264" s="142">
        <f>+SUMIFS('nabati '!$BM:$BM,'nabati '!BP:BP,MTD!$A264)/6</f>
        <v>0</v>
      </c>
      <c r="O264" s="178">
        <f t="shared" si="33"/>
        <v>1688</v>
      </c>
      <c r="P264" s="64"/>
      <c r="Q264" s="156"/>
      <c r="R264" s="64"/>
    </row>
    <row r="265" s="61" customFormat="1" hidden="1" outlineLevel="1" spans="1:18">
      <c r="A265" s="107">
        <v>2057</v>
      </c>
      <c r="B265" s="116" t="s">
        <v>84</v>
      </c>
      <c r="C265" s="112" t="s">
        <v>353</v>
      </c>
      <c r="D265" s="167" t="s">
        <v>296</v>
      </c>
      <c r="E265" s="172">
        <f>+SUMIFS('nabati '!B:B,'nabati '!$E:$E,MTD!$A265)/6</f>
        <v>2</v>
      </c>
      <c r="F265" s="172">
        <f>+SUMIFS('nabati '!I:I,'nabati '!$L:$L,MTD!$A265)/6</f>
        <v>0</v>
      </c>
      <c r="G265" s="172">
        <f>+SUMIFS('nabati '!P:P,'nabati '!$S:$S,MTD!$A265)/60</f>
        <v>1</v>
      </c>
      <c r="H265" s="172">
        <f>+SUMIFS('nabati '!W:W,'nabati '!$Z:$Z,MTD!$A265)/6</f>
        <v>0</v>
      </c>
      <c r="I265" s="172">
        <f>+SUMIFS('nabati '!AD:AD,'nabati '!$AG:$AG,MTD!$A265)/60</f>
        <v>0</v>
      </c>
      <c r="J265" s="172">
        <f>+SUMIFS('nabati '!AK:AK,'nabati '!$AN:$AN,MTD!$A265)/60</f>
        <v>0</v>
      </c>
      <c r="K265" s="172">
        <f>+SUMIFS('nabati '!AR:AR,'nabati '!$AU:$AU,MTD!$A265)/60</f>
        <v>0</v>
      </c>
      <c r="L265" s="172">
        <f>+SUMIFS('nabati '!AY:AY,'nabati '!$BB:$BB,MTD!$A265)/20</f>
        <v>0</v>
      </c>
      <c r="M265" s="177">
        <f>+SUMIFS('nabati '!$BF:$BF,'nabati '!BI:BI,MTD!$A265)/6</f>
        <v>0</v>
      </c>
      <c r="N265" s="142">
        <f>+SUMIFS('nabati '!$BM:$BM,'nabati '!BP:BP,MTD!$A265)/6</f>
        <v>0</v>
      </c>
      <c r="O265" s="178">
        <f t="shared" si="33"/>
        <v>581.8</v>
      </c>
      <c r="P265" s="64"/>
      <c r="Q265" s="156"/>
      <c r="R265" s="64"/>
    </row>
    <row r="266" s="61" customFormat="1" hidden="1" outlineLevel="1" spans="1:18">
      <c r="A266" s="107">
        <v>2060</v>
      </c>
      <c r="B266" s="116" t="s">
        <v>84</v>
      </c>
      <c r="C266" s="112" t="s">
        <v>354</v>
      </c>
      <c r="D266" s="167" t="s">
        <v>296</v>
      </c>
      <c r="E266" s="172">
        <f>+SUMIFS('nabati '!B:B,'nabati '!$E:$E,MTD!$A266)/6</f>
        <v>2</v>
      </c>
      <c r="F266" s="172">
        <f>+SUMIFS('nabati '!I:I,'nabati '!$L:$L,MTD!$A266)/6</f>
        <v>0</v>
      </c>
      <c r="G266" s="172">
        <f>+SUMIFS('nabati '!P:P,'nabati '!$S:$S,MTD!$A266)/60</f>
        <v>0</v>
      </c>
      <c r="H266" s="172">
        <f>+SUMIFS('nabati '!W:W,'nabati '!$Z:$Z,MTD!$A266)/6</f>
        <v>0</v>
      </c>
      <c r="I266" s="172">
        <f>+SUMIFS('nabati '!AD:AD,'nabati '!$AG:$AG,MTD!$A266)/60</f>
        <v>1</v>
      </c>
      <c r="J266" s="172">
        <f>+SUMIFS('nabati '!AK:AK,'nabati '!$AN:$AN,MTD!$A266)/60</f>
        <v>0</v>
      </c>
      <c r="K266" s="172">
        <f>+SUMIFS('nabati '!AR:AR,'nabati '!$AU:$AU,MTD!$A266)/60</f>
        <v>0</v>
      </c>
      <c r="L266" s="172">
        <f>+SUMIFS('nabati '!AY:AY,'nabati '!$BB:$BB,MTD!$A266)/20</f>
        <v>0</v>
      </c>
      <c r="M266" s="177">
        <f>+SUMIFS('nabati '!$BF:$BF,'nabati '!BI:BI,MTD!$A266)/6</f>
        <v>0</v>
      </c>
      <c r="N266" s="142">
        <f>+SUMIFS('nabati '!$BM:$BM,'nabati '!BP:BP,MTD!$A266)/6</f>
        <v>0</v>
      </c>
      <c r="O266" s="178">
        <f t="shared" si="33"/>
        <v>581.8</v>
      </c>
      <c r="P266" s="64"/>
      <c r="Q266" s="156"/>
      <c r="R266" s="64"/>
    </row>
    <row r="267" s="61" customFormat="1" hidden="1" outlineLevel="1" spans="1:18">
      <c r="A267" s="107">
        <v>2076</v>
      </c>
      <c r="B267" s="116" t="s">
        <v>84</v>
      </c>
      <c r="C267" s="167" t="s">
        <v>355</v>
      </c>
      <c r="D267" s="167" t="s">
        <v>296</v>
      </c>
      <c r="E267" s="172">
        <f>+SUMIFS('nabati '!B:B,'nabati '!$E:$E,MTD!$A267)/6</f>
        <v>0</v>
      </c>
      <c r="F267" s="172">
        <f>+SUMIFS('nabati '!I:I,'nabati '!$L:$L,MTD!$A267)/6</f>
        <v>0</v>
      </c>
      <c r="G267" s="172">
        <f>+SUMIFS('nabati '!P:P,'nabati '!$S:$S,MTD!$A267)/60</f>
        <v>1</v>
      </c>
      <c r="H267" s="172">
        <f>+SUMIFS('nabati '!W:W,'nabati '!$Z:$Z,MTD!$A267)/6</f>
        <v>0</v>
      </c>
      <c r="I267" s="172">
        <f>+SUMIFS('nabati '!AD:AD,'nabati '!$AG:$AG,MTD!$A267)/60</f>
        <v>0</v>
      </c>
      <c r="J267" s="172">
        <f>+SUMIFS('nabati '!AK:AK,'nabati '!$AN:$AN,MTD!$A267)/60</f>
        <v>0</v>
      </c>
      <c r="K267" s="172">
        <f>+SUMIFS('nabati '!AR:AR,'nabati '!$AU:$AU,MTD!$A267)/60</f>
        <v>0</v>
      </c>
      <c r="L267" s="172">
        <f>+SUMIFS('nabati '!AY:AY,'nabati '!$BB:$BB,MTD!$A267)/20</f>
        <v>1</v>
      </c>
      <c r="M267" s="177">
        <f>+SUMIFS('nabati '!$BF:$BF,'nabati '!BI:BI,MTD!$A267)/6</f>
        <v>0</v>
      </c>
      <c r="N267" s="142">
        <f>+SUMIFS('nabati '!$BM:$BM,'nabati '!BP:BP,MTD!$A267)/6</f>
        <v>0</v>
      </c>
      <c r="O267" s="178">
        <f t="shared" si="33"/>
        <v>704</v>
      </c>
      <c r="P267" s="64"/>
      <c r="Q267" s="156"/>
      <c r="R267" s="64"/>
    </row>
    <row r="268" s="61" customFormat="1" hidden="1" outlineLevel="1" spans="1:18">
      <c r="A268" s="107">
        <v>2080</v>
      </c>
      <c r="B268" s="116" t="s">
        <v>84</v>
      </c>
      <c r="C268" s="112" t="s">
        <v>356</v>
      </c>
      <c r="D268" s="167" t="s">
        <v>296</v>
      </c>
      <c r="E268" s="172">
        <f>+SUMIFS('nabati '!B:B,'nabati '!$E:$E,MTD!$A268)/6</f>
        <v>2</v>
      </c>
      <c r="F268" s="172">
        <f>+SUMIFS('nabati '!I:I,'nabati '!$L:$L,MTD!$A268)/6</f>
        <v>1</v>
      </c>
      <c r="G268" s="172">
        <f>+SUMIFS('nabati '!P:P,'nabati '!$S:$S,MTD!$A268)/60</f>
        <v>0</v>
      </c>
      <c r="H268" s="172">
        <f>+SUMIFS('nabati '!W:W,'nabati '!$Z:$Z,MTD!$A268)/6</f>
        <v>0</v>
      </c>
      <c r="I268" s="172">
        <f>+SUMIFS('nabati '!AD:AD,'nabati '!$AG:$AG,MTD!$A268)/60</f>
        <v>0</v>
      </c>
      <c r="J268" s="172">
        <f>+SUMIFS('nabati '!AK:AK,'nabati '!$AN:$AN,MTD!$A268)/60</f>
        <v>0</v>
      </c>
      <c r="K268" s="172">
        <f>+SUMIFS('nabati '!AR:AR,'nabati '!$AU:$AU,MTD!$A268)/60</f>
        <v>0</v>
      </c>
      <c r="L268" s="172">
        <f>+SUMIFS('nabati '!AY:AY,'nabati '!$BB:$BB,MTD!$A268)/20</f>
        <v>0</v>
      </c>
      <c r="M268" s="177">
        <f>+SUMIFS('nabati '!$BF:$BF,'nabati '!BI:BI,MTD!$A268)/6</f>
        <v>0</v>
      </c>
      <c r="N268" s="142">
        <f>+SUMIFS('nabati '!$BM:$BM,'nabati '!BP:BP,MTD!$A268)/6</f>
        <v>0</v>
      </c>
      <c r="O268" s="178">
        <f t="shared" si="33"/>
        <v>442.5</v>
      </c>
      <c r="P268" s="64"/>
      <c r="Q268" s="156"/>
      <c r="R268" s="64"/>
    </row>
    <row r="269" s="61" customFormat="1" hidden="1" outlineLevel="1" spans="1:18">
      <c r="A269" s="107">
        <v>2083</v>
      </c>
      <c r="B269" s="116" t="s">
        <v>84</v>
      </c>
      <c r="C269" s="167" t="s">
        <v>357</v>
      </c>
      <c r="D269" s="167" t="s">
        <v>296</v>
      </c>
      <c r="E269" s="172">
        <f>+SUMIFS('nabati '!B:B,'nabati '!$E:$E,MTD!$A269)/6</f>
        <v>0</v>
      </c>
      <c r="F269" s="172">
        <f>+SUMIFS('nabati '!I:I,'nabati '!$L:$L,MTD!$A269)/6</f>
        <v>1</v>
      </c>
      <c r="G269" s="172">
        <f>+SUMIFS('nabati '!P:P,'nabati '!$S:$S,MTD!$A269)/60</f>
        <v>0</v>
      </c>
      <c r="H269" s="172">
        <f>+SUMIFS('nabati '!W:W,'nabati '!$Z:$Z,MTD!$A269)/6</f>
        <v>0</v>
      </c>
      <c r="I269" s="172">
        <f>+SUMIFS('nabati '!AD:AD,'nabati '!$AG:$AG,MTD!$A269)/60</f>
        <v>0</v>
      </c>
      <c r="J269" s="172">
        <f>+SUMIFS('nabati '!AK:AK,'nabati '!$AN:$AN,MTD!$A269)/60</f>
        <v>0</v>
      </c>
      <c r="K269" s="172">
        <f>+SUMIFS('nabati '!AR:AR,'nabati '!$AU:$AU,MTD!$A269)/60</f>
        <v>0</v>
      </c>
      <c r="L269" s="172">
        <f>+SUMIFS('nabati '!AY:AY,'nabati '!$BB:$BB,MTD!$A269)/20</f>
        <v>0</v>
      </c>
      <c r="M269" s="177">
        <f>+SUMIFS('nabati '!$BF:$BF,'nabati '!BI:BI,MTD!$A269)/6</f>
        <v>0</v>
      </c>
      <c r="N269" s="142">
        <f>+SUMIFS('nabati '!$BM:$BM,'nabati '!BP:BP,MTD!$A269)/6</f>
        <v>0</v>
      </c>
      <c r="O269" s="178">
        <f t="shared" si="33"/>
        <v>190.7</v>
      </c>
      <c r="P269" s="64"/>
      <c r="Q269" s="156"/>
      <c r="R269" s="64"/>
    </row>
    <row r="270" s="61" customFormat="1" hidden="1" outlineLevel="1" spans="1:18">
      <c r="A270" s="107">
        <v>2084</v>
      </c>
      <c r="B270" s="116" t="s">
        <v>84</v>
      </c>
      <c r="C270" s="112" t="s">
        <v>358</v>
      </c>
      <c r="D270" s="167" t="s">
        <v>296</v>
      </c>
      <c r="E270" s="172">
        <f>+SUMIFS('nabati '!B:B,'nabati '!$E:$E,MTD!$A270)/6</f>
        <v>1</v>
      </c>
      <c r="F270" s="172">
        <f>+SUMIFS('nabati '!I:I,'nabati '!$L:$L,MTD!$A270)/6</f>
        <v>0</v>
      </c>
      <c r="G270" s="172">
        <f>+SUMIFS('nabati '!P:P,'nabati '!$S:$S,MTD!$A270)/60</f>
        <v>0</v>
      </c>
      <c r="H270" s="172">
        <f>+SUMIFS('nabati '!W:W,'nabati '!$Z:$Z,MTD!$A270)/6</f>
        <v>0</v>
      </c>
      <c r="I270" s="172">
        <f>+SUMIFS('nabati '!AD:AD,'nabati '!$AG:$AG,MTD!$A270)/60</f>
        <v>0</v>
      </c>
      <c r="J270" s="172">
        <f>+SUMIFS('nabati '!AK:AK,'nabati '!$AN:$AN,MTD!$A270)/60</f>
        <v>0</v>
      </c>
      <c r="K270" s="172">
        <f>+SUMIFS('nabati '!AR:AR,'nabati '!$AU:$AU,MTD!$A270)/60</f>
        <v>0</v>
      </c>
      <c r="L270" s="172">
        <f>+SUMIFS('nabati '!AY:AY,'nabati '!$BB:$BB,MTD!$A270)/20</f>
        <v>0</v>
      </c>
      <c r="M270" s="177">
        <f>+SUMIFS('nabati '!$BF:$BF,'nabati '!BI:BI,MTD!$A270)/6</f>
        <v>0</v>
      </c>
      <c r="N270" s="142">
        <f>+SUMIFS('nabati '!$BM:$BM,'nabati '!BP:BP,MTD!$A270)/6</f>
        <v>0</v>
      </c>
      <c r="O270" s="178">
        <f t="shared" si="33"/>
        <v>125.9</v>
      </c>
      <c r="P270" s="64"/>
      <c r="Q270" s="156"/>
      <c r="R270" s="64"/>
    </row>
    <row r="271" s="61" customFormat="1" hidden="1" outlineLevel="1" spans="1:18">
      <c r="A271" s="107">
        <v>2085</v>
      </c>
      <c r="B271" s="116" t="s">
        <v>84</v>
      </c>
      <c r="C271" s="167" t="s">
        <v>359</v>
      </c>
      <c r="D271" s="167" t="s">
        <v>296</v>
      </c>
      <c r="E271" s="172">
        <f>+SUMIFS('nabati '!B:B,'nabati '!$E:$E,MTD!$A271)/6</f>
        <v>1</v>
      </c>
      <c r="F271" s="172">
        <f>+SUMIFS('nabati '!I:I,'nabati '!$L:$L,MTD!$A271)/6</f>
        <v>2</v>
      </c>
      <c r="G271" s="172">
        <f>+SUMIFS('nabati '!P:P,'nabati '!$S:$S,MTD!$A271)/60</f>
        <v>0</v>
      </c>
      <c r="H271" s="172">
        <f>+SUMIFS('nabati '!W:W,'nabati '!$Z:$Z,MTD!$A271)/6</f>
        <v>0</v>
      </c>
      <c r="I271" s="172">
        <f>+SUMIFS('nabati '!AD:AD,'nabati '!$AG:$AG,MTD!$A271)/60</f>
        <v>0</v>
      </c>
      <c r="J271" s="172">
        <f>+SUMIFS('nabati '!AK:AK,'nabati '!$AN:$AN,MTD!$A271)/60</f>
        <v>0</v>
      </c>
      <c r="K271" s="172">
        <f>+SUMIFS('nabati '!AR:AR,'nabati '!$AU:$AU,MTD!$A271)/60</f>
        <v>0</v>
      </c>
      <c r="L271" s="172">
        <f>+SUMIFS('nabati '!AY:AY,'nabati '!$BB:$BB,MTD!$A271)/20</f>
        <v>1</v>
      </c>
      <c r="M271" s="177">
        <f>+SUMIFS('nabati '!$BF:$BF,'nabati '!BI:BI,MTD!$A271)/6</f>
        <v>0</v>
      </c>
      <c r="N271" s="142">
        <f>+SUMIFS('nabati '!$BM:$BM,'nabati '!BP:BP,MTD!$A271)/6</f>
        <v>0</v>
      </c>
      <c r="O271" s="178">
        <f t="shared" si="33"/>
        <v>881.3</v>
      </c>
      <c r="P271" s="64"/>
      <c r="Q271" s="156"/>
      <c r="R271" s="64"/>
    </row>
    <row r="272" s="61" customFormat="1" hidden="1" outlineLevel="1" spans="1:18">
      <c r="A272" s="107">
        <v>2086</v>
      </c>
      <c r="B272" s="116" t="s">
        <v>84</v>
      </c>
      <c r="C272" s="167" t="s">
        <v>360</v>
      </c>
      <c r="D272" s="167" t="s">
        <v>296</v>
      </c>
      <c r="E272" s="172">
        <f>+SUMIFS('nabati '!B:B,'nabati '!$E:$E,MTD!$A272)/6</f>
        <v>0</v>
      </c>
      <c r="F272" s="172">
        <f>+SUMIFS('nabati '!I:I,'nabati '!$L:$L,MTD!$A272)/6</f>
        <v>0</v>
      </c>
      <c r="G272" s="172">
        <f>+SUMIFS('nabati '!P:P,'nabati '!$S:$S,MTD!$A272)/60</f>
        <v>0</v>
      </c>
      <c r="H272" s="172">
        <f>+SUMIFS('nabati '!W:W,'nabati '!$Z:$Z,MTD!$A272)/6</f>
        <v>0</v>
      </c>
      <c r="I272" s="172">
        <f>+SUMIFS('nabati '!AD:AD,'nabati '!$AG:$AG,MTD!$A272)/60</f>
        <v>0</v>
      </c>
      <c r="J272" s="172">
        <f>+SUMIFS('nabati '!AK:AK,'nabati '!$AN:$AN,MTD!$A272)/60</f>
        <v>0</v>
      </c>
      <c r="K272" s="172">
        <f>+SUMIFS('nabati '!AR:AR,'nabati '!$AU:$AU,MTD!$A272)/60</f>
        <v>0</v>
      </c>
      <c r="L272" s="172">
        <f>+SUMIFS('nabati '!AY:AY,'nabati '!$BB:$BB,MTD!$A272)/20</f>
        <v>0</v>
      </c>
      <c r="M272" s="177">
        <f>+SUMIFS('nabati '!$BF:$BF,'nabati '!BI:BI,MTD!$A272)/6</f>
        <v>0</v>
      </c>
      <c r="N272" s="142">
        <f>+SUMIFS('nabati '!$BM:$BM,'nabati '!BP:BP,MTD!$A272)/6</f>
        <v>0</v>
      </c>
      <c r="O272" s="178">
        <f t="shared" si="33"/>
        <v>0</v>
      </c>
      <c r="P272" s="64"/>
      <c r="Q272" s="156"/>
      <c r="R272" s="64"/>
    </row>
    <row r="273" s="61" customFormat="1" hidden="1" outlineLevel="1" spans="1:18">
      <c r="A273" s="186">
        <v>2090</v>
      </c>
      <c r="B273" s="116" t="s">
        <v>84</v>
      </c>
      <c r="C273" s="167" t="s">
        <v>361</v>
      </c>
      <c r="D273" s="167" t="s">
        <v>296</v>
      </c>
      <c r="E273" s="172">
        <f>+SUMIFS('nabati '!B:B,'nabati '!$E:$E,MTD!$A273)/6</f>
        <v>0</v>
      </c>
      <c r="F273" s="172">
        <f>+SUMIFS('nabati '!I:I,'nabati '!$L:$L,MTD!$A273)/6</f>
        <v>1</v>
      </c>
      <c r="G273" s="172">
        <f>+SUMIFS('nabati '!P:P,'nabati '!$S:$S,MTD!$A273)/60</f>
        <v>0</v>
      </c>
      <c r="H273" s="172">
        <f>+SUMIFS('nabati '!W:W,'nabati '!$Z:$Z,MTD!$A273)/6</f>
        <v>0</v>
      </c>
      <c r="I273" s="172">
        <f>+SUMIFS('nabati '!AD:AD,'nabati '!$AG:$AG,MTD!$A273)/60</f>
        <v>0</v>
      </c>
      <c r="J273" s="172">
        <f>+SUMIFS('nabati '!AK:AK,'nabati '!$AN:$AN,MTD!$A273)/60</f>
        <v>0</v>
      </c>
      <c r="K273" s="172">
        <f>+SUMIFS('nabati '!AR:AR,'nabati '!$AU:$AU,MTD!$A273)/60</f>
        <v>0</v>
      </c>
      <c r="L273" s="172">
        <f>+SUMIFS('nabati '!AY:AY,'nabati '!$BB:$BB,MTD!$A273)/20</f>
        <v>1</v>
      </c>
      <c r="M273" s="177">
        <f>+SUMIFS('nabati '!$BF:$BF,'nabati '!BI:BI,MTD!$A273)/6</f>
        <v>0</v>
      </c>
      <c r="N273" s="142">
        <f>+SUMIFS('nabati '!$BM:$BM,'nabati '!BP:BP,MTD!$A273)/6</f>
        <v>0</v>
      </c>
      <c r="O273" s="178">
        <f t="shared" si="33"/>
        <v>564.7</v>
      </c>
      <c r="P273" s="64"/>
      <c r="Q273" s="156"/>
      <c r="R273" s="64"/>
    </row>
    <row r="274" s="61" customFormat="1" hidden="1" outlineLevel="1" spans="1:18">
      <c r="A274" s="107">
        <v>2102</v>
      </c>
      <c r="B274" s="116" t="s">
        <v>84</v>
      </c>
      <c r="C274" s="167" t="s">
        <v>362</v>
      </c>
      <c r="D274" s="167" t="s">
        <v>296</v>
      </c>
      <c r="E274" s="172">
        <f>+SUMIFS('nabati '!B:B,'nabati '!$E:$E,MTD!$A274)/6</f>
        <v>0</v>
      </c>
      <c r="F274" s="172">
        <f>+SUMIFS('nabati '!I:I,'nabati '!$L:$L,MTD!$A274)/6</f>
        <v>0</v>
      </c>
      <c r="G274" s="172">
        <f>+SUMIFS('nabati '!P:P,'nabati '!$S:$S,MTD!$A274)/60</f>
        <v>0</v>
      </c>
      <c r="H274" s="172">
        <f>+SUMIFS('nabati '!W:W,'nabati '!$Z:$Z,MTD!$A274)/6</f>
        <v>0</v>
      </c>
      <c r="I274" s="172">
        <f>+SUMIFS('nabati '!AD:AD,'nabati '!$AG:$AG,MTD!$A274)/60</f>
        <v>0</v>
      </c>
      <c r="J274" s="172">
        <f>+SUMIFS('nabati '!AK:AK,'nabati '!$AN:$AN,MTD!$A274)/60</f>
        <v>0</v>
      </c>
      <c r="K274" s="172">
        <f>+SUMIFS('nabati '!AR:AR,'nabati '!$AU:$AU,MTD!$A274)/60</f>
        <v>0</v>
      </c>
      <c r="L274" s="172">
        <f>+SUMIFS('nabati '!AY:AY,'nabati '!$BB:$BB,MTD!$A274)/20</f>
        <v>0</v>
      </c>
      <c r="M274" s="177">
        <f>+SUMIFS('nabati '!$BF:$BF,'nabati '!BI:BI,MTD!$A274)/6</f>
        <v>0</v>
      </c>
      <c r="N274" s="142">
        <f>+SUMIFS('nabati '!$BM:$BM,'nabati '!BP:BP,MTD!$A274)/6</f>
        <v>0</v>
      </c>
      <c r="O274" s="178">
        <f t="shared" si="33"/>
        <v>0</v>
      </c>
      <c r="P274" s="64"/>
      <c r="Q274" s="156"/>
      <c r="R274" s="64"/>
    </row>
    <row r="275" s="61" customFormat="1" hidden="1" outlineLevel="1" spans="1:18">
      <c r="A275" s="107">
        <v>665</v>
      </c>
      <c r="B275" s="116" t="s">
        <v>84</v>
      </c>
      <c r="C275" s="115" t="s">
        <v>363</v>
      </c>
      <c r="D275" s="167" t="s">
        <v>296</v>
      </c>
      <c r="E275" s="172">
        <f>+SUMIFS('nabati '!B:B,'nabati '!$E:$E,MTD!$A275)/6</f>
        <v>1</v>
      </c>
      <c r="F275" s="172">
        <f>+SUMIFS('nabati '!I:I,'nabati '!$L:$L,MTD!$A275)/6</f>
        <v>0</v>
      </c>
      <c r="G275" s="172">
        <f>+SUMIFS('nabati '!P:P,'nabati '!$S:$S,MTD!$A275)/60</f>
        <v>0</v>
      </c>
      <c r="H275" s="172">
        <f>+SUMIFS('nabati '!W:W,'nabati '!$Z:$Z,MTD!$A275)/6</f>
        <v>0</v>
      </c>
      <c r="I275" s="172">
        <f>+SUMIFS('nabati '!AD:AD,'nabati '!$AG:$AG,MTD!$A275)/60</f>
        <v>0</v>
      </c>
      <c r="J275" s="172">
        <f>+SUMIFS('nabati '!AK:AK,'nabati '!$AN:$AN,MTD!$A275)/60</f>
        <v>0</v>
      </c>
      <c r="K275" s="172">
        <f>+SUMIFS('nabati '!AR:AR,'nabati '!$AU:$AU,MTD!$A275)/60</f>
        <v>0</v>
      </c>
      <c r="L275" s="172">
        <f>+SUMIFS('nabati '!AY:AY,'nabati '!$BB:$BB,MTD!$A275)/20</f>
        <v>0</v>
      </c>
      <c r="M275" s="177">
        <f>+SUMIFS('nabati '!$BF:$BF,'nabati '!BI:BI,MTD!$A275)/6</f>
        <v>0</v>
      </c>
      <c r="N275" s="142">
        <f>+SUMIFS('nabati '!$BM:$BM,'nabati '!BP:BP,MTD!$A275)/6</f>
        <v>0</v>
      </c>
      <c r="O275" s="178">
        <f t="shared" si="33"/>
        <v>125.9</v>
      </c>
      <c r="P275" s="64"/>
      <c r="Q275" s="156"/>
      <c r="R275" s="64"/>
    </row>
    <row r="276" s="61" customFormat="1" hidden="1" outlineLevel="1" spans="1:18">
      <c r="A276" s="107">
        <v>2105</v>
      </c>
      <c r="B276" s="116" t="s">
        <v>84</v>
      </c>
      <c r="C276" s="112" t="s">
        <v>364</v>
      </c>
      <c r="D276" s="167" t="s">
        <v>296</v>
      </c>
      <c r="E276" s="172">
        <f>+SUMIFS('nabati '!B:B,'nabati '!$E:$E,MTD!$A276)/6</f>
        <v>2</v>
      </c>
      <c r="F276" s="172">
        <f>+SUMIFS('nabati '!I:I,'nabati '!$L:$L,MTD!$A276)/6</f>
        <v>1</v>
      </c>
      <c r="G276" s="172">
        <f>+SUMIFS('nabati '!P:P,'nabati '!$S:$S,MTD!$A276)/60</f>
        <v>0</v>
      </c>
      <c r="H276" s="172">
        <f>+SUMIFS('nabati '!W:W,'nabati '!$Z:$Z,MTD!$A276)/6</f>
        <v>0</v>
      </c>
      <c r="I276" s="172">
        <f>+SUMIFS('nabati '!AD:AD,'nabati '!$AG:$AG,MTD!$A276)/60</f>
        <v>1</v>
      </c>
      <c r="J276" s="172">
        <f>+SUMIFS('nabati '!AK:AK,'nabati '!$AN:$AN,MTD!$A276)/60</f>
        <v>0</v>
      </c>
      <c r="K276" s="172">
        <f>+SUMIFS('nabati '!AR:AR,'nabati '!$AU:$AU,MTD!$A276)/60</f>
        <v>0</v>
      </c>
      <c r="L276" s="172">
        <f>+SUMIFS('nabati '!AY:AY,'nabati '!$BB:$BB,MTD!$A276)/20</f>
        <v>0</v>
      </c>
      <c r="M276" s="177">
        <f>+SUMIFS('nabati '!$BF:$BF,'nabati '!BI:BI,MTD!$A276)/6</f>
        <v>0</v>
      </c>
      <c r="N276" s="142">
        <f>+SUMIFS('nabati '!$BM:$BM,'nabati '!BP:BP,MTD!$A276)/6</f>
        <v>0</v>
      </c>
      <c r="O276" s="178">
        <f t="shared" si="33"/>
        <v>772.5</v>
      </c>
      <c r="P276" s="64"/>
      <c r="Q276" s="156"/>
      <c r="R276" s="64"/>
    </row>
    <row r="277" s="61" customFormat="1" hidden="1" outlineLevel="1" spans="1:18">
      <c r="A277" s="107">
        <v>2110</v>
      </c>
      <c r="B277" s="116" t="s">
        <v>84</v>
      </c>
      <c r="C277" s="167" t="s">
        <v>365</v>
      </c>
      <c r="D277" s="167" t="s">
        <v>296</v>
      </c>
      <c r="E277" s="172">
        <f>+SUMIFS('nabati '!B:B,'nabati '!$E:$E,MTD!$A277)/6</f>
        <v>0</v>
      </c>
      <c r="F277" s="172">
        <f>+SUMIFS('nabati '!I:I,'nabati '!$L:$L,MTD!$A277)/6</f>
        <v>0</v>
      </c>
      <c r="G277" s="172">
        <f>+SUMIFS('nabati '!P:P,'nabati '!$S:$S,MTD!$A277)/60</f>
        <v>1</v>
      </c>
      <c r="H277" s="172">
        <f>+SUMIFS('nabati '!W:W,'nabati '!$Z:$Z,MTD!$A277)/6</f>
        <v>0</v>
      </c>
      <c r="I277" s="172">
        <f>+SUMIFS('nabati '!AD:AD,'nabati '!$AG:$AG,MTD!$A277)/60</f>
        <v>0</v>
      </c>
      <c r="J277" s="172">
        <f>+SUMIFS('nabati '!AK:AK,'nabati '!$AN:$AN,MTD!$A277)/60</f>
        <v>0</v>
      </c>
      <c r="K277" s="172">
        <f>+SUMIFS('nabati '!AR:AR,'nabati '!$AU:$AU,MTD!$A277)/60</f>
        <v>0</v>
      </c>
      <c r="L277" s="172">
        <f>+SUMIFS('nabati '!AY:AY,'nabati '!$BB:$BB,MTD!$A277)/20</f>
        <v>0</v>
      </c>
      <c r="M277" s="177">
        <f>+SUMIFS('nabati '!$BF:$BF,'nabati '!BI:BI,MTD!$A277)/6</f>
        <v>0</v>
      </c>
      <c r="N277" s="142">
        <f>+SUMIFS('nabati '!$BM:$BM,'nabati '!BP:BP,MTD!$A277)/6</f>
        <v>0</v>
      </c>
      <c r="O277" s="178">
        <f t="shared" ref="O277:O295" si="34">+SUMPRODUCT($E$1:$N$1,E277:N277)</f>
        <v>330</v>
      </c>
      <c r="P277" s="64"/>
      <c r="Q277" s="156"/>
      <c r="R277" s="64"/>
    </row>
    <row r="278" s="61" customFormat="1" hidden="1" outlineLevel="1" spans="1:18">
      <c r="A278" s="107">
        <v>2116</v>
      </c>
      <c r="B278" s="116" t="s">
        <v>84</v>
      </c>
      <c r="C278" s="112" t="s">
        <v>366</v>
      </c>
      <c r="D278" s="167" t="s">
        <v>296</v>
      </c>
      <c r="E278" s="172">
        <f>+SUMIFS('nabati '!B:B,'nabati '!$E:$E,MTD!$A278)/6</f>
        <v>2</v>
      </c>
      <c r="F278" s="172">
        <f>+SUMIFS('nabati '!I:I,'nabati '!$L:$L,MTD!$A278)/6</f>
        <v>1</v>
      </c>
      <c r="G278" s="172">
        <f>+SUMIFS('nabati '!P:P,'nabati '!$S:$S,MTD!$A278)/60</f>
        <v>0</v>
      </c>
      <c r="H278" s="172">
        <f>+SUMIFS('nabati '!W:W,'nabati '!$Z:$Z,MTD!$A278)/6</f>
        <v>0</v>
      </c>
      <c r="I278" s="172">
        <f>+SUMIFS('nabati '!AD:AD,'nabati '!$AG:$AG,MTD!$A278)/60</f>
        <v>1</v>
      </c>
      <c r="J278" s="172">
        <f>+SUMIFS('nabati '!AK:AK,'nabati '!$AN:$AN,MTD!$A278)/60</f>
        <v>0</v>
      </c>
      <c r="K278" s="172">
        <f>+SUMIFS('nabati '!AR:AR,'nabati '!$AU:$AU,MTD!$A278)/60</f>
        <v>0</v>
      </c>
      <c r="L278" s="172">
        <f>+SUMIFS('nabati '!AY:AY,'nabati '!$BB:$BB,MTD!$A278)/20</f>
        <v>1</v>
      </c>
      <c r="M278" s="177">
        <f>+SUMIFS('nabati '!$BF:$BF,'nabati '!BI:BI,MTD!$A278)/6</f>
        <v>0</v>
      </c>
      <c r="N278" s="142">
        <f>+SUMIFS('nabati '!$BM:$BM,'nabati '!BP:BP,MTD!$A278)/6</f>
        <v>0</v>
      </c>
      <c r="O278" s="178">
        <f t="shared" si="34"/>
        <v>1146.5</v>
      </c>
      <c r="P278" s="64"/>
      <c r="Q278" s="156"/>
      <c r="R278" s="64"/>
    </row>
    <row r="279" s="61" customFormat="1" hidden="1" outlineLevel="1" spans="1:18">
      <c r="A279" s="107">
        <v>2118</v>
      </c>
      <c r="B279" s="116" t="s">
        <v>84</v>
      </c>
      <c r="C279" s="167" t="s">
        <v>367</v>
      </c>
      <c r="D279" s="167" t="s">
        <v>296</v>
      </c>
      <c r="E279" s="172">
        <f>+SUMIFS('nabati '!B:B,'nabati '!$E:$E,MTD!$A279)/6</f>
        <v>0</v>
      </c>
      <c r="F279" s="172">
        <f>+SUMIFS('nabati '!I:I,'nabati '!$L:$L,MTD!$A279)/6</f>
        <v>0</v>
      </c>
      <c r="G279" s="172">
        <f>+SUMIFS('nabati '!P:P,'nabati '!$S:$S,MTD!$A279)/60</f>
        <v>0</v>
      </c>
      <c r="H279" s="172">
        <f>+SUMIFS('nabati '!W:W,'nabati '!$Z:$Z,MTD!$A279)/6</f>
        <v>0</v>
      </c>
      <c r="I279" s="172">
        <f>+SUMIFS('nabati '!AD:AD,'nabati '!$AG:$AG,MTD!$A279)/60</f>
        <v>0</v>
      </c>
      <c r="J279" s="172">
        <f>+SUMIFS('nabati '!AK:AK,'nabati '!$AN:$AN,MTD!$A279)/60</f>
        <v>0</v>
      </c>
      <c r="K279" s="172">
        <f>+SUMIFS('nabati '!AR:AR,'nabati '!$AU:$AU,MTD!$A279)/60</f>
        <v>0</v>
      </c>
      <c r="L279" s="172">
        <f>+SUMIFS('nabati '!AY:AY,'nabati '!$BB:$BB,MTD!$A279)/20</f>
        <v>0</v>
      </c>
      <c r="M279" s="177">
        <f>+SUMIFS('nabati '!$BF:$BF,'nabati '!BI:BI,MTD!$A279)/6</f>
        <v>0</v>
      </c>
      <c r="N279" s="142">
        <f>+SUMIFS('nabati '!$BM:$BM,'nabati '!BP:BP,MTD!$A279)/6</f>
        <v>0</v>
      </c>
      <c r="O279" s="178">
        <f t="shared" si="34"/>
        <v>0</v>
      </c>
      <c r="P279" s="64"/>
      <c r="Q279" s="156"/>
      <c r="R279" s="64"/>
    </row>
    <row r="280" s="61" customFormat="1" hidden="1" outlineLevel="1" spans="1:18">
      <c r="A280" s="107">
        <v>69036</v>
      </c>
      <c r="B280" s="116" t="s">
        <v>84</v>
      </c>
      <c r="C280" s="187" t="s">
        <v>368</v>
      </c>
      <c r="D280" s="167" t="s">
        <v>296</v>
      </c>
      <c r="E280" s="172">
        <f>+SUMIFS('nabati '!B:B,'nabati '!$E:$E,MTD!$A280)/6</f>
        <v>0</v>
      </c>
      <c r="F280" s="172">
        <f>+SUMIFS('nabati '!I:I,'nabati '!$L:$L,MTD!$A280)/6</f>
        <v>0</v>
      </c>
      <c r="G280" s="172">
        <f>+SUMIFS('nabati '!P:P,'nabati '!$S:$S,MTD!$A280)/60</f>
        <v>0</v>
      </c>
      <c r="H280" s="172">
        <f>+SUMIFS('nabati '!W:W,'nabati '!$Z:$Z,MTD!$A280)/6</f>
        <v>0</v>
      </c>
      <c r="I280" s="172">
        <f>+SUMIFS('nabati '!AD:AD,'nabati '!$AG:$AG,MTD!$A280)/60</f>
        <v>0</v>
      </c>
      <c r="J280" s="172">
        <f>+SUMIFS('nabati '!AK:AK,'nabati '!$AN:$AN,MTD!$A280)/60</f>
        <v>0</v>
      </c>
      <c r="K280" s="172">
        <f>+SUMIFS('nabati '!AR:AR,'nabati '!$AU:$AU,MTD!$A280)/60</f>
        <v>0</v>
      </c>
      <c r="L280" s="172">
        <f>+SUMIFS('nabati '!AY:AY,'nabati '!$BB:$BB,MTD!$A280)/20</f>
        <v>0</v>
      </c>
      <c r="M280" s="177">
        <f>+SUMIFS('nabati '!$BF:$BF,'nabati '!BI:BI,MTD!$A280)/6</f>
        <v>0</v>
      </c>
      <c r="N280" s="142">
        <f>+SUMIFS('nabati '!$BM:$BM,'nabati '!BP:BP,MTD!$A280)/6</f>
        <v>0</v>
      </c>
      <c r="O280" s="178">
        <f t="shared" si="34"/>
        <v>0</v>
      </c>
      <c r="P280" s="64"/>
      <c r="Q280" s="156"/>
      <c r="R280" s="64"/>
    </row>
    <row r="281" s="61" customFormat="1" hidden="1" outlineLevel="1" spans="1:18">
      <c r="A281" s="107">
        <v>69067</v>
      </c>
      <c r="B281" s="116" t="s">
        <v>84</v>
      </c>
      <c r="C281" s="187" t="s">
        <v>369</v>
      </c>
      <c r="D281" s="167" t="s">
        <v>296</v>
      </c>
      <c r="E281" s="172">
        <f>+SUMIFS('nabati '!B:B,'nabati '!$E:$E,MTD!$A281)/6</f>
        <v>0</v>
      </c>
      <c r="F281" s="172">
        <f>+SUMIFS('nabati '!I:I,'nabati '!$L:$L,MTD!$A281)/6</f>
        <v>0</v>
      </c>
      <c r="G281" s="172">
        <f>+SUMIFS('nabati '!P:P,'nabati '!$S:$S,MTD!$A281)/60</f>
        <v>0</v>
      </c>
      <c r="H281" s="172">
        <f>+SUMIFS('nabati '!W:W,'nabati '!$Z:$Z,MTD!$A281)/6</f>
        <v>0</v>
      </c>
      <c r="I281" s="172">
        <f>+SUMIFS('nabati '!AD:AD,'nabati '!$AG:$AG,MTD!$A281)/60</f>
        <v>0</v>
      </c>
      <c r="J281" s="172">
        <f>+SUMIFS('nabati '!AK:AK,'nabati '!$AN:$AN,MTD!$A281)/60</f>
        <v>0</v>
      </c>
      <c r="K281" s="172">
        <f>+SUMIFS('nabati '!AR:AR,'nabati '!$AU:$AU,MTD!$A281)/60</f>
        <v>0</v>
      </c>
      <c r="L281" s="172">
        <f>+SUMIFS('nabati '!AY:AY,'nabati '!$BB:$BB,MTD!$A281)/20</f>
        <v>0</v>
      </c>
      <c r="M281" s="177">
        <f>+SUMIFS('nabati '!$BF:$BF,'nabati '!BI:BI,MTD!$A281)/6</f>
        <v>0</v>
      </c>
      <c r="N281" s="142">
        <f>+SUMIFS('nabati '!$BM:$BM,'nabati '!BP:BP,MTD!$A281)/6</f>
        <v>0</v>
      </c>
      <c r="O281" s="178">
        <f t="shared" si="34"/>
        <v>0</v>
      </c>
      <c r="P281" s="64"/>
      <c r="Q281" s="156"/>
      <c r="R281" s="64"/>
    </row>
    <row r="282" s="61" customFormat="1" hidden="1" outlineLevel="1" spans="1:18">
      <c r="A282" s="107">
        <v>69029</v>
      </c>
      <c r="B282" s="116" t="s">
        <v>84</v>
      </c>
      <c r="C282" s="112" t="s">
        <v>370</v>
      </c>
      <c r="D282" s="167" t="s">
        <v>296</v>
      </c>
      <c r="E282" s="172">
        <f>+SUMIFS('nabati '!B:B,'nabati '!$E:$E,MTD!$A282)/6</f>
        <v>0</v>
      </c>
      <c r="F282" s="172">
        <f>+SUMIFS('nabati '!I:I,'nabati '!$L:$L,MTD!$A282)/6</f>
        <v>0</v>
      </c>
      <c r="G282" s="172">
        <f>+SUMIFS('nabati '!P:P,'nabati '!$S:$S,MTD!$A282)/60</f>
        <v>0</v>
      </c>
      <c r="H282" s="172">
        <f>+SUMIFS('nabati '!W:W,'nabati '!$Z:$Z,MTD!$A282)/6</f>
        <v>0</v>
      </c>
      <c r="I282" s="172">
        <f>+SUMIFS('nabati '!AD:AD,'nabati '!$AG:$AG,MTD!$A282)/60</f>
        <v>0</v>
      </c>
      <c r="J282" s="172">
        <f>+SUMIFS('nabati '!AK:AK,'nabati '!$AN:$AN,MTD!$A282)/60</f>
        <v>0</v>
      </c>
      <c r="K282" s="172">
        <f>+SUMIFS('nabati '!AR:AR,'nabati '!$AU:$AU,MTD!$A282)/60</f>
        <v>0</v>
      </c>
      <c r="L282" s="172">
        <f>+SUMIFS('nabati '!AY:AY,'nabati '!$BB:$BB,MTD!$A282)/20</f>
        <v>0</v>
      </c>
      <c r="M282" s="177">
        <f>+SUMIFS('nabati '!$BF:$BF,'nabati '!BI:BI,MTD!$A282)/6</f>
        <v>0</v>
      </c>
      <c r="N282" s="142">
        <f>+SUMIFS('nabati '!$BM:$BM,'nabati '!BP:BP,MTD!$A282)/6</f>
        <v>0</v>
      </c>
      <c r="O282" s="178">
        <f t="shared" si="34"/>
        <v>0</v>
      </c>
      <c r="P282" s="64"/>
      <c r="Q282" s="156"/>
      <c r="R282" s="64"/>
    </row>
    <row r="283" s="61" customFormat="1" collapsed="1" spans="1:18">
      <c r="A283" s="107">
        <v>69060</v>
      </c>
      <c r="B283" s="116" t="s">
        <v>84</v>
      </c>
      <c r="C283" s="167" t="s">
        <v>371</v>
      </c>
      <c r="D283" s="167" t="s">
        <v>296</v>
      </c>
      <c r="E283" s="172">
        <f>+SUMIFS('nabati '!B:B,'nabati '!$E:$E,MTD!$A283)/6</f>
        <v>0</v>
      </c>
      <c r="F283" s="172">
        <f>+SUMIFS('nabati '!I:I,'nabati '!$L:$L,MTD!$A283)/6</f>
        <v>2</v>
      </c>
      <c r="G283" s="172">
        <f>+SUMIFS('nabati '!P:P,'nabati '!$S:$S,MTD!$A283)/60</f>
        <v>0</v>
      </c>
      <c r="H283" s="172">
        <f>+SUMIFS('nabati '!W:W,'nabati '!$Z:$Z,MTD!$A283)/6</f>
        <v>0</v>
      </c>
      <c r="I283" s="172">
        <f>+SUMIFS('nabati '!AD:AD,'nabati '!$AG:$AG,MTD!$A283)/60</f>
        <v>0</v>
      </c>
      <c r="J283" s="172">
        <f>+SUMIFS('nabati '!AK:AK,'nabati '!$AN:$AN,MTD!$A283)/60</f>
        <v>0</v>
      </c>
      <c r="K283" s="172">
        <f>+SUMIFS('nabati '!AR:AR,'nabati '!$AU:$AU,MTD!$A283)/60</f>
        <v>0</v>
      </c>
      <c r="L283" s="172">
        <f>+SUMIFS('nabati '!AY:AY,'nabati '!$BB:$BB,MTD!$A283)/20</f>
        <v>0</v>
      </c>
      <c r="M283" s="177">
        <f>+SUMIFS('nabati '!$BF:$BF,'nabati '!BI:BI,MTD!$A283)/6</f>
        <v>0</v>
      </c>
      <c r="N283" s="142">
        <f>+SUMIFS('nabati '!$BM:$BM,'nabati '!BP:BP,MTD!$A283)/6</f>
        <v>0</v>
      </c>
      <c r="O283" s="178">
        <f>+SUMPRODUCT($E$1:$N$1,E283:N283)</f>
        <v>381.4</v>
      </c>
      <c r="P283" s="64"/>
      <c r="Q283" s="156"/>
      <c r="R283" s="64"/>
    </row>
    <row r="284" s="63" customFormat="1" ht="15" customHeight="1" spans="1:21">
      <c r="A284" s="162"/>
      <c r="B284" s="163"/>
      <c r="C284" s="164"/>
      <c r="D284" s="165" t="s">
        <v>721</v>
      </c>
      <c r="E284" s="183">
        <f t="shared" ref="E284:N284" si="35">+SUM(E285:E354)</f>
        <v>328</v>
      </c>
      <c r="F284" s="183">
        <f t="shared" si="35"/>
        <v>464</v>
      </c>
      <c r="G284" s="183">
        <f t="shared" si="35"/>
        <v>126</v>
      </c>
      <c r="H284" s="183">
        <f t="shared" si="35"/>
        <v>112</v>
      </c>
      <c r="I284" s="183">
        <f t="shared" si="35"/>
        <v>65</v>
      </c>
      <c r="J284" s="183">
        <f t="shared" si="35"/>
        <v>7</v>
      </c>
      <c r="K284" s="183">
        <f t="shared" si="35"/>
        <v>12</v>
      </c>
      <c r="L284" s="183">
        <f t="shared" si="35"/>
        <v>96</v>
      </c>
      <c r="M284" s="184">
        <f t="shared" si="35"/>
        <v>0</v>
      </c>
      <c r="N284" s="193">
        <f t="shared" si="35"/>
        <v>0</v>
      </c>
      <c r="O284" s="176">
        <f t="shared" si="34"/>
        <v>259280</v>
      </c>
      <c r="P284" s="141">
        <v>276878</v>
      </c>
      <c r="Q284" s="156">
        <f>O284/P284*100</f>
        <v>93.6441320726096</v>
      </c>
      <c r="R284" s="141">
        <f>O284-P284</f>
        <v>-17598</v>
      </c>
      <c r="T284" s="158">
        <v>184658.650761421</v>
      </c>
      <c r="U284" s="159">
        <v>92219.6138613861</v>
      </c>
    </row>
    <row r="285" s="61" customFormat="1" ht="14.1" customHeight="1" spans="1:22">
      <c r="A285" s="107" t="s">
        <v>373</v>
      </c>
      <c r="B285" s="107" t="s">
        <v>62</v>
      </c>
      <c r="C285" s="112" t="s">
        <v>374</v>
      </c>
      <c r="D285" s="167" t="s">
        <v>375</v>
      </c>
      <c r="E285" s="172">
        <f>+SUMIFS('nabati '!B:B,'nabati '!$E:$E,MTD!$A285)/6</f>
        <v>25</v>
      </c>
      <c r="F285" s="172">
        <f>+SUMIFS('nabati '!I:I,'nabati '!$L:$L,MTD!$A285)/6</f>
        <v>40</v>
      </c>
      <c r="G285" s="172">
        <f>+SUMIFS('nabati '!P:P,'nabati '!$S:$S,MTD!$A285)/60</f>
        <v>7</v>
      </c>
      <c r="H285" s="172">
        <f>+SUMIFS('nabati '!W:W,'nabati '!$Z:$Z,MTD!$A285)/6</f>
        <v>8</v>
      </c>
      <c r="I285" s="172">
        <f>+SUMIFS('nabati '!AD:AD,'nabati '!$AG:$AG,MTD!$A285)/60</f>
        <v>0</v>
      </c>
      <c r="J285" s="172">
        <f>+SUMIFS('nabati '!AK:AK,'nabati '!$AN:$AN,MTD!$A285)/60</f>
        <v>0</v>
      </c>
      <c r="K285" s="172">
        <f>+SUMIFS('nabati '!AR:AR,'nabati '!$AU:$AU,MTD!$A285)/60</f>
        <v>0</v>
      </c>
      <c r="L285" s="172">
        <f>+SUMIFS('nabati '!AY:AY,'nabati '!$BB:$BB,MTD!$A285)/20</f>
        <v>8</v>
      </c>
      <c r="M285" s="177">
        <f>+SUMIFS('nabati '!$BF:$BF,'nabati '!BI:BI,MTD!$A285)/6</f>
        <v>0</v>
      </c>
      <c r="N285" s="114">
        <f>+SUMIFS('nabati '!$BM:$BM,'nabati '!BP:BP,MTD!$A285)/6</f>
        <v>0</v>
      </c>
      <c r="O285" s="178">
        <f t="shared" si="34"/>
        <v>17869.5</v>
      </c>
      <c r="P285" s="137">
        <v>24364.3050761421</v>
      </c>
      <c r="Q285" s="156"/>
      <c r="R285" s="137">
        <f t="shared" ref="R285:R293" si="36">O285-P285</f>
        <v>-6494.8050761421</v>
      </c>
      <c r="T285" s="161">
        <f>SUM(O285:O293)</f>
        <v>176201.6</v>
      </c>
      <c r="U285" s="161">
        <f>SUM(O295:O354)</f>
        <v>83078.4</v>
      </c>
      <c r="V285" s="61" t="s">
        <v>722</v>
      </c>
    </row>
    <row r="286" s="61" customFormat="1" hidden="1" outlineLevel="1" spans="1:18">
      <c r="A286" s="107" t="s">
        <v>376</v>
      </c>
      <c r="B286" s="107" t="s">
        <v>62</v>
      </c>
      <c r="C286" s="112" t="s">
        <v>377</v>
      </c>
      <c r="D286" s="167" t="s">
        <v>375</v>
      </c>
      <c r="E286" s="172">
        <f>+SUMIFS('nabati '!B:B,'nabati '!$E:$E,MTD!$A286)/6</f>
        <v>55</v>
      </c>
      <c r="F286" s="172">
        <f>+SUMIFS('nabati '!I:I,'nabati '!$L:$L,MTD!$A286)/6</f>
        <v>25</v>
      </c>
      <c r="G286" s="172">
        <f>+SUMIFS('nabati '!P:P,'nabati '!$S:$S,MTD!$A286)/60</f>
        <v>7</v>
      </c>
      <c r="H286" s="172">
        <f>+SUMIFS('nabati '!W:W,'nabati '!$Z:$Z,MTD!$A286)/6</f>
        <v>0</v>
      </c>
      <c r="I286" s="172">
        <f>+SUMIFS('nabati '!AD:AD,'nabati '!$AG:$AG,MTD!$A286)/60</f>
        <v>2</v>
      </c>
      <c r="J286" s="172">
        <f>+SUMIFS('nabati '!AK:AK,'nabati '!$AN:$AN,MTD!$A286)/60</f>
        <v>0</v>
      </c>
      <c r="K286" s="172">
        <f>+SUMIFS('nabati '!AR:AR,'nabati '!$AU:$AU,MTD!$A286)/60</f>
        <v>0</v>
      </c>
      <c r="L286" s="172">
        <f>+SUMIFS('nabati '!AY:AY,'nabati '!$BB:$BB,MTD!$A286)/20</f>
        <v>5</v>
      </c>
      <c r="M286" s="177">
        <f>+SUMIFS('nabati '!$BF:$BF,'nabati '!BI:BI,MTD!$A286)/6</f>
        <v>0</v>
      </c>
      <c r="N286" s="114">
        <f>+SUMIFS('nabati '!$BM:$BM,'nabati '!BP:BP,MTD!$A286)/6</f>
        <v>0</v>
      </c>
      <c r="O286" s="178">
        <f t="shared" si="34"/>
        <v>16532</v>
      </c>
      <c r="P286" s="137">
        <v>8837.83502538071</v>
      </c>
      <c r="Q286" s="156"/>
      <c r="R286" s="137">
        <f t="shared" si="36"/>
        <v>7694.16497461929</v>
      </c>
    </row>
    <row r="287" s="61" customFormat="1" hidden="1" outlineLevel="1" spans="1:18">
      <c r="A287" s="107" t="s">
        <v>378</v>
      </c>
      <c r="B287" s="107" t="s">
        <v>62</v>
      </c>
      <c r="C287" s="112" t="s">
        <v>379</v>
      </c>
      <c r="D287" s="167" t="s">
        <v>375</v>
      </c>
      <c r="E287" s="172">
        <f>+SUMIFS('nabati '!B:B,'nabati '!$E:$E,MTD!$A287)/6</f>
        <v>20</v>
      </c>
      <c r="F287" s="172">
        <f>+SUMIFS('nabati '!I:I,'nabati '!$L:$L,MTD!$A287)/6</f>
        <v>35</v>
      </c>
      <c r="G287" s="172">
        <f>+SUMIFS('nabati '!P:P,'nabati '!$S:$S,MTD!$A287)/60</f>
        <v>5</v>
      </c>
      <c r="H287" s="172">
        <f>+SUMIFS('nabati '!W:W,'nabati '!$Z:$Z,MTD!$A287)/6</f>
        <v>5</v>
      </c>
      <c r="I287" s="172">
        <f>+SUMIFS('nabati '!AD:AD,'nabati '!$AG:$AG,MTD!$A287)/60</f>
        <v>1</v>
      </c>
      <c r="J287" s="172">
        <f>+SUMIFS('nabati '!AK:AK,'nabati '!$AN:$AN,MTD!$A287)/60</f>
        <v>0</v>
      </c>
      <c r="K287" s="172">
        <f>+SUMIFS('nabati '!AR:AR,'nabati '!$AU:$AU,MTD!$A287)/60</f>
        <v>3</v>
      </c>
      <c r="L287" s="172">
        <f>+SUMIFS('nabati '!AY:AY,'nabati '!$BB:$BB,MTD!$A287)/20</f>
        <v>4</v>
      </c>
      <c r="M287" s="177">
        <f>+SUMIFS('nabati '!$BF:$BF,'nabati '!BI:BI,MTD!$A287)/6</f>
        <v>0</v>
      </c>
      <c r="N287" s="114">
        <f>+SUMIFS('nabati '!$BM:$BM,'nabati '!BP:BP,MTD!$A287)/6</f>
        <v>0</v>
      </c>
      <c r="O287" s="178">
        <f t="shared" si="34"/>
        <v>14580.5</v>
      </c>
      <c r="P287" s="137">
        <v>19997.5751269035</v>
      </c>
      <c r="Q287" s="156"/>
      <c r="R287" s="137">
        <f t="shared" si="36"/>
        <v>-5417.0751269035</v>
      </c>
    </row>
    <row r="288" s="61" customFormat="1" hidden="1" outlineLevel="1" spans="1:18">
      <c r="A288" s="107" t="s">
        <v>380</v>
      </c>
      <c r="B288" s="107" t="s">
        <v>62</v>
      </c>
      <c r="C288" s="112" t="s">
        <v>381</v>
      </c>
      <c r="D288" s="167" t="s">
        <v>375</v>
      </c>
      <c r="E288" s="172">
        <f>+SUMIFS('nabati '!B:B,'nabati '!$E:$E,MTD!$A288)/6</f>
        <v>20</v>
      </c>
      <c r="F288" s="172">
        <f>+SUMIFS('nabati '!I:I,'nabati '!$L:$L,MTD!$A288)/6</f>
        <v>60</v>
      </c>
      <c r="G288" s="172">
        <f>+SUMIFS('nabati '!P:P,'nabati '!$S:$S,MTD!$A288)/60</f>
        <v>6</v>
      </c>
      <c r="H288" s="172">
        <f>+SUMIFS('nabati '!W:W,'nabati '!$Z:$Z,MTD!$A288)/6</f>
        <v>7</v>
      </c>
      <c r="I288" s="172">
        <f>+SUMIFS('nabati '!AD:AD,'nabati '!$AG:$AG,MTD!$A288)/60</f>
        <v>5</v>
      </c>
      <c r="J288" s="172">
        <f>+SUMIFS('nabati '!AK:AK,'nabati '!$AN:$AN,MTD!$A288)/60</f>
        <v>2</v>
      </c>
      <c r="K288" s="172">
        <f>+SUMIFS('nabati '!AR:AR,'nabati '!$AU:$AU,MTD!$A288)/60</f>
        <v>0</v>
      </c>
      <c r="L288" s="172">
        <f>+SUMIFS('nabati '!AY:AY,'nabati '!$BB:$BB,MTD!$A288)/20</f>
        <v>5</v>
      </c>
      <c r="M288" s="177">
        <f>+SUMIFS('nabati '!$BF:$BF,'nabati '!BI:BI,MTD!$A288)/6</f>
        <v>0</v>
      </c>
      <c r="N288" s="114">
        <f>+SUMIFS('nabati '!$BM:$BM,'nabati '!BP:BP,MTD!$A288)/6</f>
        <v>0</v>
      </c>
      <c r="O288" s="178">
        <f t="shared" si="34"/>
        <v>21688</v>
      </c>
      <c r="P288" s="137">
        <v>23031.5050761421</v>
      </c>
      <c r="Q288" s="156"/>
      <c r="R288" s="137">
        <f t="shared" si="36"/>
        <v>-1343.5050761421</v>
      </c>
    </row>
    <row r="289" s="61" customFormat="1" hidden="1" outlineLevel="1" spans="1:18">
      <c r="A289" s="107" t="s">
        <v>382</v>
      </c>
      <c r="B289" s="107" t="s">
        <v>62</v>
      </c>
      <c r="C289" s="112" t="s">
        <v>383</v>
      </c>
      <c r="D289" s="167" t="s">
        <v>375</v>
      </c>
      <c r="E289" s="172">
        <f>+SUMIFS('nabati '!B:B,'nabati '!$E:$E,MTD!$A289)/6</f>
        <v>8</v>
      </c>
      <c r="F289" s="172">
        <f>+SUMIFS('nabati '!I:I,'nabati '!$L:$L,MTD!$A289)/6</f>
        <v>53</v>
      </c>
      <c r="G289" s="172">
        <f>+SUMIFS('nabati '!P:P,'nabati '!$S:$S,MTD!$A289)/60</f>
        <v>4</v>
      </c>
      <c r="H289" s="172">
        <f>+SUMIFS('nabati '!W:W,'nabati '!$Z:$Z,MTD!$A289)/6</f>
        <v>9</v>
      </c>
      <c r="I289" s="172">
        <f>+SUMIFS('nabati '!AD:AD,'nabati '!$AG:$AG,MTD!$A289)/60</f>
        <v>2</v>
      </c>
      <c r="J289" s="172">
        <f>+SUMIFS('nabati '!AK:AK,'nabati '!$AN:$AN,MTD!$A289)/60</f>
        <v>1</v>
      </c>
      <c r="K289" s="172">
        <f>+SUMIFS('nabati '!AR:AR,'nabati '!$AU:$AU,MTD!$A289)/60</f>
        <v>1</v>
      </c>
      <c r="L289" s="172">
        <f>+SUMIFS('nabati '!AY:AY,'nabati '!$BB:$BB,MTD!$A289)/20</f>
        <v>7</v>
      </c>
      <c r="M289" s="177">
        <f>+SUMIFS('nabati '!$BF:$BF,'nabati '!BI:BI,MTD!$A289)/6</f>
        <v>0</v>
      </c>
      <c r="N289" s="114">
        <f>+SUMIFS('nabati '!$BM:$BM,'nabati '!BP:BP,MTD!$A289)/6</f>
        <v>0</v>
      </c>
      <c r="O289" s="178">
        <f t="shared" si="34"/>
        <v>18322.3</v>
      </c>
      <c r="P289" s="137">
        <v>24000.3050761421</v>
      </c>
      <c r="Q289" s="156"/>
      <c r="R289" s="137">
        <f t="shared" si="36"/>
        <v>-5678.0050761421</v>
      </c>
    </row>
    <row r="290" s="61" customFormat="1" hidden="1" outlineLevel="1" spans="1:18">
      <c r="A290" s="107" t="s">
        <v>384</v>
      </c>
      <c r="B290" s="107" t="s">
        <v>62</v>
      </c>
      <c r="C290" s="112" t="s">
        <v>385</v>
      </c>
      <c r="D290" s="167" t="s">
        <v>375</v>
      </c>
      <c r="E290" s="172">
        <f>+SUMIFS('nabati '!B:B,'nabati '!$E:$E,MTD!$A290)/6</f>
        <v>10</v>
      </c>
      <c r="F290" s="172">
        <f>+SUMIFS('nabati '!I:I,'nabati '!$L:$L,MTD!$A290)/6</f>
        <v>13</v>
      </c>
      <c r="G290" s="172">
        <f>+SUMIFS('nabati '!P:P,'nabati '!$S:$S,MTD!$A290)/60</f>
        <v>4</v>
      </c>
      <c r="H290" s="172">
        <f>+SUMIFS('nabati '!W:W,'nabati '!$Z:$Z,MTD!$A290)/6</f>
        <v>0</v>
      </c>
      <c r="I290" s="172">
        <f>+SUMIFS('nabati '!AD:AD,'nabati '!$AG:$AG,MTD!$A290)/60</f>
        <v>3</v>
      </c>
      <c r="J290" s="172">
        <f>+SUMIFS('nabati '!AK:AK,'nabati '!$AN:$AN,MTD!$A290)/60</f>
        <v>0</v>
      </c>
      <c r="K290" s="172">
        <f>+SUMIFS('nabati '!AR:AR,'nabati '!$AU:$AU,MTD!$A290)/60</f>
        <v>1</v>
      </c>
      <c r="L290" s="172">
        <f>+SUMIFS('nabati '!AY:AY,'nabati '!$BB:$BB,MTD!$A290)/20</f>
        <v>3</v>
      </c>
      <c r="M290" s="177">
        <f>+SUMIFS('nabati '!$BF:$BF,'nabati '!BI:BI,MTD!$A290)/6</f>
        <v>0</v>
      </c>
      <c r="N290" s="114">
        <f>+SUMIFS('nabati '!$BM:$BM,'nabati '!BP:BP,MTD!$A290)/6</f>
        <v>0</v>
      </c>
      <c r="O290" s="178">
        <f t="shared" si="34"/>
        <v>7434.1</v>
      </c>
      <c r="P290" s="137">
        <v>6299.27005076142</v>
      </c>
      <c r="Q290" s="156"/>
      <c r="R290" s="137">
        <f t="shared" si="36"/>
        <v>1134.82994923858</v>
      </c>
    </row>
    <row r="291" s="61" customFormat="1" hidden="1" outlineLevel="1" spans="1:18">
      <c r="A291" s="188" t="s">
        <v>386</v>
      </c>
      <c r="B291" s="188" t="s">
        <v>62</v>
      </c>
      <c r="C291" s="189" t="s">
        <v>387</v>
      </c>
      <c r="D291" s="190" t="s">
        <v>375</v>
      </c>
      <c r="E291" s="191">
        <f>+SUMIFS('nabati '!B:B,'nabati '!$E:$E,MTD!$A291)/6</f>
        <v>60</v>
      </c>
      <c r="F291" s="191">
        <f>+SUMIFS('nabati '!I:I,'nabati '!$L:$L,MTD!$A291)/6</f>
        <v>100</v>
      </c>
      <c r="G291" s="191">
        <f>+SUMIFS('nabati '!P:P,'nabati '!$S:$S,MTD!$A291)/60</f>
        <v>30</v>
      </c>
      <c r="H291" s="191">
        <f>+SUMIFS('nabati '!W:W,'nabati '!$Z:$Z,MTD!$A291)/6</f>
        <v>40</v>
      </c>
      <c r="I291" s="191">
        <f>+SUMIFS('nabati '!AD:AD,'nabati '!$AG:$AG,MTD!$A291)/60</f>
        <v>15</v>
      </c>
      <c r="J291" s="191">
        <f>+SUMIFS('nabati '!AK:AK,'nabati '!$AN:$AN,MTD!$A291)/60</f>
        <v>0</v>
      </c>
      <c r="K291" s="191">
        <f>+SUMIFS('nabati '!AR:AR,'nabati '!$AU:$AU,MTD!$A291)/60</f>
        <v>0</v>
      </c>
      <c r="L291" s="191">
        <f>+SUMIFS('nabati '!AY:AY,'nabati '!$BB:$BB,MTD!$A291)/20</f>
        <v>26</v>
      </c>
      <c r="M291" s="194">
        <f>+SUMIFS('nabati '!$BF:$BF,'nabati '!BI:BI,MTD!$A291)/6</f>
        <v>0</v>
      </c>
      <c r="N291" s="195">
        <f>+SUMIFS('nabati '!$BM:$BM,'nabati '!BP:BP,MTD!$A291)/6</f>
        <v>0</v>
      </c>
      <c r="O291" s="196">
        <f t="shared" si="34"/>
        <v>60158</v>
      </c>
      <c r="P291" s="197">
        <v>65040.0203045685</v>
      </c>
      <c r="Q291" s="198"/>
      <c r="R291" s="197">
        <f t="shared" si="36"/>
        <v>-4882.0203045685</v>
      </c>
    </row>
    <row r="292" s="61" customFormat="1" hidden="1" outlineLevel="1" spans="1:18">
      <c r="A292" s="107" t="s">
        <v>388</v>
      </c>
      <c r="B292" s="107" t="s">
        <v>62</v>
      </c>
      <c r="C292" s="112" t="s">
        <v>389</v>
      </c>
      <c r="D292" s="167" t="s">
        <v>375</v>
      </c>
      <c r="E292" s="172">
        <f>+SUMIFS('nabati '!B:B,'nabati '!$E:$E,MTD!$A292)/6</f>
        <v>5</v>
      </c>
      <c r="F292" s="172">
        <f>+SUMIFS('nabati '!I:I,'nabati '!$L:$L,MTD!$A292)/6</f>
        <v>6</v>
      </c>
      <c r="G292" s="172">
        <f>+SUMIFS('nabati '!P:P,'nabati '!$S:$S,MTD!$A292)/60</f>
        <v>2</v>
      </c>
      <c r="H292" s="172">
        <f>+SUMIFS('nabati '!W:W,'nabati '!$Z:$Z,MTD!$A292)/6</f>
        <v>0</v>
      </c>
      <c r="I292" s="172">
        <f>+SUMIFS('nabati '!AD:AD,'nabati '!$AG:$AG,MTD!$A292)/60</f>
        <v>0</v>
      </c>
      <c r="J292" s="172">
        <f>+SUMIFS('nabati '!AK:AK,'nabati '!$AN:$AN,MTD!$A292)/60</f>
        <v>0</v>
      </c>
      <c r="K292" s="172">
        <f>+SUMIFS('nabati '!AR:AR,'nabati '!$AU:$AU,MTD!$A292)/60</f>
        <v>0</v>
      </c>
      <c r="L292" s="172">
        <f>+SUMIFS('nabati '!AY:AY,'nabati '!$BB:$BB,MTD!$A292)/20</f>
        <v>1</v>
      </c>
      <c r="M292" s="177">
        <f>+SUMIFS('nabati '!$BF:$BF,'nabati '!BI:BI,MTD!$A292)/6</f>
        <v>0</v>
      </c>
      <c r="N292" s="114">
        <f>+SUMIFS('nabati '!$BM:$BM,'nabati '!BP:BP,MTD!$A292)/6</f>
        <v>0</v>
      </c>
      <c r="O292" s="178">
        <f t="shared" si="34"/>
        <v>2807.7</v>
      </c>
      <c r="P292" s="137">
        <v>7997.03502538071</v>
      </c>
      <c r="Q292" s="156"/>
      <c r="R292" s="137">
        <f t="shared" si="36"/>
        <v>-5189.33502538071</v>
      </c>
    </row>
    <row r="293" s="61" customFormat="1" hidden="1" outlineLevel="1" spans="1:18">
      <c r="A293" s="107">
        <v>548</v>
      </c>
      <c r="B293" s="107" t="s">
        <v>62</v>
      </c>
      <c r="C293" s="112" t="s">
        <v>390</v>
      </c>
      <c r="D293" s="167" t="s">
        <v>375</v>
      </c>
      <c r="E293" s="172">
        <f>+SUMIFS('nabati '!B:B,'nabati '!$E:$E,MTD!$A293)/6</f>
        <v>30</v>
      </c>
      <c r="F293" s="172">
        <f>+SUMIFS('nabati '!I:I,'nabati '!$L:$L,MTD!$A293)/6</f>
        <v>35</v>
      </c>
      <c r="G293" s="172">
        <f>+SUMIFS('nabati '!P:P,'nabati '!$S:$S,MTD!$A293)/60</f>
        <v>4</v>
      </c>
      <c r="H293" s="172">
        <f>+SUMIFS('nabati '!W:W,'nabati '!$Z:$Z,MTD!$A293)/6</f>
        <v>11</v>
      </c>
      <c r="I293" s="172">
        <f>+SUMIFS('nabati '!AD:AD,'nabati '!$AG:$AG,MTD!$A293)/60</f>
        <v>1</v>
      </c>
      <c r="J293" s="172">
        <f>+SUMIFS('nabati '!AK:AK,'nabati '!$AN:$AN,MTD!$A293)/60</f>
        <v>0</v>
      </c>
      <c r="K293" s="172">
        <f>+SUMIFS('nabati '!AR:AR,'nabati '!$AU:$AU,MTD!$A293)/60</f>
        <v>0</v>
      </c>
      <c r="L293" s="172">
        <f>+SUMIFS('nabati '!AY:AY,'nabati '!$BB:$BB,MTD!$A293)/20</f>
        <v>6</v>
      </c>
      <c r="M293" s="177">
        <f>+SUMIFS('nabati '!$BF:$BF,'nabati '!BI:BI,MTD!$A293)/6</f>
        <v>0</v>
      </c>
      <c r="N293" s="114">
        <f>+SUMIFS('nabati '!$BM:$BM,'nabati '!BP:BP,MTD!$A293)/6</f>
        <v>0</v>
      </c>
      <c r="O293" s="178">
        <f t="shared" si="34"/>
        <v>16809.5</v>
      </c>
      <c r="P293" s="137">
        <v>5090.8</v>
      </c>
      <c r="Q293" s="156"/>
      <c r="R293" s="137">
        <f t="shared" si="36"/>
        <v>11718.7</v>
      </c>
    </row>
    <row r="294" s="61" customFormat="1" hidden="1" outlineLevel="1" spans="1:18">
      <c r="A294" s="107">
        <v>399</v>
      </c>
      <c r="B294" s="107" t="s">
        <v>62</v>
      </c>
      <c r="C294" s="112" t="s">
        <v>391</v>
      </c>
      <c r="D294" s="167" t="s">
        <v>375</v>
      </c>
      <c r="E294" s="172">
        <f>+SUMIFS('nabati '!B:B,'nabati '!$E:$E,MTD!$A294)/6</f>
        <v>0</v>
      </c>
      <c r="F294" s="172">
        <f>+SUMIFS('nabati '!I:I,'nabati '!$L:$L,MTD!$A294)/6</f>
        <v>0</v>
      </c>
      <c r="G294" s="172">
        <f>+SUMIFS('nabati '!P:P,'nabati '!$S:$S,MTD!$A294)/60</f>
        <v>0</v>
      </c>
      <c r="H294" s="172">
        <f>+SUMIFS('nabati '!W:W,'nabati '!$Z:$Z,MTD!$A294)/6</f>
        <v>0</v>
      </c>
      <c r="I294" s="172">
        <f>+SUMIFS('nabati '!AD:AD,'nabati '!$AG:$AG,MTD!$A294)/60</f>
        <v>0</v>
      </c>
      <c r="J294" s="172">
        <f>+SUMIFS('nabati '!AK:AK,'nabati '!$AN:$AN,MTD!$A294)/60</f>
        <v>0</v>
      </c>
      <c r="K294" s="172">
        <f>+SUMIFS('nabati '!AR:AR,'nabati '!$AU:$AU,MTD!$A294)/60</f>
        <v>0</v>
      </c>
      <c r="L294" s="172">
        <f>+SUMIFS('nabati '!AY:AY,'nabati '!$BB:$BB,MTD!$A294)/20</f>
        <v>0</v>
      </c>
      <c r="M294" s="177">
        <f>+SUMIFS('nabati '!$BF:$BF,'nabati '!BI:BI,MTD!$A294)/6</f>
        <v>0</v>
      </c>
      <c r="N294" s="114">
        <f>+SUMIFS('nabati '!$BM:$BM,'nabati '!BP:BP,MTD!$A294)/6</f>
        <v>0</v>
      </c>
      <c r="O294" s="178">
        <f t="shared" si="34"/>
        <v>0</v>
      </c>
      <c r="P294" s="121"/>
      <c r="Q294" s="156"/>
      <c r="R294" s="121"/>
    </row>
    <row r="295" s="61" customFormat="1" hidden="1" outlineLevel="1" spans="1:18">
      <c r="A295" s="115">
        <v>211</v>
      </c>
      <c r="B295" s="107" t="s">
        <v>84</v>
      </c>
      <c r="C295" s="115" t="s">
        <v>392</v>
      </c>
      <c r="D295" s="167" t="s">
        <v>375</v>
      </c>
      <c r="E295" s="172">
        <f>+SUMIFS('nabati '!B:B,'nabati '!$E:$E,MTD!$A295)/6</f>
        <v>0</v>
      </c>
      <c r="F295" s="172">
        <f>+SUMIFS('nabati '!I:I,'nabati '!$L:$L,MTD!$A295)/6</f>
        <v>0</v>
      </c>
      <c r="G295" s="172">
        <f>+SUMIFS('nabati '!P:P,'nabati '!$S:$S,MTD!$A295)/60</f>
        <v>0</v>
      </c>
      <c r="H295" s="172">
        <f>+SUMIFS('nabati '!W:W,'nabati '!$Z:$Z,MTD!$A295)/6</f>
        <v>0</v>
      </c>
      <c r="I295" s="172">
        <f>+SUMIFS('nabati '!AD:AD,'nabati '!$AG:$AG,MTD!$A295)/60</f>
        <v>0</v>
      </c>
      <c r="J295" s="172">
        <f>+SUMIFS('nabati '!AK:AK,'nabati '!$AN:$AN,MTD!$A295)/60</f>
        <v>0</v>
      </c>
      <c r="K295" s="172">
        <f>+SUMIFS('nabati '!AR:AR,'nabati '!$AU:$AU,MTD!$A295)/60</f>
        <v>0</v>
      </c>
      <c r="L295" s="172">
        <f>+SUMIFS('nabati '!AY:AY,'nabati '!$BB:$BB,MTD!$A295)/20</f>
        <v>0</v>
      </c>
      <c r="M295" s="177">
        <f>+SUMIFS('nabati '!$BF:$BF,'nabati '!BI:BI,MTD!$A295)/6</f>
        <v>0</v>
      </c>
      <c r="N295" s="114">
        <f>+SUMIFS('nabati '!$BM:$BM,'nabati '!BP:BP,MTD!$A295)/6</f>
        <v>0</v>
      </c>
      <c r="O295" s="178">
        <f t="shared" si="34"/>
        <v>0</v>
      </c>
      <c r="P295" s="64"/>
      <c r="Q295" s="156"/>
      <c r="R295" s="64"/>
    </row>
    <row r="296" s="61" customFormat="1" hidden="1" outlineLevel="1" spans="1:18">
      <c r="A296" s="115">
        <v>213</v>
      </c>
      <c r="B296" s="107" t="s">
        <v>84</v>
      </c>
      <c r="C296" s="115" t="s">
        <v>393</v>
      </c>
      <c r="D296" s="167" t="s">
        <v>375</v>
      </c>
      <c r="E296" s="172">
        <f>+SUMIFS('nabati '!B:B,'nabati '!$E:$E,MTD!$A296)/6</f>
        <v>0</v>
      </c>
      <c r="F296" s="172">
        <f>+SUMIFS('nabati '!I:I,'nabati '!$L:$L,MTD!$A296)/6</f>
        <v>0</v>
      </c>
      <c r="G296" s="172">
        <f>+SUMIFS('nabati '!P:P,'nabati '!$S:$S,MTD!$A296)/60</f>
        <v>0</v>
      </c>
      <c r="H296" s="172">
        <f>+SUMIFS('nabati '!W:W,'nabati '!$Z:$Z,MTD!$A296)/6</f>
        <v>0</v>
      </c>
      <c r="I296" s="172">
        <f>+SUMIFS('nabati '!AD:AD,'nabati '!$AG:$AG,MTD!$A296)/60</f>
        <v>0</v>
      </c>
      <c r="J296" s="172">
        <f>+SUMIFS('nabati '!AK:AK,'nabati '!$AN:$AN,MTD!$A296)/60</f>
        <v>0</v>
      </c>
      <c r="K296" s="172">
        <f>+SUMIFS('nabati '!AR:AR,'nabati '!$AU:$AU,MTD!$A296)/60</f>
        <v>0</v>
      </c>
      <c r="L296" s="172">
        <f>+SUMIFS('nabati '!AY:AY,'nabati '!$BB:$BB,MTD!$A296)/20</f>
        <v>0</v>
      </c>
      <c r="M296" s="177">
        <f>+SUMIFS('nabati '!$BF:$BF,'nabati '!BI:BI,MTD!$A296)/6</f>
        <v>0</v>
      </c>
      <c r="N296" s="142">
        <f>+SUMIFS('nabati '!$BM:$BM,'nabati '!BP:BP,MTD!$A296)/6</f>
        <v>0</v>
      </c>
      <c r="O296" s="178">
        <f t="shared" ref="O296:O317" si="37">+SUMPRODUCT($E$1:$N$1,E296:N296)</f>
        <v>0</v>
      </c>
      <c r="P296" s="64"/>
      <c r="Q296" s="156"/>
      <c r="R296" s="64"/>
    </row>
    <row r="297" s="61" customFormat="1" hidden="1" outlineLevel="1" spans="1:18">
      <c r="A297" s="115">
        <v>218</v>
      </c>
      <c r="B297" s="107" t="s">
        <v>84</v>
      </c>
      <c r="C297" s="115" t="s">
        <v>394</v>
      </c>
      <c r="D297" s="167" t="s">
        <v>375</v>
      </c>
      <c r="E297" s="172">
        <f>+SUMIFS('nabati '!B:B,'nabati '!$E:$E,MTD!$A297)/6</f>
        <v>9</v>
      </c>
      <c r="F297" s="172">
        <f>+SUMIFS('nabati '!I:I,'nabati '!$L:$L,MTD!$A297)/6</f>
        <v>3</v>
      </c>
      <c r="G297" s="172">
        <f>+SUMIFS('nabati '!P:P,'nabati '!$S:$S,MTD!$A297)/60</f>
        <v>2</v>
      </c>
      <c r="H297" s="172">
        <f>+SUMIFS('nabati '!W:W,'nabati '!$Z:$Z,MTD!$A297)/6</f>
        <v>1</v>
      </c>
      <c r="I297" s="172">
        <f>+SUMIFS('nabati '!AD:AD,'nabati '!$AG:$AG,MTD!$A297)/60</f>
        <v>1</v>
      </c>
      <c r="J297" s="172">
        <f>+SUMIFS('nabati '!AK:AK,'nabati '!$AN:$AN,MTD!$A297)/60</f>
        <v>0</v>
      </c>
      <c r="K297" s="172">
        <f>+SUMIFS('nabati '!AR:AR,'nabati '!$AU:$AU,MTD!$A297)/60</f>
        <v>0</v>
      </c>
      <c r="L297" s="172">
        <f>+SUMIFS('nabati '!AY:AY,'nabati '!$BB:$BB,MTD!$A297)/20</f>
        <v>3</v>
      </c>
      <c r="M297" s="177">
        <f>+SUMIFS('nabati '!$BF:$BF,'nabati '!BI:BI,MTD!$A297)/6</f>
        <v>0</v>
      </c>
      <c r="N297" s="142">
        <f>+SUMIFS('nabati '!$BM:$BM,'nabati '!BP:BP,MTD!$A297)/6</f>
        <v>0</v>
      </c>
      <c r="O297" s="178">
        <f t="shared" si="37"/>
        <v>4041.2</v>
      </c>
      <c r="P297" s="64"/>
      <c r="Q297" s="156"/>
      <c r="R297" s="64"/>
    </row>
    <row r="298" s="61" customFormat="1" hidden="1" outlineLevel="1" spans="1:18">
      <c r="A298" s="115">
        <v>239</v>
      </c>
      <c r="B298" s="107" t="s">
        <v>84</v>
      </c>
      <c r="C298" s="115" t="s">
        <v>395</v>
      </c>
      <c r="D298" s="167" t="s">
        <v>375</v>
      </c>
      <c r="E298" s="177">
        <f>+SUMIFS('nabati '!B:B,'nabati '!$E:$E,MTD!$A298)/6</f>
        <v>2</v>
      </c>
      <c r="F298" s="177">
        <f>+SUMIFS('nabati '!I:I,'nabati '!$L:$L,MTD!$A298)/6</f>
        <v>1</v>
      </c>
      <c r="G298" s="177">
        <f>+SUMIFS('nabati '!P:P,'nabati '!$S:$S,MTD!$A298)/60</f>
        <v>2</v>
      </c>
      <c r="H298" s="177">
        <f>+SUMIFS('nabati '!W:W,'nabati '!$Z:$Z,MTD!$A298)/6</f>
        <v>1</v>
      </c>
      <c r="I298" s="177">
        <f>+SUMIFS('nabati '!AD:AD,'nabati '!$AG:$AG,MTD!$A298)/60</f>
        <v>0</v>
      </c>
      <c r="J298" s="177">
        <f>+SUMIFS('nabati '!AK:AK,'nabati '!$AN:$AN,MTD!$A298)/60</f>
        <v>0</v>
      </c>
      <c r="K298" s="177">
        <f>+SUMIFS('nabati '!AR:AR,'nabati '!$AU:$AU,MTD!$A298)/60</f>
        <v>0</v>
      </c>
      <c r="L298" s="177">
        <f>+SUMIFS('nabati '!AY:AY,'nabati '!$BB:$BB,MTD!$A298)/20</f>
        <v>0</v>
      </c>
      <c r="M298" s="177">
        <f>+SUMIFS('nabati '!$BF:$BF,'nabati '!BI:BI,MTD!$A298)/6</f>
        <v>0</v>
      </c>
      <c r="N298" s="142">
        <f>+SUMIFS('nabati '!$BM:$BM,'nabati '!BP:BP,MTD!$A298)/6</f>
        <v>0</v>
      </c>
      <c r="O298" s="178">
        <f t="shared" si="37"/>
        <v>1326.5</v>
      </c>
      <c r="P298" s="64"/>
      <c r="Q298" s="156"/>
      <c r="R298" s="64"/>
    </row>
    <row r="299" s="61" customFormat="1" hidden="1" outlineLevel="1" spans="1:18">
      <c r="A299" s="115">
        <v>247</v>
      </c>
      <c r="B299" s="107" t="s">
        <v>84</v>
      </c>
      <c r="C299" s="115" t="s">
        <v>396</v>
      </c>
      <c r="D299" s="167" t="s">
        <v>375</v>
      </c>
      <c r="E299" s="172">
        <f>+SUMIFS('nabati '!B:B,'nabati '!$E:$E,MTD!$A299)/6</f>
        <v>5</v>
      </c>
      <c r="F299" s="172">
        <f>+SUMIFS('nabati '!I:I,'nabati '!$L:$L,MTD!$A299)/6</f>
        <v>3</v>
      </c>
      <c r="G299" s="172">
        <f>+SUMIFS('nabati '!P:P,'nabati '!$S:$S,MTD!$A299)/60</f>
        <v>2</v>
      </c>
      <c r="H299" s="172">
        <f>+SUMIFS('nabati '!W:W,'nabati '!$Z:$Z,MTD!$A299)/6</f>
        <v>0</v>
      </c>
      <c r="I299" s="172">
        <f>+SUMIFS('nabati '!AD:AD,'nabati '!$AG:$AG,MTD!$A299)/60</f>
        <v>0</v>
      </c>
      <c r="J299" s="172">
        <f>+SUMIFS('nabati '!AK:AK,'nabati '!$AN:$AN,MTD!$A299)/60</f>
        <v>0</v>
      </c>
      <c r="K299" s="172">
        <f>+SUMIFS('nabati '!AR:AR,'nabati '!$AU:$AU,MTD!$A299)/60</f>
        <v>0</v>
      </c>
      <c r="L299" s="172">
        <f>+SUMIFS('nabati '!AY:AY,'nabati '!$BB:$BB,MTD!$A299)/20</f>
        <v>0</v>
      </c>
      <c r="M299" s="177">
        <f>+SUMIFS('nabati '!$BF:$BF,'nabati '!BI:BI,MTD!$A299)/6</f>
        <v>0</v>
      </c>
      <c r="N299" s="142">
        <f>+SUMIFS('nabati '!$BM:$BM,'nabati '!BP:BP,MTD!$A299)/6</f>
        <v>0</v>
      </c>
      <c r="O299" s="178">
        <f t="shared" si="37"/>
        <v>1861.6</v>
      </c>
      <c r="P299" s="64"/>
      <c r="Q299" s="156"/>
      <c r="R299" s="64"/>
    </row>
    <row r="300" s="61" customFormat="1" hidden="1" outlineLevel="1" spans="1:18">
      <c r="A300" s="115">
        <v>249</v>
      </c>
      <c r="B300" s="192" t="s">
        <v>84</v>
      </c>
      <c r="C300" s="115" t="s">
        <v>397</v>
      </c>
      <c r="D300" s="167" t="s">
        <v>375</v>
      </c>
      <c r="E300" s="172">
        <f>+SUMIFS('nabati '!B:B,'nabati '!$E:$E,MTD!$A300)/6</f>
        <v>2</v>
      </c>
      <c r="F300" s="172">
        <f>+SUMIFS('nabati '!I:I,'nabati '!$L:$L,MTD!$A300)/6</f>
        <v>2</v>
      </c>
      <c r="G300" s="172">
        <f>+SUMIFS('nabati '!P:P,'nabati '!$S:$S,MTD!$A300)/60</f>
        <v>0</v>
      </c>
      <c r="H300" s="172">
        <f>+SUMIFS('nabati '!W:W,'nabati '!$Z:$Z,MTD!$A300)/6</f>
        <v>2</v>
      </c>
      <c r="I300" s="172">
        <f>+SUMIFS('nabati '!AD:AD,'nabati '!$AG:$AG,MTD!$A300)/60</f>
        <v>1</v>
      </c>
      <c r="J300" s="172">
        <f>+SUMIFS('nabati '!AK:AK,'nabati '!$AN:$AN,MTD!$A300)/60</f>
        <v>0</v>
      </c>
      <c r="K300" s="172">
        <f>+SUMIFS('nabati '!AR:AR,'nabati '!$AU:$AU,MTD!$A300)/60</f>
        <v>0</v>
      </c>
      <c r="L300" s="172">
        <f>+SUMIFS('nabati '!AY:AY,'nabati '!$BB:$BB,MTD!$A300)/20</f>
        <v>1</v>
      </c>
      <c r="M300" s="177">
        <f>+SUMIFS('nabati '!$BF:$BF,'nabati '!BI:BI,MTD!$A300)/6</f>
        <v>0</v>
      </c>
      <c r="N300" s="142">
        <f>+SUMIFS('nabati '!$BM:$BM,'nabati '!BP:BP,MTD!$A300)/6</f>
        <v>0</v>
      </c>
      <c r="O300" s="178">
        <f t="shared" si="37"/>
        <v>1785.2</v>
      </c>
      <c r="P300" s="64"/>
      <c r="Q300" s="156"/>
      <c r="R300" s="64"/>
    </row>
    <row r="301" s="61" customFormat="1" hidden="1" outlineLevel="1" spans="1:18">
      <c r="A301" s="115">
        <v>252</v>
      </c>
      <c r="B301" s="192" t="s">
        <v>84</v>
      </c>
      <c r="C301" s="115" t="s">
        <v>398</v>
      </c>
      <c r="D301" s="167" t="s">
        <v>375</v>
      </c>
      <c r="E301" s="172">
        <f>+SUMIFS('nabati '!B:B,'nabati '!$E:$E,MTD!$A301)/6</f>
        <v>4</v>
      </c>
      <c r="F301" s="172">
        <f>+SUMIFS('nabati '!I:I,'nabati '!$L:$L,MTD!$A301)/6</f>
        <v>4</v>
      </c>
      <c r="G301" s="172">
        <f>+SUMIFS('nabati '!P:P,'nabati '!$S:$S,MTD!$A301)/60</f>
        <v>1</v>
      </c>
      <c r="H301" s="172">
        <f>+SUMIFS('nabati '!W:W,'nabati '!$Z:$Z,MTD!$A301)/6</f>
        <v>0</v>
      </c>
      <c r="I301" s="172">
        <f>+SUMIFS('nabati '!AD:AD,'nabati '!$AG:$AG,MTD!$A301)/60</f>
        <v>1</v>
      </c>
      <c r="J301" s="172">
        <f>+SUMIFS('nabati '!AK:AK,'nabati '!$AN:$AN,MTD!$A301)/60</f>
        <v>0</v>
      </c>
      <c r="K301" s="172">
        <f>+SUMIFS('nabati '!AR:AR,'nabati '!$AU:$AU,MTD!$A301)/60</f>
        <v>0</v>
      </c>
      <c r="L301" s="172">
        <f>+SUMIFS('nabati '!AY:AY,'nabati '!$BB:$BB,MTD!$A301)/20</f>
        <v>0</v>
      </c>
      <c r="M301" s="177">
        <f>+SUMIFS('nabati '!$BF:$BF,'nabati '!BI:BI,MTD!$A301)/6</f>
        <v>0</v>
      </c>
      <c r="N301" s="142">
        <f>+SUMIFS('nabati '!$BM:$BM,'nabati '!BP:BP,MTD!$A301)/6</f>
        <v>0</v>
      </c>
      <c r="O301" s="178">
        <f t="shared" si="37"/>
        <v>1926.4</v>
      </c>
      <c r="P301" s="64"/>
      <c r="Q301" s="156"/>
      <c r="R301" s="64"/>
    </row>
    <row r="302" s="61" customFormat="1" hidden="1" outlineLevel="1" spans="1:18">
      <c r="A302" s="115">
        <v>254</v>
      </c>
      <c r="B302" s="192" t="s">
        <v>84</v>
      </c>
      <c r="C302" s="115" t="s">
        <v>399</v>
      </c>
      <c r="D302" s="167" t="s">
        <v>375</v>
      </c>
      <c r="E302" s="172">
        <f>+SUMIFS('nabati '!B:B,'nabati '!$E:$E,MTD!$A302)/6</f>
        <v>3</v>
      </c>
      <c r="F302" s="172">
        <f>+SUMIFS('nabati '!I:I,'nabati '!$L:$L,MTD!$A302)/6</f>
        <v>1</v>
      </c>
      <c r="G302" s="172">
        <f>+SUMIFS('nabati '!P:P,'nabati '!$S:$S,MTD!$A302)/60</f>
        <v>2</v>
      </c>
      <c r="H302" s="172">
        <f>+SUMIFS('nabati '!W:W,'nabati '!$Z:$Z,MTD!$A302)/6</f>
        <v>0</v>
      </c>
      <c r="I302" s="172">
        <f>+SUMIFS('nabati '!AD:AD,'nabati '!$AG:$AG,MTD!$A302)/60</f>
        <v>1</v>
      </c>
      <c r="J302" s="172">
        <f>+SUMIFS('nabati '!AK:AK,'nabati '!$AN:$AN,MTD!$A302)/60</f>
        <v>0</v>
      </c>
      <c r="K302" s="172">
        <f>+SUMIFS('nabati '!AR:AR,'nabati '!$AU:$AU,MTD!$A302)/60</f>
        <v>0</v>
      </c>
      <c r="L302" s="172">
        <f>+SUMIFS('nabati '!AY:AY,'nabati '!$BB:$BB,MTD!$A302)/20</f>
        <v>1</v>
      </c>
      <c r="M302" s="177">
        <f>+SUMIFS('nabati '!$BF:$BF,'nabati '!BI:BI,MTD!$A302)/6</f>
        <v>0</v>
      </c>
      <c r="N302" s="142">
        <f>+SUMIFS('nabati '!$BM:$BM,'nabati '!BP:BP,MTD!$A302)/6</f>
        <v>0</v>
      </c>
      <c r="O302" s="178">
        <f t="shared" si="37"/>
        <v>1932.4</v>
      </c>
      <c r="P302" s="64"/>
      <c r="Q302" s="156"/>
      <c r="R302" s="64"/>
    </row>
    <row r="303" s="61" customFormat="1" hidden="1" outlineLevel="1" spans="1:18">
      <c r="A303" s="115">
        <v>255</v>
      </c>
      <c r="B303" s="192" t="s">
        <v>84</v>
      </c>
      <c r="C303" s="115" t="s">
        <v>400</v>
      </c>
      <c r="D303" s="167" t="s">
        <v>375</v>
      </c>
      <c r="E303" s="172">
        <f>+SUMIFS('nabati '!B:B,'nabati '!$E:$E,MTD!$A303)/6</f>
        <v>3</v>
      </c>
      <c r="F303" s="172">
        <f>+SUMIFS('nabati '!I:I,'nabati '!$L:$L,MTD!$A303)/6</f>
        <v>3</v>
      </c>
      <c r="G303" s="172">
        <f>+SUMIFS('nabati '!P:P,'nabati '!$S:$S,MTD!$A303)/60</f>
        <v>2</v>
      </c>
      <c r="H303" s="172">
        <f>+SUMIFS('nabati '!W:W,'nabati '!$Z:$Z,MTD!$A303)/6</f>
        <v>2</v>
      </c>
      <c r="I303" s="172">
        <f>+SUMIFS('nabati '!AD:AD,'nabati '!$AG:$AG,MTD!$A303)/60</f>
        <v>1</v>
      </c>
      <c r="J303" s="172">
        <f>+SUMIFS('nabati '!AK:AK,'nabati '!$AN:$AN,MTD!$A303)/60</f>
        <v>0</v>
      </c>
      <c r="K303" s="172">
        <f>+SUMIFS('nabati '!AR:AR,'nabati '!$AU:$AU,MTD!$A303)/60</f>
        <v>0</v>
      </c>
      <c r="L303" s="172">
        <f>+SUMIFS('nabati '!AY:AY,'nabati '!$BB:$BB,MTD!$A303)/20</f>
        <v>1</v>
      </c>
      <c r="M303" s="177">
        <f>+SUMIFS('nabati '!$BF:$BF,'nabati '!BI:BI,MTD!$A303)/6</f>
        <v>0</v>
      </c>
      <c r="N303" s="142">
        <f>+SUMIFS('nabati '!$BM:$BM,'nabati '!BP:BP,MTD!$A303)/6</f>
        <v>0</v>
      </c>
      <c r="O303" s="178">
        <f t="shared" si="37"/>
        <v>2761.8</v>
      </c>
      <c r="P303" s="64"/>
      <c r="Q303" s="156"/>
      <c r="R303" s="64"/>
    </row>
    <row r="304" s="61" customFormat="1" hidden="1" outlineLevel="1" spans="1:18">
      <c r="A304" s="115">
        <v>256</v>
      </c>
      <c r="B304" s="192" t="s">
        <v>84</v>
      </c>
      <c r="C304" s="115" t="s">
        <v>401</v>
      </c>
      <c r="D304" s="167" t="s">
        <v>375</v>
      </c>
      <c r="E304" s="172">
        <f>+SUMIFS('nabati '!B:B,'nabati '!$E:$E,MTD!$A304)/6</f>
        <v>3</v>
      </c>
      <c r="F304" s="172">
        <f>+SUMIFS('nabati '!I:I,'nabati '!$L:$L,MTD!$A304)/6</f>
        <v>0</v>
      </c>
      <c r="G304" s="172">
        <f>+SUMIFS('nabati '!P:P,'nabati '!$S:$S,MTD!$A304)/60</f>
        <v>0</v>
      </c>
      <c r="H304" s="172">
        <f>+SUMIFS('nabati '!W:W,'nabati '!$Z:$Z,MTD!$A304)/6</f>
        <v>0</v>
      </c>
      <c r="I304" s="172">
        <f>+SUMIFS('nabati '!AD:AD,'nabati '!$AG:$AG,MTD!$A304)/60</f>
        <v>2</v>
      </c>
      <c r="J304" s="172">
        <f>+SUMIFS('nabati '!AK:AK,'nabati '!$AN:$AN,MTD!$A304)/60</f>
        <v>0</v>
      </c>
      <c r="K304" s="172">
        <f>+SUMIFS('nabati '!AR:AR,'nabati '!$AU:$AU,MTD!$A304)/60</f>
        <v>0</v>
      </c>
      <c r="L304" s="172">
        <f>+SUMIFS('nabati '!AY:AY,'nabati '!$BB:$BB,MTD!$A304)/20</f>
        <v>1</v>
      </c>
      <c r="M304" s="177">
        <f>+SUMIFS('nabati '!$BF:$BF,'nabati '!BI:BI,MTD!$A304)/6</f>
        <v>0</v>
      </c>
      <c r="N304" s="142">
        <f>+SUMIFS('nabati '!$BM:$BM,'nabati '!BP:BP,MTD!$A304)/6</f>
        <v>0</v>
      </c>
      <c r="O304" s="178">
        <f t="shared" si="37"/>
        <v>1411.7</v>
      </c>
      <c r="P304" s="64"/>
      <c r="Q304" s="156"/>
      <c r="R304" s="64"/>
    </row>
    <row r="305" s="61" customFormat="1" hidden="1" outlineLevel="1" spans="1:18">
      <c r="A305" s="115">
        <v>258</v>
      </c>
      <c r="B305" s="192" t="s">
        <v>84</v>
      </c>
      <c r="C305" s="115" t="s">
        <v>402</v>
      </c>
      <c r="D305" s="167" t="s">
        <v>375</v>
      </c>
      <c r="E305" s="172">
        <f>+SUMIFS('nabati '!B:B,'nabati '!$E:$E,MTD!$A305)/6</f>
        <v>0</v>
      </c>
      <c r="F305" s="172">
        <f>+SUMIFS('nabati '!I:I,'nabati '!$L:$L,MTD!$A305)/6</f>
        <v>0</v>
      </c>
      <c r="G305" s="172">
        <f>+SUMIFS('nabati '!P:P,'nabati '!$S:$S,MTD!$A305)/60</f>
        <v>3</v>
      </c>
      <c r="H305" s="172">
        <f>+SUMIFS('nabati '!W:W,'nabati '!$Z:$Z,MTD!$A305)/6</f>
        <v>0</v>
      </c>
      <c r="I305" s="172">
        <f>+SUMIFS('nabati '!AD:AD,'nabati '!$AG:$AG,MTD!$A305)/60</f>
        <v>2</v>
      </c>
      <c r="J305" s="172">
        <f>+SUMIFS('nabati '!AK:AK,'nabati '!$AN:$AN,MTD!$A305)/60</f>
        <v>0</v>
      </c>
      <c r="K305" s="172">
        <f>+SUMIFS('nabati '!AR:AR,'nabati '!$AU:$AU,MTD!$A305)/60</f>
        <v>0</v>
      </c>
      <c r="L305" s="172">
        <f>+SUMIFS('nabati '!AY:AY,'nabati '!$BB:$BB,MTD!$A305)/20</f>
        <v>0</v>
      </c>
      <c r="M305" s="177">
        <f>+SUMIFS('nabati '!$BF:$BF,'nabati '!BI:BI,MTD!$A305)/6</f>
        <v>0</v>
      </c>
      <c r="N305" s="142">
        <f>+SUMIFS('nabati '!$BM:$BM,'nabati '!BP:BP,MTD!$A305)/6</f>
        <v>0</v>
      </c>
      <c r="O305" s="178">
        <f t="shared" si="37"/>
        <v>1650</v>
      </c>
      <c r="P305" s="64"/>
      <c r="Q305" s="156"/>
      <c r="R305" s="64"/>
    </row>
    <row r="306" s="61" customFormat="1" hidden="1" outlineLevel="1" spans="1:18">
      <c r="A306" s="115">
        <v>262</v>
      </c>
      <c r="B306" s="192" t="s">
        <v>84</v>
      </c>
      <c r="C306" s="115" t="s">
        <v>403</v>
      </c>
      <c r="D306" s="167" t="s">
        <v>375</v>
      </c>
      <c r="E306" s="172">
        <f>+SUMIFS('nabati '!B:B,'nabati '!$E:$E,MTD!$A306)/6</f>
        <v>3</v>
      </c>
      <c r="F306" s="172">
        <f>+SUMIFS('nabati '!I:I,'nabati '!$L:$L,MTD!$A306)/6</f>
        <v>0</v>
      </c>
      <c r="G306" s="172">
        <f>+SUMIFS('nabati '!P:P,'nabati '!$S:$S,MTD!$A306)/60</f>
        <v>2</v>
      </c>
      <c r="H306" s="172">
        <f>+SUMIFS('nabati '!W:W,'nabati '!$Z:$Z,MTD!$A306)/6</f>
        <v>0</v>
      </c>
      <c r="I306" s="172">
        <f>+SUMIFS('nabati '!AD:AD,'nabati '!$AG:$AG,MTD!$A306)/60</f>
        <v>1</v>
      </c>
      <c r="J306" s="172">
        <f>+SUMIFS('nabati '!AK:AK,'nabati '!$AN:$AN,MTD!$A306)/60</f>
        <v>0</v>
      </c>
      <c r="K306" s="172">
        <f>+SUMIFS('nabati '!AR:AR,'nabati '!$AU:$AU,MTD!$A306)/60</f>
        <v>0</v>
      </c>
      <c r="L306" s="172">
        <f>+SUMIFS('nabati '!AY:AY,'nabati '!$BB:$BB,MTD!$A306)/20</f>
        <v>0</v>
      </c>
      <c r="M306" s="177">
        <f>+SUMIFS('nabati '!$BF:$BF,'nabati '!BI:BI,MTD!$A306)/6</f>
        <v>0</v>
      </c>
      <c r="N306" s="142">
        <f>+SUMIFS('nabati '!$BM:$BM,'nabati '!BP:BP,MTD!$A306)/6</f>
        <v>0</v>
      </c>
      <c r="O306" s="178">
        <f t="shared" si="37"/>
        <v>1367.7</v>
      </c>
      <c r="P306" s="64"/>
      <c r="Q306" s="156"/>
      <c r="R306" s="64"/>
    </row>
    <row r="307" s="61" customFormat="1" hidden="1" outlineLevel="1" spans="1:18">
      <c r="A307" s="115">
        <v>263</v>
      </c>
      <c r="B307" s="192" t="s">
        <v>84</v>
      </c>
      <c r="C307" s="115" t="s">
        <v>404</v>
      </c>
      <c r="D307" s="167" t="s">
        <v>375</v>
      </c>
      <c r="E307" s="172">
        <f>+SUMIFS('nabati '!B:B,'nabati '!$E:$E,MTD!$A307)/6</f>
        <v>1</v>
      </c>
      <c r="F307" s="172">
        <f>+SUMIFS('nabati '!I:I,'nabati '!$L:$L,MTD!$A307)/6</f>
        <v>1</v>
      </c>
      <c r="G307" s="172">
        <f>+SUMIFS('nabati '!P:P,'nabati '!$S:$S,MTD!$A307)/60</f>
        <v>1</v>
      </c>
      <c r="H307" s="172">
        <f>+SUMIFS('nabati '!W:W,'nabati '!$Z:$Z,MTD!$A307)/6</f>
        <v>0</v>
      </c>
      <c r="I307" s="172">
        <f>+SUMIFS('nabati '!AD:AD,'nabati '!$AG:$AG,MTD!$A307)/60</f>
        <v>0</v>
      </c>
      <c r="J307" s="172">
        <f>+SUMIFS('nabati '!AK:AK,'nabati '!$AN:$AN,MTD!$A307)/60</f>
        <v>0</v>
      </c>
      <c r="K307" s="172">
        <f>+SUMIFS('nabati '!AR:AR,'nabati '!$AU:$AU,MTD!$A307)/60</f>
        <v>0</v>
      </c>
      <c r="L307" s="172">
        <f>+SUMIFS('nabati '!AY:AY,'nabati '!$BB:$BB,MTD!$A307)/20</f>
        <v>0</v>
      </c>
      <c r="M307" s="177">
        <f>+SUMIFS('nabati '!$BF:$BF,'nabati '!BI:BI,MTD!$A307)/6</f>
        <v>0</v>
      </c>
      <c r="N307" s="142">
        <f>+SUMIFS('nabati '!$BM:$BM,'nabati '!BP:BP,MTD!$A307)/6</f>
        <v>0</v>
      </c>
      <c r="O307" s="178">
        <f t="shared" si="37"/>
        <v>646.6</v>
      </c>
      <c r="P307" s="64"/>
      <c r="Q307" s="156"/>
      <c r="R307" s="64"/>
    </row>
    <row r="308" s="61" customFormat="1" hidden="1" outlineLevel="1" spans="1:18">
      <c r="A308" s="115">
        <v>272</v>
      </c>
      <c r="B308" s="192" t="s">
        <v>84</v>
      </c>
      <c r="C308" s="115" t="s">
        <v>405</v>
      </c>
      <c r="D308" s="167" t="s">
        <v>375</v>
      </c>
      <c r="E308" s="172">
        <f>+SUMIFS('nabati '!B:B,'nabati '!$E:$E,MTD!$A308)/6</f>
        <v>0</v>
      </c>
      <c r="F308" s="172">
        <f>+SUMIFS('nabati '!I:I,'nabati '!$L:$L,MTD!$A308)/6</f>
        <v>0</v>
      </c>
      <c r="G308" s="172">
        <f>+SUMIFS('nabati '!P:P,'nabati '!$S:$S,MTD!$A308)/60</f>
        <v>0</v>
      </c>
      <c r="H308" s="172">
        <f>+SUMIFS('nabati '!W:W,'nabati '!$Z:$Z,MTD!$A308)/6</f>
        <v>0</v>
      </c>
      <c r="I308" s="172">
        <f>+SUMIFS('nabati '!AD:AD,'nabati '!$AG:$AG,MTD!$A308)/60</f>
        <v>0</v>
      </c>
      <c r="J308" s="172">
        <f>+SUMIFS('nabati '!AK:AK,'nabati '!$AN:$AN,MTD!$A308)/60</f>
        <v>0</v>
      </c>
      <c r="K308" s="172">
        <f>+SUMIFS('nabati '!AR:AR,'nabati '!$AU:$AU,MTD!$A308)/60</f>
        <v>0</v>
      </c>
      <c r="L308" s="172">
        <f>+SUMIFS('nabati '!AY:AY,'nabati '!$BB:$BB,MTD!$A308)/20</f>
        <v>0</v>
      </c>
      <c r="M308" s="177">
        <f>+SUMIFS('nabati '!$BF:$BF,'nabati '!BI:BI,MTD!$A308)/6</f>
        <v>0</v>
      </c>
      <c r="N308" s="142">
        <f>+SUMIFS('nabati '!$BM:$BM,'nabati '!BP:BP,MTD!$A308)/6</f>
        <v>0</v>
      </c>
      <c r="O308" s="178">
        <f t="shared" si="37"/>
        <v>0</v>
      </c>
      <c r="P308" s="64"/>
      <c r="Q308" s="156"/>
      <c r="R308" s="64"/>
    </row>
    <row r="309" s="61" customFormat="1" hidden="1" outlineLevel="1" spans="1:18">
      <c r="A309" s="115">
        <v>279</v>
      </c>
      <c r="B309" s="192" t="s">
        <v>84</v>
      </c>
      <c r="C309" s="115" t="s">
        <v>406</v>
      </c>
      <c r="D309" s="167" t="s">
        <v>375</v>
      </c>
      <c r="E309" s="172">
        <f>+SUMIFS('nabati '!B:B,'nabati '!$E:$E,MTD!$A309)/6</f>
        <v>0</v>
      </c>
      <c r="F309" s="172">
        <f>+SUMIFS('nabati '!I:I,'nabati '!$L:$L,MTD!$A309)/6</f>
        <v>1</v>
      </c>
      <c r="G309" s="172">
        <f>+SUMIFS('nabati '!P:P,'nabati '!$S:$S,MTD!$A309)/60</f>
        <v>1</v>
      </c>
      <c r="H309" s="172">
        <f>+SUMIFS('nabati '!W:W,'nabati '!$Z:$Z,MTD!$A309)/6</f>
        <v>0</v>
      </c>
      <c r="I309" s="172">
        <f>+SUMIFS('nabati '!AD:AD,'nabati '!$AG:$AG,MTD!$A309)/60</f>
        <v>1</v>
      </c>
      <c r="J309" s="172">
        <f>+SUMIFS('nabati '!AK:AK,'nabati '!$AN:$AN,MTD!$A309)/60</f>
        <v>0</v>
      </c>
      <c r="K309" s="172">
        <f>+SUMIFS('nabati '!AR:AR,'nabati '!$AU:$AU,MTD!$A309)/60</f>
        <v>1</v>
      </c>
      <c r="L309" s="172">
        <f>+SUMIFS('nabati '!AY:AY,'nabati '!$BB:$BB,MTD!$A309)/20</f>
        <v>1</v>
      </c>
      <c r="M309" s="177">
        <f>+SUMIFS('nabati '!$BF:$BF,'nabati '!BI:BI,MTD!$A309)/6</f>
        <v>0</v>
      </c>
      <c r="N309" s="142">
        <f>+SUMIFS('nabati '!$BM:$BM,'nabati '!BP:BP,MTD!$A309)/6</f>
        <v>0</v>
      </c>
      <c r="O309" s="178">
        <f t="shared" si="37"/>
        <v>1488.7</v>
      </c>
      <c r="P309" s="64"/>
      <c r="Q309" s="156"/>
      <c r="R309" s="64"/>
    </row>
    <row r="310" s="61" customFormat="1" hidden="1" outlineLevel="1" spans="1:18">
      <c r="A310" s="115">
        <v>281</v>
      </c>
      <c r="B310" s="107" t="s">
        <v>84</v>
      </c>
      <c r="C310" s="115" t="s">
        <v>407</v>
      </c>
      <c r="D310" s="167" t="s">
        <v>375</v>
      </c>
      <c r="E310" s="172">
        <f>+SUMIFS('nabati '!B:B,'nabati '!$E:$E,MTD!$A310)/6</f>
        <v>1</v>
      </c>
      <c r="F310" s="172">
        <f>+SUMIFS('nabati '!I:I,'nabati '!$L:$L,MTD!$A310)/6</f>
        <v>2</v>
      </c>
      <c r="G310" s="172">
        <f>+SUMIFS('nabati '!P:P,'nabati '!$S:$S,MTD!$A310)/60</f>
        <v>1</v>
      </c>
      <c r="H310" s="172">
        <f>+SUMIFS('nabati '!W:W,'nabati '!$Z:$Z,MTD!$A310)/6</f>
        <v>0</v>
      </c>
      <c r="I310" s="172">
        <f>+SUMIFS('nabati '!AD:AD,'nabati '!$AG:$AG,MTD!$A310)/60</f>
        <v>0</v>
      </c>
      <c r="J310" s="172">
        <f>+SUMIFS('nabati '!AK:AK,'nabati '!$AN:$AN,MTD!$A310)/60</f>
        <v>0</v>
      </c>
      <c r="K310" s="172">
        <f>+SUMIFS('nabati '!AR:AR,'nabati '!$AU:$AU,MTD!$A310)/60</f>
        <v>0</v>
      </c>
      <c r="L310" s="172">
        <f>+SUMIFS('nabati '!AY:AY,'nabati '!$BB:$BB,MTD!$A310)/20</f>
        <v>0</v>
      </c>
      <c r="M310" s="177">
        <f>+SUMIFS('nabati '!$BF:$BF,'nabati '!BI:BI,MTD!$A310)/6</f>
        <v>0</v>
      </c>
      <c r="N310" s="142">
        <f>+SUMIFS('nabati '!$BM:$BM,'nabati '!BP:BP,MTD!$A310)/6</f>
        <v>0</v>
      </c>
      <c r="O310" s="178">
        <f t="shared" si="37"/>
        <v>837.3</v>
      </c>
      <c r="P310" s="64"/>
      <c r="Q310" s="156"/>
      <c r="R310" s="64"/>
    </row>
    <row r="311" s="61" customFormat="1" hidden="1" outlineLevel="1" spans="1:18">
      <c r="A311" s="115">
        <v>282</v>
      </c>
      <c r="B311" s="107" t="s">
        <v>84</v>
      </c>
      <c r="C311" s="115" t="s">
        <v>408</v>
      </c>
      <c r="D311" s="167" t="s">
        <v>375</v>
      </c>
      <c r="E311" s="172">
        <f>+SUMIFS('nabati '!B:B,'nabati '!$E:$E,MTD!$A311)/6</f>
        <v>0</v>
      </c>
      <c r="F311" s="172">
        <f>+SUMIFS('nabati '!I:I,'nabati '!$L:$L,MTD!$A311)/6</f>
        <v>0</v>
      </c>
      <c r="G311" s="172">
        <f>+SUMIFS('nabati '!P:P,'nabati '!$S:$S,MTD!$A311)/60</f>
        <v>0</v>
      </c>
      <c r="H311" s="172">
        <f>+SUMIFS('nabati '!W:W,'nabati '!$Z:$Z,MTD!$A311)/6</f>
        <v>0</v>
      </c>
      <c r="I311" s="172">
        <f>+SUMIFS('nabati '!AD:AD,'nabati '!$AG:$AG,MTD!$A311)/60</f>
        <v>0</v>
      </c>
      <c r="J311" s="172">
        <f>+SUMIFS('nabati '!AK:AK,'nabati '!$AN:$AN,MTD!$A311)/60</f>
        <v>0</v>
      </c>
      <c r="K311" s="172">
        <f>+SUMIFS('nabati '!AR:AR,'nabati '!$AU:$AU,MTD!$A311)/60</f>
        <v>0</v>
      </c>
      <c r="L311" s="172">
        <f>+SUMIFS('nabati '!AY:AY,'nabati '!$BB:$BB,MTD!$A311)/20</f>
        <v>0</v>
      </c>
      <c r="M311" s="177">
        <f>+SUMIFS('nabati '!$BF:$BF,'nabati '!BI:BI,MTD!$A311)/6</f>
        <v>0</v>
      </c>
      <c r="N311" s="142">
        <f>+SUMIFS('nabati '!$BM:$BM,'nabati '!BP:BP,MTD!$A311)/6</f>
        <v>0</v>
      </c>
      <c r="O311" s="178">
        <f t="shared" si="37"/>
        <v>0</v>
      </c>
      <c r="P311" s="64"/>
      <c r="Q311" s="156"/>
      <c r="R311" s="64"/>
    </row>
    <row r="312" s="61" customFormat="1" hidden="1" outlineLevel="1" spans="1:18">
      <c r="A312" s="115">
        <v>286</v>
      </c>
      <c r="B312" s="107" t="s">
        <v>84</v>
      </c>
      <c r="C312" s="115" t="s">
        <v>409</v>
      </c>
      <c r="D312" s="167" t="s">
        <v>375</v>
      </c>
      <c r="E312" s="172">
        <f>+SUMIFS('nabati '!B:B,'nabati '!$E:$E,MTD!$A312)/6</f>
        <v>0</v>
      </c>
      <c r="F312" s="172">
        <f>+SUMIFS('nabati '!I:I,'nabati '!$L:$L,MTD!$A312)/6</f>
        <v>1</v>
      </c>
      <c r="G312" s="172">
        <f>+SUMIFS('nabati '!P:P,'nabati '!$S:$S,MTD!$A312)/60</f>
        <v>0</v>
      </c>
      <c r="H312" s="172">
        <f>+SUMIFS('nabati '!W:W,'nabati '!$Z:$Z,MTD!$A312)/6</f>
        <v>0</v>
      </c>
      <c r="I312" s="172">
        <f>+SUMIFS('nabati '!AD:AD,'nabati '!$AG:$AG,MTD!$A312)/60</f>
        <v>0</v>
      </c>
      <c r="J312" s="172">
        <f>+SUMIFS('nabati '!AK:AK,'nabati '!$AN:$AN,MTD!$A312)/60</f>
        <v>0</v>
      </c>
      <c r="K312" s="172">
        <f>+SUMIFS('nabati '!AR:AR,'nabati '!$AU:$AU,MTD!$A312)/60</f>
        <v>0</v>
      </c>
      <c r="L312" s="172">
        <f>+SUMIFS('nabati '!AY:AY,'nabati '!$BB:$BB,MTD!$A312)/20</f>
        <v>0</v>
      </c>
      <c r="M312" s="177">
        <f>+SUMIFS('nabati '!$BF:$BF,'nabati '!BI:BI,MTD!$A312)/6</f>
        <v>0</v>
      </c>
      <c r="N312" s="142">
        <f>+SUMIFS('nabati '!$BM:$BM,'nabati '!BP:BP,MTD!$A312)/6</f>
        <v>0</v>
      </c>
      <c r="O312" s="178">
        <f t="shared" si="37"/>
        <v>190.7</v>
      </c>
      <c r="P312" s="64"/>
      <c r="Q312" s="156"/>
      <c r="R312" s="64"/>
    </row>
    <row r="313" s="61" customFormat="1" hidden="1" outlineLevel="1" spans="1:18">
      <c r="A313" s="115">
        <v>298</v>
      </c>
      <c r="B313" s="107" t="s">
        <v>84</v>
      </c>
      <c r="C313" s="115" t="s">
        <v>410</v>
      </c>
      <c r="D313" s="167" t="s">
        <v>375</v>
      </c>
      <c r="E313" s="172">
        <f>+SUMIFS('nabati '!B:B,'nabati '!$E:$E,MTD!$A313)/6</f>
        <v>2</v>
      </c>
      <c r="F313" s="172">
        <f>+SUMIFS('nabati '!I:I,'nabati '!$L:$L,MTD!$A313)/6</f>
        <v>4</v>
      </c>
      <c r="G313" s="172">
        <f>+SUMIFS('nabati '!P:P,'nabati '!$S:$S,MTD!$A313)/60</f>
        <v>2</v>
      </c>
      <c r="H313" s="172">
        <f>+SUMIFS('nabati '!W:W,'nabati '!$Z:$Z,MTD!$A313)/6</f>
        <v>0</v>
      </c>
      <c r="I313" s="172">
        <f>+SUMIFS('nabati '!AD:AD,'nabati '!$AG:$AG,MTD!$A313)/60</f>
        <v>0</v>
      </c>
      <c r="J313" s="172">
        <f>+SUMIFS('nabati '!AK:AK,'nabati '!$AN:$AN,MTD!$A313)/60</f>
        <v>0</v>
      </c>
      <c r="K313" s="172">
        <f>+SUMIFS('nabati '!AR:AR,'nabati '!$AU:$AU,MTD!$A313)/60</f>
        <v>0</v>
      </c>
      <c r="L313" s="172">
        <f>+SUMIFS('nabati '!AY:AY,'nabati '!$BB:$BB,MTD!$A313)/20</f>
        <v>0</v>
      </c>
      <c r="M313" s="177">
        <f>+SUMIFS('nabati '!$BF:$BF,'nabati '!BI:BI,MTD!$A313)/6</f>
        <v>0</v>
      </c>
      <c r="N313" s="142">
        <f>+SUMIFS('nabati '!$BM:$BM,'nabati '!BP:BP,MTD!$A313)/6</f>
        <v>0</v>
      </c>
      <c r="O313" s="178">
        <f t="shared" si="37"/>
        <v>1674.6</v>
      </c>
      <c r="P313" s="64"/>
      <c r="Q313" s="156"/>
      <c r="R313" s="64"/>
    </row>
    <row r="314" s="61" customFormat="1" hidden="1" outlineLevel="1" spans="1:18">
      <c r="A314" s="115">
        <v>404</v>
      </c>
      <c r="B314" s="107" t="s">
        <v>84</v>
      </c>
      <c r="C314" s="115" t="s">
        <v>411</v>
      </c>
      <c r="D314" s="167" t="s">
        <v>375</v>
      </c>
      <c r="E314" s="172">
        <f>+SUMIFS('nabati '!B:B,'nabati '!$E:$E,MTD!$A314)/6</f>
        <v>3</v>
      </c>
      <c r="F314" s="172">
        <f>+SUMIFS('nabati '!I:I,'nabati '!$L:$L,MTD!$A314)/6</f>
        <v>5</v>
      </c>
      <c r="G314" s="172">
        <f>+SUMIFS('nabati '!P:P,'nabati '!$S:$S,MTD!$A314)/60</f>
        <v>1</v>
      </c>
      <c r="H314" s="172">
        <f>+SUMIFS('nabati '!W:W,'nabati '!$Z:$Z,MTD!$A314)/6</f>
        <v>1</v>
      </c>
      <c r="I314" s="172">
        <f>+SUMIFS('nabati '!AD:AD,'nabati '!$AG:$AG,MTD!$A314)/60</f>
        <v>0</v>
      </c>
      <c r="J314" s="172">
        <f>+SUMIFS('nabati '!AK:AK,'nabati '!$AN:$AN,MTD!$A314)/60</f>
        <v>0</v>
      </c>
      <c r="K314" s="172">
        <f>+SUMIFS('nabati '!AR:AR,'nabati '!$AU:$AU,MTD!$A314)/60</f>
        <v>0</v>
      </c>
      <c r="L314" s="172">
        <f>+SUMIFS('nabati '!AY:AY,'nabati '!$BB:$BB,MTD!$A314)/20</f>
        <v>1</v>
      </c>
      <c r="M314" s="177">
        <f>+SUMIFS('nabati '!$BF:$BF,'nabati '!BI:BI,MTD!$A314)/6</f>
        <v>0</v>
      </c>
      <c r="N314" s="142">
        <f>+SUMIFS('nabati '!$BM:$BM,'nabati '!BP:BP,MTD!$A314)/6</f>
        <v>0</v>
      </c>
      <c r="O314" s="178">
        <f t="shared" si="37"/>
        <v>2259.2</v>
      </c>
      <c r="P314" s="64"/>
      <c r="Q314" s="156"/>
      <c r="R314" s="64"/>
    </row>
    <row r="315" s="61" customFormat="1" hidden="1" outlineLevel="1" spans="1:18">
      <c r="A315" s="115">
        <v>407</v>
      </c>
      <c r="B315" s="107" t="s">
        <v>84</v>
      </c>
      <c r="C315" s="115" t="s">
        <v>412</v>
      </c>
      <c r="D315" s="167" t="s">
        <v>375</v>
      </c>
      <c r="E315" s="172">
        <f>+SUMIFS('nabati '!B:B,'nabati '!$E:$E,MTD!$A315)/6</f>
        <v>0</v>
      </c>
      <c r="F315" s="172">
        <f>+SUMIFS('nabati '!I:I,'nabati '!$L:$L,MTD!$A315)/6</f>
        <v>0</v>
      </c>
      <c r="G315" s="172">
        <f>+SUMIFS('nabati '!P:P,'nabati '!$S:$S,MTD!$A315)/60</f>
        <v>0</v>
      </c>
      <c r="H315" s="172">
        <f>+SUMIFS('nabati '!W:W,'nabati '!$Z:$Z,MTD!$A315)/6</f>
        <v>0</v>
      </c>
      <c r="I315" s="172">
        <f>+SUMIFS('nabati '!AD:AD,'nabati '!$AG:$AG,MTD!$A315)/60</f>
        <v>0</v>
      </c>
      <c r="J315" s="172">
        <f>+SUMIFS('nabati '!AK:AK,'nabati '!$AN:$AN,MTD!$A315)/60</f>
        <v>0</v>
      </c>
      <c r="K315" s="172">
        <f>+SUMIFS('nabati '!AR:AR,'nabati '!$AU:$AU,MTD!$A315)/60</f>
        <v>0</v>
      </c>
      <c r="L315" s="172">
        <f>+SUMIFS('nabati '!AY:AY,'nabati '!$BB:$BB,MTD!$A315)/20</f>
        <v>0</v>
      </c>
      <c r="M315" s="177">
        <f>+SUMIFS('nabati '!$BF:$BF,'nabati '!BI:BI,MTD!$A315)/6</f>
        <v>0</v>
      </c>
      <c r="N315" s="142">
        <f>+SUMIFS('nabati '!$BM:$BM,'nabati '!BP:BP,MTD!$A315)/6</f>
        <v>0</v>
      </c>
      <c r="O315" s="178">
        <f t="shared" si="37"/>
        <v>0</v>
      </c>
      <c r="P315" s="64"/>
      <c r="Q315" s="156"/>
      <c r="R315" s="64"/>
    </row>
    <row r="316" s="61" customFormat="1" hidden="1" outlineLevel="1" spans="1:18">
      <c r="A316" s="115">
        <v>625</v>
      </c>
      <c r="B316" s="107" t="s">
        <v>84</v>
      </c>
      <c r="C316" s="115" t="s">
        <v>413</v>
      </c>
      <c r="D316" s="167" t="s">
        <v>375</v>
      </c>
      <c r="E316" s="172">
        <f>+SUMIFS('nabati '!B:B,'nabati '!$E:$E,MTD!$A316)/6</f>
        <v>2</v>
      </c>
      <c r="F316" s="172">
        <f>+SUMIFS('nabati '!I:I,'nabati '!$L:$L,MTD!$A316)/6</f>
        <v>2</v>
      </c>
      <c r="G316" s="172">
        <f>+SUMIFS('nabati '!P:P,'nabati '!$S:$S,MTD!$A316)/60</f>
        <v>1</v>
      </c>
      <c r="H316" s="172">
        <f>+SUMIFS('nabati '!W:W,'nabati '!$Z:$Z,MTD!$A316)/6</f>
        <v>2</v>
      </c>
      <c r="I316" s="172">
        <f>+SUMIFS('nabati '!AD:AD,'nabati '!$AG:$AG,MTD!$A316)/60</f>
        <v>1</v>
      </c>
      <c r="J316" s="172">
        <f>+SUMIFS('nabati '!AK:AK,'nabati '!$AN:$AN,MTD!$A316)/60</f>
        <v>0</v>
      </c>
      <c r="K316" s="172">
        <f>+SUMIFS('nabati '!AR:AR,'nabati '!$AU:$AU,MTD!$A316)/60</f>
        <v>1</v>
      </c>
      <c r="L316" s="172">
        <f>+SUMIFS('nabati '!AY:AY,'nabati '!$BB:$BB,MTD!$A316)/20</f>
        <v>1</v>
      </c>
      <c r="M316" s="177">
        <f>+SUMIFS('nabati '!$BF:$BF,'nabati '!BI:BI,MTD!$A316)/6</f>
        <v>0</v>
      </c>
      <c r="N316" s="142">
        <f>+SUMIFS('nabati '!$BM:$BM,'nabati '!BP:BP,MTD!$A316)/6</f>
        <v>0</v>
      </c>
      <c r="O316" s="178">
        <f t="shared" si="37"/>
        <v>2379.2</v>
      </c>
      <c r="P316" s="64"/>
      <c r="Q316" s="156"/>
      <c r="R316" s="64"/>
    </row>
    <row r="317" s="61" customFormat="1" hidden="1" outlineLevel="1" spans="1:18">
      <c r="A317" s="115">
        <v>626</v>
      </c>
      <c r="B317" s="107" t="s">
        <v>84</v>
      </c>
      <c r="C317" s="115" t="s">
        <v>414</v>
      </c>
      <c r="D317" s="167" t="s">
        <v>375</v>
      </c>
      <c r="E317" s="172">
        <f>+SUMIFS('nabati '!B:B,'nabati '!$E:$E,MTD!$A317)/6</f>
        <v>0</v>
      </c>
      <c r="F317" s="172">
        <f>+SUMIFS('nabati '!I:I,'nabati '!$L:$L,MTD!$A317)/6</f>
        <v>0</v>
      </c>
      <c r="G317" s="172">
        <f>+SUMIFS('nabati '!P:P,'nabati '!$S:$S,MTD!$A317)/60</f>
        <v>0</v>
      </c>
      <c r="H317" s="172">
        <f>+SUMIFS('nabati '!W:W,'nabati '!$Z:$Z,MTD!$A317)/6</f>
        <v>0</v>
      </c>
      <c r="I317" s="172">
        <f>+SUMIFS('nabati '!AD:AD,'nabati '!$AG:$AG,MTD!$A317)/60</f>
        <v>0</v>
      </c>
      <c r="J317" s="172">
        <f>+SUMIFS('nabati '!AK:AK,'nabati '!$AN:$AN,MTD!$A317)/60</f>
        <v>0</v>
      </c>
      <c r="K317" s="172">
        <f>+SUMIFS('nabati '!AR:AR,'nabati '!$AU:$AU,MTD!$A317)/60</f>
        <v>1</v>
      </c>
      <c r="L317" s="172">
        <f>+SUMIFS('nabati '!AY:AY,'nabati '!$BB:$BB,MTD!$A317)/20</f>
        <v>0</v>
      </c>
      <c r="M317" s="177">
        <f>+SUMIFS('nabati '!$BF:$BF,'nabati '!BI:BI,MTD!$A317)/6</f>
        <v>0</v>
      </c>
      <c r="N317" s="142">
        <f>+SUMIFS('nabati '!$BM:$BM,'nabati '!BP:BP,MTD!$A317)/6</f>
        <v>0</v>
      </c>
      <c r="O317" s="178">
        <f t="shared" si="37"/>
        <v>264</v>
      </c>
      <c r="P317" s="64"/>
      <c r="Q317" s="156"/>
      <c r="R317" s="64"/>
    </row>
    <row r="318" s="61" customFormat="1" hidden="1" outlineLevel="1" spans="1:18">
      <c r="A318" s="115">
        <v>632</v>
      </c>
      <c r="B318" s="192" t="s">
        <v>84</v>
      </c>
      <c r="C318" s="115" t="s">
        <v>415</v>
      </c>
      <c r="D318" s="167" t="s">
        <v>375</v>
      </c>
      <c r="E318" s="172">
        <f>+SUMIFS('nabati '!B:B,'nabati '!$E:$E,MTD!$A318)/6</f>
        <v>3</v>
      </c>
      <c r="F318" s="172">
        <f>+SUMIFS('nabati '!I:I,'nabati '!$L:$L,MTD!$A318)/6</f>
        <v>0</v>
      </c>
      <c r="G318" s="172">
        <f>+SUMIFS('nabati '!P:P,'nabati '!$S:$S,MTD!$A318)/60</f>
        <v>2</v>
      </c>
      <c r="H318" s="172">
        <f>+SUMIFS('nabati '!W:W,'nabati '!$Z:$Z,MTD!$A318)/6</f>
        <v>2</v>
      </c>
      <c r="I318" s="172">
        <f>+SUMIFS('nabati '!AD:AD,'nabati '!$AG:$AG,MTD!$A318)/60</f>
        <v>1</v>
      </c>
      <c r="J318" s="172">
        <f>+SUMIFS('nabati '!AK:AK,'nabati '!$AN:$AN,MTD!$A318)/60</f>
        <v>0</v>
      </c>
      <c r="K318" s="172">
        <f>+SUMIFS('nabati '!AR:AR,'nabati '!$AU:$AU,MTD!$A318)/60</f>
        <v>0</v>
      </c>
      <c r="L318" s="172">
        <f>+SUMIFS('nabati '!AY:AY,'nabati '!$BB:$BB,MTD!$A318)/20</f>
        <v>1</v>
      </c>
      <c r="M318" s="177">
        <f>+SUMIFS('nabati '!$BF:$BF,'nabati '!BI:BI,MTD!$A318)/6</f>
        <v>0</v>
      </c>
      <c r="N318" s="142">
        <f>+SUMIFS('nabati '!$BM:$BM,'nabati '!BP:BP,MTD!$A318)/6</f>
        <v>0</v>
      </c>
      <c r="O318" s="178">
        <f t="shared" ref="O318:O323" si="38">+SUMPRODUCT($E$1:$N$1,E318:N318)</f>
        <v>2189.7</v>
      </c>
      <c r="P318" s="64"/>
      <c r="Q318" s="156"/>
      <c r="R318" s="64"/>
    </row>
    <row r="319" s="61" customFormat="1" hidden="1" outlineLevel="1" spans="1:18">
      <c r="A319" s="115">
        <v>638</v>
      </c>
      <c r="B319" s="192" t="s">
        <v>84</v>
      </c>
      <c r="C319" s="115" t="s">
        <v>416</v>
      </c>
      <c r="D319" s="167" t="s">
        <v>375</v>
      </c>
      <c r="E319" s="177">
        <f>+SUMIFS('nabati '!B:B,'nabati '!$E:$E,MTD!$A319)/6</f>
        <v>0</v>
      </c>
      <c r="F319" s="177">
        <f>+SUMIFS('nabati '!I:I,'nabati '!$L:$L,MTD!$A319)/6</f>
        <v>1</v>
      </c>
      <c r="G319" s="177">
        <f>+SUMIFS('nabati '!P:P,'nabati '!$S:$S,MTD!$A319)/60</f>
        <v>1</v>
      </c>
      <c r="H319" s="177">
        <f>+SUMIFS('nabati '!W:W,'nabati '!$Z:$Z,MTD!$A319)/6</f>
        <v>2</v>
      </c>
      <c r="I319" s="177">
        <f>+SUMIFS('nabati '!AD:AD,'nabati '!$AG:$AG,MTD!$A319)/60</f>
        <v>1</v>
      </c>
      <c r="J319" s="177">
        <f>+SUMIFS('nabati '!AK:AK,'nabati '!$AN:$AN,MTD!$A319)/60</f>
        <v>0</v>
      </c>
      <c r="K319" s="177">
        <f>+SUMIFS('nabati '!AR:AR,'nabati '!$AU:$AU,MTD!$A319)/60</f>
        <v>0</v>
      </c>
      <c r="L319" s="177">
        <f>+SUMIFS('nabati '!AY:AY,'nabati '!$BB:$BB,MTD!$A319)/20</f>
        <v>1</v>
      </c>
      <c r="M319" s="177">
        <f>+SUMIFS('nabati '!$BF:$BF,'nabati '!BI:BI,MTD!$A319)/6</f>
        <v>0</v>
      </c>
      <c r="N319" s="142">
        <f>+SUMIFS('nabati '!$BM:$BM,'nabati '!BP:BP,MTD!$A319)/6</f>
        <v>0</v>
      </c>
      <c r="O319" s="178">
        <f t="shared" si="38"/>
        <v>1672.7</v>
      </c>
      <c r="P319" s="64"/>
      <c r="Q319" s="156"/>
      <c r="R319" s="64"/>
    </row>
    <row r="320" s="61" customFormat="1" hidden="1" outlineLevel="1" spans="1:18">
      <c r="A320" s="115">
        <v>647</v>
      </c>
      <c r="B320" s="192" t="s">
        <v>84</v>
      </c>
      <c r="C320" s="115" t="s">
        <v>417</v>
      </c>
      <c r="D320" s="167" t="s">
        <v>375</v>
      </c>
      <c r="E320" s="172">
        <f>+SUMIFS('nabati '!B:B,'nabati '!$E:$E,MTD!$A320)/6</f>
        <v>0</v>
      </c>
      <c r="F320" s="172">
        <f>+SUMIFS('nabati '!I:I,'nabati '!$L:$L,MTD!$A320)/6</f>
        <v>1</v>
      </c>
      <c r="G320" s="172">
        <f>+SUMIFS('nabati '!P:P,'nabati '!$S:$S,MTD!$A320)/60</f>
        <v>0</v>
      </c>
      <c r="H320" s="172">
        <f>+SUMIFS('nabati '!W:W,'nabati '!$Z:$Z,MTD!$A320)/6</f>
        <v>0</v>
      </c>
      <c r="I320" s="172">
        <f>+SUMIFS('nabati '!AD:AD,'nabati '!$AG:$AG,MTD!$A320)/60</f>
        <v>0</v>
      </c>
      <c r="J320" s="172">
        <f>+SUMIFS('nabati '!AK:AK,'nabati '!$AN:$AN,MTD!$A320)/60</f>
        <v>0</v>
      </c>
      <c r="K320" s="172">
        <f>+SUMIFS('nabati '!AR:AR,'nabati '!$AU:$AU,MTD!$A320)/60</f>
        <v>0</v>
      </c>
      <c r="L320" s="172">
        <f>+SUMIFS('nabati '!AY:AY,'nabati '!$BB:$BB,MTD!$A320)/20</f>
        <v>0</v>
      </c>
      <c r="M320" s="177">
        <f>+SUMIFS('nabati '!$BF:$BF,'nabati '!BI:BI,MTD!$A320)/6</f>
        <v>0</v>
      </c>
      <c r="N320" s="142">
        <f>+SUMIFS('nabati '!$BM:$BM,'nabati '!BP:BP,MTD!$A320)/6</f>
        <v>0</v>
      </c>
      <c r="O320" s="178">
        <f t="shared" si="38"/>
        <v>190.7</v>
      </c>
      <c r="P320" s="64"/>
      <c r="Q320" s="156"/>
      <c r="R320" s="64"/>
    </row>
    <row r="321" s="61" customFormat="1" hidden="1" outlineLevel="1" spans="1:18">
      <c r="A321" s="115">
        <v>649</v>
      </c>
      <c r="B321" s="192" t="s">
        <v>84</v>
      </c>
      <c r="C321" s="115" t="s">
        <v>418</v>
      </c>
      <c r="D321" s="167" t="s">
        <v>375</v>
      </c>
      <c r="E321" s="172">
        <f>+SUMIFS('nabati '!B:B,'nabati '!$E:$E,MTD!$A321)/6</f>
        <v>0</v>
      </c>
      <c r="F321" s="172">
        <f>+SUMIFS('nabati '!I:I,'nabati '!$L:$L,MTD!$A321)/6</f>
        <v>0</v>
      </c>
      <c r="G321" s="172">
        <f>+SUMIFS('nabati '!P:P,'nabati '!$S:$S,MTD!$A321)/60</f>
        <v>0</v>
      </c>
      <c r="H321" s="172">
        <f>+SUMIFS('nabati '!W:W,'nabati '!$Z:$Z,MTD!$A321)/6</f>
        <v>0</v>
      </c>
      <c r="I321" s="172">
        <f>+SUMIFS('nabati '!AD:AD,'nabati '!$AG:$AG,MTD!$A321)/60</f>
        <v>0</v>
      </c>
      <c r="J321" s="172">
        <f>+SUMIFS('nabati '!AK:AK,'nabati '!$AN:$AN,MTD!$A321)/60</f>
        <v>0</v>
      </c>
      <c r="K321" s="172">
        <f>+SUMIFS('nabati '!AR:AR,'nabati '!$AU:$AU,MTD!$A321)/60</f>
        <v>0</v>
      </c>
      <c r="L321" s="172">
        <f>+SUMIFS('nabati '!AY:AY,'nabati '!$BB:$BB,MTD!$A321)/20</f>
        <v>0</v>
      </c>
      <c r="M321" s="177">
        <f>+SUMIFS('nabati '!$BF:$BF,'nabati '!BI:BI,MTD!$A321)/6</f>
        <v>0</v>
      </c>
      <c r="N321" s="142">
        <f>+SUMIFS('nabati '!$BM:$BM,'nabati '!BP:BP,MTD!$A321)/6</f>
        <v>0</v>
      </c>
      <c r="O321" s="178">
        <f t="shared" si="38"/>
        <v>0</v>
      </c>
      <c r="P321" s="64"/>
      <c r="Q321" s="156"/>
      <c r="R321" s="64"/>
    </row>
    <row r="322" s="61" customFormat="1" hidden="1" outlineLevel="1" spans="1:18">
      <c r="A322" s="115">
        <v>657</v>
      </c>
      <c r="B322" s="192" t="s">
        <v>84</v>
      </c>
      <c r="C322" s="115" t="s">
        <v>419</v>
      </c>
      <c r="D322" s="167" t="s">
        <v>375</v>
      </c>
      <c r="E322" s="172">
        <f>+SUMIFS('nabati '!B:B,'nabati '!$E:$E,MTD!$A322)/6</f>
        <v>0</v>
      </c>
      <c r="F322" s="172">
        <f>+SUMIFS('nabati '!I:I,'nabati '!$L:$L,MTD!$A322)/6</f>
        <v>4</v>
      </c>
      <c r="G322" s="172">
        <f>+SUMIFS('nabati '!P:P,'nabati '!$S:$S,MTD!$A322)/60</f>
        <v>1</v>
      </c>
      <c r="H322" s="172">
        <f>+SUMIFS('nabati '!W:W,'nabati '!$Z:$Z,MTD!$A322)/6</f>
        <v>2</v>
      </c>
      <c r="I322" s="172">
        <f>+SUMIFS('nabati '!AD:AD,'nabati '!$AG:$AG,MTD!$A322)/60</f>
        <v>0</v>
      </c>
      <c r="J322" s="172">
        <f>+SUMIFS('nabati '!AK:AK,'nabati '!$AN:$AN,MTD!$A322)/60</f>
        <v>0</v>
      </c>
      <c r="K322" s="172">
        <f>+SUMIFS('nabati '!AR:AR,'nabati '!$AU:$AU,MTD!$A322)/60</f>
        <v>0</v>
      </c>
      <c r="L322" s="172">
        <f>+SUMIFS('nabati '!AY:AY,'nabati '!$BB:$BB,MTD!$A322)/20</f>
        <v>0</v>
      </c>
      <c r="M322" s="177">
        <f>+SUMIFS('nabati '!$BF:$BF,'nabati '!BI:BI,MTD!$A322)/6</f>
        <v>0</v>
      </c>
      <c r="N322" s="142">
        <f>+SUMIFS('nabati '!$BM:$BM,'nabati '!BP:BP,MTD!$A322)/6</f>
        <v>0</v>
      </c>
      <c r="O322" s="178">
        <f t="shared" si="38"/>
        <v>1540.8</v>
      </c>
      <c r="P322" s="64"/>
      <c r="Q322" s="156"/>
      <c r="R322" s="64"/>
    </row>
    <row r="323" s="61" customFormat="1" hidden="1" outlineLevel="1" spans="1:18">
      <c r="A323" s="115">
        <v>669</v>
      </c>
      <c r="B323" s="192" t="s">
        <v>84</v>
      </c>
      <c r="C323" s="115" t="s">
        <v>420</v>
      </c>
      <c r="D323" s="167" t="s">
        <v>375</v>
      </c>
      <c r="E323" s="172">
        <f>+SUMIFS('nabati '!B:B,'nabati '!$E:$E,MTD!$A323)/6</f>
        <v>2</v>
      </c>
      <c r="F323" s="172">
        <f>+SUMIFS('nabati '!I:I,'nabati '!$L:$L,MTD!$A323)/6</f>
        <v>5</v>
      </c>
      <c r="G323" s="172">
        <f>+SUMIFS('nabati '!P:P,'nabati '!$S:$S,MTD!$A323)/60</f>
        <v>1</v>
      </c>
      <c r="H323" s="172">
        <f>+SUMIFS('nabati '!W:W,'nabati '!$Z:$Z,MTD!$A323)/6</f>
        <v>1</v>
      </c>
      <c r="I323" s="172">
        <f>+SUMIFS('nabati '!AD:AD,'nabati '!$AG:$AG,MTD!$A323)/60</f>
        <v>0</v>
      </c>
      <c r="J323" s="172">
        <f>+SUMIFS('nabati '!AK:AK,'nabati '!$AN:$AN,MTD!$A323)/60</f>
        <v>0</v>
      </c>
      <c r="K323" s="172">
        <f>+SUMIFS('nabati '!AR:AR,'nabati '!$AU:$AU,MTD!$A323)/60</f>
        <v>0</v>
      </c>
      <c r="L323" s="172">
        <f>+SUMIFS('nabati '!AY:AY,'nabati '!$BB:$BB,MTD!$A323)/20</f>
        <v>1</v>
      </c>
      <c r="M323" s="177">
        <f>+SUMIFS('nabati '!$BF:$BF,'nabati '!BI:BI,MTD!$A323)/6</f>
        <v>0</v>
      </c>
      <c r="N323" s="142">
        <f>+SUMIFS('nabati '!$BM:$BM,'nabati '!BP:BP,MTD!$A323)/6</f>
        <v>0</v>
      </c>
      <c r="O323" s="178">
        <f t="shared" si="38"/>
        <v>2133.3</v>
      </c>
      <c r="P323" s="64"/>
      <c r="Q323" s="156"/>
      <c r="R323" s="64"/>
    </row>
    <row r="324" s="61" customFormat="1" hidden="1" outlineLevel="1" spans="1:18">
      <c r="A324" s="115">
        <v>690</v>
      </c>
      <c r="B324" s="192" t="s">
        <v>84</v>
      </c>
      <c r="C324" s="115" t="s">
        <v>421</v>
      </c>
      <c r="D324" s="167" t="s">
        <v>375</v>
      </c>
      <c r="E324" s="172">
        <f>+SUMIFS('nabati '!B:B,'nabati '!$E:$E,MTD!$A324)/6</f>
        <v>1</v>
      </c>
      <c r="F324" s="172">
        <f>+SUMIFS('nabati '!I:I,'nabati '!$L:$L,MTD!$A324)/6</f>
        <v>1</v>
      </c>
      <c r="G324" s="172">
        <f>+SUMIFS('nabati '!P:P,'nabati '!$S:$S,MTD!$A324)/60</f>
        <v>1</v>
      </c>
      <c r="H324" s="172">
        <f>+SUMIFS('nabati '!W:W,'nabati '!$Z:$Z,MTD!$A324)/6</f>
        <v>0</v>
      </c>
      <c r="I324" s="172">
        <f>+SUMIFS('nabati '!AD:AD,'nabati '!$AG:$AG,MTD!$A324)/60</f>
        <v>1</v>
      </c>
      <c r="J324" s="172">
        <f>+SUMIFS('nabati '!AK:AK,'nabati '!$AN:$AN,MTD!$A324)/60</f>
        <v>0</v>
      </c>
      <c r="K324" s="172">
        <f>+SUMIFS('nabati '!AR:AR,'nabati '!$AU:$AU,MTD!$A324)/60</f>
        <v>0</v>
      </c>
      <c r="L324" s="172">
        <f>+SUMIFS('nabati '!AY:AY,'nabati '!$BB:$BB,MTD!$A324)/20</f>
        <v>0</v>
      </c>
      <c r="M324" s="177">
        <f>+SUMIFS('nabati '!$BF:$BF,'nabati '!BI:BI,MTD!$A324)/6</f>
        <v>0</v>
      </c>
      <c r="N324" s="142">
        <f>+SUMIFS('nabati '!$BM:$BM,'nabati '!BP:BP,MTD!$A324)/6</f>
        <v>0</v>
      </c>
      <c r="O324" s="178">
        <f t="shared" ref="O324:O346" si="39">+SUMPRODUCT($E$1:$N$1,E324:N324)</f>
        <v>976.6</v>
      </c>
      <c r="P324" s="64"/>
      <c r="Q324" s="156"/>
      <c r="R324" s="64"/>
    </row>
    <row r="325" s="61" customFormat="1" hidden="1" outlineLevel="1" spans="1:18">
      <c r="A325" s="115">
        <v>691</v>
      </c>
      <c r="B325" s="192" t="s">
        <v>84</v>
      </c>
      <c r="C325" s="115" t="s">
        <v>422</v>
      </c>
      <c r="D325" s="167" t="s">
        <v>375</v>
      </c>
      <c r="E325" s="172">
        <f>+SUMIFS('nabati '!B:B,'nabati '!$E:$E,MTD!$A325)/6</f>
        <v>8</v>
      </c>
      <c r="F325" s="172">
        <f>+SUMIFS('nabati '!I:I,'nabati '!$L:$L,MTD!$A325)/6</f>
        <v>3</v>
      </c>
      <c r="G325" s="172">
        <f>+SUMIFS('nabati '!P:P,'nabati '!$S:$S,MTD!$A325)/60</f>
        <v>2</v>
      </c>
      <c r="H325" s="172">
        <f>+SUMIFS('nabati '!W:W,'nabati '!$Z:$Z,MTD!$A325)/6</f>
        <v>2</v>
      </c>
      <c r="I325" s="172">
        <f>+SUMIFS('nabati '!AD:AD,'nabati '!$AG:$AG,MTD!$A325)/60</f>
        <v>0</v>
      </c>
      <c r="J325" s="172">
        <f>+SUMIFS('nabati '!AK:AK,'nabati '!$AN:$AN,MTD!$A325)/60</f>
        <v>0</v>
      </c>
      <c r="K325" s="172">
        <f>+SUMIFS('nabati '!AR:AR,'nabati '!$AU:$AU,MTD!$A325)/60</f>
        <v>0</v>
      </c>
      <c r="L325" s="172">
        <f>+SUMIFS('nabati '!AY:AY,'nabati '!$BB:$BB,MTD!$A325)/20</f>
        <v>0</v>
      </c>
      <c r="M325" s="177">
        <f>+SUMIFS('nabati '!$BF:$BF,'nabati '!BI:BI,MTD!$A325)/6</f>
        <v>0</v>
      </c>
      <c r="N325" s="142">
        <f>+SUMIFS('nabati '!$BM:$BM,'nabati '!BP:BP,MTD!$A325)/6</f>
        <v>0</v>
      </c>
      <c r="O325" s="178">
        <f t="shared" si="39"/>
        <v>2687.3</v>
      </c>
      <c r="P325" s="64"/>
      <c r="Q325" s="156"/>
      <c r="R325" s="64"/>
    </row>
    <row r="326" s="61" customFormat="1" hidden="1" outlineLevel="1" spans="1:18">
      <c r="A326" s="115">
        <v>696</v>
      </c>
      <c r="B326" s="192" t="s">
        <v>84</v>
      </c>
      <c r="C326" s="115" t="s">
        <v>423</v>
      </c>
      <c r="D326" s="167" t="s">
        <v>375</v>
      </c>
      <c r="E326" s="172">
        <f>+SUMIFS('nabati '!B:B,'nabati '!$E:$E,MTD!$A326)/6</f>
        <v>1</v>
      </c>
      <c r="F326" s="172">
        <f>+SUMIFS('nabati '!I:I,'nabati '!$L:$L,MTD!$A326)/6</f>
        <v>1</v>
      </c>
      <c r="G326" s="172">
        <f>+SUMIFS('nabati '!P:P,'nabati '!$S:$S,MTD!$A326)/60</f>
        <v>0</v>
      </c>
      <c r="H326" s="172">
        <f>+SUMIFS('nabati '!W:W,'nabati '!$Z:$Z,MTD!$A326)/6</f>
        <v>1</v>
      </c>
      <c r="I326" s="172">
        <f>+SUMIFS('nabati '!AD:AD,'nabati '!$AG:$AG,MTD!$A326)/60</f>
        <v>0</v>
      </c>
      <c r="J326" s="172">
        <f>+SUMIFS('nabati '!AK:AK,'nabati '!$AN:$AN,MTD!$A326)/60</f>
        <v>0</v>
      </c>
      <c r="K326" s="172">
        <f>+SUMIFS('nabati '!AR:AR,'nabati '!$AU:$AU,MTD!$A326)/60</f>
        <v>0</v>
      </c>
      <c r="L326" s="172">
        <f>+SUMIFS('nabati '!AY:AY,'nabati '!$BB:$BB,MTD!$A326)/20</f>
        <v>1</v>
      </c>
      <c r="M326" s="177">
        <f>+SUMIFS('nabati '!$BF:$BF,'nabati '!BI:BI,MTD!$A326)/6</f>
        <v>0</v>
      </c>
      <c r="N326" s="142">
        <f>+SUMIFS('nabati '!$BM:$BM,'nabati '!BP:BP,MTD!$A326)/6</f>
        <v>0</v>
      </c>
      <c r="O326" s="178">
        <f t="shared" si="39"/>
        <v>914.6</v>
      </c>
      <c r="P326" s="64"/>
      <c r="Q326" s="156"/>
      <c r="R326" s="64"/>
    </row>
    <row r="327" s="61" customFormat="1" hidden="1" outlineLevel="1" spans="1:18">
      <c r="A327" s="115">
        <v>2002</v>
      </c>
      <c r="B327" s="192" t="s">
        <v>84</v>
      </c>
      <c r="C327" s="115" t="s">
        <v>424</v>
      </c>
      <c r="D327" s="167" t="s">
        <v>375</v>
      </c>
      <c r="E327" s="172">
        <f>+SUMIFS('nabati '!B:B,'nabati '!$E:$E,MTD!$A327)/6</f>
        <v>1</v>
      </c>
      <c r="F327" s="172">
        <f>+SUMIFS('nabati '!I:I,'nabati '!$L:$L,MTD!$A327)/6</f>
        <v>1</v>
      </c>
      <c r="G327" s="172">
        <f>+SUMIFS('nabati '!P:P,'nabati '!$S:$S,MTD!$A327)/60</f>
        <v>1</v>
      </c>
      <c r="H327" s="172">
        <f>+SUMIFS('nabati '!W:W,'nabati '!$Z:$Z,MTD!$A327)/6</f>
        <v>1</v>
      </c>
      <c r="I327" s="172">
        <f>+SUMIFS('nabati '!AD:AD,'nabati '!$AG:$AG,MTD!$A327)/60</f>
        <v>0</v>
      </c>
      <c r="J327" s="172">
        <f>+SUMIFS('nabati '!AK:AK,'nabati '!$AN:$AN,MTD!$A327)/60</f>
        <v>0</v>
      </c>
      <c r="K327" s="172">
        <f>+SUMIFS('nabati '!AR:AR,'nabati '!$AU:$AU,MTD!$A327)/60</f>
        <v>1</v>
      </c>
      <c r="L327" s="172">
        <f>+SUMIFS('nabati '!AY:AY,'nabati '!$BB:$BB,MTD!$A327)/20</f>
        <v>1</v>
      </c>
      <c r="M327" s="177">
        <f>+SUMIFS('nabati '!$BF:$BF,'nabati '!BI:BI,MTD!$A327)/6</f>
        <v>0</v>
      </c>
      <c r="N327" s="142">
        <f>+SUMIFS('nabati '!$BM:$BM,'nabati '!BP:BP,MTD!$A327)/6</f>
        <v>0</v>
      </c>
      <c r="O327" s="178">
        <f t="shared" si="39"/>
        <v>1508.6</v>
      </c>
      <c r="P327" s="64"/>
      <c r="Q327" s="156"/>
      <c r="R327" s="64"/>
    </row>
    <row r="328" s="61" customFormat="1" hidden="1" outlineLevel="1" spans="1:18">
      <c r="A328" s="115">
        <v>2004</v>
      </c>
      <c r="B328" s="192" t="s">
        <v>84</v>
      </c>
      <c r="C328" s="115" t="s">
        <v>411</v>
      </c>
      <c r="D328" s="167" t="s">
        <v>375</v>
      </c>
      <c r="E328" s="172">
        <f>+SUMIFS('nabati '!B:B,'nabati '!$E:$E,MTD!$A328)/6</f>
        <v>1</v>
      </c>
      <c r="F328" s="172">
        <f>+SUMIFS('nabati '!I:I,'nabati '!$L:$L,MTD!$A328)/6</f>
        <v>2</v>
      </c>
      <c r="G328" s="172">
        <f>+SUMIFS('nabati '!P:P,'nabati '!$S:$S,MTD!$A328)/60</f>
        <v>1</v>
      </c>
      <c r="H328" s="172">
        <f>+SUMIFS('nabati '!W:W,'nabati '!$Z:$Z,MTD!$A328)/6</f>
        <v>0</v>
      </c>
      <c r="I328" s="172">
        <f>+SUMIFS('nabati '!AD:AD,'nabati '!$AG:$AG,MTD!$A328)/60</f>
        <v>1</v>
      </c>
      <c r="J328" s="172">
        <f>+SUMIFS('nabati '!AK:AK,'nabati '!$AN:$AN,MTD!$A328)/60</f>
        <v>1</v>
      </c>
      <c r="K328" s="172">
        <f>+SUMIFS('nabati '!AR:AR,'nabati '!$AU:$AU,MTD!$A328)/60</f>
        <v>1</v>
      </c>
      <c r="L328" s="172">
        <f>+SUMIFS('nabati '!AY:AY,'nabati '!$BB:$BB,MTD!$A328)/20</f>
        <v>1</v>
      </c>
      <c r="M328" s="177">
        <f>+SUMIFS('nabati '!$BF:$BF,'nabati '!BI:BI,MTD!$A328)/6</f>
        <v>0</v>
      </c>
      <c r="N328" s="142">
        <f>+SUMIFS('nabati '!$BM:$BM,'nabati '!BP:BP,MTD!$A328)/6</f>
        <v>0</v>
      </c>
      <c r="O328" s="178">
        <f t="shared" si="39"/>
        <v>2135.3</v>
      </c>
      <c r="P328" s="64"/>
      <c r="Q328" s="156"/>
      <c r="R328" s="64"/>
    </row>
    <row r="329" s="61" customFormat="1" hidden="1" outlineLevel="1" spans="1:18">
      <c r="A329" s="115">
        <v>2007</v>
      </c>
      <c r="B329" s="192" t="s">
        <v>84</v>
      </c>
      <c r="C329" s="115" t="s">
        <v>425</v>
      </c>
      <c r="D329" s="167" t="s">
        <v>375</v>
      </c>
      <c r="E329" s="172">
        <f>+SUMIFS('nabati '!B:B,'nabati '!$E:$E,MTD!$A329)/6</f>
        <v>3</v>
      </c>
      <c r="F329" s="172">
        <f>+SUMIFS('nabati '!I:I,'nabati '!$L:$L,MTD!$A329)/6</f>
        <v>1</v>
      </c>
      <c r="G329" s="172">
        <f>+SUMIFS('nabati '!P:P,'nabati '!$S:$S,MTD!$A329)/60</f>
        <v>0</v>
      </c>
      <c r="H329" s="172">
        <f>+SUMIFS('nabati '!W:W,'nabati '!$Z:$Z,MTD!$A329)/6</f>
        <v>1</v>
      </c>
      <c r="I329" s="172">
        <f>+SUMIFS('nabati '!AD:AD,'nabati '!$AG:$AG,MTD!$A329)/60</f>
        <v>0</v>
      </c>
      <c r="J329" s="172">
        <f>+SUMIFS('nabati '!AK:AK,'nabati '!$AN:$AN,MTD!$A329)/60</f>
        <v>0</v>
      </c>
      <c r="K329" s="172">
        <f>+SUMIFS('nabati '!AR:AR,'nabati '!$AU:$AU,MTD!$A329)/60</f>
        <v>0</v>
      </c>
      <c r="L329" s="172">
        <f>+SUMIFS('nabati '!AY:AY,'nabati '!$BB:$BB,MTD!$A329)/20</f>
        <v>0</v>
      </c>
      <c r="M329" s="177">
        <f>+SUMIFS('nabati '!$BF:$BF,'nabati '!BI:BI,MTD!$A329)/6</f>
        <v>0</v>
      </c>
      <c r="N329" s="142">
        <f>+SUMIFS('nabati '!$BM:$BM,'nabati '!BP:BP,MTD!$A329)/6</f>
        <v>0</v>
      </c>
      <c r="O329" s="178">
        <f t="shared" si="39"/>
        <v>792.4</v>
      </c>
      <c r="P329" s="64"/>
      <c r="Q329" s="156"/>
      <c r="R329" s="64"/>
    </row>
    <row r="330" s="61" customFormat="1" hidden="1" outlineLevel="1" spans="1:18">
      <c r="A330" s="115">
        <v>2008</v>
      </c>
      <c r="B330" s="192" t="s">
        <v>84</v>
      </c>
      <c r="C330" s="115" t="s">
        <v>426</v>
      </c>
      <c r="D330" s="167" t="s">
        <v>375</v>
      </c>
      <c r="E330" s="172">
        <f>+SUMIFS('nabati '!B:B,'nabati '!$E:$E,MTD!$A330)/6</f>
        <v>2</v>
      </c>
      <c r="F330" s="172">
        <f>+SUMIFS('nabati '!I:I,'nabati '!$L:$L,MTD!$A330)/6</f>
        <v>2</v>
      </c>
      <c r="G330" s="172">
        <f>+SUMIFS('nabati '!P:P,'nabati '!$S:$S,MTD!$A330)/60</f>
        <v>1</v>
      </c>
      <c r="H330" s="172">
        <f>+SUMIFS('nabati '!W:W,'nabati '!$Z:$Z,MTD!$A330)/6</f>
        <v>2</v>
      </c>
      <c r="I330" s="172">
        <f>+SUMIFS('nabati '!AD:AD,'nabati '!$AG:$AG,MTD!$A330)/60</f>
        <v>2</v>
      </c>
      <c r="J330" s="172">
        <f>+SUMIFS('nabati '!AK:AK,'nabati '!$AN:$AN,MTD!$A330)/60</f>
        <v>1</v>
      </c>
      <c r="K330" s="172">
        <f>+SUMIFS('nabati '!AR:AR,'nabati '!$AU:$AU,MTD!$A330)/60</f>
        <v>0</v>
      </c>
      <c r="L330" s="172">
        <f>+SUMIFS('nabati '!AY:AY,'nabati '!$BB:$BB,MTD!$A330)/20</f>
        <v>1</v>
      </c>
      <c r="M330" s="177">
        <f>+SUMIFS('nabati '!$BF:$BF,'nabati '!BI:BI,MTD!$A330)/6</f>
        <v>0</v>
      </c>
      <c r="N330" s="142">
        <f>+SUMIFS('nabati '!$BM:$BM,'nabati '!BP:BP,MTD!$A330)/6</f>
        <v>0</v>
      </c>
      <c r="O330" s="178">
        <f t="shared" si="39"/>
        <v>2775.2</v>
      </c>
      <c r="P330" s="64"/>
      <c r="Q330" s="156"/>
      <c r="R330" s="64"/>
    </row>
    <row r="331" s="61" customFormat="1" hidden="1" outlineLevel="1" spans="1:18">
      <c r="A331" s="115">
        <v>2011</v>
      </c>
      <c r="B331" s="192" t="s">
        <v>84</v>
      </c>
      <c r="C331" s="115" t="s">
        <v>427</v>
      </c>
      <c r="D331" s="167" t="s">
        <v>375</v>
      </c>
      <c r="E331" s="172">
        <f>+SUMIFS('nabati '!B:B,'nabati '!$E:$E,MTD!$A331)/6</f>
        <v>2</v>
      </c>
      <c r="F331" s="172">
        <f>+SUMIFS('nabati '!I:I,'nabati '!$L:$L,MTD!$A331)/6</f>
        <v>0</v>
      </c>
      <c r="G331" s="172">
        <f>+SUMIFS('nabati '!P:P,'nabati '!$S:$S,MTD!$A331)/60</f>
        <v>0</v>
      </c>
      <c r="H331" s="172">
        <f>+SUMIFS('nabati '!W:W,'nabati '!$Z:$Z,MTD!$A331)/6</f>
        <v>0</v>
      </c>
      <c r="I331" s="172">
        <f>+SUMIFS('nabati '!AD:AD,'nabati '!$AG:$AG,MTD!$A331)/60</f>
        <v>1</v>
      </c>
      <c r="J331" s="172">
        <f>+SUMIFS('nabati '!AK:AK,'nabati '!$AN:$AN,MTD!$A331)/60</f>
        <v>0</v>
      </c>
      <c r="K331" s="172">
        <f>+SUMIFS('nabati '!AR:AR,'nabati '!$AU:$AU,MTD!$A331)/60</f>
        <v>0</v>
      </c>
      <c r="L331" s="172">
        <f>+SUMIFS('nabati '!AY:AY,'nabati '!$BB:$BB,MTD!$A331)/20</f>
        <v>0</v>
      </c>
      <c r="M331" s="177">
        <f>+SUMIFS('nabati '!$BF:$BF,'nabati '!BI:BI,MTD!$A331)/6</f>
        <v>0</v>
      </c>
      <c r="N331" s="142">
        <f>+SUMIFS('nabati '!$BM:$BM,'nabati '!BP:BP,MTD!$A331)/6</f>
        <v>0</v>
      </c>
      <c r="O331" s="178">
        <f t="shared" si="39"/>
        <v>581.8</v>
      </c>
      <c r="P331" s="64"/>
      <c r="Q331" s="156"/>
      <c r="R331" s="64"/>
    </row>
    <row r="332" s="61" customFormat="1" hidden="1" outlineLevel="1" spans="1:18">
      <c r="A332" s="115">
        <v>2018</v>
      </c>
      <c r="B332" s="192" t="s">
        <v>84</v>
      </c>
      <c r="C332" s="115" t="s">
        <v>428</v>
      </c>
      <c r="D332" s="167" t="s">
        <v>375</v>
      </c>
      <c r="E332" s="172">
        <f>+SUMIFS('nabati '!B:B,'nabati '!$E:$E,MTD!$A332)/6</f>
        <v>0</v>
      </c>
      <c r="F332" s="172">
        <f>+SUMIFS('nabati '!I:I,'nabati '!$L:$L,MTD!$A332)/6</f>
        <v>1</v>
      </c>
      <c r="G332" s="172">
        <f>+SUMIFS('nabati '!P:P,'nabati '!$S:$S,MTD!$A332)/60</f>
        <v>0</v>
      </c>
      <c r="H332" s="172">
        <f>+SUMIFS('nabati '!W:W,'nabati '!$Z:$Z,MTD!$A332)/6</f>
        <v>1</v>
      </c>
      <c r="I332" s="172">
        <f>+SUMIFS('nabati '!AD:AD,'nabati '!$AG:$AG,MTD!$A332)/60</f>
        <v>0</v>
      </c>
      <c r="J332" s="172">
        <f>+SUMIFS('nabati '!AK:AK,'nabati '!$AN:$AN,MTD!$A332)/60</f>
        <v>0</v>
      </c>
      <c r="K332" s="172">
        <f>+SUMIFS('nabati '!AR:AR,'nabati '!$AU:$AU,MTD!$A332)/60</f>
        <v>0</v>
      </c>
      <c r="L332" s="172">
        <f>+SUMIFS('nabati '!AY:AY,'nabati '!$BB:$BB,MTD!$A332)/20</f>
        <v>0</v>
      </c>
      <c r="M332" s="177">
        <f>+SUMIFS('nabati '!$BF:$BF,'nabati '!BI:BI,MTD!$A332)/6</f>
        <v>0</v>
      </c>
      <c r="N332" s="142">
        <f>+SUMIFS('nabati '!$BM:$BM,'nabati '!BP:BP,MTD!$A332)/6</f>
        <v>0</v>
      </c>
      <c r="O332" s="178">
        <f t="shared" si="39"/>
        <v>414.7</v>
      </c>
      <c r="P332" s="64"/>
      <c r="Q332" s="156"/>
      <c r="R332" s="64"/>
    </row>
    <row r="333" s="61" customFormat="1" hidden="1" outlineLevel="1" spans="1:18">
      <c r="A333" s="115">
        <v>2033</v>
      </c>
      <c r="B333" s="192" t="s">
        <v>84</v>
      </c>
      <c r="C333" s="115" t="s">
        <v>429</v>
      </c>
      <c r="D333" s="167" t="s">
        <v>375</v>
      </c>
      <c r="E333" s="172">
        <f>+SUMIFS('nabati '!B:B,'nabati '!$E:$E,MTD!$A333)/6</f>
        <v>0</v>
      </c>
      <c r="F333" s="172">
        <f>+SUMIFS('nabati '!I:I,'nabati '!$L:$L,MTD!$A333)/6</f>
        <v>2</v>
      </c>
      <c r="G333" s="172">
        <f>+SUMIFS('nabati '!P:P,'nabati '!$S:$S,MTD!$A333)/60</f>
        <v>1</v>
      </c>
      <c r="H333" s="172">
        <f>+SUMIFS('nabati '!W:W,'nabati '!$Z:$Z,MTD!$A333)/6</f>
        <v>0</v>
      </c>
      <c r="I333" s="172">
        <f>+SUMIFS('nabati '!AD:AD,'nabati '!$AG:$AG,MTD!$A333)/60</f>
        <v>0</v>
      </c>
      <c r="J333" s="172">
        <f>+SUMIFS('nabati '!AK:AK,'nabati '!$AN:$AN,MTD!$A333)/60</f>
        <v>0</v>
      </c>
      <c r="K333" s="172">
        <f>+SUMIFS('nabati '!AR:AR,'nabati '!$AU:$AU,MTD!$A333)/60</f>
        <v>0</v>
      </c>
      <c r="L333" s="172">
        <f>+SUMIFS('nabati '!AY:AY,'nabati '!$BB:$BB,MTD!$A333)/20</f>
        <v>0</v>
      </c>
      <c r="M333" s="177">
        <f>+SUMIFS('nabati '!$BF:$BF,'nabati '!BI:BI,MTD!$A333)/6</f>
        <v>0</v>
      </c>
      <c r="N333" s="142">
        <f>+SUMIFS('nabati '!$BM:$BM,'nabati '!BP:BP,MTD!$A333)/6</f>
        <v>0</v>
      </c>
      <c r="O333" s="178">
        <f t="shared" si="39"/>
        <v>711.4</v>
      </c>
      <c r="P333" s="64"/>
      <c r="Q333" s="156"/>
      <c r="R333" s="64"/>
    </row>
    <row r="334" s="61" customFormat="1" hidden="1" outlineLevel="1" spans="1:18">
      <c r="A334" s="115">
        <v>2043</v>
      </c>
      <c r="B334" s="192" t="s">
        <v>84</v>
      </c>
      <c r="C334" s="115" t="s">
        <v>430</v>
      </c>
      <c r="D334" s="167" t="s">
        <v>375</v>
      </c>
      <c r="E334" s="172">
        <f>+SUMIFS('nabati '!B:B,'nabati '!$E:$E,MTD!$A334)/6</f>
        <v>1</v>
      </c>
      <c r="F334" s="172">
        <f>+SUMIFS('nabati '!I:I,'nabati '!$L:$L,MTD!$A334)/6</f>
        <v>6</v>
      </c>
      <c r="G334" s="172">
        <f>+SUMIFS('nabati '!P:P,'nabati '!$S:$S,MTD!$A334)/60</f>
        <v>3</v>
      </c>
      <c r="H334" s="172">
        <f>+SUMIFS('nabati '!W:W,'nabati '!$Z:$Z,MTD!$A334)/6</f>
        <v>1</v>
      </c>
      <c r="I334" s="172">
        <f>+SUMIFS('nabati '!AD:AD,'nabati '!$AG:$AG,MTD!$A334)/60</f>
        <v>1</v>
      </c>
      <c r="J334" s="172">
        <f>+SUMIFS('nabati '!AK:AK,'nabati '!$AN:$AN,MTD!$A334)/60</f>
        <v>2</v>
      </c>
      <c r="K334" s="172">
        <f>+SUMIFS('nabati '!AR:AR,'nabati '!$AU:$AU,MTD!$A334)/60</f>
        <v>0</v>
      </c>
      <c r="L334" s="172">
        <f>+SUMIFS('nabati '!AY:AY,'nabati '!$BB:$BB,MTD!$A334)/20</f>
        <v>2</v>
      </c>
      <c r="M334" s="177">
        <f>+SUMIFS('nabati '!$BF:$BF,'nabati '!BI:BI,MTD!$A334)/6</f>
        <v>0</v>
      </c>
      <c r="N334" s="142">
        <f>+SUMIFS('nabati '!$BM:$BM,'nabati '!BP:BP,MTD!$A334)/6</f>
        <v>0</v>
      </c>
      <c r="O334" s="178">
        <f t="shared" si="39"/>
        <v>4222.1</v>
      </c>
      <c r="P334" s="64"/>
      <c r="Q334" s="156"/>
      <c r="R334" s="64"/>
    </row>
    <row r="335" s="61" customFormat="1" hidden="1" outlineLevel="1" spans="1:18">
      <c r="A335" s="115">
        <v>2047</v>
      </c>
      <c r="B335" s="192" t="s">
        <v>84</v>
      </c>
      <c r="C335" s="115" t="s">
        <v>431</v>
      </c>
      <c r="D335" s="167" t="s">
        <v>375</v>
      </c>
      <c r="E335" s="172">
        <f>+SUMIFS('nabati '!B:B,'nabati '!$E:$E,MTD!$A335)/6</f>
        <v>0</v>
      </c>
      <c r="F335" s="172">
        <f>+SUMIFS('nabati '!I:I,'nabati '!$L:$L,MTD!$A335)/6</f>
        <v>2</v>
      </c>
      <c r="G335" s="172">
        <f>+SUMIFS('nabati '!P:P,'nabati '!$S:$S,MTD!$A335)/60</f>
        <v>0</v>
      </c>
      <c r="H335" s="172">
        <f>+SUMIFS('nabati '!W:W,'nabati '!$Z:$Z,MTD!$A335)/6</f>
        <v>0</v>
      </c>
      <c r="I335" s="172">
        <f>+SUMIFS('nabati '!AD:AD,'nabati '!$AG:$AG,MTD!$A335)/60</f>
        <v>0</v>
      </c>
      <c r="J335" s="172">
        <f>+SUMIFS('nabati '!AK:AK,'nabati '!$AN:$AN,MTD!$A335)/60</f>
        <v>0</v>
      </c>
      <c r="K335" s="172">
        <f>+SUMIFS('nabati '!AR:AR,'nabati '!$AU:$AU,MTD!$A335)/60</f>
        <v>0</v>
      </c>
      <c r="L335" s="172">
        <f>+SUMIFS('nabati '!AY:AY,'nabati '!$BB:$BB,MTD!$A335)/20</f>
        <v>0</v>
      </c>
      <c r="M335" s="177">
        <f>+SUMIFS('nabati '!$BF:$BF,'nabati '!BI:BI,MTD!$A335)/6</f>
        <v>0</v>
      </c>
      <c r="N335" s="142">
        <f>+SUMIFS('nabati '!$BM:$BM,'nabati '!BP:BP,MTD!$A335)/6</f>
        <v>0</v>
      </c>
      <c r="O335" s="178">
        <f t="shared" si="39"/>
        <v>381.4</v>
      </c>
      <c r="P335" s="64"/>
      <c r="Q335" s="156"/>
      <c r="R335" s="64"/>
    </row>
    <row r="336" s="61" customFormat="1" hidden="1" outlineLevel="1" spans="1:18">
      <c r="A336" s="115">
        <v>2061</v>
      </c>
      <c r="B336" s="192" t="s">
        <v>84</v>
      </c>
      <c r="C336" s="115" t="s">
        <v>432</v>
      </c>
      <c r="D336" s="167" t="s">
        <v>375</v>
      </c>
      <c r="E336" s="172">
        <f>+SUMIFS('nabati '!B:B,'nabati '!$E:$E,MTD!$A336)/6</f>
        <v>3</v>
      </c>
      <c r="F336" s="172">
        <f>+SUMIFS('nabati '!I:I,'nabati '!$L:$L,MTD!$A336)/6</f>
        <v>1</v>
      </c>
      <c r="G336" s="172">
        <f>+SUMIFS('nabati '!P:P,'nabati '!$S:$S,MTD!$A336)/60</f>
        <v>2</v>
      </c>
      <c r="H336" s="172">
        <f>+SUMIFS('nabati '!W:W,'nabati '!$Z:$Z,MTD!$A336)/6</f>
        <v>1</v>
      </c>
      <c r="I336" s="172">
        <f>+SUMIFS('nabati '!AD:AD,'nabati '!$AG:$AG,MTD!$A336)/60</f>
        <v>2</v>
      </c>
      <c r="J336" s="172">
        <f>+SUMIFS('nabati '!AK:AK,'nabati '!$AN:$AN,MTD!$A336)/60</f>
        <v>0</v>
      </c>
      <c r="K336" s="172">
        <f>+SUMIFS('nabati '!AR:AR,'nabati '!$AU:$AU,MTD!$A336)/60</f>
        <v>0</v>
      </c>
      <c r="L336" s="172">
        <f>+SUMIFS('nabati '!AY:AY,'nabati '!$BB:$BB,MTD!$A336)/20</f>
        <v>0</v>
      </c>
      <c r="M336" s="177">
        <f>+SUMIFS('nabati '!$BF:$BF,'nabati '!BI:BI,MTD!$A336)/6</f>
        <v>0</v>
      </c>
      <c r="N336" s="142">
        <f>+SUMIFS('nabati '!$BM:$BM,'nabati '!BP:BP,MTD!$A336)/6</f>
        <v>0</v>
      </c>
      <c r="O336" s="178">
        <f t="shared" si="39"/>
        <v>2112.4</v>
      </c>
      <c r="P336" s="64"/>
      <c r="Q336" s="156"/>
      <c r="R336" s="64"/>
    </row>
    <row r="337" s="61" customFormat="1" hidden="1" outlineLevel="1" spans="1:18">
      <c r="A337" s="115">
        <v>2069</v>
      </c>
      <c r="B337" s="192" t="s">
        <v>84</v>
      </c>
      <c r="C337" s="115" t="s">
        <v>433</v>
      </c>
      <c r="D337" s="167" t="s">
        <v>375</v>
      </c>
      <c r="E337" s="172">
        <f>+SUMIFS('nabati '!B:B,'nabati '!$E:$E,MTD!$A337)/6</f>
        <v>3</v>
      </c>
      <c r="F337" s="172">
        <f>+SUMIFS('nabati '!I:I,'nabati '!$L:$L,MTD!$A337)/6</f>
        <v>2</v>
      </c>
      <c r="G337" s="172">
        <f>+SUMIFS('nabati '!P:P,'nabati '!$S:$S,MTD!$A337)/60</f>
        <v>3</v>
      </c>
      <c r="H337" s="172">
        <f>+SUMIFS('nabati '!W:W,'nabati '!$Z:$Z,MTD!$A337)/6</f>
        <v>2</v>
      </c>
      <c r="I337" s="172">
        <f>+SUMIFS('nabati '!AD:AD,'nabati '!$AG:$AG,MTD!$A337)/60</f>
        <v>2</v>
      </c>
      <c r="J337" s="172">
        <f>+SUMIFS('nabati '!AK:AK,'nabati '!$AN:$AN,MTD!$A337)/60</f>
        <v>0</v>
      </c>
      <c r="K337" s="172">
        <f>+SUMIFS('nabati '!AR:AR,'nabati '!$AU:$AU,MTD!$A337)/60</f>
        <v>0</v>
      </c>
      <c r="L337" s="172">
        <f>+SUMIFS('nabati '!AY:AY,'nabati '!$BB:$BB,MTD!$A337)/20</f>
        <v>1</v>
      </c>
      <c r="M337" s="177">
        <f>+SUMIFS('nabati '!$BF:$BF,'nabati '!BI:BI,MTD!$A337)/6</f>
        <v>0</v>
      </c>
      <c r="N337" s="142">
        <f>+SUMIFS('nabati '!$BM:$BM,'nabati '!BP:BP,MTD!$A337)/6</f>
        <v>0</v>
      </c>
      <c r="O337" s="178">
        <f t="shared" si="39"/>
        <v>3231.1</v>
      </c>
      <c r="P337" s="64"/>
      <c r="Q337" s="156"/>
      <c r="R337" s="64"/>
    </row>
    <row r="338" s="61" customFormat="1" hidden="1" outlineLevel="1" spans="1:18">
      <c r="A338" s="115">
        <v>2077</v>
      </c>
      <c r="B338" s="192" t="s">
        <v>84</v>
      </c>
      <c r="C338" s="115" t="s">
        <v>434</v>
      </c>
      <c r="D338" s="167" t="s">
        <v>375</v>
      </c>
      <c r="E338" s="172">
        <f>+SUMIFS('nabati '!B:B,'nabati '!$E:$E,MTD!$A338)/6</f>
        <v>3</v>
      </c>
      <c r="F338" s="172">
        <f>+SUMIFS('nabati '!I:I,'nabati '!$L:$L,MTD!$A338)/6</f>
        <v>1</v>
      </c>
      <c r="G338" s="172">
        <f>+SUMIFS('nabati '!P:P,'nabati '!$S:$S,MTD!$A338)/60</f>
        <v>1</v>
      </c>
      <c r="H338" s="172">
        <f>+SUMIFS('nabati '!W:W,'nabati '!$Z:$Z,MTD!$A338)/6</f>
        <v>0</v>
      </c>
      <c r="I338" s="172">
        <f>+SUMIFS('nabati '!AD:AD,'nabati '!$AG:$AG,MTD!$A338)/60</f>
        <v>0</v>
      </c>
      <c r="J338" s="172">
        <f>+SUMIFS('nabati '!AK:AK,'nabati '!$AN:$AN,MTD!$A338)/60</f>
        <v>0</v>
      </c>
      <c r="K338" s="172">
        <f>+SUMIFS('nabati '!AR:AR,'nabati '!$AU:$AU,MTD!$A338)/60</f>
        <v>0</v>
      </c>
      <c r="L338" s="172">
        <f>+SUMIFS('nabati '!AY:AY,'nabati '!$BB:$BB,MTD!$A338)/20</f>
        <v>2</v>
      </c>
      <c r="M338" s="177">
        <f>+SUMIFS('nabati '!$BF:$BF,'nabati '!BI:BI,MTD!$A338)/6</f>
        <v>0</v>
      </c>
      <c r="N338" s="142">
        <f>+SUMIFS('nabati '!$BM:$BM,'nabati '!BP:BP,MTD!$A338)/6</f>
        <v>0</v>
      </c>
      <c r="O338" s="178">
        <f t="shared" si="39"/>
        <v>1646.4</v>
      </c>
      <c r="P338" s="64"/>
      <c r="Q338" s="156"/>
      <c r="R338" s="64"/>
    </row>
    <row r="339" s="61" customFormat="1" hidden="1" outlineLevel="1" spans="1:18">
      <c r="A339" s="115">
        <v>2091</v>
      </c>
      <c r="B339" s="192" t="s">
        <v>84</v>
      </c>
      <c r="C339" s="115" t="s">
        <v>435</v>
      </c>
      <c r="D339" s="167" t="s">
        <v>375</v>
      </c>
      <c r="E339" s="172">
        <f>+SUMIFS('nabati '!B:B,'nabati '!$E:$E,MTD!$A339)/6</f>
        <v>4</v>
      </c>
      <c r="F339" s="172">
        <f>+SUMIFS('nabati '!I:I,'nabati '!$L:$L,MTD!$A339)/6</f>
        <v>1</v>
      </c>
      <c r="G339" s="172">
        <f>+SUMIFS('nabati '!P:P,'nabati '!$S:$S,MTD!$A339)/60</f>
        <v>0</v>
      </c>
      <c r="H339" s="172">
        <f>+SUMIFS('nabati '!W:W,'nabati '!$Z:$Z,MTD!$A339)/6</f>
        <v>0</v>
      </c>
      <c r="I339" s="172">
        <f>+SUMIFS('nabati '!AD:AD,'nabati '!$AG:$AG,MTD!$A339)/60</f>
        <v>1</v>
      </c>
      <c r="J339" s="172">
        <f>+SUMIFS('nabati '!AK:AK,'nabati '!$AN:$AN,MTD!$A339)/60</f>
        <v>0</v>
      </c>
      <c r="K339" s="172">
        <f>+SUMIFS('nabati '!AR:AR,'nabati '!$AU:$AU,MTD!$A339)/60</f>
        <v>0</v>
      </c>
      <c r="L339" s="172">
        <f>+SUMIFS('nabati '!AY:AY,'nabati '!$BB:$BB,MTD!$A339)/20</f>
        <v>2</v>
      </c>
      <c r="M339" s="177">
        <f>+SUMIFS('nabati '!$BF:$BF,'nabati '!BI:BI,MTD!$A339)/6</f>
        <v>0</v>
      </c>
      <c r="N339" s="142">
        <f>+SUMIFS('nabati '!$BM:$BM,'nabati '!BP:BP,MTD!$A339)/6</f>
        <v>0</v>
      </c>
      <c r="O339" s="178">
        <f t="shared" si="39"/>
        <v>1772.3</v>
      </c>
      <c r="P339" s="64"/>
      <c r="Q339" s="156"/>
      <c r="R339" s="64"/>
    </row>
    <row r="340" s="61" customFormat="1" hidden="1" outlineLevel="1" spans="1:18">
      <c r="A340" s="115">
        <v>2098</v>
      </c>
      <c r="B340" s="192" t="s">
        <v>84</v>
      </c>
      <c r="C340" s="115" t="s">
        <v>436</v>
      </c>
      <c r="D340" s="167" t="s">
        <v>375</v>
      </c>
      <c r="E340" s="172">
        <f>+SUMIFS('nabati '!B:B,'nabati '!$E:$E,MTD!$A340)/6</f>
        <v>0</v>
      </c>
      <c r="F340" s="172">
        <f>+SUMIFS('nabati '!I:I,'nabati '!$L:$L,MTD!$A340)/6</f>
        <v>3</v>
      </c>
      <c r="G340" s="172">
        <f>+SUMIFS('nabati '!P:P,'nabati '!$S:$S,MTD!$A340)/60</f>
        <v>2</v>
      </c>
      <c r="H340" s="172">
        <f>+SUMIFS('nabati '!W:W,'nabati '!$Z:$Z,MTD!$A340)/6</f>
        <v>0</v>
      </c>
      <c r="I340" s="172">
        <f>+SUMIFS('nabati '!AD:AD,'nabati '!$AG:$AG,MTD!$A340)/60</f>
        <v>1</v>
      </c>
      <c r="J340" s="172">
        <f>+SUMIFS('nabati '!AK:AK,'nabati '!$AN:$AN,MTD!$A340)/60</f>
        <v>0</v>
      </c>
      <c r="K340" s="172">
        <f>+SUMIFS('nabati '!AR:AR,'nabati '!$AU:$AU,MTD!$A340)/60</f>
        <v>0</v>
      </c>
      <c r="L340" s="172">
        <f>+SUMIFS('nabati '!AY:AY,'nabati '!$BB:$BB,MTD!$A340)/20</f>
        <v>1</v>
      </c>
      <c r="M340" s="202">
        <f>+SUMIFS('nabati '!$BF:$BF,'nabati '!BI:BI,MTD!$A340)/6</f>
        <v>0</v>
      </c>
      <c r="N340" s="203">
        <f>+SUMIFS('nabati '!$BM:$BM,'nabati '!BP:BP,MTD!$A340)/6</f>
        <v>0</v>
      </c>
      <c r="O340" s="178">
        <f t="shared" si="39"/>
        <v>1936.1</v>
      </c>
      <c r="P340" s="64"/>
      <c r="Q340" s="156"/>
      <c r="R340" s="64"/>
    </row>
    <row r="341" s="61" customFormat="1" hidden="1" outlineLevel="1" spans="1:18">
      <c r="A341" s="115">
        <v>2100</v>
      </c>
      <c r="B341" s="192" t="s">
        <v>84</v>
      </c>
      <c r="C341" s="115" t="s">
        <v>437</v>
      </c>
      <c r="D341" s="167" t="s">
        <v>375</v>
      </c>
      <c r="E341" s="172">
        <f>+SUMIFS('nabati '!B:B,'nabati '!$E:$E,MTD!$A341)/6</f>
        <v>0</v>
      </c>
      <c r="F341" s="172">
        <f>+SUMIFS('nabati '!I:I,'nabati '!$L:$L,MTD!$A341)/6</f>
        <v>1</v>
      </c>
      <c r="G341" s="172">
        <f>+SUMIFS('nabati '!P:P,'nabati '!$S:$S,MTD!$A341)/60</f>
        <v>1</v>
      </c>
      <c r="H341" s="172">
        <f>+SUMIFS('nabati '!W:W,'nabati '!$Z:$Z,MTD!$A341)/6</f>
        <v>1</v>
      </c>
      <c r="I341" s="172">
        <f>+SUMIFS('nabati '!AD:AD,'nabati '!$AG:$AG,MTD!$A341)/60</f>
        <v>0</v>
      </c>
      <c r="J341" s="172">
        <f>+SUMIFS('nabati '!AK:AK,'nabati '!$AN:$AN,MTD!$A341)/60</f>
        <v>0</v>
      </c>
      <c r="K341" s="172">
        <f>+SUMIFS('nabati '!AR:AR,'nabati '!$AU:$AU,MTD!$A341)/60</f>
        <v>0</v>
      </c>
      <c r="L341" s="172">
        <f>+SUMIFS('nabati '!AY:AY,'nabati '!$BB:$BB,MTD!$A341)/20</f>
        <v>0</v>
      </c>
      <c r="M341" s="202">
        <f>+SUMIFS('nabati '!$BF:$BF,'nabati '!BI:BI,MTD!$A341)/6</f>
        <v>0</v>
      </c>
      <c r="N341" s="203">
        <f>+SUMIFS('nabati '!$BM:$BM,'nabati '!BP:BP,MTD!$A341)/6</f>
        <v>0</v>
      </c>
      <c r="O341" s="178">
        <f t="shared" si="39"/>
        <v>744.7</v>
      </c>
      <c r="P341" s="64"/>
      <c r="Q341" s="156"/>
      <c r="R341" s="64"/>
    </row>
    <row r="342" s="61" customFormat="1" hidden="1" outlineLevel="1" spans="1:18">
      <c r="A342" s="115">
        <v>2106</v>
      </c>
      <c r="B342" s="107" t="s">
        <v>84</v>
      </c>
      <c r="C342" s="115" t="s">
        <v>438</v>
      </c>
      <c r="D342" s="167" t="s">
        <v>375</v>
      </c>
      <c r="E342" s="172">
        <f>+SUMIFS('nabati '!B:B,'nabati '!$E:$E,MTD!$A342)/6</f>
        <v>0</v>
      </c>
      <c r="F342" s="172">
        <f>+SUMIFS('nabati '!I:I,'nabati '!$L:$L,MTD!$A342)/6</f>
        <v>0</v>
      </c>
      <c r="G342" s="172">
        <f>+SUMIFS('nabati '!P:P,'nabati '!$S:$S,MTD!$A342)/60</f>
        <v>0</v>
      </c>
      <c r="H342" s="172">
        <f>+SUMIFS('nabati '!W:W,'nabati '!$Z:$Z,MTD!$A342)/6</f>
        <v>0</v>
      </c>
      <c r="I342" s="172">
        <f>+SUMIFS('nabati '!AD:AD,'nabati '!$AG:$AG,MTD!$A342)/60</f>
        <v>1</v>
      </c>
      <c r="J342" s="172">
        <f>+SUMIFS('nabati '!AK:AK,'nabati '!$AN:$AN,MTD!$A342)/60</f>
        <v>0</v>
      </c>
      <c r="K342" s="172">
        <f>+SUMIFS('nabati '!AR:AR,'nabati '!$AU:$AU,MTD!$A342)/60</f>
        <v>0</v>
      </c>
      <c r="L342" s="172">
        <f>+SUMIFS('nabati '!AY:AY,'nabati '!$BB:$BB,MTD!$A342)/20</f>
        <v>0</v>
      </c>
      <c r="M342" s="202">
        <f>+SUMIFS('nabati '!$BF:$BF,'nabati '!BI:BI,MTD!$A342)/6</f>
        <v>0</v>
      </c>
      <c r="N342" s="203">
        <f>+SUMIFS('nabati '!$BM:$BM,'nabati '!BP:BP,MTD!$A342)/6</f>
        <v>0</v>
      </c>
      <c r="O342" s="178">
        <f t="shared" si="39"/>
        <v>330</v>
      </c>
      <c r="P342" s="64"/>
      <c r="Q342" s="156"/>
      <c r="R342" s="64"/>
    </row>
    <row r="343" s="61" customFormat="1" hidden="1" outlineLevel="1" spans="1:18">
      <c r="A343" s="115">
        <v>2111</v>
      </c>
      <c r="B343" s="192" t="s">
        <v>84</v>
      </c>
      <c r="C343" s="115" t="s">
        <v>439</v>
      </c>
      <c r="D343" s="167" t="s">
        <v>375</v>
      </c>
      <c r="E343" s="172">
        <f>+SUMIFS('nabati '!B:B,'nabati '!$E:$E,MTD!$A343)/6</f>
        <v>5</v>
      </c>
      <c r="F343" s="172">
        <f>+SUMIFS('nabati '!I:I,'nabati '!$L:$L,MTD!$A343)/6</f>
        <v>5</v>
      </c>
      <c r="G343" s="172">
        <f>+SUMIFS('nabati '!P:P,'nabati '!$S:$S,MTD!$A343)/60</f>
        <v>0</v>
      </c>
      <c r="H343" s="172">
        <f>+SUMIFS('nabati '!W:W,'nabati '!$Z:$Z,MTD!$A343)/6</f>
        <v>0</v>
      </c>
      <c r="I343" s="172">
        <f>+SUMIFS('nabati '!AD:AD,'nabati '!$AG:$AG,MTD!$A343)/60</f>
        <v>2</v>
      </c>
      <c r="J343" s="172">
        <f>+SUMIFS('nabati '!AK:AK,'nabati '!$AN:$AN,MTD!$A343)/60</f>
        <v>0</v>
      </c>
      <c r="K343" s="172">
        <f>+SUMIFS('nabati '!AR:AR,'nabati '!$AU:$AU,MTD!$A343)/60</f>
        <v>1</v>
      </c>
      <c r="L343" s="172">
        <f>+SUMIFS('nabati '!AY:AY,'nabati '!$BB:$BB,MTD!$A343)/20</f>
        <v>1</v>
      </c>
      <c r="M343" s="202">
        <f>+SUMIFS('nabati '!$BF:$BF,'nabati '!BI:BI,MTD!$A343)/6</f>
        <v>0</v>
      </c>
      <c r="N343" s="203">
        <f>+SUMIFS('nabati '!$BM:$BM,'nabati '!BP:BP,MTD!$A343)/6</f>
        <v>0</v>
      </c>
      <c r="O343" s="178">
        <f t="shared" si="39"/>
        <v>2881</v>
      </c>
      <c r="P343" s="64"/>
      <c r="Q343" s="156"/>
      <c r="R343" s="64"/>
    </row>
    <row r="344" s="61" customFormat="1" hidden="1" outlineLevel="1" spans="1:18">
      <c r="A344" s="115">
        <v>69002</v>
      </c>
      <c r="B344" s="192" t="s">
        <v>84</v>
      </c>
      <c r="C344" s="115" t="s">
        <v>440</v>
      </c>
      <c r="D344" s="167" t="s">
        <v>375</v>
      </c>
      <c r="E344" s="172">
        <f>+SUMIFS('nabati '!B:B,'nabati '!$E:$E,MTD!$A344)/6</f>
        <v>3</v>
      </c>
      <c r="F344" s="172">
        <f>+SUMIFS('nabati '!I:I,'nabati '!$L:$L,MTD!$A344)/6</f>
        <v>4</v>
      </c>
      <c r="G344" s="172">
        <f>+SUMIFS('nabati '!P:P,'nabati '!$S:$S,MTD!$A344)/60</f>
        <v>2</v>
      </c>
      <c r="H344" s="172">
        <f>+SUMIFS('nabati '!W:W,'nabati '!$Z:$Z,MTD!$A344)/6</f>
        <v>0</v>
      </c>
      <c r="I344" s="172">
        <f>+SUMIFS('nabati '!AD:AD,'nabati '!$AG:$AG,MTD!$A344)/60</f>
        <v>2</v>
      </c>
      <c r="J344" s="172">
        <f>+SUMIFS('nabati '!AK:AK,'nabati '!$AN:$AN,MTD!$A344)/60</f>
        <v>0</v>
      </c>
      <c r="K344" s="172">
        <f>+SUMIFS('nabati '!AR:AR,'nabati '!$AU:$AU,MTD!$A344)/60</f>
        <v>0</v>
      </c>
      <c r="L344" s="172">
        <f>+SUMIFS('nabati '!AY:AY,'nabati '!$BB:$BB,MTD!$A344)/20</f>
        <v>1</v>
      </c>
      <c r="M344" s="177">
        <f>+SUMIFS('nabati '!$BF:$BF,'nabati '!BI:BI,MTD!$A344)/6</f>
        <v>0</v>
      </c>
      <c r="N344" s="142">
        <f>+SUMIFS('nabati '!$BM:$BM,'nabati '!BP:BP,MTD!$A344)/6</f>
        <v>0</v>
      </c>
      <c r="O344" s="178">
        <f t="shared" si="39"/>
        <v>2834.5</v>
      </c>
      <c r="P344" s="64"/>
      <c r="Q344" s="156"/>
      <c r="R344" s="64"/>
    </row>
    <row r="345" s="61" customFormat="1" hidden="1" outlineLevel="1" spans="1:18">
      <c r="A345" s="115">
        <v>69069</v>
      </c>
      <c r="B345" s="192" t="s">
        <v>84</v>
      </c>
      <c r="C345" s="115" t="s">
        <v>441</v>
      </c>
      <c r="D345" s="167" t="s">
        <v>375</v>
      </c>
      <c r="E345" s="172">
        <f>+SUMIFS('nabati '!B:B,'nabati '!$E:$E,MTD!$A345)/6</f>
        <v>0</v>
      </c>
      <c r="F345" s="172">
        <f>+SUMIFS('nabati '!I:I,'nabati '!$L:$L,MTD!$A345)/6</f>
        <v>0</v>
      </c>
      <c r="G345" s="172">
        <f>+SUMIFS('nabati '!P:P,'nabati '!$S:$S,MTD!$A345)/60</f>
        <v>0</v>
      </c>
      <c r="H345" s="172">
        <f>+SUMIFS('nabati '!W:W,'nabati '!$Z:$Z,MTD!$A345)/6</f>
        <v>0</v>
      </c>
      <c r="I345" s="172">
        <f>+SUMIFS('nabati '!AD:AD,'nabati '!$AG:$AG,MTD!$A345)/60</f>
        <v>0</v>
      </c>
      <c r="J345" s="172">
        <f>+SUMIFS('nabati '!AK:AK,'nabati '!$AN:$AN,MTD!$A345)/60</f>
        <v>0</v>
      </c>
      <c r="K345" s="172">
        <f>+SUMIFS('nabati '!AR:AR,'nabati '!$AU:$AU,MTD!$A345)/60</f>
        <v>0</v>
      </c>
      <c r="L345" s="172">
        <f>+SUMIFS('nabati '!AY:AY,'nabati '!$BB:$BB,MTD!$A345)/20</f>
        <v>0</v>
      </c>
      <c r="M345" s="202">
        <f>+SUMIFS('nabati '!$BF:$BF,'nabati '!BI:BI,MTD!$A345)/6</f>
        <v>0</v>
      </c>
      <c r="N345" s="203">
        <f>+SUMIFS('nabati '!$BM:$BM,'nabati '!BP:BP,MTD!$A345)/6</f>
        <v>0</v>
      </c>
      <c r="O345" s="178">
        <f t="shared" si="39"/>
        <v>0</v>
      </c>
      <c r="P345" s="64"/>
      <c r="Q345" s="156"/>
      <c r="R345" s="64"/>
    </row>
    <row r="346" s="61" customFormat="1" hidden="1" outlineLevel="1" spans="1:18">
      <c r="A346" s="115">
        <v>69013</v>
      </c>
      <c r="B346" s="192" t="s">
        <v>84</v>
      </c>
      <c r="C346" s="115" t="s">
        <v>442</v>
      </c>
      <c r="D346" s="167" t="s">
        <v>375</v>
      </c>
      <c r="E346" s="172">
        <f>+SUMIFS('nabati '!B:B,'nabati '!$E:$E,MTD!$A346)/6</f>
        <v>2</v>
      </c>
      <c r="F346" s="172">
        <f>+SUMIFS('nabati '!I:I,'nabati '!$L:$L,MTD!$A346)/6</f>
        <v>5</v>
      </c>
      <c r="G346" s="172">
        <f>+SUMIFS('nabati '!P:P,'nabati '!$S:$S,MTD!$A346)/60</f>
        <v>2</v>
      </c>
      <c r="H346" s="172">
        <f>+SUMIFS('nabati '!W:W,'nabati '!$Z:$Z,MTD!$A346)/6</f>
        <v>0</v>
      </c>
      <c r="I346" s="172">
        <f>+SUMIFS('nabati '!AD:AD,'nabati '!$AG:$AG,MTD!$A346)/60</f>
        <v>1</v>
      </c>
      <c r="J346" s="172">
        <f>+SUMIFS('nabati '!AK:AK,'nabati '!$AN:$AN,MTD!$A346)/60</f>
        <v>0</v>
      </c>
      <c r="K346" s="172">
        <f>+SUMIFS('nabati '!AR:AR,'nabati '!$AU:$AU,MTD!$A346)/60</f>
        <v>0</v>
      </c>
      <c r="L346" s="172">
        <f>+SUMIFS('nabati '!AY:AY,'nabati '!$BB:$BB,MTD!$A346)/20</f>
        <v>0</v>
      </c>
      <c r="M346" s="202">
        <f>+SUMIFS('nabati '!$BF:$BF,'nabati '!BI:BI,MTD!$A346)/6</f>
        <v>0</v>
      </c>
      <c r="N346" s="203">
        <f>+SUMIFS('nabati '!$BM:$BM,'nabati '!BP:BP,MTD!$A346)/6</f>
        <v>0</v>
      </c>
      <c r="O346" s="178">
        <f t="shared" si="39"/>
        <v>2195.3</v>
      </c>
      <c r="P346" s="64"/>
      <c r="Q346" s="156"/>
      <c r="R346" s="64"/>
    </row>
    <row r="347" s="61" customFormat="1" hidden="1" outlineLevel="1" spans="1:18">
      <c r="A347" s="115">
        <v>69021</v>
      </c>
      <c r="B347" s="192" t="s">
        <v>84</v>
      </c>
      <c r="C347" s="115" t="s">
        <v>443</v>
      </c>
      <c r="D347" s="167" t="s">
        <v>375</v>
      </c>
      <c r="E347" s="172">
        <f>+SUMIFS('nabati '!B:B,'nabati '!$E:$E,MTD!$A347)/6</f>
        <v>0</v>
      </c>
      <c r="F347" s="172">
        <f>+SUMIFS('nabati '!I:I,'nabati '!$L:$L,MTD!$A347)/6</f>
        <v>0</v>
      </c>
      <c r="G347" s="172">
        <f>+SUMIFS('nabati '!P:P,'nabati '!$S:$S,MTD!$A347)/60</f>
        <v>0</v>
      </c>
      <c r="H347" s="172">
        <f>+SUMIFS('nabati '!W:W,'nabati '!$Z:$Z,MTD!$A347)/6</f>
        <v>0</v>
      </c>
      <c r="I347" s="172">
        <f>+SUMIFS('nabati '!AD:AD,'nabati '!$AG:$AG,MTD!$A347)/60</f>
        <v>0</v>
      </c>
      <c r="J347" s="172">
        <f>+SUMIFS('nabati '!AK:AK,'nabati '!$AN:$AN,MTD!$A347)/60</f>
        <v>0</v>
      </c>
      <c r="K347" s="172">
        <f>+SUMIFS('nabati '!AR:AR,'nabati '!$AU:$AU,MTD!$A347)/60</f>
        <v>0</v>
      </c>
      <c r="L347" s="172">
        <f>+SUMIFS('nabati '!AY:AY,'nabati '!$BB:$BB,MTD!$A347)/20</f>
        <v>0</v>
      </c>
      <c r="M347" s="202">
        <f>+SUMIFS('nabati '!$BF:$BF,'nabati '!BI:BI,MTD!$A347)/6</f>
        <v>0</v>
      </c>
      <c r="N347" s="203">
        <f>+SUMIFS('nabati '!$BM:$BM,'nabati '!BP:BP,MTD!$A347)/6</f>
        <v>0</v>
      </c>
      <c r="O347" s="178">
        <f>+SUMPRODUCT($E$1:$N$1,E347:N347)</f>
        <v>0</v>
      </c>
      <c r="P347" s="64"/>
      <c r="Q347" s="156"/>
      <c r="R347" s="64"/>
    </row>
    <row r="348" s="61" customFormat="1" hidden="1" outlineLevel="1" spans="1:18">
      <c r="A348" s="115">
        <v>69058</v>
      </c>
      <c r="B348" s="192" t="s">
        <v>84</v>
      </c>
      <c r="C348" s="115" t="s">
        <v>444</v>
      </c>
      <c r="D348" s="167" t="s">
        <v>375</v>
      </c>
      <c r="E348" s="172">
        <f>+SUMIFS('nabati '!B:B,'nabati '!$E:$E,MTD!$A348)/6</f>
        <v>0</v>
      </c>
      <c r="F348" s="172">
        <f>+SUMIFS('nabati '!I:I,'nabati '!$L:$L,MTD!$A348)/6</f>
        <v>1</v>
      </c>
      <c r="G348" s="172">
        <f>+SUMIFS('nabati '!P:P,'nabati '!$S:$S,MTD!$A348)/60</f>
        <v>1</v>
      </c>
      <c r="H348" s="172">
        <f>+SUMIFS('nabati '!W:W,'nabati '!$Z:$Z,MTD!$A348)/6</f>
        <v>1</v>
      </c>
      <c r="I348" s="172">
        <f>+SUMIFS('nabati '!AD:AD,'nabati '!$AG:$AG,MTD!$A348)/60</f>
        <v>1</v>
      </c>
      <c r="J348" s="172">
        <f>+SUMIFS('nabati '!AK:AK,'nabati '!$AN:$AN,MTD!$A348)/60</f>
        <v>0</v>
      </c>
      <c r="K348" s="172">
        <f>+SUMIFS('nabati '!AR:AR,'nabati '!$AU:$AU,MTD!$A348)/60</f>
        <v>0</v>
      </c>
      <c r="L348" s="172">
        <f>+SUMIFS('nabati '!AY:AY,'nabati '!$BB:$BB,MTD!$A348)/20</f>
        <v>0</v>
      </c>
      <c r="M348" s="202">
        <f>+SUMIFS('nabati '!$BF:$BF,'nabati '!BI:BI,MTD!$A348)/6</f>
        <v>0</v>
      </c>
      <c r="N348" s="203">
        <f>+SUMIFS('nabati '!$BM:$BM,'nabati '!BP:BP,MTD!$A348)/6</f>
        <v>0</v>
      </c>
      <c r="O348" s="178">
        <f>+SUMPRODUCT($E$1:$N$1,E348:N348)</f>
        <v>1074.7</v>
      </c>
      <c r="P348" s="64"/>
      <c r="Q348" s="156"/>
      <c r="R348" s="64"/>
    </row>
    <row r="349" s="61" customFormat="1" hidden="1" outlineLevel="1" spans="1:18">
      <c r="A349" s="115">
        <v>69064</v>
      </c>
      <c r="B349" s="192" t="s">
        <v>84</v>
      </c>
      <c r="C349" s="115" t="s">
        <v>445</v>
      </c>
      <c r="D349" s="167" t="s">
        <v>375</v>
      </c>
      <c r="E349" s="172">
        <f>+SUMIFS('nabati '!B:B,'nabati '!$E:$E,MTD!$A349)/6</f>
        <v>3</v>
      </c>
      <c r="F349" s="172">
        <f>+SUMIFS('nabati '!I:I,'nabati '!$L:$L,MTD!$A349)/6</f>
        <v>4</v>
      </c>
      <c r="G349" s="172">
        <f>+SUMIFS('nabati '!P:P,'nabati '!$S:$S,MTD!$A349)/60</f>
        <v>1</v>
      </c>
      <c r="H349" s="172">
        <f>+SUMIFS('nabati '!W:W,'nabati '!$Z:$Z,MTD!$A349)/6</f>
        <v>1</v>
      </c>
      <c r="I349" s="172">
        <f>+SUMIFS('nabati '!AD:AD,'nabati '!$AG:$AG,MTD!$A349)/60</f>
        <v>1</v>
      </c>
      <c r="J349" s="172">
        <f>+SUMIFS('nabati '!AK:AK,'nabati '!$AN:$AN,MTD!$A349)/60</f>
        <v>0</v>
      </c>
      <c r="K349" s="172">
        <f>+SUMIFS('nabati '!AR:AR,'nabati '!$AU:$AU,MTD!$A349)/60</f>
        <v>0</v>
      </c>
      <c r="L349" s="172">
        <f>+SUMIFS('nabati '!AY:AY,'nabati '!$BB:$BB,MTD!$A349)/20</f>
        <v>3</v>
      </c>
      <c r="M349" s="202">
        <f>+SUMIFS('nabati '!$BF:$BF,'nabati '!BI:BI,MTD!$A349)/6</f>
        <v>0</v>
      </c>
      <c r="N349" s="203">
        <f>+SUMIFS('nabati '!$BM:$BM,'nabati '!BP:BP,MTD!$A349)/6</f>
        <v>0</v>
      </c>
      <c r="O349" s="178">
        <f>+SUMPRODUCT($E$1:$N$1,E349:N349)</f>
        <v>3146.5</v>
      </c>
      <c r="P349" s="64"/>
      <c r="Q349" s="156"/>
      <c r="R349" s="64"/>
    </row>
    <row r="350" s="61" customFormat="1" ht="18" hidden="1" customHeight="1" outlineLevel="1" spans="1:18">
      <c r="A350" s="115">
        <v>69066</v>
      </c>
      <c r="B350" s="192" t="s">
        <v>84</v>
      </c>
      <c r="C350" s="115" t="s">
        <v>446</v>
      </c>
      <c r="D350" s="167" t="s">
        <v>375</v>
      </c>
      <c r="E350" s="172">
        <f>+SUMIFS('nabati '!B:B,'nabati '!$E:$E,MTD!$A350)/6</f>
        <v>0</v>
      </c>
      <c r="F350" s="172">
        <f>+SUMIFS('nabati '!I:I,'nabati '!$L:$L,MTD!$A350)/6</f>
        <v>3</v>
      </c>
      <c r="G350" s="172">
        <f>+SUMIFS('nabati '!P:P,'nabati '!$S:$S,MTD!$A350)/60</f>
        <v>2</v>
      </c>
      <c r="H350" s="172">
        <f>+SUMIFS('nabati '!W:W,'nabati '!$Z:$Z,MTD!$A350)/6</f>
        <v>0</v>
      </c>
      <c r="I350" s="172">
        <f>+SUMIFS('nabati '!AD:AD,'nabati '!$AG:$AG,MTD!$A350)/60</f>
        <v>1</v>
      </c>
      <c r="J350" s="172">
        <f>+SUMIFS('nabati '!AK:AK,'nabati '!$AN:$AN,MTD!$A350)/60</f>
        <v>0</v>
      </c>
      <c r="K350" s="172">
        <f>+SUMIFS('nabati '!AR:AR,'nabati '!$AU:$AU,MTD!$A350)/60</f>
        <v>1</v>
      </c>
      <c r="L350" s="172">
        <f>+SUMIFS('nabati '!AY:AY,'nabati '!$BB:$BB,MTD!$A350)/20</f>
        <v>0</v>
      </c>
      <c r="M350" s="202">
        <f>+SUMIFS('nabati '!$BF:$BF,'nabati '!BI:BI,MTD!$A350)/6</f>
        <v>0</v>
      </c>
      <c r="N350" s="203">
        <f>+SUMIFS('nabati '!$BM:$BM,'nabati '!BP:BP,MTD!$A350)/6</f>
        <v>0</v>
      </c>
      <c r="O350" s="178">
        <f>+SUMPRODUCT($E$1:$N$1,E350:N350)</f>
        <v>1826.1</v>
      </c>
      <c r="P350" s="64"/>
      <c r="Q350" s="156"/>
      <c r="R350" s="64"/>
    </row>
    <row r="351" s="61" customFormat="1" ht="18" hidden="1" customHeight="1" outlineLevel="1" spans="1:18">
      <c r="A351" s="115">
        <v>69068</v>
      </c>
      <c r="B351" s="192" t="s">
        <v>84</v>
      </c>
      <c r="C351" s="115" t="s">
        <v>447</v>
      </c>
      <c r="D351" s="167" t="s">
        <v>375</v>
      </c>
      <c r="E351" s="172"/>
      <c r="F351" s="172"/>
      <c r="G351" s="172"/>
      <c r="H351" s="172"/>
      <c r="I351" s="172"/>
      <c r="J351" s="172"/>
      <c r="K351" s="172"/>
      <c r="L351" s="172"/>
      <c r="M351" s="202"/>
      <c r="N351" s="203"/>
      <c r="O351" s="178"/>
      <c r="P351" s="64"/>
      <c r="Q351" s="156"/>
      <c r="R351" s="64"/>
    </row>
    <row r="352" s="61" customFormat="1" ht="18" hidden="1" customHeight="1" outlineLevel="1" spans="1:18">
      <c r="A352" s="115">
        <v>2123</v>
      </c>
      <c r="B352" s="192" t="s">
        <v>84</v>
      </c>
      <c r="C352" s="115" t="s">
        <v>448</v>
      </c>
      <c r="D352" s="167" t="s">
        <v>375</v>
      </c>
      <c r="E352" s="172">
        <f>+SUMIFS('nabati '!B:B,'nabati '!$E:$E,MTD!$A352)/6</f>
        <v>0</v>
      </c>
      <c r="F352" s="172">
        <f>+SUMIFS('nabati '!I:I,'nabati '!$L:$L,MTD!$A352)/6</f>
        <v>0</v>
      </c>
      <c r="G352" s="172">
        <f>+SUMIFS('nabati '!P:P,'nabati '!$S:$S,MTD!$A352)/60</f>
        <v>1</v>
      </c>
      <c r="H352" s="172">
        <f>+SUMIFS('nabati '!W:W,'nabati '!$Z:$Z,MTD!$A352)/6</f>
        <v>0</v>
      </c>
      <c r="I352" s="172">
        <f>+SUMIFS('nabati '!AD:AD,'nabati '!$AG:$AG,MTD!$A352)/60</f>
        <v>0</v>
      </c>
      <c r="J352" s="172">
        <f>+SUMIFS('nabati '!AK:AK,'nabati '!$AN:$AN,MTD!$A352)/60</f>
        <v>0</v>
      </c>
      <c r="K352" s="172">
        <f>+SUMIFS('nabati '!AR:AR,'nabati '!$AU:$AU,MTD!$A352)/60</f>
        <v>0</v>
      </c>
      <c r="L352" s="172">
        <f>+SUMIFS('nabati '!AY:AY,'nabati '!$BB:$BB,MTD!$A352)/20</f>
        <v>0</v>
      </c>
      <c r="M352" s="202">
        <f>+SUMIFS('nabati '!$BF:$BF,'nabati '!BI:BI,MTD!$A352)/6</f>
        <v>0</v>
      </c>
      <c r="N352" s="203">
        <f>+SUMIFS('nabati '!$BM:$BM,'nabati '!BP:BP,MTD!$A352)/6</f>
        <v>0</v>
      </c>
      <c r="O352" s="178">
        <f t="shared" ref="O352:O374" si="40">+SUMPRODUCT($E$1:$N$1,E352:N352)</f>
        <v>330</v>
      </c>
      <c r="P352" s="64"/>
      <c r="Q352" s="156"/>
      <c r="R352" s="64"/>
    </row>
    <row r="353" s="61" customFormat="1" ht="18" hidden="1" customHeight="1" outlineLevel="1" spans="1:18">
      <c r="A353" s="115">
        <v>2129</v>
      </c>
      <c r="B353" s="192" t="s">
        <v>84</v>
      </c>
      <c r="C353" s="115" t="s">
        <v>449</v>
      </c>
      <c r="D353" s="167" t="s">
        <v>375</v>
      </c>
      <c r="E353" s="172">
        <f>+SUMIFS('nabati '!B:B,'nabati '!$E:$E,MTD!$A353)/6</f>
        <v>1</v>
      </c>
      <c r="F353" s="172">
        <f>+SUMIFS('nabati '!I:I,'nabati '!$L:$L,MTD!$A353)/6</f>
        <v>0</v>
      </c>
      <c r="G353" s="172">
        <f>+SUMIFS('nabati '!P:P,'nabati '!$S:$S,MTD!$A353)/60</f>
        <v>0</v>
      </c>
      <c r="H353" s="172">
        <f>+SUMIFS('nabati '!W:W,'nabati '!$Z:$Z,MTD!$A353)/6</f>
        <v>0</v>
      </c>
      <c r="I353" s="172">
        <f>+SUMIFS('nabati '!AD:AD,'nabati '!$AG:$AG,MTD!$A353)/60</f>
        <v>0</v>
      </c>
      <c r="J353" s="172">
        <f>+SUMIFS('nabati '!AK:AK,'nabati '!$AN:$AN,MTD!$A353)/60</f>
        <v>0</v>
      </c>
      <c r="K353" s="172">
        <f>+SUMIFS('nabati '!AR:AR,'nabati '!$AU:$AU,MTD!$A353)/60</f>
        <v>0</v>
      </c>
      <c r="L353" s="172">
        <f>+SUMIFS('nabati '!AY:AY,'nabati '!$BB:$BB,MTD!$A353)/20</f>
        <v>1</v>
      </c>
      <c r="M353" s="177">
        <f>+SUMIFS('nabati '!$BF:$BF,'nabati '!BI:BI,MTD!$A353)/6</f>
        <v>0</v>
      </c>
      <c r="N353" s="142">
        <f>+SUMIFS('nabati '!$BM:$BM,'nabati '!BP:BP,MTD!$A353)/6</f>
        <v>0</v>
      </c>
      <c r="O353" s="178">
        <f t="shared" si="40"/>
        <v>499.9</v>
      </c>
      <c r="P353" s="64"/>
      <c r="Q353" s="156"/>
      <c r="R353" s="64"/>
    </row>
    <row r="354" s="61" customFormat="1" collapsed="1" spans="1:18">
      <c r="A354" s="107">
        <v>2121</v>
      </c>
      <c r="B354" s="192" t="s">
        <v>84</v>
      </c>
      <c r="C354" s="199" t="s">
        <v>450</v>
      </c>
      <c r="D354" s="167" t="s">
        <v>375</v>
      </c>
      <c r="E354" s="177">
        <f>+SUMIFS('nabati '!B:B,'nabati '!$E:$E,MTD!$A354)/6</f>
        <v>0</v>
      </c>
      <c r="F354" s="177">
        <f>+SUMIFS('nabati '!I:I,'nabati '!$L:$L,MTD!$A354)/6</f>
        <v>0</v>
      </c>
      <c r="G354" s="177">
        <f>+SUMIFS('nabati '!P:P,'nabati '!$S:$S,MTD!$A354)/60</f>
        <v>1</v>
      </c>
      <c r="H354" s="177">
        <f>+SUMIFS('nabati '!W:W,'nabati '!$Z:$Z,MTD!$A354)/6</f>
        <v>1</v>
      </c>
      <c r="I354" s="177">
        <f>+SUMIFS('nabati '!AD:AD,'nabati '!$AG:$AG,MTD!$A354)/60</f>
        <v>1</v>
      </c>
      <c r="J354" s="177">
        <f>+SUMIFS('nabati '!AK:AK,'nabati '!$AN:$AN,MTD!$A354)/60</f>
        <v>0</v>
      </c>
      <c r="K354" s="177">
        <f>+SUMIFS('nabati '!AR:AR,'nabati '!$AU:$AU,MTD!$A354)/60</f>
        <v>0</v>
      </c>
      <c r="L354" s="177">
        <f>+SUMIFS('nabati '!AY:AY,'nabati '!$BB:$BB,MTD!$A354)/20</f>
        <v>0</v>
      </c>
      <c r="M354" s="202">
        <f>+SUMIFS('nabati '!$BF:$BF,'nabati '!BI:BI,MTD!$A354)/6</f>
        <v>0</v>
      </c>
      <c r="N354" s="203">
        <f>+SUMIFS('nabati '!$BM:$BM,'nabati '!BP:BP,MTD!$A354)/6</f>
        <v>0</v>
      </c>
      <c r="O354" s="178">
        <f t="shared" si="40"/>
        <v>884</v>
      </c>
      <c r="P354" s="64"/>
      <c r="Q354" s="156"/>
      <c r="R354" s="64"/>
    </row>
    <row r="355" s="63" customFormat="1" spans="1:21">
      <c r="A355" s="162"/>
      <c r="B355" s="170"/>
      <c r="C355" s="164"/>
      <c r="D355" s="182" t="s">
        <v>451</v>
      </c>
      <c r="E355" s="183">
        <f t="shared" ref="E355:N355" si="41">+SUM(E356:E389)</f>
        <v>311</v>
      </c>
      <c r="F355" s="183">
        <f t="shared" si="41"/>
        <v>405</v>
      </c>
      <c r="G355" s="183">
        <f t="shared" si="41"/>
        <v>76.1</v>
      </c>
      <c r="H355" s="183">
        <f t="shared" si="41"/>
        <v>51</v>
      </c>
      <c r="I355" s="183">
        <f t="shared" si="41"/>
        <v>34</v>
      </c>
      <c r="J355" s="183">
        <f t="shared" si="41"/>
        <v>12</v>
      </c>
      <c r="K355" s="183">
        <f t="shared" si="41"/>
        <v>11</v>
      </c>
      <c r="L355" s="183">
        <f t="shared" si="41"/>
        <v>41</v>
      </c>
      <c r="M355" s="184">
        <f t="shared" si="41"/>
        <v>0</v>
      </c>
      <c r="N355" s="184">
        <f t="shared" si="41"/>
        <v>0</v>
      </c>
      <c r="O355" s="204">
        <f t="shared" si="40"/>
        <v>186343.4</v>
      </c>
      <c r="P355" s="141">
        <v>285000.871287129</v>
      </c>
      <c r="Q355" s="208">
        <f>O355/P355*100</f>
        <v>65.3834492359376</v>
      </c>
      <c r="R355" s="141">
        <f>O355-P355</f>
        <v>-98657.471287129</v>
      </c>
      <c r="T355" s="209">
        <v>254261</v>
      </c>
      <c r="U355" s="159">
        <v>30739.8712871287</v>
      </c>
    </row>
    <row r="356" s="61" customFormat="1" spans="1:21">
      <c r="A356" s="107" t="s">
        <v>452</v>
      </c>
      <c r="B356" s="107" t="s">
        <v>62</v>
      </c>
      <c r="C356" s="112" t="s">
        <v>453</v>
      </c>
      <c r="D356" s="112" t="s">
        <v>454</v>
      </c>
      <c r="E356" s="172">
        <f>+SUMIFS('nabati '!B:B,'nabati '!$E:$E,MTD!$A356)/6</f>
        <v>12</v>
      </c>
      <c r="F356" s="172">
        <f>+SUMIFS('nabati '!I:I,'nabati '!$L:$L,MTD!$A356)/6</f>
        <v>25</v>
      </c>
      <c r="G356" s="172">
        <f>+SUMIFS('nabati '!P:P,'nabati '!$S:$S,MTD!$A356)/60</f>
        <v>3</v>
      </c>
      <c r="H356" s="172">
        <f>+SUMIFS('nabati '!W:W,'nabati '!$Z:$Z,MTD!$A356)/6</f>
        <v>0</v>
      </c>
      <c r="I356" s="172">
        <f>+SUMIFS('nabati '!AD:AD,'nabati '!$AG:$AG,MTD!$A356)/60</f>
        <v>1</v>
      </c>
      <c r="J356" s="172">
        <f>+SUMIFS('nabati '!AK:AK,'nabati '!$AN:$AN,MTD!$A356)/60</f>
        <v>1</v>
      </c>
      <c r="K356" s="172">
        <f>+SUMIFS('nabati '!AR:AR,'nabati '!$AU:$AU,MTD!$A356)/60</f>
        <v>2</v>
      </c>
      <c r="L356" s="172">
        <f>+SUMIFS('nabati '!AY:AY,'nabati '!$BB:$BB,MTD!$A356)/20</f>
        <v>4</v>
      </c>
      <c r="M356" s="177">
        <f>+SUMIFS('nabati '!$BF:$BF,'nabati '!BI:BI,MTD!$A356)/6</f>
        <v>0</v>
      </c>
      <c r="N356" s="142">
        <f>+SUMIFS('nabati '!$BM:$BM,'nabati '!BP:BP,MTD!$A356)/6</f>
        <v>0</v>
      </c>
      <c r="O356" s="196">
        <f t="shared" si="40"/>
        <v>9952.3</v>
      </c>
      <c r="P356" s="137">
        <v>14853.3401015228</v>
      </c>
      <c r="Q356" s="156"/>
      <c r="R356" s="121">
        <f>O356-P356</f>
        <v>-4901.0401015228</v>
      </c>
      <c r="T356" s="161">
        <f>SUM(O356:O372)</f>
        <v>173589.4</v>
      </c>
      <c r="U356" s="161">
        <f>SUM(O373:O389)</f>
        <v>12754</v>
      </c>
    </row>
    <row r="357" s="61" customFormat="1" hidden="1" outlineLevel="1" spans="1:18">
      <c r="A357" s="107" t="s">
        <v>455</v>
      </c>
      <c r="B357" s="107" t="s">
        <v>62</v>
      </c>
      <c r="C357" s="112" t="s">
        <v>456</v>
      </c>
      <c r="D357" s="112" t="s">
        <v>723</v>
      </c>
      <c r="E357" s="172">
        <f>+SUMIFS('nabati '!B:B,'nabati '!$E:$E,MTD!$A357)/6</f>
        <v>30</v>
      </c>
      <c r="F357" s="172">
        <f>+SUMIFS('nabati '!I:I,'nabati '!$L:$L,MTD!$A357)/6</f>
        <v>58</v>
      </c>
      <c r="G357" s="172">
        <f>+SUMIFS('nabati '!P:P,'nabati '!$S:$S,MTD!$A357)/60</f>
        <v>10</v>
      </c>
      <c r="H357" s="172">
        <f>+SUMIFS('nabati '!W:W,'nabati '!$Z:$Z,MTD!$A357)/6</f>
        <v>4</v>
      </c>
      <c r="I357" s="172">
        <f>+SUMIFS('nabati '!AD:AD,'nabati '!$AG:$AG,MTD!$A357)/60</f>
        <v>3</v>
      </c>
      <c r="J357" s="172">
        <f>+SUMIFS('nabati '!AK:AK,'nabati '!$AN:$AN,MTD!$A357)/60</f>
        <v>2</v>
      </c>
      <c r="K357" s="172">
        <f>+SUMIFS('nabati '!AR:AR,'nabati '!$AU:$AU,MTD!$A357)/60</f>
        <v>1</v>
      </c>
      <c r="L357" s="172">
        <f>+SUMIFS('nabati '!AY:AY,'nabati '!$BB:$BB,MTD!$A357)/20</f>
        <v>3</v>
      </c>
      <c r="M357" s="177">
        <f>+SUMIFS('nabati '!$BF:$BF,'nabati '!BI:BI,MTD!$A357)/6</f>
        <v>0</v>
      </c>
      <c r="N357" s="142">
        <f>+SUMIFS('nabati '!$BM:$BM,'nabati '!BP:BP,MTD!$A357)/6</f>
        <v>0</v>
      </c>
      <c r="O357" s="196">
        <f t="shared" si="40"/>
        <v>22069.6</v>
      </c>
      <c r="P357" s="185">
        <v>26250.7502538071</v>
      </c>
      <c r="Q357" s="156"/>
      <c r="R357" s="121">
        <f t="shared" ref="R357:R372" si="42">O357-P357</f>
        <v>-4181.1502538071</v>
      </c>
    </row>
    <row r="358" s="61" customFormat="1" hidden="1" outlineLevel="1" spans="1:18">
      <c r="A358" s="107" t="s">
        <v>457</v>
      </c>
      <c r="B358" s="107" t="s">
        <v>62</v>
      </c>
      <c r="C358" s="112" t="s">
        <v>458</v>
      </c>
      <c r="D358" s="112" t="s">
        <v>454</v>
      </c>
      <c r="E358" s="172">
        <f>+SUMIFS('nabati '!B:B,'nabati '!$E:$E,MTD!$A358)/6</f>
        <v>20</v>
      </c>
      <c r="F358" s="172">
        <f>+SUMIFS('nabati '!I:I,'nabati '!$L:$L,MTD!$A358)/6</f>
        <v>15</v>
      </c>
      <c r="G358" s="172">
        <f>+SUMIFS('nabati '!P:P,'nabati '!$S:$S,MTD!$A358)/60</f>
        <v>3</v>
      </c>
      <c r="H358" s="172">
        <f>+SUMIFS('nabati '!W:W,'nabati '!$Z:$Z,MTD!$A358)/6</f>
        <v>4</v>
      </c>
      <c r="I358" s="172">
        <f>+SUMIFS('nabati '!AD:AD,'nabati '!$AG:$AG,MTD!$A358)/60</f>
        <v>1</v>
      </c>
      <c r="J358" s="172">
        <f>+SUMIFS('nabati '!AK:AK,'nabati '!$AN:$AN,MTD!$A358)/60</f>
        <v>1</v>
      </c>
      <c r="K358" s="172">
        <f>+SUMIFS('nabati '!AR:AR,'nabati '!$AU:$AU,MTD!$A358)/60</f>
        <v>0</v>
      </c>
      <c r="L358" s="172">
        <f>+SUMIFS('nabati '!AY:AY,'nabati '!$BB:$BB,MTD!$A358)/20</f>
        <v>3</v>
      </c>
      <c r="M358" s="177">
        <f>+SUMIFS('nabati '!$BF:$BF,'nabati '!BI:BI,MTD!$A358)/6</f>
        <v>0</v>
      </c>
      <c r="N358" s="142">
        <f>+SUMIFS('nabati '!$BM:$BM,'nabati '!BP:BP,MTD!$A358)/6</f>
        <v>0</v>
      </c>
      <c r="O358" s="196">
        <f t="shared" si="40"/>
        <v>9046.5</v>
      </c>
      <c r="P358" s="137">
        <v>15841.9050761421</v>
      </c>
      <c r="Q358" s="156"/>
      <c r="R358" s="121">
        <f t="shared" si="42"/>
        <v>-6795.4050761421</v>
      </c>
    </row>
    <row r="359" s="61" customFormat="1" hidden="1" outlineLevel="1" spans="1:18">
      <c r="A359" s="107" t="s">
        <v>459</v>
      </c>
      <c r="B359" s="116" t="s">
        <v>62</v>
      </c>
      <c r="C359" s="112" t="s">
        <v>460</v>
      </c>
      <c r="D359" s="112" t="s">
        <v>454</v>
      </c>
      <c r="E359" s="172">
        <f>+SUMIFS('nabati '!B:B,'nabati '!$E:$E,MTD!$A359)/6</f>
        <v>40</v>
      </c>
      <c r="F359" s="172">
        <f>+SUMIFS('nabati '!I:I,'nabati '!$L:$L,MTD!$A359)/6</f>
        <v>61</v>
      </c>
      <c r="G359" s="172">
        <f>+SUMIFS('nabati '!P:P,'nabati '!$S:$S,MTD!$A359)/60</f>
        <v>6</v>
      </c>
      <c r="H359" s="172">
        <f>+SUMIFS('nabati '!W:W,'nabati '!$Z:$Z,MTD!$A359)/6</f>
        <v>16</v>
      </c>
      <c r="I359" s="172">
        <f>+SUMIFS('nabati '!AD:AD,'nabati '!$AG:$AG,MTD!$A359)/60</f>
        <v>2</v>
      </c>
      <c r="J359" s="172">
        <f>+SUMIFS('nabati '!AK:AK,'nabati '!$AN:$AN,MTD!$A359)/60</f>
        <v>1</v>
      </c>
      <c r="K359" s="172">
        <f>+SUMIFS('nabati '!AR:AR,'nabati '!$AU:$AU,MTD!$A359)/60</f>
        <v>1</v>
      </c>
      <c r="L359" s="172">
        <f>+SUMIFS('nabati '!AY:AY,'nabati '!$BB:$BB,MTD!$A359)/20</f>
        <v>0</v>
      </c>
      <c r="M359" s="177">
        <f>+SUMIFS('nabati '!$BF:$BF,'nabati '!BI:BI,MTD!$A359)/6</f>
        <v>0</v>
      </c>
      <c r="N359" s="142">
        <f>+SUMIFS('nabati '!$BM:$BM,'nabati '!BP:BP,MTD!$A359)/6</f>
        <v>0</v>
      </c>
      <c r="O359" s="178">
        <f t="shared" si="40"/>
        <v>23486.7</v>
      </c>
      <c r="P359" s="137">
        <v>32688.845177665</v>
      </c>
      <c r="Q359" s="156"/>
      <c r="R359" s="121">
        <f t="shared" si="42"/>
        <v>-9202.145177665</v>
      </c>
    </row>
    <row r="360" s="61" customFormat="1" hidden="1" outlineLevel="1" spans="1:18">
      <c r="A360" s="107" t="s">
        <v>461</v>
      </c>
      <c r="B360" s="107" t="s">
        <v>62</v>
      </c>
      <c r="C360" s="112" t="s">
        <v>462</v>
      </c>
      <c r="D360" s="112" t="s">
        <v>454</v>
      </c>
      <c r="E360" s="172">
        <f>+SUMIFS('nabati '!B:B,'nabati '!$E:$E,MTD!$A360)/6</f>
        <v>33</v>
      </c>
      <c r="F360" s="172">
        <f>+SUMIFS('nabati '!I:I,'nabati '!$L:$L,MTD!$A360)/6</f>
        <v>25</v>
      </c>
      <c r="G360" s="172">
        <f>+SUMIFS('nabati '!P:P,'nabati '!$S:$S,MTD!$A360)/60</f>
        <v>6</v>
      </c>
      <c r="H360" s="172">
        <f>+SUMIFS('nabati '!W:W,'nabati '!$Z:$Z,MTD!$A360)/6</f>
        <v>0</v>
      </c>
      <c r="I360" s="172">
        <f>+SUMIFS('nabati '!AD:AD,'nabati '!$AG:$AG,MTD!$A360)/60</f>
        <v>2</v>
      </c>
      <c r="J360" s="172">
        <f>+SUMIFS('nabati '!AK:AK,'nabati '!$AN:$AN,MTD!$A360)/60</f>
        <v>1</v>
      </c>
      <c r="K360" s="172">
        <f>+SUMIFS('nabati '!AR:AR,'nabati '!$AU:$AU,MTD!$A360)/60</f>
        <v>0</v>
      </c>
      <c r="L360" s="172">
        <f>+SUMIFS('nabati '!AY:AY,'nabati '!$BB:$BB,MTD!$A360)/20</f>
        <v>1</v>
      </c>
      <c r="M360" s="177">
        <f>+SUMIFS('nabati '!$BF:$BF,'nabati '!BI:BI,MTD!$A360)/6</f>
        <v>0</v>
      </c>
      <c r="N360" s="142">
        <f>+SUMIFS('nabati '!$BM:$BM,'nabati '!BP:BP,MTD!$A360)/6</f>
        <v>0</v>
      </c>
      <c r="O360" s="178">
        <f t="shared" si="40"/>
        <v>12266.2</v>
      </c>
      <c r="P360" s="137">
        <v>13545.2700507614</v>
      </c>
      <c r="Q360" s="156"/>
      <c r="R360" s="121">
        <f t="shared" si="42"/>
        <v>-1279.0700507614</v>
      </c>
    </row>
    <row r="361" s="61" customFormat="1" hidden="1" outlineLevel="1" spans="1:18">
      <c r="A361" s="107" t="s">
        <v>463</v>
      </c>
      <c r="B361" s="107" t="s">
        <v>62</v>
      </c>
      <c r="C361" s="112" t="s">
        <v>464</v>
      </c>
      <c r="D361" s="112" t="s">
        <v>454</v>
      </c>
      <c r="E361" s="172">
        <f>+SUMIFS('nabati '!B:B,'nabati '!$E:$E,MTD!$A361)/6</f>
        <v>28</v>
      </c>
      <c r="F361" s="172">
        <f>+SUMIFS('nabati '!I:I,'nabati '!$L:$L,MTD!$A361)/6</f>
        <v>45</v>
      </c>
      <c r="G361" s="172">
        <f>+SUMIFS('nabati '!P:P,'nabati '!$S:$S,MTD!$A361)/60</f>
        <v>5</v>
      </c>
      <c r="H361" s="172">
        <f>+SUMIFS('nabati '!W:W,'nabati '!$Z:$Z,MTD!$A361)/6</f>
        <v>0</v>
      </c>
      <c r="I361" s="172">
        <f>+SUMIFS('nabati '!AD:AD,'nabati '!$AG:$AG,MTD!$A361)/60</f>
        <v>2</v>
      </c>
      <c r="J361" s="172">
        <f>+SUMIFS('nabati '!AK:AK,'nabati '!$AN:$AN,MTD!$A361)/60</f>
        <v>1</v>
      </c>
      <c r="K361" s="172">
        <f>+SUMIFS('nabati '!AR:AR,'nabati '!$AU:$AU,MTD!$A361)/60</f>
        <v>1</v>
      </c>
      <c r="L361" s="172">
        <f>+SUMIFS('nabati '!AY:AY,'nabati '!$BB:$BB,MTD!$A361)/20</f>
        <v>4</v>
      </c>
      <c r="M361" s="177">
        <f>+SUMIFS('nabati '!$BF:$BF,'nabati '!BI:BI,MTD!$A361)/6</f>
        <v>0</v>
      </c>
      <c r="N361" s="142">
        <f>+SUMIFS('nabati '!$BM:$BM,'nabati '!BP:BP,MTD!$A361)/6</f>
        <v>0</v>
      </c>
      <c r="O361" s="196">
        <f t="shared" si="40"/>
        <v>16506.7</v>
      </c>
      <c r="P361" s="137">
        <v>25485.8802030457</v>
      </c>
      <c r="Q361" s="156"/>
      <c r="R361" s="121">
        <f t="shared" si="42"/>
        <v>-8979.1802030457</v>
      </c>
    </row>
    <row r="362" s="61" customFormat="1" hidden="1" outlineLevel="1" spans="1:20">
      <c r="A362" s="107" t="s">
        <v>465</v>
      </c>
      <c r="B362" s="107" t="s">
        <v>62</v>
      </c>
      <c r="C362" s="112" t="s">
        <v>466</v>
      </c>
      <c r="D362" s="112" t="s">
        <v>454</v>
      </c>
      <c r="E362" s="172">
        <f>+SUMIFS('nabati '!B:B,'nabati '!$E:$E,MTD!$A362)/6</f>
        <v>10</v>
      </c>
      <c r="F362" s="172">
        <f>+SUMIFS('nabati '!I:I,'nabati '!$L:$L,MTD!$A362)/6</f>
        <v>15</v>
      </c>
      <c r="G362" s="172">
        <f>+SUMIFS('nabati '!P:P,'nabati '!$S:$S,MTD!$A362)/60</f>
        <v>5</v>
      </c>
      <c r="H362" s="172">
        <f>+SUMIFS('nabati '!W:W,'nabati '!$Z:$Z,MTD!$A362)/6</f>
        <v>3</v>
      </c>
      <c r="I362" s="172">
        <f>+SUMIFS('nabati '!AD:AD,'nabati '!$AG:$AG,MTD!$A362)/60</f>
        <v>0</v>
      </c>
      <c r="J362" s="172">
        <f>+SUMIFS('nabati '!AK:AK,'nabati '!$AN:$AN,MTD!$A362)/60</f>
        <v>0</v>
      </c>
      <c r="K362" s="172">
        <f>+SUMIFS('nabati '!AR:AR,'nabati '!$AU:$AU,MTD!$A362)/60</f>
        <v>0</v>
      </c>
      <c r="L362" s="172">
        <f>+SUMIFS('nabati '!AY:AY,'nabati '!$BB:$BB,MTD!$A362)/20</f>
        <v>0</v>
      </c>
      <c r="M362" s="177">
        <f>+SUMIFS('nabati '!$BF:$BF,'nabati '!BI:BI,MTD!$A362)/6</f>
        <v>0</v>
      </c>
      <c r="N362" s="142">
        <f>+SUMIFS('nabati '!$BM:$BM,'nabati '!BP:BP,MTD!$A362)/6</f>
        <v>0</v>
      </c>
      <c r="O362" s="196">
        <f t="shared" si="40"/>
        <v>6441.5</v>
      </c>
      <c r="P362" s="137">
        <v>19031.5751269035</v>
      </c>
      <c r="Q362" s="156"/>
      <c r="R362" s="121">
        <f t="shared" si="42"/>
        <v>-12590.0751269035</v>
      </c>
      <c r="T362" s="61">
        <f>285*85</f>
        <v>24225</v>
      </c>
    </row>
    <row r="363" s="61" customFormat="1" hidden="1" outlineLevel="1" spans="1:18">
      <c r="A363" s="107" t="s">
        <v>467</v>
      </c>
      <c r="B363" s="107" t="s">
        <v>62</v>
      </c>
      <c r="C363" s="112" t="s">
        <v>468</v>
      </c>
      <c r="D363" s="112" t="s">
        <v>454</v>
      </c>
      <c r="E363" s="172">
        <f>+SUMIFS('nabati '!B:B,'nabati '!$E:$E,MTD!$A363)/6</f>
        <v>16</v>
      </c>
      <c r="F363" s="172">
        <f>+SUMIFS('nabati '!I:I,'nabati '!$L:$L,MTD!$A363)/6</f>
        <v>18</v>
      </c>
      <c r="G363" s="172">
        <f>+SUMIFS('nabati '!P:P,'nabati '!$S:$S,MTD!$A363)/60</f>
        <v>5</v>
      </c>
      <c r="H363" s="172">
        <f>+SUMIFS('nabati '!W:W,'nabati '!$Z:$Z,MTD!$A363)/6</f>
        <v>10</v>
      </c>
      <c r="I363" s="172">
        <f>+SUMIFS('nabati '!AD:AD,'nabati '!$AG:$AG,MTD!$A363)/60</f>
        <v>2</v>
      </c>
      <c r="J363" s="172">
        <f>+SUMIFS('nabati '!AK:AK,'nabati '!$AN:$AN,MTD!$A363)/60</f>
        <v>1</v>
      </c>
      <c r="K363" s="172">
        <f>+SUMIFS('nabati '!AR:AR,'nabati '!$AU:$AU,MTD!$A363)/60</f>
        <v>1</v>
      </c>
      <c r="L363" s="172">
        <f>+SUMIFS('nabati '!AY:AY,'nabati '!$BB:$BB,MTD!$A363)/20</f>
        <v>5</v>
      </c>
      <c r="M363" s="177">
        <f>+SUMIFS('nabati '!$BF:$BF,'nabati '!BI:BI,MTD!$A363)/6</f>
        <v>0</v>
      </c>
      <c r="N363" s="142">
        <f>+SUMIFS('nabati '!$BM:$BM,'nabati '!BP:BP,MTD!$A363)/6</f>
        <v>0</v>
      </c>
      <c r="O363" s="196">
        <f t="shared" si="40"/>
        <v>12461</v>
      </c>
      <c r="P363" s="137">
        <v>28172.7502538071</v>
      </c>
      <c r="Q363" s="156"/>
      <c r="R363" s="121">
        <f t="shared" si="42"/>
        <v>-15711.7502538071</v>
      </c>
    </row>
    <row r="364" s="61" customFormat="1" hidden="1" outlineLevel="1" spans="1:18">
      <c r="A364" s="107" t="s">
        <v>469</v>
      </c>
      <c r="B364" s="107" t="s">
        <v>62</v>
      </c>
      <c r="C364" s="112" t="s">
        <v>470</v>
      </c>
      <c r="D364" s="112" t="s">
        <v>454</v>
      </c>
      <c r="E364" s="172">
        <f>+SUMIFS('nabati '!B:B,'nabati '!$E:$E,MTD!$A364)/6</f>
        <v>28</v>
      </c>
      <c r="F364" s="172">
        <f>+SUMIFS('nabati '!I:I,'nabati '!$L:$L,MTD!$A364)/6</f>
        <v>26</v>
      </c>
      <c r="G364" s="172">
        <f>+SUMIFS('nabati '!P:P,'nabati '!$S:$S,MTD!$A364)/60</f>
        <v>9</v>
      </c>
      <c r="H364" s="172">
        <f>+SUMIFS('nabati '!W:W,'nabati '!$Z:$Z,MTD!$A364)/6</f>
        <v>4</v>
      </c>
      <c r="I364" s="172">
        <f>+SUMIFS('nabati '!AD:AD,'nabati '!$AG:$AG,MTD!$A364)/60</f>
        <v>8</v>
      </c>
      <c r="J364" s="172">
        <f>+SUMIFS('nabati '!AK:AK,'nabati '!$AN:$AN,MTD!$A364)/60</f>
        <v>0</v>
      </c>
      <c r="K364" s="172">
        <f>+SUMIFS('nabati '!AR:AR,'nabati '!$AU:$AU,MTD!$A364)/60</f>
        <v>1</v>
      </c>
      <c r="L364" s="172">
        <f>+SUMIFS('nabati '!AY:AY,'nabati '!$BB:$BB,MTD!$A364)/20</f>
        <v>4</v>
      </c>
      <c r="M364" s="177">
        <f>+SUMIFS('nabati '!$BF:$BF,'nabati '!BI:BI,MTD!$A364)/6</f>
        <v>0</v>
      </c>
      <c r="N364" s="142">
        <f>+SUMIFS('nabati '!$BM:$BM,'nabati '!BP:BP,MTD!$A364)/6</f>
        <v>0</v>
      </c>
      <c r="O364" s="178">
        <f t="shared" si="40"/>
        <v>16749.4</v>
      </c>
      <c r="P364" s="137">
        <v>13974.3050761421</v>
      </c>
      <c r="Q364" s="156"/>
      <c r="R364" s="121">
        <f t="shared" si="42"/>
        <v>2775.0949238579</v>
      </c>
    </row>
    <row r="365" s="61" customFormat="1" hidden="1" outlineLevel="1" spans="1:18">
      <c r="A365" s="107" t="s">
        <v>471</v>
      </c>
      <c r="B365" s="107" t="s">
        <v>62</v>
      </c>
      <c r="C365" s="112" t="s">
        <v>472</v>
      </c>
      <c r="D365" s="112" t="s">
        <v>454</v>
      </c>
      <c r="E365" s="172">
        <f>+SUMIFS('nabati '!B:B,'nabati '!$E:$E,MTD!$A365)/6</f>
        <v>28</v>
      </c>
      <c r="F365" s="172">
        <f>+SUMIFS('nabati '!I:I,'nabati '!$L:$L,MTD!$A365)/6</f>
        <v>20</v>
      </c>
      <c r="G365" s="172">
        <f>+SUMIFS('nabati '!P:P,'nabati '!$S:$S,MTD!$A365)/60</f>
        <v>7</v>
      </c>
      <c r="H365" s="172">
        <f>+SUMIFS('nabati '!W:W,'nabati '!$Z:$Z,MTD!$A365)/6</f>
        <v>3</v>
      </c>
      <c r="I365" s="172">
        <f>+SUMIFS('nabati '!AD:AD,'nabati '!$AG:$AG,MTD!$A365)/60</f>
        <v>4</v>
      </c>
      <c r="J365" s="172">
        <f>+SUMIFS('nabati '!AK:AK,'nabati '!$AN:$AN,MTD!$A365)/60</f>
        <v>0</v>
      </c>
      <c r="K365" s="172">
        <f>+SUMIFS('nabati '!AR:AR,'nabati '!$AU:$AU,MTD!$A365)/60</f>
        <v>0</v>
      </c>
      <c r="L365" s="172">
        <f>+SUMIFS('nabati '!AY:AY,'nabati '!$BB:$BB,MTD!$A365)/20</f>
        <v>2</v>
      </c>
      <c r="M365" s="177">
        <f>+SUMIFS('nabati '!$BF:$BF,'nabati '!BI:BI,MTD!$A365)/6</f>
        <v>0</v>
      </c>
      <c r="N365" s="142">
        <f>+SUMIFS('nabati '!$BM:$BM,'nabati '!BP:BP,MTD!$A365)/6</f>
        <v>0</v>
      </c>
      <c r="O365" s="178">
        <f t="shared" si="40"/>
        <v>12389.2</v>
      </c>
      <c r="P365" s="137">
        <v>13180.3050761421</v>
      </c>
      <c r="Q365" s="156"/>
      <c r="R365" s="121">
        <f t="shared" si="42"/>
        <v>-791.105076142099</v>
      </c>
    </row>
    <row r="366" s="61" customFormat="1" hidden="1" outlineLevel="1" spans="1:18">
      <c r="A366" s="107" t="s">
        <v>473</v>
      </c>
      <c r="B366" s="116" t="s">
        <v>62</v>
      </c>
      <c r="C366" s="112" t="s">
        <v>474</v>
      </c>
      <c r="D366" s="112" t="s">
        <v>454</v>
      </c>
      <c r="E366" s="172">
        <f>+SUMIFS('nabati '!B:B,'nabati '!$E:$E,MTD!$A366)/6</f>
        <v>0</v>
      </c>
      <c r="F366" s="172">
        <f>+SUMIFS('nabati '!I:I,'nabati '!$L:$L,MTD!$A366)/6</f>
        <v>35</v>
      </c>
      <c r="G366" s="172">
        <f>+SUMIFS('nabati '!P:P,'nabati '!$S:$S,MTD!$A366)/60</f>
        <v>5</v>
      </c>
      <c r="H366" s="172">
        <f>+SUMIFS('nabati '!W:W,'nabati '!$Z:$Z,MTD!$A366)/6</f>
        <v>2</v>
      </c>
      <c r="I366" s="172">
        <f>+SUMIFS('nabati '!AD:AD,'nabati '!$AG:$AG,MTD!$A366)/60</f>
        <v>1</v>
      </c>
      <c r="J366" s="172">
        <f>+SUMIFS('nabati '!AK:AK,'nabati '!$AN:$AN,MTD!$A366)/60</f>
        <v>0</v>
      </c>
      <c r="K366" s="172">
        <f>+SUMIFS('nabati '!AR:AR,'nabati '!$AU:$AU,MTD!$A366)/60</f>
        <v>2</v>
      </c>
      <c r="L366" s="172">
        <f>+SUMIFS('nabati '!AY:AY,'nabati '!$BB:$BB,MTD!$A366)/20</f>
        <v>2</v>
      </c>
      <c r="M366" s="177">
        <f>+SUMIFS('nabati '!$BF:$BF,'nabati '!BI:BI,MTD!$A366)/6</f>
        <v>0</v>
      </c>
      <c r="N366" s="142">
        <f>+SUMIFS('nabati '!$BM:$BM,'nabati '!BP:BP,MTD!$A366)/6</f>
        <v>0</v>
      </c>
      <c r="O366" s="178">
        <f t="shared" si="40"/>
        <v>10378.5</v>
      </c>
      <c r="P366" s="137">
        <v>7563.27005076142</v>
      </c>
      <c r="Q366" s="156"/>
      <c r="R366" s="121">
        <f t="shared" si="42"/>
        <v>2815.22994923858</v>
      </c>
    </row>
    <row r="367" s="61" customFormat="1" hidden="1" outlineLevel="1" spans="1:18">
      <c r="A367" s="107" t="s">
        <v>475</v>
      </c>
      <c r="B367" s="107" t="s">
        <v>62</v>
      </c>
      <c r="C367" s="112" t="s">
        <v>476</v>
      </c>
      <c r="D367" s="112" t="s">
        <v>454</v>
      </c>
      <c r="E367" s="172">
        <f>+SUMIFS('nabati '!B:B,'nabati '!$E:$E,MTD!$A367)/6</f>
        <v>5</v>
      </c>
      <c r="F367" s="172">
        <f>+SUMIFS('nabati '!I:I,'nabati '!$L:$L,MTD!$A367)/6</f>
        <v>15</v>
      </c>
      <c r="G367" s="172">
        <f>+SUMIFS('nabati '!P:P,'nabati '!$S:$S,MTD!$A367)/60</f>
        <v>0</v>
      </c>
      <c r="H367" s="172">
        <f>+SUMIFS('nabati '!W:W,'nabati '!$Z:$Z,MTD!$A367)/6</f>
        <v>0</v>
      </c>
      <c r="I367" s="172">
        <f>+SUMIFS('nabati '!AD:AD,'nabati '!$AG:$AG,MTD!$A367)/60</f>
        <v>0</v>
      </c>
      <c r="J367" s="172">
        <f>+SUMIFS('nabati '!AK:AK,'nabati '!$AN:$AN,MTD!$A367)/60</f>
        <v>0</v>
      </c>
      <c r="K367" s="172">
        <f>+SUMIFS('nabati '!AR:AR,'nabati '!$AU:$AU,MTD!$A367)/60</f>
        <v>0</v>
      </c>
      <c r="L367" s="172">
        <f>+SUMIFS('nabati '!AY:AY,'nabati '!$BB:$BB,MTD!$A367)/20</f>
        <v>2</v>
      </c>
      <c r="M367" s="177">
        <f>+SUMIFS('nabati '!$BF:$BF,'nabati '!BI:BI,MTD!$A367)/6</f>
        <v>0</v>
      </c>
      <c r="N367" s="142">
        <f>+SUMIFS('nabati '!$BM:$BM,'nabati '!BP:BP,MTD!$A367)/6</f>
        <v>0</v>
      </c>
      <c r="O367" s="178">
        <f t="shared" si="40"/>
        <v>4238</v>
      </c>
      <c r="P367" s="137">
        <v>7943.67005076142</v>
      </c>
      <c r="Q367" s="156"/>
      <c r="R367" s="121">
        <f t="shared" si="42"/>
        <v>-3705.67005076142</v>
      </c>
    </row>
    <row r="368" s="61" customFormat="1" hidden="1" outlineLevel="1" spans="1:18">
      <c r="A368" s="107" t="s">
        <v>477</v>
      </c>
      <c r="B368" s="107" t="s">
        <v>62</v>
      </c>
      <c r="C368" s="112" t="s">
        <v>478</v>
      </c>
      <c r="D368" s="112" t="s">
        <v>454</v>
      </c>
      <c r="E368" s="172">
        <f>+SUMIFS('nabati '!B:B,'nabati '!$E:$E,MTD!$A368)/6</f>
        <v>0</v>
      </c>
      <c r="F368" s="172">
        <f>+SUMIFS('nabati '!I:I,'nabati '!$L:$L,MTD!$A368)/6</f>
        <v>5</v>
      </c>
      <c r="G368" s="172">
        <f>+SUMIFS('nabati '!P:P,'nabati '!$S:$S,MTD!$A368)/60</f>
        <v>1</v>
      </c>
      <c r="H368" s="172">
        <f>+SUMIFS('nabati '!W:W,'nabati '!$Z:$Z,MTD!$A368)/6</f>
        <v>2</v>
      </c>
      <c r="I368" s="172">
        <f>+SUMIFS('nabati '!AD:AD,'nabati '!$AG:$AG,MTD!$A368)/60</f>
        <v>1</v>
      </c>
      <c r="J368" s="172">
        <f>+SUMIFS('nabati '!AK:AK,'nabati '!$AN:$AN,MTD!$A368)/60</f>
        <v>0</v>
      </c>
      <c r="K368" s="172">
        <f>+SUMIFS('nabati '!AR:AR,'nabati '!$AU:$AU,MTD!$A368)/60</f>
        <v>1</v>
      </c>
      <c r="L368" s="172">
        <f>+SUMIFS('nabati '!AY:AY,'nabati '!$BB:$BB,MTD!$A368)/20</f>
        <v>0</v>
      </c>
      <c r="M368" s="177">
        <f>+SUMIFS('nabati '!$BF:$BF,'nabati '!BI:BI,MTD!$A368)/6</f>
        <v>0</v>
      </c>
      <c r="N368" s="142">
        <f>+SUMIFS('nabati '!$BM:$BM,'nabati '!BP:BP,MTD!$A368)/6</f>
        <v>0</v>
      </c>
      <c r="O368" s="178">
        <f t="shared" si="40"/>
        <v>2325.5</v>
      </c>
      <c r="P368" s="137">
        <v>4746.87005076142</v>
      </c>
      <c r="Q368" s="156"/>
      <c r="R368" s="121">
        <f t="shared" si="42"/>
        <v>-2421.37005076142</v>
      </c>
    </row>
    <row r="369" s="61" customFormat="1" hidden="1" outlineLevel="1" spans="1:18">
      <c r="A369" s="107" t="s">
        <v>479</v>
      </c>
      <c r="B369" s="107" t="s">
        <v>62</v>
      </c>
      <c r="C369" s="112" t="s">
        <v>480</v>
      </c>
      <c r="D369" s="112" t="s">
        <v>454</v>
      </c>
      <c r="E369" s="172">
        <f>+SUMIFS('nabati '!B:B,'nabati '!$E:$E,MTD!$A369)/6</f>
        <v>16</v>
      </c>
      <c r="F369" s="172">
        <f>+SUMIFS('nabati '!I:I,'nabati '!$L:$L,MTD!$A369)/6</f>
        <v>11</v>
      </c>
      <c r="G369" s="172">
        <f>+SUMIFS('nabati '!P:P,'nabati '!$S:$S,MTD!$A369)/60</f>
        <v>0</v>
      </c>
      <c r="H369" s="172">
        <f>+SUMIFS('nabati '!W:W,'nabati '!$Z:$Z,MTD!$A369)/6</f>
        <v>0</v>
      </c>
      <c r="I369" s="172">
        <f>+SUMIFS('nabati '!AD:AD,'nabati '!$AG:$AG,MTD!$A369)/60</f>
        <v>0</v>
      </c>
      <c r="J369" s="172">
        <f>+SUMIFS('nabati '!AK:AK,'nabati '!$AN:$AN,MTD!$A369)/60</f>
        <v>1</v>
      </c>
      <c r="K369" s="172">
        <f>+SUMIFS('nabati '!AR:AR,'nabati '!$AU:$AU,MTD!$A369)/60</f>
        <v>1</v>
      </c>
      <c r="L369" s="172">
        <f>+SUMIFS('nabati '!AY:AY,'nabati '!$BB:$BB,MTD!$A369)/20</f>
        <v>2</v>
      </c>
      <c r="M369" s="177">
        <f>+SUMIFS('nabati '!$BF:$BF,'nabati '!BI:BI,MTD!$A369)/6</f>
        <v>0</v>
      </c>
      <c r="N369" s="142">
        <f>+SUMIFS('nabati '!$BM:$BM,'nabati '!BP:BP,MTD!$A369)/6</f>
        <v>0</v>
      </c>
      <c r="O369" s="178">
        <f t="shared" si="40"/>
        <v>5454.1</v>
      </c>
      <c r="P369" s="137">
        <v>5825.27005076142</v>
      </c>
      <c r="Q369" s="156"/>
      <c r="R369" s="121">
        <f t="shared" si="42"/>
        <v>-371.17005076142</v>
      </c>
    </row>
    <row r="370" s="61" customFormat="1" hidden="1" outlineLevel="1" spans="1:18">
      <c r="A370" s="107" t="s">
        <v>481</v>
      </c>
      <c r="B370" s="116" t="s">
        <v>62</v>
      </c>
      <c r="C370" s="112" t="s">
        <v>482</v>
      </c>
      <c r="D370" s="112" t="s">
        <v>454</v>
      </c>
      <c r="E370" s="172">
        <f>+SUMIFS('nabati '!B:B,'nabati '!$E:$E,MTD!$A370)/6</f>
        <v>18</v>
      </c>
      <c r="F370" s="172">
        <f>+SUMIFS('nabati '!I:I,'nabati '!$L:$L,MTD!$A370)/6</f>
        <v>10</v>
      </c>
      <c r="G370" s="172">
        <f>+SUMIFS('nabati '!P:P,'nabati '!$S:$S,MTD!$A370)/60</f>
        <v>0</v>
      </c>
      <c r="H370" s="172">
        <f>+SUMIFS('nabati '!W:W,'nabati '!$Z:$Z,MTD!$A370)/6</f>
        <v>0</v>
      </c>
      <c r="I370" s="172">
        <f>+SUMIFS('nabati '!AD:AD,'nabati '!$AG:$AG,MTD!$A370)/60</f>
        <v>0</v>
      </c>
      <c r="J370" s="172">
        <f>+SUMIFS('nabati '!AK:AK,'nabati '!$AN:$AN,MTD!$A370)/60</f>
        <v>0</v>
      </c>
      <c r="K370" s="172">
        <f>+SUMIFS('nabati '!AR:AR,'nabati '!$AU:$AU,MTD!$A370)/60</f>
        <v>0</v>
      </c>
      <c r="L370" s="172">
        <f>+SUMIFS('nabati '!AY:AY,'nabati '!$BB:$BB,MTD!$A370)/20</f>
        <v>1</v>
      </c>
      <c r="M370" s="177">
        <f>+SUMIFS('nabati '!$BF:$BF,'nabati '!BI:BI,MTD!$A370)/6</f>
        <v>0</v>
      </c>
      <c r="N370" s="142">
        <f>+SUMIFS('nabati '!$BM:$BM,'nabati '!BP:BP,MTD!$A370)/6</f>
        <v>0</v>
      </c>
      <c r="O370" s="178">
        <f t="shared" si="40"/>
        <v>4547.2</v>
      </c>
      <c r="P370" s="137">
        <v>4043.43502538071</v>
      </c>
      <c r="Q370" s="156"/>
      <c r="R370" s="121">
        <f t="shared" si="42"/>
        <v>503.764974619291</v>
      </c>
    </row>
    <row r="371" s="61" customFormat="1" hidden="1" outlineLevel="1" spans="1:18">
      <c r="A371" s="107" t="s">
        <v>483</v>
      </c>
      <c r="B371" s="107" t="s">
        <v>62</v>
      </c>
      <c r="C371" s="112" t="s">
        <v>484</v>
      </c>
      <c r="D371" s="112" t="s">
        <v>454</v>
      </c>
      <c r="E371" s="172">
        <f>+SUMIFS('nabati '!B:B,'nabati '!$E:$E,MTD!$A371)/6</f>
        <v>4</v>
      </c>
      <c r="F371" s="172">
        <f>+SUMIFS('nabati '!I:I,'nabati '!$L:$L,MTD!$A371)/6</f>
        <v>4</v>
      </c>
      <c r="G371" s="172">
        <f>+SUMIFS('nabati '!P:P,'nabati '!$S:$S,MTD!$A371)/60</f>
        <v>3</v>
      </c>
      <c r="H371" s="172">
        <f>+SUMIFS('nabati '!W:W,'nabati '!$Z:$Z,MTD!$A371)/6</f>
        <v>1</v>
      </c>
      <c r="I371" s="172">
        <f>+SUMIFS('nabati '!AD:AD,'nabati '!$AG:$AG,MTD!$A371)/60</f>
        <v>1</v>
      </c>
      <c r="J371" s="172">
        <f>+SUMIFS('nabati '!AK:AK,'nabati '!$AN:$AN,MTD!$A371)/60</f>
        <v>1</v>
      </c>
      <c r="K371" s="172">
        <f>+SUMIFS('nabati '!AR:AR,'nabati '!$AU:$AU,MTD!$A371)/60</f>
        <v>0</v>
      </c>
      <c r="L371" s="172">
        <f>+SUMIFS('nabati '!AY:AY,'nabati '!$BB:$BB,MTD!$A371)/20</f>
        <v>2</v>
      </c>
      <c r="M371" s="177">
        <f>+SUMIFS('nabati '!$BF:$BF,'nabati '!BI:BI,MTD!$A371)/6</f>
        <v>0</v>
      </c>
      <c r="N371" s="142">
        <f>+SUMIFS('nabati '!$BM:$BM,'nabati '!BP:BP,MTD!$A371)/6</f>
        <v>0</v>
      </c>
      <c r="O371" s="178">
        <f t="shared" si="40"/>
        <v>3888.4</v>
      </c>
      <c r="P371" s="137">
        <v>5277.03502538071</v>
      </c>
      <c r="Q371" s="156"/>
      <c r="R371" s="121">
        <f t="shared" si="42"/>
        <v>-1388.63502538071</v>
      </c>
    </row>
    <row r="372" s="61" customFormat="1" hidden="1" outlineLevel="1" spans="1:18">
      <c r="A372" s="107">
        <v>569</v>
      </c>
      <c r="B372" s="107" t="s">
        <v>62</v>
      </c>
      <c r="C372" s="200" t="s">
        <v>485</v>
      </c>
      <c r="D372" s="200" t="s">
        <v>454</v>
      </c>
      <c r="E372" s="201">
        <f>+SUMIFS('nabati '!B:B,'nabati '!$E:$E,MTD!$A372)/6</f>
        <v>8</v>
      </c>
      <c r="F372" s="201">
        <f>+SUMIFS('nabati '!I:I,'nabati '!$L:$L,MTD!$A372)/6</f>
        <v>2</v>
      </c>
      <c r="G372" s="201">
        <f>+SUMIFS('nabati '!P:P,'nabati '!$S:$S,MTD!$A372)/60</f>
        <v>0</v>
      </c>
      <c r="H372" s="201">
        <f>+SUMIFS('nabati '!W:W,'nabati '!$Z:$Z,MTD!$A372)/6</f>
        <v>0</v>
      </c>
      <c r="I372" s="201">
        <f>+SUMIFS('nabati '!AD:AD,'nabati '!$AG:$AG,MTD!$A372)/60</f>
        <v>0</v>
      </c>
      <c r="J372" s="201">
        <f>+SUMIFS('nabati '!AK:AK,'nabati '!$AN:$AN,MTD!$A372)/60</f>
        <v>0</v>
      </c>
      <c r="K372" s="201">
        <f>+SUMIFS('nabati '!AR:AR,'nabati '!$AU:$AU,MTD!$A372)/60</f>
        <v>0</v>
      </c>
      <c r="L372" s="201">
        <f>+SUMIFS('nabati '!AY:AY,'nabati '!$BB:$BB,MTD!$A372)/20</f>
        <v>0</v>
      </c>
      <c r="M372" s="202">
        <f>+SUMIFS('nabati '!$BF:$BF,'nabati '!BI:BI,MTD!$A372)/6</f>
        <v>0</v>
      </c>
      <c r="N372" s="203">
        <f>+SUMIFS('nabati '!$BM:$BM,'nabati '!BP:BP,MTD!$A372)/6</f>
        <v>0</v>
      </c>
      <c r="O372" s="205">
        <f t="shared" si="40"/>
        <v>1388.6</v>
      </c>
      <c r="P372" s="206">
        <v>15836.9401015228</v>
      </c>
      <c r="Q372" s="210"/>
      <c r="R372" s="211">
        <f t="shared" si="42"/>
        <v>-14448.3401015228</v>
      </c>
    </row>
    <row r="373" s="61" customFormat="1" hidden="1" outlineLevel="1" spans="1:18">
      <c r="A373" s="107">
        <v>9502</v>
      </c>
      <c r="B373" s="107" t="s">
        <v>62</v>
      </c>
      <c r="C373" s="112" t="s">
        <v>486</v>
      </c>
      <c r="D373" s="112" t="s">
        <v>454</v>
      </c>
      <c r="E373" s="172">
        <f>+SUMIFS('nabati '!B:B,'nabati '!$E:$E,MTD!$A373)/6</f>
        <v>0</v>
      </c>
      <c r="F373" s="172">
        <f>+SUMIFS('nabati '!I:I,'nabati '!$L:$L,MTD!$A373)/6</f>
        <v>2</v>
      </c>
      <c r="G373" s="172">
        <f>+SUMIFS('nabati '!P:P,'nabati '!$S:$S,MTD!$A373)/60</f>
        <v>0</v>
      </c>
      <c r="H373" s="172">
        <f>+SUMIFS('nabati '!W:W,'nabati '!$Z:$Z,MTD!$A373)/6</f>
        <v>0</v>
      </c>
      <c r="I373" s="172">
        <f>+SUMIFS('nabati '!AD:AD,'nabati '!$AG:$AG,MTD!$A373)/60</f>
        <v>0</v>
      </c>
      <c r="J373" s="172">
        <f>+SUMIFS('nabati '!AK:AK,'nabati '!$AN:$AN,MTD!$A373)/60</f>
        <v>0</v>
      </c>
      <c r="K373" s="172">
        <f>+SUMIFS('nabati '!AR:AR,'nabati '!$AU:$AU,MTD!$A373)/60</f>
        <v>0</v>
      </c>
      <c r="L373" s="172">
        <f>+SUMIFS('nabati '!AY:AY,'nabati '!$BB:$BB,MTD!$A373)/20</f>
        <v>0</v>
      </c>
      <c r="M373" s="177">
        <f>+SUMIFS('nabati '!$BF:$BF,'nabati '!BI:BI,MTD!$A373)/6</f>
        <v>0</v>
      </c>
      <c r="N373" s="142">
        <f>+SUMIFS('nabati '!$BM:$BM,'nabati '!BP:BP,MTD!$A373)/6</f>
        <v>0</v>
      </c>
      <c r="O373" s="178">
        <f t="shared" si="40"/>
        <v>381.4</v>
      </c>
      <c r="P373" s="64"/>
      <c r="Q373" s="156"/>
      <c r="R373" s="64"/>
    </row>
    <row r="374" s="61" customFormat="1" hidden="1" outlineLevel="1" spans="1:18">
      <c r="A374" s="107">
        <v>9503</v>
      </c>
      <c r="B374" s="107" t="s">
        <v>84</v>
      </c>
      <c r="C374" s="112" t="s">
        <v>487</v>
      </c>
      <c r="D374" s="112" t="s">
        <v>454</v>
      </c>
      <c r="E374" s="172">
        <f>+SUMIFS('nabati '!B:B,'nabati '!$E:$E,MTD!$A374)/6</f>
        <v>0</v>
      </c>
      <c r="F374" s="172">
        <f>+SUMIFS('nabati '!I:I,'nabati '!$L:$L,MTD!$A374)/6</f>
        <v>1</v>
      </c>
      <c r="G374" s="172">
        <f>+SUMIFS('nabati '!P:P,'nabati '!$S:$S,MTD!$A374)/60</f>
        <v>1</v>
      </c>
      <c r="H374" s="172">
        <f>+SUMIFS('nabati '!W:W,'nabati '!$Z:$Z,MTD!$A374)/6</f>
        <v>0</v>
      </c>
      <c r="I374" s="172">
        <f>+SUMIFS('nabati '!AD:AD,'nabati '!$AG:$AG,MTD!$A374)/60</f>
        <v>1</v>
      </c>
      <c r="J374" s="172">
        <f>+SUMIFS('nabati '!AK:AK,'nabati '!$AN:$AN,MTD!$A374)/60</f>
        <v>0</v>
      </c>
      <c r="K374" s="172">
        <f>+SUMIFS('nabati '!AR:AR,'nabati '!$AU:$AU,MTD!$A374)/60</f>
        <v>0</v>
      </c>
      <c r="L374" s="172">
        <f>+SUMIFS('nabati '!AY:AY,'nabati '!$BB:$BB,MTD!$A374)/20</f>
        <v>0</v>
      </c>
      <c r="M374" s="177">
        <f>+SUMIFS('nabati '!$BF:$BF,'nabati '!BI:BI,MTD!$A374)/6</f>
        <v>0</v>
      </c>
      <c r="N374" s="142">
        <f>+SUMIFS('nabati '!$BM:$BM,'nabati '!BP:BP,MTD!$A374)/6</f>
        <v>0</v>
      </c>
      <c r="O374" s="178">
        <f t="shared" si="40"/>
        <v>850.7</v>
      </c>
      <c r="P374" s="64"/>
      <c r="Q374" s="156"/>
      <c r="R374" s="64"/>
    </row>
    <row r="375" s="61" customFormat="1" hidden="1" outlineLevel="1" spans="1:18">
      <c r="A375" s="115">
        <v>9402</v>
      </c>
      <c r="B375" s="115" t="s">
        <v>62</v>
      </c>
      <c r="C375" s="115" t="s">
        <v>724</v>
      </c>
      <c r="D375" s="112" t="s">
        <v>454</v>
      </c>
      <c r="E375" s="172">
        <f>+SUMIFS('nabati '!B:B,'nabati '!$E:$E,MTD!$A375)/6</f>
        <v>0</v>
      </c>
      <c r="F375" s="172">
        <f>+SUMIFS('nabati '!I:I,'nabati '!$L:$L,MTD!$A375)/6</f>
        <v>0</v>
      </c>
      <c r="G375" s="172">
        <f>+SUMIFS('nabati '!P:P,'nabati '!$S:$S,MTD!$A375)/60</f>
        <v>0</v>
      </c>
      <c r="H375" s="172">
        <f>+SUMIFS('nabati '!W:W,'nabati '!$Z:$Z,MTD!$A375)/6</f>
        <v>0</v>
      </c>
      <c r="I375" s="172">
        <f>+SUMIFS('nabati '!AD:AD,'nabati '!$AG:$AG,MTD!$A375)/60</f>
        <v>0</v>
      </c>
      <c r="J375" s="172">
        <f>+SUMIFS('nabati '!AK:AK,'nabati '!$AN:$AN,MTD!$A375)/60</f>
        <v>0</v>
      </c>
      <c r="K375" s="172">
        <f>+SUMIFS('nabati '!AR:AR,'nabati '!$AU:$AU,MTD!$A375)/60</f>
        <v>0</v>
      </c>
      <c r="L375" s="172">
        <f>+SUMIFS('nabati '!AY:AY,'nabati '!$BB:$BB,MTD!$A375)/20</f>
        <v>0</v>
      </c>
      <c r="M375" s="177">
        <f>+SUMIFS('nabati '!$BF:$BF,'nabati '!BI:BI,MTD!$A375)/6</f>
        <v>0</v>
      </c>
      <c r="N375" s="142">
        <f>+SUMIFS('nabati '!$BM:$BM,'nabati '!BP:BP,MTD!$A375)/6</f>
        <v>0</v>
      </c>
      <c r="O375" s="178">
        <f t="shared" ref="O375:O389" si="43">+SUMPRODUCT($E$1:$N$1,E375:N375)</f>
        <v>0</v>
      </c>
      <c r="P375" s="64"/>
      <c r="Q375" s="156"/>
      <c r="R375" s="64"/>
    </row>
    <row r="376" s="61" customFormat="1" hidden="1" outlineLevel="1" spans="1:18">
      <c r="A376" s="115">
        <v>9405</v>
      </c>
      <c r="B376" s="115" t="s">
        <v>84</v>
      </c>
      <c r="C376" s="115" t="s">
        <v>489</v>
      </c>
      <c r="D376" s="112" t="s">
        <v>454</v>
      </c>
      <c r="E376" s="172">
        <f>+SUMIFS('nabati '!B:B,'nabati '!$E:$E,MTD!$A376)/6</f>
        <v>2</v>
      </c>
      <c r="F376" s="172">
        <f>+SUMIFS('nabati '!I:I,'nabati '!$L:$L,MTD!$A376)/6</f>
        <v>2</v>
      </c>
      <c r="G376" s="172">
        <f>+SUMIFS('nabati '!P:P,'nabati '!$S:$S,MTD!$A376)/60</f>
        <v>0</v>
      </c>
      <c r="H376" s="172">
        <f>+SUMIFS('nabati '!W:W,'nabati '!$Z:$Z,MTD!$A376)/6</f>
        <v>0</v>
      </c>
      <c r="I376" s="172">
        <f>+SUMIFS('nabati '!AD:AD,'nabati '!$AG:$AG,MTD!$A376)/60</f>
        <v>1</v>
      </c>
      <c r="J376" s="172">
        <f>+SUMIFS('nabati '!AK:AK,'nabati '!$AN:$AN,MTD!$A376)/60</f>
        <v>0</v>
      </c>
      <c r="K376" s="172">
        <f>+SUMIFS('nabati '!AR:AR,'nabati '!$AU:$AU,MTD!$A376)/60</f>
        <v>0</v>
      </c>
      <c r="L376" s="172">
        <f>+SUMIFS('nabati '!AY:AY,'nabati '!$BB:$BB,MTD!$A376)/20</f>
        <v>1</v>
      </c>
      <c r="M376" s="177">
        <f>+SUMIFS('nabati '!$BF:$BF,'nabati '!BI:BI,MTD!$A376)/6</f>
        <v>0</v>
      </c>
      <c r="N376" s="142">
        <f>+SUMIFS('nabati '!$BM:$BM,'nabati '!BP:BP,MTD!$A376)/6</f>
        <v>0</v>
      </c>
      <c r="O376" s="178">
        <f t="shared" si="43"/>
        <v>1337.2</v>
      </c>
      <c r="P376" s="64"/>
      <c r="Q376" s="156"/>
      <c r="R376" s="64"/>
    </row>
    <row r="377" s="61" customFormat="1" hidden="1" outlineLevel="1" spans="1:18">
      <c r="A377" s="115">
        <v>9406</v>
      </c>
      <c r="B377" s="115" t="s">
        <v>84</v>
      </c>
      <c r="C377" s="115" t="s">
        <v>490</v>
      </c>
      <c r="D377" s="112" t="s">
        <v>454</v>
      </c>
      <c r="E377" s="172">
        <f>+SUMIFS('nabati '!B:B,'nabati '!$E:$E,MTD!$A377)/6</f>
        <v>3</v>
      </c>
      <c r="F377" s="172">
        <f>+SUMIFS('nabati '!I:I,'nabati '!$L:$L,MTD!$A377)/6</f>
        <v>1</v>
      </c>
      <c r="G377" s="172">
        <f>+SUMIFS('nabati '!P:P,'nabati '!$S:$S,MTD!$A377)/60</f>
        <v>1</v>
      </c>
      <c r="H377" s="172">
        <f>+SUMIFS('nabati '!W:W,'nabati '!$Z:$Z,MTD!$A377)/6</f>
        <v>1</v>
      </c>
      <c r="I377" s="172">
        <f>+SUMIFS('nabati '!AD:AD,'nabati '!$AG:$AG,MTD!$A377)/60</f>
        <v>0</v>
      </c>
      <c r="J377" s="172">
        <f>+SUMIFS('nabati '!AK:AK,'nabati '!$AN:$AN,MTD!$A377)/60</f>
        <v>0</v>
      </c>
      <c r="K377" s="172">
        <f>+SUMIFS('nabati '!AR:AR,'nabati '!$AU:$AU,MTD!$A377)/60</f>
        <v>0</v>
      </c>
      <c r="L377" s="172">
        <f>+SUMIFS('nabati '!AY:AY,'nabati '!$BB:$BB,MTD!$A377)/20</f>
        <v>0</v>
      </c>
      <c r="M377" s="177">
        <f>+SUMIFS('nabati '!$BF:$BF,'nabati '!BI:BI,MTD!$A377)/6</f>
        <v>0</v>
      </c>
      <c r="N377" s="142">
        <f>+SUMIFS('nabati '!$BM:$BM,'nabati '!BP:BP,MTD!$A377)/6</f>
        <v>0</v>
      </c>
      <c r="O377" s="178">
        <f t="shared" si="43"/>
        <v>1122.4</v>
      </c>
      <c r="P377" s="64"/>
      <c r="Q377" s="156"/>
      <c r="R377" s="64"/>
    </row>
    <row r="378" s="61" customFormat="1" hidden="1" outlineLevel="1" spans="1:18">
      <c r="A378" s="115">
        <v>9408</v>
      </c>
      <c r="B378" s="115" t="s">
        <v>84</v>
      </c>
      <c r="C378" s="115" t="s">
        <v>491</v>
      </c>
      <c r="D378" s="112" t="s">
        <v>454</v>
      </c>
      <c r="E378" s="172">
        <f>+SUMIFS('nabati '!B:B,'nabati '!$E:$E,MTD!$A378)/6</f>
        <v>1</v>
      </c>
      <c r="F378" s="172">
        <f>+SUMIFS('nabati '!I:I,'nabati '!$L:$L,MTD!$A378)/6</f>
        <v>1</v>
      </c>
      <c r="G378" s="172">
        <f>+SUMIFS('nabati '!P:P,'nabati '!$S:$S,MTD!$A378)/60</f>
        <v>1</v>
      </c>
      <c r="H378" s="172">
        <f>+SUMIFS('nabati '!W:W,'nabati '!$Z:$Z,MTD!$A378)/6</f>
        <v>0</v>
      </c>
      <c r="I378" s="172">
        <f>+SUMIFS('nabati '!AD:AD,'nabati '!$AG:$AG,MTD!$A378)/60</f>
        <v>0</v>
      </c>
      <c r="J378" s="172">
        <f>+SUMIFS('nabati '!AK:AK,'nabati '!$AN:$AN,MTD!$A378)/60</f>
        <v>0</v>
      </c>
      <c r="K378" s="172">
        <f>+SUMIFS('nabati '!AR:AR,'nabati '!$AU:$AU,MTD!$A378)/60</f>
        <v>0</v>
      </c>
      <c r="L378" s="172">
        <f>+SUMIFS('nabati '!AY:AY,'nabati '!$BB:$BB,MTD!$A378)/20</f>
        <v>0</v>
      </c>
      <c r="M378" s="177">
        <f>+SUMIFS('nabati '!$BF:$BF,'nabati '!BI:BI,MTD!$A378)/6</f>
        <v>0</v>
      </c>
      <c r="N378" s="142">
        <f>+SUMIFS('nabati '!$BM:$BM,'nabati '!BP:BP,MTD!$A378)/6</f>
        <v>0</v>
      </c>
      <c r="O378" s="178">
        <f t="shared" si="43"/>
        <v>646.6</v>
      </c>
      <c r="P378" s="64"/>
      <c r="Q378" s="156"/>
      <c r="R378" s="64"/>
    </row>
    <row r="379" s="61" customFormat="1" hidden="1" outlineLevel="1" spans="1:18">
      <c r="A379" s="115">
        <v>9409</v>
      </c>
      <c r="B379" s="115" t="s">
        <v>84</v>
      </c>
      <c r="C379" s="115" t="s">
        <v>492</v>
      </c>
      <c r="D379" s="112" t="s">
        <v>454</v>
      </c>
      <c r="E379" s="172">
        <f>+SUMIFS('nabati '!B:B,'nabati '!$E:$E,MTD!$A379)/6</f>
        <v>2</v>
      </c>
      <c r="F379" s="172">
        <f>+SUMIFS('nabati '!I:I,'nabati '!$L:$L,MTD!$A379)/6</f>
        <v>0</v>
      </c>
      <c r="G379" s="172">
        <f>+SUMIFS('nabati '!P:P,'nabati '!$S:$S,MTD!$A379)/60</f>
        <v>1</v>
      </c>
      <c r="H379" s="172">
        <f>+SUMIFS('nabati '!W:W,'nabati '!$Z:$Z,MTD!$A379)/6</f>
        <v>0</v>
      </c>
      <c r="I379" s="172">
        <f>+SUMIFS('nabati '!AD:AD,'nabati '!$AG:$AG,MTD!$A379)/60</f>
        <v>1</v>
      </c>
      <c r="J379" s="172">
        <f>+SUMIFS('nabati '!AK:AK,'nabati '!$AN:$AN,MTD!$A379)/60</f>
        <v>1</v>
      </c>
      <c r="K379" s="172">
        <f>+SUMIFS('nabati '!AR:AR,'nabati '!$AU:$AU,MTD!$A379)/60</f>
        <v>0</v>
      </c>
      <c r="L379" s="172">
        <f>+SUMIFS('nabati '!AY:AY,'nabati '!$BB:$BB,MTD!$A379)/20</f>
        <v>0</v>
      </c>
      <c r="M379" s="177">
        <f>+SUMIFS('nabati '!$BF:$BF,'nabati '!BI:BI,MTD!$A379)/6</f>
        <v>0</v>
      </c>
      <c r="N379" s="142">
        <f>+SUMIFS('nabati '!$BM:$BM,'nabati '!BP:BP,MTD!$A379)/6</f>
        <v>0</v>
      </c>
      <c r="O379" s="178">
        <f t="shared" si="43"/>
        <v>1241.8</v>
      </c>
      <c r="P379" s="64"/>
      <c r="Q379" s="156"/>
      <c r="R379" s="64"/>
    </row>
    <row r="380" s="61" customFormat="1" hidden="1" outlineLevel="1" spans="1:18">
      <c r="A380" s="115">
        <v>9410</v>
      </c>
      <c r="B380" s="115" t="s">
        <v>84</v>
      </c>
      <c r="C380" s="115" t="s">
        <v>493</v>
      </c>
      <c r="D380" s="112" t="s">
        <v>454</v>
      </c>
      <c r="E380" s="172">
        <f>+SUMIFS('nabati '!B:B,'nabati '!$E:$E,MTD!$A380)/6</f>
        <v>0</v>
      </c>
      <c r="F380" s="172">
        <f>+SUMIFS('nabati '!I:I,'nabati '!$L:$L,MTD!$A380)/6</f>
        <v>0</v>
      </c>
      <c r="G380" s="172">
        <f>+SUMIFS('nabati '!P:P,'nabati '!$S:$S,MTD!$A380)/60</f>
        <v>0</v>
      </c>
      <c r="H380" s="172">
        <f>+SUMIFS('nabati '!W:W,'nabati '!$Z:$Z,MTD!$A380)/6</f>
        <v>0</v>
      </c>
      <c r="I380" s="172">
        <f>+SUMIFS('nabati '!AD:AD,'nabati '!$AG:$AG,MTD!$A380)/60</f>
        <v>0</v>
      </c>
      <c r="J380" s="172">
        <f>+SUMIFS('nabati '!AK:AK,'nabati '!$AN:$AN,MTD!$A380)/60</f>
        <v>0</v>
      </c>
      <c r="K380" s="172">
        <f>+SUMIFS('nabati '!AR:AR,'nabati '!$AU:$AU,MTD!$A380)/60</f>
        <v>0</v>
      </c>
      <c r="L380" s="172">
        <f>+SUMIFS('nabati '!AY:AY,'nabati '!$BB:$BB,MTD!$A380)/20</f>
        <v>1</v>
      </c>
      <c r="M380" s="177">
        <f>+SUMIFS('nabati '!$BF:$BF,'nabati '!BI:BI,MTD!$A380)/6</f>
        <v>0</v>
      </c>
      <c r="N380" s="142">
        <f>+SUMIFS('nabati '!$BM:$BM,'nabati '!BP:BP,MTD!$A380)/6</f>
        <v>0</v>
      </c>
      <c r="O380" s="178">
        <f t="shared" si="43"/>
        <v>374</v>
      </c>
      <c r="P380" s="64"/>
      <c r="Q380" s="156"/>
      <c r="R380" s="64"/>
    </row>
    <row r="381" s="61" customFormat="1" hidden="1" outlineLevel="1" spans="1:18">
      <c r="A381" s="115">
        <v>9411</v>
      </c>
      <c r="B381" s="115" t="s">
        <v>84</v>
      </c>
      <c r="C381" s="115" t="s">
        <v>494</v>
      </c>
      <c r="D381" s="112" t="s">
        <v>454</v>
      </c>
      <c r="E381" s="172">
        <f>+SUMIFS('nabati '!B:B,'nabati '!$E:$E,MTD!$A381)/6</f>
        <v>2</v>
      </c>
      <c r="F381" s="172">
        <f>+SUMIFS('nabati '!I:I,'nabati '!$L:$L,MTD!$A381)/6</f>
        <v>4</v>
      </c>
      <c r="G381" s="172">
        <f>+SUMIFS('nabati '!P:P,'nabati '!$S:$S,MTD!$A381)/60</f>
        <v>0</v>
      </c>
      <c r="H381" s="172">
        <f>+SUMIFS('nabati '!W:W,'nabati '!$Z:$Z,MTD!$A381)/6</f>
        <v>0</v>
      </c>
      <c r="I381" s="172">
        <f>+SUMIFS('nabati '!AD:AD,'nabati '!$AG:$AG,MTD!$A381)/60</f>
        <v>2</v>
      </c>
      <c r="J381" s="172">
        <f>+SUMIFS('nabati '!AK:AK,'nabati '!$AN:$AN,MTD!$A381)/60</f>
        <v>0</v>
      </c>
      <c r="K381" s="172">
        <f>+SUMIFS('nabati '!AR:AR,'nabati '!$AU:$AU,MTD!$A381)/60</f>
        <v>0</v>
      </c>
      <c r="L381" s="172">
        <f>+SUMIFS('nabati '!AY:AY,'nabati '!$BB:$BB,MTD!$A381)/20</f>
        <v>0</v>
      </c>
      <c r="M381" s="177">
        <f>+SUMIFS('nabati '!$BF:$BF,'nabati '!BI:BI,MTD!$A381)/6</f>
        <v>0</v>
      </c>
      <c r="N381" s="142">
        <f>+SUMIFS('nabati '!$BM:$BM,'nabati '!BP:BP,MTD!$A381)/6</f>
        <v>0</v>
      </c>
      <c r="O381" s="178">
        <f t="shared" si="43"/>
        <v>1674.6</v>
      </c>
      <c r="P381" s="64"/>
      <c r="Q381" s="156"/>
      <c r="R381" s="64"/>
    </row>
    <row r="382" s="61" customFormat="1" hidden="1" outlineLevel="1" spans="1:18">
      <c r="A382" s="115">
        <v>9413</v>
      </c>
      <c r="B382" s="115" t="s">
        <v>84</v>
      </c>
      <c r="C382" s="115" t="s">
        <v>495</v>
      </c>
      <c r="D382" s="112" t="s">
        <v>454</v>
      </c>
      <c r="E382" s="172">
        <f>+SUMIFS('nabati '!B:B,'nabati '!$E:$E,MTD!$A382)/6</f>
        <v>0</v>
      </c>
      <c r="F382" s="172">
        <f>+SUMIFS('nabati '!I:I,'nabati '!$L:$L,MTD!$A382)/6</f>
        <v>0</v>
      </c>
      <c r="G382" s="172">
        <f>+SUMIFS('nabati '!P:P,'nabati '!$S:$S,MTD!$A382)/60</f>
        <v>2</v>
      </c>
      <c r="H382" s="172">
        <f>+SUMIFS('nabati '!W:W,'nabati '!$Z:$Z,MTD!$A382)/6</f>
        <v>0</v>
      </c>
      <c r="I382" s="172">
        <f>+SUMIFS('nabati '!AD:AD,'nabati '!$AG:$AG,MTD!$A382)/60</f>
        <v>1</v>
      </c>
      <c r="J382" s="172">
        <f>+SUMIFS('nabati '!AK:AK,'nabati '!$AN:$AN,MTD!$A382)/60</f>
        <v>0</v>
      </c>
      <c r="K382" s="172">
        <f>+SUMIFS('nabati '!AR:AR,'nabati '!$AU:$AU,MTD!$A382)/60</f>
        <v>0</v>
      </c>
      <c r="L382" s="172">
        <f>+SUMIFS('nabati '!AY:AY,'nabati '!$BB:$BB,MTD!$A382)/20</f>
        <v>0</v>
      </c>
      <c r="M382" s="177">
        <f>+SUMIFS('nabati '!$BF:$BF,'nabati '!BI:BI,MTD!$A382)/6</f>
        <v>0</v>
      </c>
      <c r="N382" s="142">
        <f>+SUMIFS('nabati '!$BM:$BM,'nabati '!BP:BP,MTD!$A382)/6</f>
        <v>0</v>
      </c>
      <c r="O382" s="178">
        <f t="shared" si="43"/>
        <v>990</v>
      </c>
      <c r="P382" s="64"/>
      <c r="Q382" s="156"/>
      <c r="R382" s="64"/>
    </row>
    <row r="383" s="61" customFormat="1" hidden="1" outlineLevel="1" spans="1:18">
      <c r="A383" s="115">
        <v>9414</v>
      </c>
      <c r="B383" s="115" t="s">
        <v>84</v>
      </c>
      <c r="C383" s="115" t="s">
        <v>496</v>
      </c>
      <c r="D383" s="112" t="s">
        <v>454</v>
      </c>
      <c r="E383" s="172">
        <f>+SUMIFS('nabati '!B:B,'nabati '!$E:$E,MTD!$A383)/6</f>
        <v>1</v>
      </c>
      <c r="F383" s="172">
        <f>+SUMIFS('nabati '!I:I,'nabati '!$L:$L,MTD!$A383)/6</f>
        <v>0</v>
      </c>
      <c r="G383" s="172">
        <f>+SUMIFS('nabati '!P:P,'nabati '!$S:$S,MTD!$A383)/60</f>
        <v>1.1</v>
      </c>
      <c r="H383" s="172">
        <f>+SUMIFS('nabati '!W:W,'nabati '!$Z:$Z,MTD!$A383)/6</f>
        <v>0</v>
      </c>
      <c r="I383" s="172">
        <f>+SUMIFS('nabati '!AD:AD,'nabati '!$AG:$AG,MTD!$A383)/60</f>
        <v>0</v>
      </c>
      <c r="J383" s="172">
        <f>+SUMIFS('nabati '!AK:AK,'nabati '!$AN:$AN,MTD!$A383)/60</f>
        <v>0</v>
      </c>
      <c r="K383" s="172">
        <f>+SUMIFS('nabati '!AR:AR,'nabati '!$AU:$AU,MTD!$A383)/60</f>
        <v>0</v>
      </c>
      <c r="L383" s="172">
        <f>+SUMIFS('nabati '!AY:AY,'nabati '!$BB:$BB,MTD!$A383)/20</f>
        <v>1</v>
      </c>
      <c r="M383" s="177">
        <f>+SUMIFS('nabati '!$BF:$BF,'nabati '!BI:BI,MTD!$A383)/6</f>
        <v>0</v>
      </c>
      <c r="N383" s="142">
        <f>+SUMIFS('nabati '!$BM:$BM,'nabati '!BP:BP,MTD!$A383)/6</f>
        <v>0</v>
      </c>
      <c r="O383" s="178">
        <f t="shared" si="43"/>
        <v>862.9</v>
      </c>
      <c r="P383" s="64"/>
      <c r="Q383" s="156"/>
      <c r="R383" s="64"/>
    </row>
    <row r="384" s="61" customFormat="1" hidden="1" outlineLevel="1" spans="1:18">
      <c r="A384" s="115">
        <v>9416</v>
      </c>
      <c r="B384" s="115" t="s">
        <v>84</v>
      </c>
      <c r="C384" s="115" t="s">
        <v>497</v>
      </c>
      <c r="D384" s="112" t="s">
        <v>454</v>
      </c>
      <c r="E384" s="172">
        <f>+SUMIFS('nabati '!B:B,'nabati '!$E:$E,MTD!$A384)/6</f>
        <v>2</v>
      </c>
      <c r="F384" s="172">
        <f>+SUMIFS('nabati '!I:I,'nabati '!$L:$L,MTD!$A384)/6</f>
        <v>2</v>
      </c>
      <c r="G384" s="172">
        <f>+SUMIFS('nabati '!P:P,'nabati '!$S:$S,MTD!$A384)/60</f>
        <v>0</v>
      </c>
      <c r="H384" s="172">
        <f>+SUMIFS('nabati '!W:W,'nabati '!$Z:$Z,MTD!$A384)/6</f>
        <v>1</v>
      </c>
      <c r="I384" s="172">
        <f>+SUMIFS('nabati '!AD:AD,'nabati '!$AG:$AG,MTD!$A384)/60</f>
        <v>0</v>
      </c>
      <c r="J384" s="172">
        <f>+SUMIFS('nabati '!AK:AK,'nabati '!$AN:$AN,MTD!$A384)/60</f>
        <v>0</v>
      </c>
      <c r="K384" s="172">
        <f>+SUMIFS('nabati '!AR:AR,'nabati '!$AU:$AU,MTD!$A384)/60</f>
        <v>0</v>
      </c>
      <c r="L384" s="172">
        <f>+SUMIFS('nabati '!AY:AY,'nabati '!$BB:$BB,MTD!$A384)/20</f>
        <v>0</v>
      </c>
      <c r="M384" s="177">
        <f>+SUMIFS('nabati '!$BF:$BF,'nabati '!BI:BI,MTD!$A384)/6</f>
        <v>0</v>
      </c>
      <c r="N384" s="142">
        <f>+SUMIFS('nabati '!$BM:$BM,'nabati '!BP:BP,MTD!$A384)/6</f>
        <v>0</v>
      </c>
      <c r="O384" s="178">
        <f t="shared" si="43"/>
        <v>857.2</v>
      </c>
      <c r="P384" s="207" t="s">
        <v>725</v>
      </c>
      <c r="Q384" s="156"/>
      <c r="R384" s="64"/>
    </row>
    <row r="385" s="61" customFormat="1" hidden="1" outlineLevel="1" spans="1:18">
      <c r="A385" s="115">
        <v>9418</v>
      </c>
      <c r="B385" s="115" t="s">
        <v>84</v>
      </c>
      <c r="C385" s="115" t="s">
        <v>498</v>
      </c>
      <c r="D385" s="112" t="s">
        <v>454</v>
      </c>
      <c r="E385" s="172">
        <f>+SUMIFS('nabati '!B:B,'nabati '!$E:$E,MTD!$A385)/6</f>
        <v>1</v>
      </c>
      <c r="F385" s="172">
        <f>+SUMIFS('nabati '!I:I,'nabati '!$L:$L,MTD!$A385)/6</f>
        <v>1</v>
      </c>
      <c r="G385" s="172">
        <f>+SUMIFS('nabati '!P:P,'nabati '!$S:$S,MTD!$A385)/60</f>
        <v>1</v>
      </c>
      <c r="H385" s="172">
        <f>+SUMIFS('nabati '!W:W,'nabati '!$Z:$Z,MTD!$A385)/6</f>
        <v>0</v>
      </c>
      <c r="I385" s="172">
        <f>+SUMIFS('nabati '!AD:AD,'nabati '!$AG:$AG,MTD!$A385)/60</f>
        <v>0</v>
      </c>
      <c r="J385" s="172">
        <f>+SUMIFS('nabati '!AK:AK,'nabati '!$AN:$AN,MTD!$A385)/60</f>
        <v>1</v>
      </c>
      <c r="K385" s="172">
        <f>+SUMIFS('nabati '!AR:AR,'nabati '!$AU:$AU,MTD!$A385)/60</f>
        <v>0</v>
      </c>
      <c r="L385" s="172">
        <f>+SUMIFS('nabati '!AY:AY,'nabati '!$BB:$BB,MTD!$A385)/20</f>
        <v>1</v>
      </c>
      <c r="M385" s="177">
        <f>+SUMIFS('nabati '!$BF:$BF,'nabati '!BI:BI,MTD!$A385)/6</f>
        <v>0</v>
      </c>
      <c r="N385" s="142">
        <f>+SUMIFS('nabati '!$BM:$BM,'nabati '!BP:BP,MTD!$A385)/6</f>
        <v>0</v>
      </c>
      <c r="O385" s="178">
        <f t="shared" si="43"/>
        <v>1350.6</v>
      </c>
      <c r="P385" s="207" t="s">
        <v>725</v>
      </c>
      <c r="Q385" s="156"/>
      <c r="R385" s="64"/>
    </row>
    <row r="386" s="61" customFormat="1" hidden="1" outlineLevel="1" spans="1:18">
      <c r="A386" s="115">
        <v>9419</v>
      </c>
      <c r="B386" s="115" t="s">
        <v>84</v>
      </c>
      <c r="C386" s="115" t="s">
        <v>499</v>
      </c>
      <c r="D386" s="112" t="s">
        <v>454</v>
      </c>
      <c r="E386" s="172">
        <f>+SUMIFS('nabati '!B:B,'nabati '!$E:$E,MTD!$A386)/6</f>
        <v>0</v>
      </c>
      <c r="F386" s="172">
        <f>+SUMIFS('nabati '!I:I,'nabati '!$L:$L,MTD!$A386)/6</f>
        <v>0</v>
      </c>
      <c r="G386" s="172">
        <f>+SUMIFS('nabati '!P:P,'nabati '!$S:$S,MTD!$A386)/60</f>
        <v>0</v>
      </c>
      <c r="H386" s="172">
        <f>+SUMIFS('nabati '!W:W,'nabati '!$Z:$Z,MTD!$A386)/6</f>
        <v>0</v>
      </c>
      <c r="I386" s="172">
        <f>+SUMIFS('nabati '!AD:AD,'nabati '!$AG:$AG,MTD!$A386)/60</f>
        <v>0</v>
      </c>
      <c r="J386" s="172">
        <f>+SUMIFS('nabati '!AK:AK,'nabati '!$AN:$AN,MTD!$A386)/60</f>
        <v>0</v>
      </c>
      <c r="K386" s="172">
        <f>+SUMIFS('nabati '!AR:AR,'nabati '!$AU:$AU,MTD!$A386)/60</f>
        <v>0</v>
      </c>
      <c r="L386" s="172">
        <f>+SUMIFS('nabati '!AY:AY,'nabati '!$BB:$BB,MTD!$A386)/20</f>
        <v>2</v>
      </c>
      <c r="M386" s="177">
        <f>+SUMIFS('nabati '!$BF:$BF,'nabati '!BI:BI,MTD!$A386)/6</f>
        <v>0</v>
      </c>
      <c r="N386" s="142">
        <f>+SUMIFS('nabati '!$BM:$BM,'nabati '!BP:BP,MTD!$A386)/6</f>
        <v>0</v>
      </c>
      <c r="O386" s="178">
        <f t="shared" si="43"/>
        <v>748</v>
      </c>
      <c r="P386" s="207" t="s">
        <v>725</v>
      </c>
      <c r="Q386" s="156"/>
      <c r="R386" s="64"/>
    </row>
    <row r="387" s="61" customFormat="1" hidden="1" outlineLevel="1" spans="1:18">
      <c r="A387" s="115">
        <v>9420</v>
      </c>
      <c r="B387" s="115" t="s">
        <v>84</v>
      </c>
      <c r="C387" s="115" t="s">
        <v>500</v>
      </c>
      <c r="D387" s="112" t="s">
        <v>454</v>
      </c>
      <c r="E387" s="172">
        <f>+SUMIFS('nabati '!B:B,'nabati '!$E:$E,MTD!$A387)/6</f>
        <v>1</v>
      </c>
      <c r="F387" s="172">
        <f>+SUMIFS('nabati '!I:I,'nabati '!$L:$L,MTD!$A387)/6</f>
        <v>1</v>
      </c>
      <c r="G387" s="172">
        <f>+SUMIFS('nabati '!P:P,'nabati '!$S:$S,MTD!$A387)/60</f>
        <v>0</v>
      </c>
      <c r="H387" s="172">
        <f>+SUMIFS('nabati '!W:W,'nabati '!$Z:$Z,MTD!$A387)/6</f>
        <v>0</v>
      </c>
      <c r="I387" s="172">
        <f>+SUMIFS('nabati '!AD:AD,'nabati '!$AG:$AG,MTD!$A387)/60</f>
        <v>0</v>
      </c>
      <c r="J387" s="172">
        <f>+SUMIFS('nabati '!AK:AK,'nabati '!$AN:$AN,MTD!$A387)/60</f>
        <v>0</v>
      </c>
      <c r="K387" s="172">
        <f>+SUMIFS('nabati '!AR:AR,'nabati '!$AU:$AU,MTD!$A387)/60</f>
        <v>0</v>
      </c>
      <c r="L387" s="172">
        <f>+SUMIFS('nabati '!AY:AY,'nabati '!$BB:$BB,MTD!$A387)/20</f>
        <v>0</v>
      </c>
      <c r="M387" s="177">
        <f>+SUMIFS('nabati '!$BF:$BF,'nabati '!BI:BI,MTD!$A387)/6</f>
        <v>0</v>
      </c>
      <c r="N387" s="142">
        <f>+SUMIFS('nabati '!$BM:$BM,'nabati '!BP:BP,MTD!$A387)/6</f>
        <v>0</v>
      </c>
      <c r="O387" s="178">
        <f t="shared" si="43"/>
        <v>316.6</v>
      </c>
      <c r="P387" s="224"/>
      <c r="Q387" s="156"/>
      <c r="R387" s="64"/>
    </row>
    <row r="388" s="61" customFormat="1" hidden="1" outlineLevel="1" spans="1:18">
      <c r="A388" s="107">
        <v>9504</v>
      </c>
      <c r="B388" s="192" t="s">
        <v>84</v>
      </c>
      <c r="C388" s="200" t="s">
        <v>501</v>
      </c>
      <c r="D388" s="200" t="s">
        <v>454</v>
      </c>
      <c r="E388" s="201">
        <f>+SUMIFS('nabati '!B:B,'nabati '!$E:$E,MTD!$A388)/6</f>
        <v>0</v>
      </c>
      <c r="F388" s="201">
        <f>+SUMIFS('nabati '!I:I,'nabati '!$L:$L,MTD!$A388)/6</f>
        <v>0</v>
      </c>
      <c r="G388" s="201">
        <f>+SUMIFS('nabati '!P:P,'nabati '!$S:$S,MTD!$A388)/60</f>
        <v>0</v>
      </c>
      <c r="H388" s="201">
        <f>+SUMIFS('nabati '!W:W,'nabati '!$Z:$Z,MTD!$A388)/6</f>
        <v>0</v>
      </c>
      <c r="I388" s="201">
        <f>+SUMIFS('nabati '!AD:AD,'nabati '!$AG:$AG,MTD!$A388)/60</f>
        <v>0</v>
      </c>
      <c r="J388" s="201">
        <f>+SUMIFS('nabati '!AK:AK,'nabati '!$AN:$AN,MTD!$A388)/60</f>
        <v>0</v>
      </c>
      <c r="K388" s="201">
        <f>+SUMIFS('nabati '!AR:AR,'nabati '!$AU:$AU,MTD!$A388)/60</f>
        <v>0</v>
      </c>
      <c r="L388" s="201">
        <f>+SUMIFS('nabati '!AY:AY,'nabati '!$BB:$BB,MTD!$A388)/20</f>
        <v>0</v>
      </c>
      <c r="M388" s="202">
        <f>+SUMIFS('nabati '!$BF:$BF,'nabati '!BI:BI,MTD!$A388)/6</f>
        <v>0</v>
      </c>
      <c r="N388" s="203">
        <f>+SUMIFS('nabati '!$BM:$BM,'nabati '!BP:BP,MTD!$A388)/6</f>
        <v>0</v>
      </c>
      <c r="O388" s="205">
        <f t="shared" si="43"/>
        <v>0</v>
      </c>
      <c r="P388" s="225"/>
      <c r="Q388" s="156"/>
      <c r="R388" s="64"/>
    </row>
    <row r="389" s="61" customFormat="1" collapsed="1" spans="1:18">
      <c r="A389" s="107">
        <v>1201</v>
      </c>
      <c r="B389" s="107" t="s">
        <v>84</v>
      </c>
      <c r="C389" s="112" t="s">
        <v>502</v>
      </c>
      <c r="D389" s="112" t="s">
        <v>454</v>
      </c>
      <c r="E389" s="172">
        <f>+SUMIFS('nabati '!B:B,'nabati '!$E:$E,MTD!$A389)/6</f>
        <v>0</v>
      </c>
      <c r="F389" s="172">
        <f>+SUMIFS('nabati '!I:I,'nabati '!$L:$L,MTD!$A389)/6</f>
        <v>0</v>
      </c>
      <c r="G389" s="172">
        <f>+SUMIFS('nabati '!P:P,'nabati '!$S:$S,MTD!$A389)/60</f>
        <v>0</v>
      </c>
      <c r="H389" s="172">
        <f>+SUMIFS('nabati '!W:W,'nabati '!$Z:$Z,MTD!$A389)/6</f>
        <v>0</v>
      </c>
      <c r="I389" s="172">
        <f>+SUMIFS('nabati '!AD:AD,'nabati '!$AG:$AG,MTD!$A389)/60</f>
        <v>0</v>
      </c>
      <c r="J389" s="172">
        <f>+SUMIFS('nabati '!AK:AK,'nabati '!$AN:$AN,MTD!$A389)/60</f>
        <v>0</v>
      </c>
      <c r="K389" s="172">
        <f>+SUMIFS('nabati '!AR:AR,'nabati '!$AU:$AU,MTD!$A389)/60</f>
        <v>0</v>
      </c>
      <c r="L389" s="172">
        <f>+SUMIFS('nabati '!AY:AY,'nabati '!$BB:$BB,MTD!$A389)/20</f>
        <v>0</v>
      </c>
      <c r="M389" s="177">
        <f>+SUMIFS('nabati '!$BF:$BF,'nabati '!BI:BI,MTD!$A389)/6</f>
        <v>0</v>
      </c>
      <c r="N389" s="142">
        <f>+SUMIFS('nabati '!$BM:$BM,'nabati '!BP:BP,MTD!$A389)/6</f>
        <v>0</v>
      </c>
      <c r="O389" s="178">
        <f t="shared" si="43"/>
        <v>0</v>
      </c>
      <c r="P389" s="64"/>
      <c r="Q389" s="156"/>
      <c r="R389" s="64"/>
    </row>
    <row r="390" s="65" customFormat="1" ht="15.95" customHeight="1" spans="1:21">
      <c r="A390" s="162"/>
      <c r="B390" s="212"/>
      <c r="C390" s="164"/>
      <c r="D390" s="165" t="s">
        <v>503</v>
      </c>
      <c r="E390" s="184">
        <f t="shared" ref="E390:N390" si="44">+SUM(E391:E413)</f>
        <v>196</v>
      </c>
      <c r="F390" s="184">
        <f t="shared" si="44"/>
        <v>319</v>
      </c>
      <c r="G390" s="184">
        <f t="shared" si="44"/>
        <v>59</v>
      </c>
      <c r="H390" s="184">
        <f t="shared" si="44"/>
        <v>49</v>
      </c>
      <c r="I390" s="184">
        <f t="shared" si="44"/>
        <v>19</v>
      </c>
      <c r="J390" s="184">
        <f t="shared" si="44"/>
        <v>10</v>
      </c>
      <c r="K390" s="184">
        <f t="shared" si="44"/>
        <v>6</v>
      </c>
      <c r="L390" s="184">
        <f t="shared" si="44"/>
        <v>66</v>
      </c>
      <c r="M390" s="184">
        <f t="shared" si="44"/>
        <v>0</v>
      </c>
      <c r="N390" s="193">
        <f t="shared" si="44"/>
        <v>0</v>
      </c>
      <c r="O390" s="176">
        <f>+SUMPRODUCT($E$1:$N$1,E390:N390)</f>
        <v>151793.7</v>
      </c>
      <c r="P390" s="226">
        <v>214743</v>
      </c>
      <c r="Q390" s="198">
        <f>O390/P390*100</f>
        <v>70.6862156158757</v>
      </c>
      <c r="R390" s="141">
        <f>O390-P390</f>
        <v>-62949.3</v>
      </c>
      <c r="T390" s="231">
        <v>198468.551269036</v>
      </c>
      <c r="U390" s="232">
        <v>16274.0495049505</v>
      </c>
    </row>
    <row r="391" s="66" customFormat="1" spans="1:21">
      <c r="A391" s="116" t="s">
        <v>504</v>
      </c>
      <c r="B391" s="116" t="s">
        <v>62</v>
      </c>
      <c r="C391" s="167" t="s">
        <v>505</v>
      </c>
      <c r="D391" s="167" t="s">
        <v>506</v>
      </c>
      <c r="E391" s="177">
        <f>+SUMIFS('nabati '!B:B,'nabati '!$E:$E,MTD!$A391)/6</f>
        <v>50</v>
      </c>
      <c r="F391" s="177">
        <f>+SUMIFS('nabati '!I:I,'nabati '!$L:$L,MTD!$A391)/6</f>
        <v>35</v>
      </c>
      <c r="G391" s="177">
        <f>+SUMIFS('nabati '!P:P,'nabati '!$S:$S,MTD!$A391)/60</f>
        <v>15</v>
      </c>
      <c r="H391" s="177">
        <f>+SUMIFS('nabati '!W:W,'nabati '!$Z:$Z,MTD!$A391)/6</f>
        <v>5</v>
      </c>
      <c r="I391" s="177">
        <f>+SUMIFS('nabati '!AD:AD,'nabati '!$AG:$AG,MTD!$A391)/60</f>
        <v>4</v>
      </c>
      <c r="J391" s="177">
        <f>+SUMIFS('nabati '!AK:AK,'nabati '!$AN:$AN,MTD!$A391)/60</f>
        <v>2</v>
      </c>
      <c r="K391" s="177">
        <f>+SUMIFS('nabati '!AR:AR,'nabati '!$AU:$AU,MTD!$A391)/60</f>
        <v>0</v>
      </c>
      <c r="L391" s="177">
        <f>+SUMIFS('nabati '!AY:AY,'nabati '!$BB:$BB,MTD!$A391)/20</f>
        <v>8</v>
      </c>
      <c r="M391" s="177">
        <f>+SUMIFS('nabati '!$BF:$BF,'nabati '!BI:BI,MTD!$A391)/6</f>
        <v>0</v>
      </c>
      <c r="N391" s="142">
        <f>+SUMIFS('nabati '!$BM:$BM,'nabati '!BP:BP,MTD!$A391)/6</f>
        <v>0</v>
      </c>
      <c r="O391" s="178">
        <f>+SUMPRODUCT($E$1:$N$1,E391:N391)</f>
        <v>24011.5</v>
      </c>
      <c r="P391" s="137">
        <v>26004.3751269035</v>
      </c>
      <c r="Q391" s="156"/>
      <c r="R391" s="137">
        <f>O391-P391</f>
        <v>-1992.8751269035</v>
      </c>
      <c r="T391" s="197">
        <f>SUM(O391:O405)</f>
        <v>151793.7</v>
      </c>
      <c r="U391" s="233">
        <f>SUM(O406:O413)</f>
        <v>0</v>
      </c>
    </row>
    <row r="392" s="66" customFormat="1" hidden="1" outlineLevel="1" spans="1:18">
      <c r="A392" s="116" t="s">
        <v>507</v>
      </c>
      <c r="B392" s="107" t="s">
        <v>62</v>
      </c>
      <c r="C392" s="167" t="s">
        <v>508</v>
      </c>
      <c r="D392" s="167" t="s">
        <v>506</v>
      </c>
      <c r="E392" s="177">
        <f>+SUMIFS('nabati '!B:B,'nabati '!$E:$E,MTD!$A392)/6</f>
        <v>20</v>
      </c>
      <c r="F392" s="177">
        <f>+SUMIFS('nabati '!I:I,'nabati '!$L:$L,MTD!$A392)/6</f>
        <v>30</v>
      </c>
      <c r="G392" s="177">
        <f>+SUMIFS('nabati '!P:P,'nabati '!$S:$S,MTD!$A392)/60</f>
        <v>5</v>
      </c>
      <c r="H392" s="177">
        <f>+SUMIFS('nabati '!W:W,'nabati '!$Z:$Z,MTD!$A392)/6</f>
        <v>5</v>
      </c>
      <c r="I392" s="177">
        <f>+SUMIFS('nabati '!AD:AD,'nabati '!$AG:$AG,MTD!$A392)/60</f>
        <v>0</v>
      </c>
      <c r="J392" s="177">
        <f>+SUMIFS('nabati '!AK:AK,'nabati '!$AN:$AN,MTD!$A392)/60</f>
        <v>5</v>
      </c>
      <c r="K392" s="177">
        <f>+SUMIFS('nabati '!AR:AR,'nabati '!$AU:$AU,MTD!$A392)/60</f>
        <v>0</v>
      </c>
      <c r="L392" s="177">
        <f>+SUMIFS('nabati '!AY:AY,'nabati '!$BB:$BB,MTD!$A392)/20</f>
        <v>3</v>
      </c>
      <c r="M392" s="177">
        <f>+SUMIFS('nabati '!$BF:$BF,'nabati '!BI:BI,MTD!$A392)/6</f>
        <v>0</v>
      </c>
      <c r="N392" s="142">
        <f>+SUMIFS('nabati '!$BM:$BM,'nabati '!BP:BP,MTD!$A392)/6</f>
        <v>0</v>
      </c>
      <c r="O392" s="178">
        <f t="shared" ref="O392:O408" si="45">+SUMPRODUCT($E$1:$N$1,E392:N392)</f>
        <v>13781</v>
      </c>
      <c r="P392" s="137">
        <v>20755.5050761421</v>
      </c>
      <c r="Q392" s="156"/>
      <c r="R392" s="137">
        <f t="shared" ref="R392:R405" si="46">O392-P392</f>
        <v>-6974.5050761421</v>
      </c>
    </row>
    <row r="393" s="66" customFormat="1" hidden="1" outlineLevel="1" spans="1:18">
      <c r="A393" s="116" t="s">
        <v>509</v>
      </c>
      <c r="B393" s="107" t="s">
        <v>62</v>
      </c>
      <c r="C393" s="167" t="s">
        <v>510</v>
      </c>
      <c r="D393" s="167" t="s">
        <v>506</v>
      </c>
      <c r="E393" s="177">
        <f>+SUMIFS('nabati '!B:B,'nabati '!$E:$E,MTD!$A393)/6</f>
        <v>20</v>
      </c>
      <c r="F393" s="177">
        <f>+SUMIFS('nabati '!I:I,'nabati '!$L:$L,MTD!$A393)/6</f>
        <v>50</v>
      </c>
      <c r="G393" s="177">
        <f>+SUMIFS('nabati '!P:P,'nabati '!$S:$S,MTD!$A393)/60</f>
        <v>10</v>
      </c>
      <c r="H393" s="177">
        <f>+SUMIFS('nabati '!W:W,'nabati '!$Z:$Z,MTD!$A393)/6</f>
        <v>5</v>
      </c>
      <c r="I393" s="177">
        <f>+SUMIFS('nabati '!AD:AD,'nabati '!$AG:$AG,MTD!$A393)/60</f>
        <v>3</v>
      </c>
      <c r="J393" s="177">
        <f>+SUMIFS('nabati '!AK:AK,'nabati '!$AN:$AN,MTD!$A393)/60</f>
        <v>0</v>
      </c>
      <c r="K393" s="177">
        <f>+SUMIFS('nabati '!AR:AR,'nabati '!$AU:$AU,MTD!$A393)/60</f>
        <v>0</v>
      </c>
      <c r="L393" s="177">
        <f>+SUMIFS('nabati '!AY:AY,'nabati '!$BB:$BB,MTD!$A393)/20</f>
        <v>13</v>
      </c>
      <c r="M393" s="177">
        <f>+SUMIFS('nabati '!$BF:$BF,'nabati '!BI:BI,MTD!$A393)/6</f>
        <v>0</v>
      </c>
      <c r="N393" s="142">
        <f>+SUMIFS('nabati '!$BM:$BM,'nabati '!BP:BP,MTD!$A393)/6</f>
        <v>0</v>
      </c>
      <c r="O393" s="178">
        <f t="shared" si="45"/>
        <v>22325</v>
      </c>
      <c r="P393" s="137">
        <v>20513.1502538071</v>
      </c>
      <c r="Q393" s="156"/>
      <c r="R393" s="137">
        <f t="shared" si="46"/>
        <v>1811.8497461929</v>
      </c>
    </row>
    <row r="394" s="66" customFormat="1" hidden="1" outlineLevel="1" spans="1:18">
      <c r="A394" s="116" t="s">
        <v>511</v>
      </c>
      <c r="B394" s="107" t="s">
        <v>62</v>
      </c>
      <c r="C394" s="167" t="s">
        <v>512</v>
      </c>
      <c r="D394" s="167" t="s">
        <v>506</v>
      </c>
      <c r="E394" s="177">
        <f>+SUMIFS('nabati '!B:B,'nabati '!$E:$E,MTD!$A394)/6</f>
        <v>25</v>
      </c>
      <c r="F394" s="177">
        <f>+SUMIFS('nabati '!I:I,'nabati '!$L:$L,MTD!$A394)/6</f>
        <v>50</v>
      </c>
      <c r="G394" s="177">
        <f>+SUMIFS('nabati '!P:P,'nabati '!$S:$S,MTD!$A394)/60</f>
        <v>8</v>
      </c>
      <c r="H394" s="177">
        <f>+SUMIFS('nabati '!W:W,'nabati '!$Z:$Z,MTD!$A394)/6</f>
        <v>3</v>
      </c>
      <c r="I394" s="177">
        <f>+SUMIFS('nabati '!AD:AD,'nabati '!$AG:$AG,MTD!$A394)/60</f>
        <v>3</v>
      </c>
      <c r="J394" s="177">
        <f>+SUMIFS('nabati '!AK:AK,'nabati '!$AN:$AN,MTD!$A394)/60</f>
        <v>0</v>
      </c>
      <c r="K394" s="177">
        <f>+SUMIFS('nabati '!AR:AR,'nabati '!$AU:$AU,MTD!$A394)/60</f>
        <v>0</v>
      </c>
      <c r="L394" s="177">
        <f>+SUMIFS('nabati '!AY:AY,'nabati '!$BB:$BB,MTD!$A394)/20</f>
        <v>11</v>
      </c>
      <c r="M394" s="177">
        <f>+SUMIFS('nabati '!$BF:$BF,'nabati '!BI:BI,MTD!$A394)/6</f>
        <v>0</v>
      </c>
      <c r="N394" s="142">
        <f>+SUMIFS('nabati '!$BM:$BM,'nabati '!BP:BP,MTD!$A394)/6</f>
        <v>0</v>
      </c>
      <c r="O394" s="178">
        <f t="shared" si="45"/>
        <v>21098.5</v>
      </c>
      <c r="P394" s="137">
        <v>28597.4802030457</v>
      </c>
      <c r="Q394" s="156"/>
      <c r="R394" s="137">
        <f t="shared" si="46"/>
        <v>-7498.9802030457</v>
      </c>
    </row>
    <row r="395" s="66" customFormat="1" hidden="1" outlineLevel="1" spans="1:18">
      <c r="A395" s="116" t="s">
        <v>513</v>
      </c>
      <c r="B395" s="107" t="s">
        <v>62</v>
      </c>
      <c r="C395" s="167" t="s">
        <v>514</v>
      </c>
      <c r="D395" s="167" t="s">
        <v>506</v>
      </c>
      <c r="E395" s="177">
        <f>+SUMIFS('nabati '!B:B,'nabati '!$E:$E,MTD!$A395)/6</f>
        <v>5</v>
      </c>
      <c r="F395" s="177">
        <f>+SUMIFS('nabati '!I:I,'nabati '!$L:$L,MTD!$A395)/6</f>
        <v>20</v>
      </c>
      <c r="G395" s="177">
        <f>+SUMIFS('nabati '!P:P,'nabati '!$S:$S,MTD!$A395)/60</f>
        <v>3</v>
      </c>
      <c r="H395" s="177">
        <f>+SUMIFS('nabati '!W:W,'nabati '!$Z:$Z,MTD!$A395)/6</f>
        <v>10</v>
      </c>
      <c r="I395" s="177">
        <f>+SUMIFS('nabati '!AD:AD,'nabati '!$AG:$AG,MTD!$A395)/60</f>
        <v>2</v>
      </c>
      <c r="J395" s="177">
        <f>+SUMIFS('nabati '!AK:AK,'nabati '!$AN:$AN,MTD!$A395)/60</f>
        <v>0</v>
      </c>
      <c r="K395" s="177">
        <f>+SUMIFS('nabati '!AR:AR,'nabati '!$AU:$AU,MTD!$A395)/60</f>
        <v>2</v>
      </c>
      <c r="L395" s="177">
        <f>+SUMIFS('nabati '!AY:AY,'nabati '!$BB:$BB,MTD!$A395)/20</f>
        <v>3</v>
      </c>
      <c r="M395" s="177">
        <f>+SUMIFS('nabati '!$BF:$BF,'nabati '!BI:BI,MTD!$A395)/6</f>
        <v>0</v>
      </c>
      <c r="N395" s="142">
        <f>+SUMIFS('nabati '!$BM:$BM,'nabati '!BP:BP,MTD!$A395)/6</f>
        <v>0</v>
      </c>
      <c r="O395" s="178">
        <f t="shared" si="45"/>
        <v>9983.5</v>
      </c>
      <c r="P395" s="137">
        <v>12394.8</v>
      </c>
      <c r="Q395" s="156"/>
      <c r="R395" s="137">
        <f t="shared" si="46"/>
        <v>-2411.3</v>
      </c>
    </row>
    <row r="396" s="66" customFormat="1" hidden="1" outlineLevel="1" spans="1:18">
      <c r="A396" s="116" t="s">
        <v>515</v>
      </c>
      <c r="B396" s="107" t="s">
        <v>62</v>
      </c>
      <c r="C396" s="167" t="s">
        <v>516</v>
      </c>
      <c r="D396" s="167" t="s">
        <v>506</v>
      </c>
      <c r="E396" s="177">
        <f>+SUMIFS('nabati '!B:B,'nabati '!$E:$E,MTD!$A396)/6</f>
        <v>20</v>
      </c>
      <c r="F396" s="177">
        <f>+SUMIFS('nabati '!I:I,'nabati '!$L:$L,MTD!$A396)/6</f>
        <v>45</v>
      </c>
      <c r="G396" s="177">
        <f>+SUMIFS('nabati '!P:P,'nabati '!$S:$S,MTD!$A396)/60</f>
        <v>3</v>
      </c>
      <c r="H396" s="177">
        <f>+SUMIFS('nabati '!W:W,'nabati '!$Z:$Z,MTD!$A396)/6</f>
        <v>7</v>
      </c>
      <c r="I396" s="177">
        <f>+SUMIFS('nabati '!AD:AD,'nabati '!$AG:$AG,MTD!$A396)/60</f>
        <v>1</v>
      </c>
      <c r="J396" s="177">
        <f>+SUMIFS('nabati '!AK:AK,'nabati '!$AN:$AN,MTD!$A396)/60</f>
        <v>0</v>
      </c>
      <c r="K396" s="177">
        <f>+SUMIFS('nabati '!AR:AR,'nabati '!$AU:$AU,MTD!$A396)/60</f>
        <v>1</v>
      </c>
      <c r="L396" s="177">
        <f>+SUMIFS('nabati '!AY:AY,'nabati '!$BB:$BB,MTD!$A396)/20</f>
        <v>5</v>
      </c>
      <c r="M396" s="177">
        <f>+SUMIFS('nabati '!$BF:$BF,'nabati '!BI:BI,MTD!$A396)/6</f>
        <v>0</v>
      </c>
      <c r="N396" s="142">
        <f>+SUMIFS('nabati '!$BM:$BM,'nabati '!BP:BP,MTD!$A396)/6</f>
        <v>0</v>
      </c>
      <c r="O396" s="178">
        <f t="shared" si="45"/>
        <v>16121.5</v>
      </c>
      <c r="P396" s="137">
        <v>16309.9751269036</v>
      </c>
      <c r="Q396" s="156"/>
      <c r="R396" s="137">
        <f t="shared" si="46"/>
        <v>-188.475126903601</v>
      </c>
    </row>
    <row r="397" s="66" customFormat="1" hidden="1" outlineLevel="1" spans="1:18">
      <c r="A397" s="116" t="s">
        <v>517</v>
      </c>
      <c r="B397" s="107" t="s">
        <v>62</v>
      </c>
      <c r="C397" s="167" t="s">
        <v>518</v>
      </c>
      <c r="D397" s="167" t="s">
        <v>506</v>
      </c>
      <c r="E397" s="177">
        <f>+SUMIFS('nabati '!B:B,'nabati '!$E:$E,MTD!$A397)/6</f>
        <v>14</v>
      </c>
      <c r="F397" s="177">
        <f>+SUMIFS('nabati '!I:I,'nabati '!$L:$L,MTD!$A397)/6</f>
        <v>20</v>
      </c>
      <c r="G397" s="177">
        <f>+SUMIFS('nabati '!P:P,'nabati '!$S:$S,MTD!$A397)/60</f>
        <v>5</v>
      </c>
      <c r="H397" s="177">
        <f>+SUMIFS('nabati '!W:W,'nabati '!$Z:$Z,MTD!$A397)/6</f>
        <v>5</v>
      </c>
      <c r="I397" s="177">
        <f>+SUMIFS('nabati '!AD:AD,'nabati '!$AG:$AG,MTD!$A397)/60</f>
        <v>2</v>
      </c>
      <c r="J397" s="177">
        <f>+SUMIFS('nabati '!AK:AK,'nabati '!$AN:$AN,MTD!$A397)/60</f>
        <v>0</v>
      </c>
      <c r="K397" s="177">
        <f>+SUMIFS('nabati '!AR:AR,'nabati '!$AU:$AU,MTD!$A397)/60</f>
        <v>0</v>
      </c>
      <c r="L397" s="177">
        <f>+SUMIFS('nabati '!AY:AY,'nabati '!$BB:$BB,MTD!$A397)/20</f>
        <v>10</v>
      </c>
      <c r="M397" s="177">
        <f>+SUMIFS('nabati '!$BF:$BF,'nabati '!BI:BI,MTD!$A397)/6</f>
        <v>0</v>
      </c>
      <c r="N397" s="142">
        <f>+SUMIFS('nabati '!$BM:$BM,'nabati '!BP:BP,MTD!$A397)/6</f>
        <v>0</v>
      </c>
      <c r="O397" s="178">
        <f t="shared" si="45"/>
        <v>12746.6</v>
      </c>
      <c r="P397" s="137">
        <v>21481.8101522843</v>
      </c>
      <c r="Q397" s="156"/>
      <c r="R397" s="137">
        <f t="shared" si="46"/>
        <v>-8735.2101522843</v>
      </c>
    </row>
    <row r="398" s="66" customFormat="1" hidden="1" outlineLevel="1" spans="1:18">
      <c r="A398" s="116" t="s">
        <v>519</v>
      </c>
      <c r="B398" s="107" t="s">
        <v>62</v>
      </c>
      <c r="C398" s="213" t="s">
        <v>520</v>
      </c>
      <c r="D398" s="213" t="s">
        <v>506</v>
      </c>
      <c r="E398" s="202">
        <f>+SUMIFS('nabati '!B:B,'nabati '!$E:$E,MTD!$A398)/6</f>
        <v>0</v>
      </c>
      <c r="F398" s="202">
        <f>+SUMIFS('nabati '!I:I,'nabati '!$L:$L,MTD!$A398)/6</f>
        <v>15</v>
      </c>
      <c r="G398" s="202">
        <f>+SUMIFS('nabati '!P:P,'nabati '!$S:$S,MTD!$A398)/60</f>
        <v>3</v>
      </c>
      <c r="H398" s="202">
        <f>+SUMIFS('nabati '!W:W,'nabati '!$Z:$Z,MTD!$A398)/6</f>
        <v>0</v>
      </c>
      <c r="I398" s="202">
        <f>+SUMIFS('nabati '!AD:AD,'nabati '!$AG:$AG,MTD!$A398)/60</f>
        <v>0</v>
      </c>
      <c r="J398" s="202">
        <f>+SUMIFS('nabati '!AK:AK,'nabati '!$AN:$AN,MTD!$A398)/60</f>
        <v>1</v>
      </c>
      <c r="K398" s="202">
        <f>+SUMIFS('nabati '!AR:AR,'nabati '!$AU:$AU,MTD!$A398)/60</f>
        <v>1</v>
      </c>
      <c r="L398" s="202">
        <f>+SUMIFS('nabati '!AY:AY,'nabati '!$BB:$BB,MTD!$A398)/20</f>
        <v>3</v>
      </c>
      <c r="M398" s="202">
        <f>+SUMIFS('nabati '!$BF:$BF,'nabati '!BI:BI,MTD!$A398)/6</f>
        <v>0</v>
      </c>
      <c r="N398" s="203">
        <f>+SUMIFS('nabati '!$BM:$BM,'nabati '!BP:BP,MTD!$A398)/6</f>
        <v>0</v>
      </c>
      <c r="O398" s="205">
        <f t="shared" si="45"/>
        <v>5566.5</v>
      </c>
      <c r="P398" s="206">
        <v>8270.63502538071</v>
      </c>
      <c r="Q398" s="210"/>
      <c r="R398" s="206">
        <f t="shared" si="46"/>
        <v>-2704.13502538071</v>
      </c>
    </row>
    <row r="399" s="66" customFormat="1" hidden="1" outlineLevel="1" spans="1:18">
      <c r="A399" s="116" t="s">
        <v>521</v>
      </c>
      <c r="B399" s="107" t="s">
        <v>62</v>
      </c>
      <c r="C399" s="167" t="s">
        <v>522</v>
      </c>
      <c r="D399" s="167" t="s">
        <v>506</v>
      </c>
      <c r="E399" s="177">
        <f>+SUMIFS('nabati '!B:B,'nabati '!$E:$E,MTD!$A399)/6</f>
        <v>2</v>
      </c>
      <c r="F399" s="177">
        <f>+SUMIFS('nabati '!I:I,'nabati '!$L:$L,MTD!$A399)/6</f>
        <v>4</v>
      </c>
      <c r="G399" s="177">
        <f>+SUMIFS('nabati '!P:P,'nabati '!$S:$S,MTD!$A399)/60</f>
        <v>2</v>
      </c>
      <c r="H399" s="177">
        <f>+SUMIFS('nabati '!W:W,'nabati '!$Z:$Z,MTD!$A399)/6</f>
        <v>0</v>
      </c>
      <c r="I399" s="177">
        <f>+SUMIFS('nabati '!AD:AD,'nabati '!$AG:$AG,MTD!$A399)/60</f>
        <v>0</v>
      </c>
      <c r="J399" s="177">
        <f>+SUMIFS('nabati '!AK:AK,'nabati '!$AN:$AN,MTD!$A399)/60</f>
        <v>0</v>
      </c>
      <c r="K399" s="177">
        <f>+SUMIFS('nabati '!AR:AR,'nabati '!$AU:$AU,MTD!$A399)/60</f>
        <v>0</v>
      </c>
      <c r="L399" s="177">
        <f>+SUMIFS('nabati '!AY:AY,'nabati '!$BB:$BB,MTD!$A399)/20</f>
        <v>0</v>
      </c>
      <c r="M399" s="177">
        <f>+SUMIFS('nabati '!$BF:$BF,'nabati '!BI:BI,MTD!$A399)/6</f>
        <v>0</v>
      </c>
      <c r="N399" s="142">
        <f>+SUMIFS('nabati '!$BM:$BM,'nabati '!BP:BP,MTD!$A399)/6</f>
        <v>0</v>
      </c>
      <c r="O399" s="178">
        <f t="shared" si="45"/>
        <v>1674.6</v>
      </c>
      <c r="P399" s="137">
        <v>8394.30507614213</v>
      </c>
      <c r="Q399" s="156"/>
      <c r="R399" s="137">
        <f t="shared" si="46"/>
        <v>-6719.70507614213</v>
      </c>
    </row>
    <row r="400" s="66" customFormat="1" hidden="1" outlineLevel="1" spans="1:18">
      <c r="A400" s="116" t="s">
        <v>523</v>
      </c>
      <c r="B400" s="107" t="s">
        <v>62</v>
      </c>
      <c r="C400" s="167" t="s">
        <v>524</v>
      </c>
      <c r="D400" s="167" t="s">
        <v>506</v>
      </c>
      <c r="E400" s="177">
        <f>+SUMIFS('nabati '!B:B,'nabati '!$E:$E,MTD!$A400)/6</f>
        <v>5</v>
      </c>
      <c r="F400" s="177">
        <f>+SUMIFS('nabati '!I:I,'nabati '!$L:$L,MTD!$A400)/6</f>
        <v>10</v>
      </c>
      <c r="G400" s="177">
        <f>+SUMIFS('nabati '!P:P,'nabati '!$S:$S,MTD!$A400)/60</f>
        <v>0</v>
      </c>
      <c r="H400" s="177">
        <f>+SUMIFS('nabati '!W:W,'nabati '!$Z:$Z,MTD!$A400)/6</f>
        <v>3</v>
      </c>
      <c r="I400" s="177">
        <f>+SUMIFS('nabati '!AD:AD,'nabati '!$AG:$AG,MTD!$A400)/60</f>
        <v>2</v>
      </c>
      <c r="J400" s="177">
        <f>+SUMIFS('nabati '!AK:AK,'nabati '!$AN:$AN,MTD!$A400)/60</f>
        <v>0</v>
      </c>
      <c r="K400" s="177">
        <f>+SUMIFS('nabati '!AR:AR,'nabati '!$AU:$AU,MTD!$A400)/60</f>
        <v>2</v>
      </c>
      <c r="L400" s="177">
        <f>+SUMIFS('nabati '!AY:AY,'nabati '!$BB:$BB,MTD!$A400)/20</f>
        <v>0</v>
      </c>
      <c r="M400" s="177">
        <f>+SUMIFS('nabati '!$BF:$BF,'nabati '!BI:BI,MTD!$A400)/6</f>
        <v>0</v>
      </c>
      <c r="N400" s="142">
        <f>+SUMIFS('nabati '!$BM:$BM,'nabati '!BP:BP,MTD!$A400)/6</f>
        <v>0</v>
      </c>
      <c r="O400" s="178">
        <f t="shared" si="45"/>
        <v>4396.5</v>
      </c>
      <c r="P400" s="137">
        <v>10777.6700507614</v>
      </c>
      <c r="Q400" s="156"/>
      <c r="R400" s="137">
        <f t="shared" si="46"/>
        <v>-6381.1700507614</v>
      </c>
    </row>
    <row r="401" s="66" customFormat="1" hidden="1" outlineLevel="1" spans="1:18">
      <c r="A401" s="116" t="s">
        <v>525</v>
      </c>
      <c r="B401" s="107" t="s">
        <v>62</v>
      </c>
      <c r="C401" s="167" t="s">
        <v>526</v>
      </c>
      <c r="D401" s="167" t="s">
        <v>506</v>
      </c>
      <c r="E401" s="177">
        <f>+SUMIFS('nabati '!B:B,'nabati '!$E:$E,MTD!$A401)/6</f>
        <v>4</v>
      </c>
      <c r="F401" s="177">
        <f>+SUMIFS('nabati '!I:I,'nabati '!$L:$L,MTD!$A401)/6</f>
        <v>10</v>
      </c>
      <c r="G401" s="177">
        <f>+SUMIFS('nabati '!P:P,'nabati '!$S:$S,MTD!$A401)/60</f>
        <v>2</v>
      </c>
      <c r="H401" s="177">
        <f>+SUMIFS('nabati '!W:W,'nabati '!$Z:$Z,MTD!$A401)/6</f>
        <v>0</v>
      </c>
      <c r="I401" s="177">
        <f>+SUMIFS('nabati '!AD:AD,'nabati '!$AG:$AG,MTD!$A401)/60</f>
        <v>0</v>
      </c>
      <c r="J401" s="177">
        <f>+SUMIFS('nabati '!AK:AK,'nabati '!$AN:$AN,MTD!$A401)/60</f>
        <v>0</v>
      </c>
      <c r="K401" s="177">
        <f>+SUMIFS('nabati '!AR:AR,'nabati '!$AU:$AU,MTD!$A401)/60</f>
        <v>0</v>
      </c>
      <c r="L401" s="177">
        <f>+SUMIFS('nabati '!AY:AY,'nabati '!$BB:$BB,MTD!$A401)/20</f>
        <v>2</v>
      </c>
      <c r="M401" s="177">
        <f>+SUMIFS('nabati '!$BF:$BF,'nabati '!BI:BI,MTD!$A401)/6</f>
        <v>0</v>
      </c>
      <c r="N401" s="142">
        <f>+SUMIFS('nabati '!$BM:$BM,'nabati '!BP:BP,MTD!$A401)/6</f>
        <v>0</v>
      </c>
      <c r="O401" s="178">
        <f t="shared" si="45"/>
        <v>3818.6</v>
      </c>
      <c r="P401" s="137">
        <v>4580.23502538071</v>
      </c>
      <c r="Q401" s="156"/>
      <c r="R401" s="137">
        <f t="shared" si="46"/>
        <v>-761.63502538071</v>
      </c>
    </row>
    <row r="402" s="66" customFormat="1" hidden="1" outlineLevel="1" spans="1:18">
      <c r="A402" s="116" t="s">
        <v>527</v>
      </c>
      <c r="B402" s="107" t="s">
        <v>62</v>
      </c>
      <c r="C402" s="167" t="s">
        <v>528</v>
      </c>
      <c r="D402" s="167" t="s">
        <v>506</v>
      </c>
      <c r="E402" s="177">
        <f>+SUMIFS('nabati '!B:B,'nabati '!$E:$E,MTD!$A402)/6</f>
        <v>5</v>
      </c>
      <c r="F402" s="177">
        <f>+SUMIFS('nabati '!I:I,'nabati '!$L:$L,MTD!$A402)/6</f>
        <v>10</v>
      </c>
      <c r="G402" s="177">
        <f>+SUMIFS('nabati '!P:P,'nabati '!$S:$S,MTD!$A402)/60</f>
        <v>0</v>
      </c>
      <c r="H402" s="177">
        <f>+SUMIFS('nabati '!W:W,'nabati '!$Z:$Z,MTD!$A402)/6</f>
        <v>0</v>
      </c>
      <c r="I402" s="177">
        <f>+SUMIFS('nabati '!AD:AD,'nabati '!$AG:$AG,MTD!$A402)/60</f>
        <v>0</v>
      </c>
      <c r="J402" s="177">
        <f>+SUMIFS('nabati '!AK:AK,'nabati '!$AN:$AN,MTD!$A402)/60</f>
        <v>1</v>
      </c>
      <c r="K402" s="177">
        <f>+SUMIFS('nabati '!AR:AR,'nabati '!$AU:$AU,MTD!$A402)/60</f>
        <v>0</v>
      </c>
      <c r="L402" s="177">
        <f>+SUMIFS('nabati '!AY:AY,'nabati '!$BB:$BB,MTD!$A402)/20</f>
        <v>2</v>
      </c>
      <c r="M402" s="177">
        <f>+SUMIFS('nabati '!$BF:$BF,'nabati '!BI:BI,MTD!$A402)/6</f>
        <v>0</v>
      </c>
      <c r="N402" s="142">
        <f>+SUMIFS('nabati '!$BM:$BM,'nabati '!BP:BP,MTD!$A402)/6</f>
        <v>0</v>
      </c>
      <c r="O402" s="178">
        <f t="shared" si="45"/>
        <v>3614.5</v>
      </c>
      <c r="P402" s="137">
        <v>3782.23502538071</v>
      </c>
      <c r="Q402" s="156"/>
      <c r="R402" s="137">
        <f t="shared" si="46"/>
        <v>-167.73502538071</v>
      </c>
    </row>
    <row r="403" s="66" customFormat="1" hidden="1" outlineLevel="1" spans="1:18">
      <c r="A403" s="116" t="s">
        <v>529</v>
      </c>
      <c r="B403" s="107" t="s">
        <v>62</v>
      </c>
      <c r="C403" s="167" t="s">
        <v>530</v>
      </c>
      <c r="D403" s="167" t="s">
        <v>506</v>
      </c>
      <c r="E403" s="177">
        <f>+SUMIFS('nabati '!B:B,'nabati '!$E:$E,MTD!$A403)/6</f>
        <v>13</v>
      </c>
      <c r="F403" s="177">
        <f>+SUMIFS('nabati '!I:I,'nabati '!$L:$L,MTD!$A403)/6</f>
        <v>8</v>
      </c>
      <c r="G403" s="177">
        <f>+SUMIFS('nabati '!P:P,'nabati '!$S:$S,MTD!$A403)/60</f>
        <v>2</v>
      </c>
      <c r="H403" s="177">
        <f>+SUMIFS('nabati '!W:W,'nabati '!$Z:$Z,MTD!$A403)/6</f>
        <v>2</v>
      </c>
      <c r="I403" s="177">
        <f>+SUMIFS('nabati '!AD:AD,'nabati '!$AG:$AG,MTD!$A403)/60</f>
        <v>0</v>
      </c>
      <c r="J403" s="177">
        <f>+SUMIFS('nabati '!AK:AK,'nabati '!$AN:$AN,MTD!$A403)/60</f>
        <v>1</v>
      </c>
      <c r="K403" s="177">
        <f>+SUMIFS('nabati '!AR:AR,'nabati '!$AU:$AU,MTD!$A403)/60</f>
        <v>0</v>
      </c>
      <c r="L403" s="177">
        <f>+SUMIFS('nabati '!AY:AY,'nabati '!$BB:$BB,MTD!$A403)/20</f>
        <v>1</v>
      </c>
      <c r="M403" s="177">
        <f>+SUMIFS('nabati '!$BF:$BF,'nabati '!BI:BI,MTD!$A403)/6</f>
        <v>0</v>
      </c>
      <c r="N403" s="142">
        <f>+SUMIFS('nabati '!$BM:$BM,'nabati '!BP:BP,MTD!$A403)/6</f>
        <v>0</v>
      </c>
      <c r="O403" s="178">
        <f t="shared" si="45"/>
        <v>4974.3</v>
      </c>
      <c r="P403" s="185">
        <v>7585.50507614213</v>
      </c>
      <c r="Q403" s="156"/>
      <c r="R403" s="137">
        <f t="shared" si="46"/>
        <v>-2611.20507614213</v>
      </c>
    </row>
    <row r="404" s="66" customFormat="1" hidden="1" outlineLevel="1" spans="1:18">
      <c r="A404" s="116" t="s">
        <v>531</v>
      </c>
      <c r="B404" s="107" t="s">
        <v>62</v>
      </c>
      <c r="C404" s="167" t="s">
        <v>532</v>
      </c>
      <c r="D404" s="167" t="s">
        <v>506</v>
      </c>
      <c r="E404" s="177">
        <f>+SUMIFS('nabati '!B:B,'nabati '!$E:$E,MTD!$A404)/6</f>
        <v>10</v>
      </c>
      <c r="F404" s="177">
        <f>+SUMIFS('nabati '!I:I,'nabati '!$L:$L,MTD!$A404)/6</f>
        <v>10</v>
      </c>
      <c r="G404" s="177">
        <f>+SUMIFS('nabati '!P:P,'nabati '!$S:$S,MTD!$A404)/60</f>
        <v>0</v>
      </c>
      <c r="H404" s="177">
        <f>+SUMIFS('nabati '!W:W,'nabati '!$Z:$Z,MTD!$A404)/6</f>
        <v>4</v>
      </c>
      <c r="I404" s="177">
        <f>+SUMIFS('nabati '!AD:AD,'nabati '!$AG:$AG,MTD!$A404)/60</f>
        <v>0</v>
      </c>
      <c r="J404" s="177">
        <f>+SUMIFS('nabati '!AK:AK,'nabati '!$AN:$AN,MTD!$A404)/60</f>
        <v>0</v>
      </c>
      <c r="K404" s="177">
        <f>+SUMIFS('nabati '!AR:AR,'nabati '!$AU:$AU,MTD!$A404)/60</f>
        <v>0</v>
      </c>
      <c r="L404" s="177">
        <f>+SUMIFS('nabati '!AY:AY,'nabati '!$BB:$BB,MTD!$A404)/20</f>
        <v>4</v>
      </c>
      <c r="M404" s="177">
        <f>+SUMIFS('nabati '!$BF:$BF,'nabati '!BI:BI,MTD!$A404)/6</f>
        <v>0</v>
      </c>
      <c r="N404" s="142">
        <f>+SUMIFS('nabati '!$BM:$BM,'nabati '!BP:BP,MTD!$A404)/6</f>
        <v>0</v>
      </c>
      <c r="O404" s="178">
        <f t="shared" si="45"/>
        <v>5558</v>
      </c>
      <c r="P404" s="137">
        <v>5582.07005076142</v>
      </c>
      <c r="Q404" s="156"/>
      <c r="R404" s="137">
        <f t="shared" si="46"/>
        <v>-24.0700507614201</v>
      </c>
    </row>
    <row r="405" s="66" customFormat="1" hidden="1" outlineLevel="1" spans="1:18">
      <c r="A405" s="116" t="s">
        <v>533</v>
      </c>
      <c r="B405" s="107" t="s">
        <v>62</v>
      </c>
      <c r="C405" s="167" t="s">
        <v>534</v>
      </c>
      <c r="D405" s="167" t="s">
        <v>506</v>
      </c>
      <c r="E405" s="177">
        <f>+SUMIFS('nabati '!B:B,'nabati '!$E:$E,MTD!$A405)/6</f>
        <v>3</v>
      </c>
      <c r="F405" s="177">
        <f>+SUMIFS('nabati '!I:I,'nabati '!$L:$L,MTD!$A405)/6</f>
        <v>2</v>
      </c>
      <c r="G405" s="177">
        <f>+SUMIFS('nabati '!P:P,'nabati '!$S:$S,MTD!$A405)/60</f>
        <v>1</v>
      </c>
      <c r="H405" s="177">
        <f>+SUMIFS('nabati '!W:W,'nabati '!$Z:$Z,MTD!$A405)/6</f>
        <v>0</v>
      </c>
      <c r="I405" s="177">
        <f>+SUMIFS('nabati '!AD:AD,'nabati '!$AG:$AG,MTD!$A405)/60</f>
        <v>2</v>
      </c>
      <c r="J405" s="177">
        <f>+SUMIFS('nabati '!AK:AK,'nabati '!$AN:$AN,MTD!$A405)/60</f>
        <v>0</v>
      </c>
      <c r="K405" s="177">
        <f>+SUMIFS('nabati '!AR:AR,'nabati '!$AU:$AU,MTD!$A405)/60</f>
        <v>0</v>
      </c>
      <c r="L405" s="177">
        <f>+SUMIFS('nabati '!AY:AY,'nabati '!$BB:$BB,MTD!$A405)/20</f>
        <v>1</v>
      </c>
      <c r="M405" s="177">
        <f>+SUMIFS('nabati '!$BF:$BF,'nabati '!BI:BI,MTD!$A405)/6</f>
        <v>0</v>
      </c>
      <c r="N405" s="142">
        <f>+SUMIFS('nabati '!$BM:$BM,'nabati '!BP:BP,MTD!$A405)/6</f>
        <v>0</v>
      </c>
      <c r="O405" s="178">
        <f t="shared" si="45"/>
        <v>2123.1</v>
      </c>
      <c r="P405" s="137">
        <v>3438.8</v>
      </c>
      <c r="Q405" s="156"/>
      <c r="R405" s="137">
        <f t="shared" si="46"/>
        <v>-1315.7</v>
      </c>
    </row>
    <row r="406" s="66" customFormat="1" hidden="1" outlineLevel="1" spans="1:18">
      <c r="A406" s="116">
        <v>12201</v>
      </c>
      <c r="B406" s="214" t="s">
        <v>84</v>
      </c>
      <c r="C406" s="215" t="s">
        <v>535</v>
      </c>
      <c r="D406" s="216" t="s">
        <v>506</v>
      </c>
      <c r="E406" s="177">
        <f>+SUMIFS('nabati '!B:B,'nabati '!$E:$E,MTD!$A406)/6</f>
        <v>0</v>
      </c>
      <c r="F406" s="177">
        <f>+SUMIFS('nabati '!I:I,'nabati '!$L:$L,MTD!$A406)/6</f>
        <v>0</v>
      </c>
      <c r="G406" s="177">
        <f>+SUMIFS('nabati '!P:P,'nabati '!$S:$S,MTD!$A406)/60</f>
        <v>0</v>
      </c>
      <c r="H406" s="177">
        <f>+SUMIFS('nabati '!W:W,'nabati '!$Z:$Z,MTD!$A406)/6</f>
        <v>0</v>
      </c>
      <c r="I406" s="177">
        <f>+SUMIFS('nabati '!AD:AD,'nabati '!$AG:$AG,MTD!$A406)/60</f>
        <v>0</v>
      </c>
      <c r="J406" s="177">
        <f>+SUMIFS('nabati '!AK:AK,'nabati '!$AN:$AN,MTD!$A406)/60</f>
        <v>0</v>
      </c>
      <c r="K406" s="177">
        <f>+SUMIFS('nabati '!AR:AR,'nabati '!$AU:$AU,MTD!$A406)/60</f>
        <v>0</v>
      </c>
      <c r="L406" s="177">
        <f>+SUMIFS('nabati '!AY:AY,'nabati '!$BB:$BB,MTD!$A406)/20</f>
        <v>0</v>
      </c>
      <c r="M406" s="177">
        <f>+SUMIFS('nabati '!$BF:$BF,'nabati '!BI:BI,MTD!$A406)/6</f>
        <v>0</v>
      </c>
      <c r="N406" s="142">
        <f>+SUMIFS('nabati '!$BM:$BM,'nabati '!BP:BP,MTD!$A406)/6</f>
        <v>0</v>
      </c>
      <c r="O406" s="178">
        <f t="shared" si="45"/>
        <v>0</v>
      </c>
      <c r="P406" s="121"/>
      <c r="Q406" s="156"/>
      <c r="R406" s="121"/>
    </row>
    <row r="407" s="66" customFormat="1" hidden="1" outlineLevel="1" spans="1:18">
      <c r="A407" s="116">
        <v>12202</v>
      </c>
      <c r="B407" s="214" t="s">
        <v>84</v>
      </c>
      <c r="C407" s="215" t="s">
        <v>536</v>
      </c>
      <c r="D407" s="216" t="s">
        <v>506</v>
      </c>
      <c r="E407" s="177">
        <f>+SUMIFS('nabati '!B:B,'nabati '!$E:$E,MTD!$A407)/6</f>
        <v>0</v>
      </c>
      <c r="F407" s="177">
        <f>+SUMIFS('nabati '!I:I,'nabati '!$L:$L,MTD!$A407)/6</f>
        <v>0</v>
      </c>
      <c r="G407" s="177">
        <f>+SUMIFS('nabati '!P:P,'nabati '!$S:$S,MTD!$A407)/60</f>
        <v>0</v>
      </c>
      <c r="H407" s="177">
        <f>+SUMIFS('nabati '!W:W,'nabati '!$Z:$Z,MTD!$A407)/6</f>
        <v>0</v>
      </c>
      <c r="I407" s="177">
        <f>+SUMIFS('nabati '!AD:AD,'nabati '!$AG:$AG,MTD!$A407)/60</f>
        <v>0</v>
      </c>
      <c r="J407" s="177">
        <f>+SUMIFS('nabati '!AK:AK,'nabati '!$AN:$AN,MTD!$A407)/60</f>
        <v>0</v>
      </c>
      <c r="K407" s="177">
        <f>+SUMIFS('nabati '!AR:AR,'nabati '!$AU:$AU,MTD!$A407)/60</f>
        <v>0</v>
      </c>
      <c r="L407" s="177">
        <f>+SUMIFS('nabati '!AY:AY,'nabati '!$BB:$BB,MTD!$A407)/20</f>
        <v>0</v>
      </c>
      <c r="M407" s="177">
        <f>+SUMIFS('nabati '!$BF:$BF,'nabati '!BI:BI,MTD!$A407)/6</f>
        <v>0</v>
      </c>
      <c r="N407" s="142">
        <f>+SUMIFS('nabati '!$BM:$BM,'nabati '!BP:BP,MTD!$A407)/6</f>
        <v>0</v>
      </c>
      <c r="O407" s="178">
        <f t="shared" si="45"/>
        <v>0</v>
      </c>
      <c r="P407" s="121"/>
      <c r="Q407" s="156"/>
      <c r="R407" s="121"/>
    </row>
    <row r="408" s="66" customFormat="1" hidden="1" outlineLevel="1" spans="1:18">
      <c r="A408" s="116">
        <v>12203</v>
      </c>
      <c r="B408" s="214" t="s">
        <v>84</v>
      </c>
      <c r="C408" s="215" t="s">
        <v>537</v>
      </c>
      <c r="D408" s="216" t="s">
        <v>506</v>
      </c>
      <c r="E408" s="177">
        <f>+SUMIFS('nabati '!B:B,'nabati '!$E:$E,MTD!$A408)/6</f>
        <v>0</v>
      </c>
      <c r="F408" s="177">
        <f>+SUMIFS('nabati '!I:I,'nabati '!$L:$L,MTD!$A408)/6</f>
        <v>0</v>
      </c>
      <c r="G408" s="177">
        <f>+SUMIFS('nabati '!P:P,'nabati '!$S:$S,MTD!$A408)/60</f>
        <v>0</v>
      </c>
      <c r="H408" s="177">
        <f>+SUMIFS('nabati '!W:W,'nabati '!$Z:$Z,MTD!$A408)/6</f>
        <v>0</v>
      </c>
      <c r="I408" s="177">
        <f>+SUMIFS('nabati '!AD:AD,'nabati '!$AG:$AG,MTD!$A408)/60</f>
        <v>0</v>
      </c>
      <c r="J408" s="177">
        <f>+SUMIFS('nabati '!AK:AK,'nabati '!$AN:$AN,MTD!$A408)/60</f>
        <v>0</v>
      </c>
      <c r="K408" s="177">
        <f>+SUMIFS('nabati '!AR:AR,'nabati '!$AU:$AU,MTD!$A408)/60</f>
        <v>0</v>
      </c>
      <c r="L408" s="177">
        <f>+SUMIFS('nabati '!AY:AY,'nabati '!$BB:$BB,MTD!$A408)/20</f>
        <v>0</v>
      </c>
      <c r="M408" s="177">
        <f>+SUMIFS('nabati '!$BF:$BF,'nabati '!BI:BI,MTD!$A408)/6</f>
        <v>0</v>
      </c>
      <c r="N408" s="142">
        <f>+SUMIFS('nabati '!$BM:$BM,'nabati '!BP:BP,MTD!$A408)/6</f>
        <v>0</v>
      </c>
      <c r="O408" s="178">
        <f t="shared" si="45"/>
        <v>0</v>
      </c>
      <c r="P408" s="121"/>
      <c r="Q408" s="156"/>
      <c r="R408" s="121"/>
    </row>
    <row r="409" s="66" customFormat="1" hidden="1" outlineLevel="1" spans="1:18">
      <c r="A409" s="116">
        <v>12204</v>
      </c>
      <c r="B409" s="214"/>
      <c r="C409" s="215" t="s">
        <v>538</v>
      </c>
      <c r="D409" s="216" t="s">
        <v>506</v>
      </c>
      <c r="E409" s="177">
        <f>+SUMIFS('nabati '!B:B,'nabati '!$E:$E,MTD!$A409)/6</f>
        <v>0</v>
      </c>
      <c r="F409" s="177">
        <f>+SUMIFS('nabati '!I:I,'nabati '!$L:$L,MTD!$A409)/6</f>
        <v>0</v>
      </c>
      <c r="G409" s="177">
        <f>+SUMIFS('nabati '!P:P,'nabati '!$S:$S,MTD!$A409)/60</f>
        <v>0</v>
      </c>
      <c r="H409" s="177">
        <f>+SUMIFS('nabati '!W:W,'nabati '!$Z:$Z,MTD!$A409)/6</f>
        <v>0</v>
      </c>
      <c r="I409" s="177">
        <f>+SUMIFS('nabati '!AD:AD,'nabati '!$AG:$AG,MTD!$A409)/60</f>
        <v>0</v>
      </c>
      <c r="J409" s="177">
        <f>+SUMIFS('nabati '!AK:AK,'nabati '!$AN:$AN,MTD!$A409)/60</f>
        <v>0</v>
      </c>
      <c r="K409" s="177">
        <f>+SUMIFS('nabati '!AR:AR,'nabati '!$AU:$AU,MTD!$A409)/60</f>
        <v>0</v>
      </c>
      <c r="L409" s="177">
        <f>+SUMIFS('nabati '!AY:AY,'nabati '!$BB:$BB,MTD!$A409)/20</f>
        <v>0</v>
      </c>
      <c r="M409" s="177">
        <f>+SUMIFS('nabati '!$BF:$BF,'nabati '!BI:BI,MTD!$A409)/6</f>
        <v>0</v>
      </c>
      <c r="N409" s="142">
        <f>+SUMIFS('nabati '!$BM:$BM,'nabati '!BP:BP,MTD!$A409)/6</f>
        <v>0</v>
      </c>
      <c r="O409" s="178">
        <f t="shared" ref="O409:O436" si="47">+SUMPRODUCT($E$1:$N$1,E409:N409)</f>
        <v>0</v>
      </c>
      <c r="P409" s="121"/>
      <c r="Q409" s="156"/>
      <c r="R409" s="121"/>
    </row>
    <row r="410" s="66" customFormat="1" hidden="1" outlineLevel="1" spans="1:18">
      <c r="A410" s="116">
        <v>12205</v>
      </c>
      <c r="B410" s="217"/>
      <c r="C410" s="218" t="s">
        <v>539</v>
      </c>
      <c r="D410" s="219" t="s">
        <v>506</v>
      </c>
      <c r="E410" s="177">
        <f>+SUMIFS('nabati '!B:B,'nabati '!$E:$E,MTD!$A410)/6</f>
        <v>0</v>
      </c>
      <c r="F410" s="177">
        <f>+SUMIFS('nabati '!I:I,'nabati '!$L:$L,MTD!$A410)/6</f>
        <v>0</v>
      </c>
      <c r="G410" s="177">
        <f>+SUMIFS('nabati '!P:P,'nabati '!$S:$S,MTD!$A410)/60</f>
        <v>0</v>
      </c>
      <c r="H410" s="177">
        <f>+SUMIFS('nabati '!W:W,'nabati '!$Z:$Z,MTD!$A410)/6</f>
        <v>0</v>
      </c>
      <c r="I410" s="177">
        <f>+SUMIFS('nabati '!AD:AD,'nabati '!$AG:$AG,MTD!$A410)/60</f>
        <v>0</v>
      </c>
      <c r="J410" s="177">
        <f>+SUMIFS('nabati '!AK:AK,'nabati '!$AN:$AN,MTD!$A410)/60</f>
        <v>0</v>
      </c>
      <c r="K410" s="177">
        <f>+SUMIFS('nabati '!AR:AR,'nabati '!$AU:$AU,MTD!$A410)/60</f>
        <v>0</v>
      </c>
      <c r="L410" s="177">
        <f>+SUMIFS('nabati '!AY:AY,'nabati '!$BB:$BB,MTD!$A410)/20</f>
        <v>0</v>
      </c>
      <c r="M410" s="177">
        <f>+SUMIFS('nabati '!$BF:$BF,'nabati '!BI:BI,MTD!$A410)/6</f>
        <v>0</v>
      </c>
      <c r="N410" s="142">
        <f>+SUMIFS('nabati '!$BM:$BM,'nabati '!BP:BP,MTD!$A410)/6</f>
        <v>0</v>
      </c>
      <c r="O410" s="178">
        <f t="shared" si="47"/>
        <v>0</v>
      </c>
      <c r="P410" s="121"/>
      <c r="Q410" s="156"/>
      <c r="R410" s="121"/>
    </row>
    <row r="411" s="66" customFormat="1" hidden="1" outlineLevel="1" spans="1:18">
      <c r="A411" s="116">
        <v>1181</v>
      </c>
      <c r="B411" s="217" t="s">
        <v>84</v>
      </c>
      <c r="C411" s="218" t="s">
        <v>540</v>
      </c>
      <c r="D411" s="219" t="s">
        <v>506</v>
      </c>
      <c r="E411" s="177">
        <f>+SUMIFS('nabati '!B:B,'nabati '!$E:$E,MTD!$A411)/6</f>
        <v>0</v>
      </c>
      <c r="F411" s="177">
        <f>+SUMIFS('nabati '!I:I,'nabati '!$L:$L,MTD!$A411)/6</f>
        <v>0</v>
      </c>
      <c r="G411" s="177">
        <f>+SUMIFS('nabati '!P:P,'nabati '!$S:$S,MTD!$A411)/60</f>
        <v>0</v>
      </c>
      <c r="H411" s="177">
        <f>+SUMIFS('nabati '!W:W,'nabati '!$Z:$Z,MTD!$A411)/6</f>
        <v>0</v>
      </c>
      <c r="I411" s="177">
        <f>+SUMIFS('nabati '!AD:AD,'nabati '!$AG:$AG,MTD!$A411)/60</f>
        <v>0</v>
      </c>
      <c r="J411" s="177">
        <f>+SUMIFS('nabati '!AK:AK,'nabati '!$AN:$AN,MTD!$A411)/60</f>
        <v>0</v>
      </c>
      <c r="K411" s="177">
        <f>+SUMIFS('nabati '!AR:AR,'nabati '!$AU:$AU,MTD!$A411)/60</f>
        <v>0</v>
      </c>
      <c r="L411" s="177">
        <f>+SUMIFS('nabati '!AY:AY,'nabati '!$BB:$BB,MTD!$A411)/20</f>
        <v>0</v>
      </c>
      <c r="M411" s="177">
        <f>+SUMIFS('nabati '!$BF:$BF,'nabati '!BI:BI,MTD!$A411)/6</f>
        <v>0</v>
      </c>
      <c r="N411" s="142">
        <f>+SUMIFS('nabati '!$BM:$BM,'nabati '!BP:BP,MTD!$A411)/6</f>
        <v>0</v>
      </c>
      <c r="O411" s="178">
        <f t="shared" si="47"/>
        <v>0</v>
      </c>
      <c r="P411" s="121"/>
      <c r="Q411" s="156"/>
      <c r="R411" s="121"/>
    </row>
    <row r="412" s="66" customFormat="1" hidden="1" outlineLevel="1" spans="1:18">
      <c r="A412" s="116">
        <v>1182</v>
      </c>
      <c r="B412" s="220" t="s">
        <v>84</v>
      </c>
      <c r="C412" s="221" t="s">
        <v>541</v>
      </c>
      <c r="D412" s="221" t="s">
        <v>506</v>
      </c>
      <c r="E412" s="177">
        <f>+SUMIFS('nabati '!B:B,'nabati '!$E:$E,MTD!$A412)/6</f>
        <v>0</v>
      </c>
      <c r="F412" s="177">
        <f>+SUMIFS('nabati '!I:I,'nabati '!$L:$L,MTD!$A412)/6</f>
        <v>0</v>
      </c>
      <c r="G412" s="177">
        <f>+SUMIFS('nabati '!P:P,'nabati '!$S:$S,MTD!$A412)/60</f>
        <v>0</v>
      </c>
      <c r="H412" s="177">
        <f>+SUMIFS('nabati '!W:W,'nabati '!$Z:$Z,MTD!$A412)/6</f>
        <v>0</v>
      </c>
      <c r="I412" s="177">
        <f>+SUMIFS('nabati '!AD:AD,'nabati '!$AG:$AG,MTD!$A412)/60</f>
        <v>0</v>
      </c>
      <c r="J412" s="177">
        <f>+SUMIFS('nabati '!AK:AK,'nabati '!$AN:$AN,MTD!$A412)/60</f>
        <v>0</v>
      </c>
      <c r="K412" s="177">
        <f>+SUMIFS('nabati '!AR:AR,'nabati '!$AU:$AU,MTD!$A412)/60</f>
        <v>0</v>
      </c>
      <c r="L412" s="177">
        <f>+SUMIFS('nabati '!AY:AY,'nabati '!$BB:$BB,MTD!$A412)/20</f>
        <v>0</v>
      </c>
      <c r="M412" s="177">
        <f>+SUMIFS('nabati '!$BF:$BF,'nabati '!BI:BI,MTD!$A412)/6</f>
        <v>0</v>
      </c>
      <c r="N412" s="142">
        <f>+SUMIFS('nabati '!$BM:$BM,'nabati '!BP:BP,MTD!$A412)/6</f>
        <v>0</v>
      </c>
      <c r="O412" s="178">
        <f t="shared" si="47"/>
        <v>0</v>
      </c>
      <c r="P412" s="121"/>
      <c r="Q412" s="156"/>
      <c r="R412" s="121"/>
    </row>
    <row r="413" s="66" customFormat="1" collapsed="1" spans="1:18">
      <c r="A413" s="116">
        <v>1183</v>
      </c>
      <c r="B413" s="220" t="s">
        <v>84</v>
      </c>
      <c r="C413" s="221" t="s">
        <v>542</v>
      </c>
      <c r="D413" s="221" t="s">
        <v>506</v>
      </c>
      <c r="E413" s="177">
        <f>+SUMIFS('nabati '!B:B,'nabati '!$E:$E,MTD!$A413)/6</f>
        <v>0</v>
      </c>
      <c r="F413" s="177">
        <f>+SUMIFS('nabati '!I:I,'nabati '!$L:$L,MTD!$A413)/6</f>
        <v>0</v>
      </c>
      <c r="G413" s="177">
        <f>+SUMIFS('nabati '!P:P,'nabati '!$S:$S,MTD!$A413)/60</f>
        <v>0</v>
      </c>
      <c r="H413" s="177">
        <f>+SUMIFS('nabati '!W:W,'nabati '!$Z:$Z,MTD!$A413)/6</f>
        <v>0</v>
      </c>
      <c r="I413" s="177">
        <f>+SUMIFS('nabati '!AD:AD,'nabati '!$AG:$AG,MTD!$A413)/60</f>
        <v>0</v>
      </c>
      <c r="J413" s="177">
        <f>+SUMIFS('nabati '!AK:AK,'nabati '!$AN:$AN,MTD!$A413)/60</f>
        <v>0</v>
      </c>
      <c r="K413" s="177">
        <f>+SUMIFS('nabati '!AR:AR,'nabati '!$AU:$AU,MTD!$A413)/60</f>
        <v>0</v>
      </c>
      <c r="L413" s="177">
        <f>+SUMIFS('nabati '!AY:AY,'nabati '!$BB:$BB,MTD!$A413)/20</f>
        <v>0</v>
      </c>
      <c r="M413" s="177">
        <f>+SUMIFS('nabati '!$BF:$BF,'nabati '!BI:BI,MTD!$A413)/6</f>
        <v>0</v>
      </c>
      <c r="N413" s="142">
        <f>+SUMIFS('nabati '!$BM:$BM,'nabati '!BP:BP,MTD!$A413)/6</f>
        <v>0</v>
      </c>
      <c r="O413" s="178">
        <f t="shared" si="47"/>
        <v>0</v>
      </c>
      <c r="P413" s="121"/>
      <c r="Q413" s="156"/>
      <c r="R413" s="121"/>
    </row>
    <row r="414" s="65" customFormat="1" ht="15.95" customHeight="1" spans="1:21">
      <c r="A414" s="222"/>
      <c r="B414" s="163"/>
      <c r="C414" s="165"/>
      <c r="D414" s="164" t="s">
        <v>726</v>
      </c>
      <c r="E414" s="184">
        <f t="shared" ref="E414:N414" si="48">+SUM(E415:E434)</f>
        <v>245</v>
      </c>
      <c r="F414" s="184">
        <f t="shared" si="48"/>
        <v>456</v>
      </c>
      <c r="G414" s="184">
        <f t="shared" si="48"/>
        <v>66.7</v>
      </c>
      <c r="H414" s="184">
        <f t="shared" si="48"/>
        <v>58</v>
      </c>
      <c r="I414" s="184">
        <f t="shared" si="48"/>
        <v>33</v>
      </c>
      <c r="J414" s="184">
        <f t="shared" si="48"/>
        <v>10</v>
      </c>
      <c r="K414" s="184">
        <f t="shared" si="48"/>
        <v>6</v>
      </c>
      <c r="L414" s="184">
        <f t="shared" si="48"/>
        <v>57</v>
      </c>
      <c r="M414" s="184">
        <f t="shared" si="48"/>
        <v>0</v>
      </c>
      <c r="N414" s="184">
        <f t="shared" si="48"/>
        <v>0</v>
      </c>
      <c r="O414" s="176">
        <f t="shared" si="47"/>
        <v>189899.7</v>
      </c>
      <c r="P414" s="141">
        <v>193261.594059406</v>
      </c>
      <c r="Q414" s="156">
        <f>O414/P414*100</f>
        <v>98.2604437908276</v>
      </c>
      <c r="R414" s="141">
        <f>O414-P414</f>
        <v>-3361.89405940598</v>
      </c>
      <c r="T414" s="231">
        <v>180604</v>
      </c>
      <c r="U414" s="232">
        <v>12657.5940594059</v>
      </c>
    </row>
    <row r="415" s="66" customFormat="1" spans="1:21">
      <c r="A415" s="107" t="s">
        <v>544</v>
      </c>
      <c r="B415" s="116" t="s">
        <v>62</v>
      </c>
      <c r="C415" s="112" t="s">
        <v>545</v>
      </c>
      <c r="D415" s="112" t="s">
        <v>727</v>
      </c>
      <c r="E415" s="177">
        <f>+SUMIFS('nabati '!B:B,'nabati '!$E:$E,MTD!$A415)/6</f>
        <v>25</v>
      </c>
      <c r="F415" s="177">
        <f>+SUMIFS('nabati '!I:I,'nabati '!$L:$L,MTD!$A415)/6</f>
        <v>68</v>
      </c>
      <c r="G415" s="177">
        <f>+SUMIFS('nabati '!P:P,'nabati '!$S:$S,MTD!$A415)/60</f>
        <v>13</v>
      </c>
      <c r="H415" s="177">
        <f>+SUMIFS('nabati '!W:W,'nabati '!$Z:$Z,MTD!$A415)/6</f>
        <v>10</v>
      </c>
      <c r="I415" s="177">
        <f>+SUMIFS('nabati '!AD:AD,'nabati '!$AG:$AG,MTD!$A415)/60</f>
        <v>3</v>
      </c>
      <c r="J415" s="177">
        <f>+SUMIFS('nabati '!AK:AK,'nabati '!$AN:$AN,MTD!$A415)/60</f>
        <v>0</v>
      </c>
      <c r="K415" s="177">
        <f>+SUMIFS('nabati '!AR:AR,'nabati '!$AU:$AU,MTD!$A415)/60</f>
        <v>0</v>
      </c>
      <c r="L415" s="177">
        <f>+SUMIFS('nabati '!AY:AY,'nabati '!$BB:$BB,MTD!$A415)/20</f>
        <v>4</v>
      </c>
      <c r="M415" s="177">
        <f>+SUMIFS('nabati '!$BF:$BF,'nabati '!BI:BI,MTD!$A415)/6</f>
        <v>0</v>
      </c>
      <c r="N415" s="114">
        <f>+SUMIFS('nabati '!$BM:$BM,'nabati '!BP:BP,MTD!$A415)/6</f>
        <v>0</v>
      </c>
      <c r="O415" s="178">
        <f t="shared" si="47"/>
        <v>25131.1</v>
      </c>
      <c r="P415" s="227">
        <v>16834.445177665</v>
      </c>
      <c r="Q415" s="156"/>
      <c r="R415" s="227">
        <f t="shared" ref="R415:R421" si="49">O415-P415</f>
        <v>8296.654822335</v>
      </c>
      <c r="T415" s="197">
        <f>SUM(O415:O427)</f>
        <v>189239.7</v>
      </c>
      <c r="U415" s="197">
        <f>SUM(O428:O434)</f>
        <v>660</v>
      </c>
    </row>
    <row r="416" s="66" customFormat="1" hidden="1" outlineLevel="1" spans="1:18">
      <c r="A416" s="107" t="s">
        <v>547</v>
      </c>
      <c r="B416" s="116" t="s">
        <v>62</v>
      </c>
      <c r="C416" s="112" t="s">
        <v>548</v>
      </c>
      <c r="D416" s="112" t="s">
        <v>727</v>
      </c>
      <c r="E416" s="177">
        <f>+SUMIFS('nabati '!B:B,'nabati '!$E:$E,MTD!$A416)/6</f>
        <v>5</v>
      </c>
      <c r="F416" s="177">
        <f>+SUMIFS('nabati '!I:I,'nabati '!$L:$L,MTD!$A416)/6</f>
        <v>10</v>
      </c>
      <c r="G416" s="177">
        <f>+SUMIFS('nabati '!P:P,'nabati '!$S:$S,MTD!$A416)/60</f>
        <v>2</v>
      </c>
      <c r="H416" s="177">
        <f>+SUMIFS('nabati '!W:W,'nabati '!$Z:$Z,MTD!$A416)/6</f>
        <v>2</v>
      </c>
      <c r="I416" s="177">
        <f>+SUMIFS('nabati '!AD:AD,'nabati '!$AG:$AG,MTD!$A416)/60</f>
        <v>3</v>
      </c>
      <c r="J416" s="177">
        <f>+SUMIFS('nabati '!AK:AK,'nabati '!$AN:$AN,MTD!$A416)/60</f>
        <v>3</v>
      </c>
      <c r="K416" s="177">
        <f>+SUMIFS('nabati '!AR:AR,'nabati '!$AU:$AU,MTD!$A416)/60</f>
        <v>0</v>
      </c>
      <c r="L416" s="177">
        <f>+SUMIFS('nabati '!AY:AY,'nabati '!$BB:$BB,MTD!$A416)/20</f>
        <v>0</v>
      </c>
      <c r="M416" s="177">
        <f>+SUMIFS('nabati '!$BF:$BF,'nabati '!BI:BI,MTD!$A416)/6</f>
        <v>0</v>
      </c>
      <c r="N416" s="114">
        <f>+SUMIFS('nabati '!$BM:$BM,'nabati '!BP:BP,MTD!$A416)/6</f>
        <v>0</v>
      </c>
      <c r="O416" s="178">
        <f t="shared" si="47"/>
        <v>5624.5</v>
      </c>
      <c r="P416" s="206">
        <v>12248.4</v>
      </c>
      <c r="Q416" s="156"/>
      <c r="R416" s="229">
        <f t="shared" si="49"/>
        <v>-6623.9</v>
      </c>
    </row>
    <row r="417" s="66" customFormat="1" hidden="1" outlineLevel="1" spans="1:18">
      <c r="A417" s="107" t="s">
        <v>549</v>
      </c>
      <c r="B417" s="116" t="s">
        <v>62</v>
      </c>
      <c r="C417" s="112" t="s">
        <v>550</v>
      </c>
      <c r="D417" s="112" t="s">
        <v>727</v>
      </c>
      <c r="E417" s="177">
        <f>+SUMIFS('nabati '!B:B,'nabati '!$E:$E,MTD!$A417)/6</f>
        <v>19</v>
      </c>
      <c r="F417" s="177">
        <f>+SUMIFS('nabati '!I:I,'nabati '!$L:$L,MTD!$A417)/6</f>
        <v>42</v>
      </c>
      <c r="G417" s="177">
        <f>+SUMIFS('nabati '!P:P,'nabati '!$S:$S,MTD!$A417)/60</f>
        <v>7</v>
      </c>
      <c r="H417" s="177">
        <f>+SUMIFS('nabati '!W:W,'nabati '!$Z:$Z,MTD!$A417)/6</f>
        <v>8</v>
      </c>
      <c r="I417" s="177">
        <f>+SUMIFS('nabati '!AD:AD,'nabati '!$AG:$AG,MTD!$A417)/60</f>
        <v>3</v>
      </c>
      <c r="J417" s="177">
        <f>+SUMIFS('nabati '!AK:AK,'nabati '!$AN:$AN,MTD!$A417)/60</f>
        <v>2</v>
      </c>
      <c r="K417" s="177">
        <f>+SUMIFS('nabati '!AR:AR,'nabati '!$AU:$AU,MTD!$A417)/60</f>
        <v>0</v>
      </c>
      <c r="L417" s="177">
        <f>+SUMIFS('nabati '!AY:AY,'nabati '!$BB:$BB,MTD!$A417)/20</f>
        <v>0</v>
      </c>
      <c r="M417" s="177">
        <f>+SUMIFS('nabati '!$BF:$BF,'nabati '!BI:BI,MTD!$A417)/6</f>
        <v>0</v>
      </c>
      <c r="N417" s="114">
        <f>+SUMIFS('nabati '!$BM:$BM,'nabati '!BP:BP,MTD!$A417)/6</f>
        <v>0</v>
      </c>
      <c r="O417" s="178">
        <f t="shared" si="47"/>
        <v>16153.5</v>
      </c>
      <c r="P417" s="228">
        <v>23108.6802030457</v>
      </c>
      <c r="Q417" s="156"/>
      <c r="R417" s="229">
        <f t="shared" si="49"/>
        <v>-6955.1802030457</v>
      </c>
    </row>
    <row r="418" s="66" customFormat="1" hidden="1" outlineLevel="1" spans="1:18">
      <c r="A418" s="107" t="s">
        <v>551</v>
      </c>
      <c r="B418" s="116" t="s">
        <v>62</v>
      </c>
      <c r="C418" s="112" t="s">
        <v>552</v>
      </c>
      <c r="D418" s="112" t="s">
        <v>727</v>
      </c>
      <c r="E418" s="177">
        <f>+SUMIFS('nabati '!B:B,'nabati '!$E:$E,MTD!$A418)/6</f>
        <v>45</v>
      </c>
      <c r="F418" s="177">
        <f>+SUMIFS('nabati '!I:I,'nabati '!$L:$L,MTD!$A418)/6</f>
        <v>45</v>
      </c>
      <c r="G418" s="177">
        <f>+SUMIFS('nabati '!P:P,'nabati '!$S:$S,MTD!$A418)/60</f>
        <v>4</v>
      </c>
      <c r="H418" s="177">
        <f>+SUMIFS('nabati '!W:W,'nabati '!$Z:$Z,MTD!$A418)/6</f>
        <v>0</v>
      </c>
      <c r="I418" s="177">
        <f>+SUMIFS('nabati '!AD:AD,'nabati '!$AG:$AG,MTD!$A418)/60</f>
        <v>0</v>
      </c>
      <c r="J418" s="177">
        <f>+SUMIFS('nabati '!AK:AK,'nabati '!$AN:$AN,MTD!$A418)/60</f>
        <v>0</v>
      </c>
      <c r="K418" s="177">
        <f>+SUMIFS('nabati '!AR:AR,'nabati '!$AU:$AU,MTD!$A418)/60</f>
        <v>0</v>
      </c>
      <c r="L418" s="177">
        <f>+SUMIFS('nabati '!AY:AY,'nabati '!$BB:$BB,MTD!$A418)/20</f>
        <v>13</v>
      </c>
      <c r="M418" s="177">
        <f>+SUMIFS('nabati '!$BF:$BF,'nabati '!BI:BI,MTD!$A418)/6</f>
        <v>0</v>
      </c>
      <c r="N418" s="114">
        <f>+SUMIFS('nabati '!$BM:$BM,'nabati '!BP:BP,MTD!$A418)/6</f>
        <v>0</v>
      </c>
      <c r="O418" s="178">
        <f t="shared" si="47"/>
        <v>20429</v>
      </c>
      <c r="P418" s="206">
        <v>12414.2101522843</v>
      </c>
      <c r="Q418" s="156"/>
      <c r="R418" s="229">
        <f t="shared" si="49"/>
        <v>8014.7898477157</v>
      </c>
    </row>
    <row r="419" s="66" customFormat="1" hidden="1" outlineLevel="1" spans="1:18">
      <c r="A419" s="107" t="s">
        <v>553</v>
      </c>
      <c r="B419" s="116" t="s">
        <v>62</v>
      </c>
      <c r="C419" s="112" t="s">
        <v>554</v>
      </c>
      <c r="D419" s="112" t="s">
        <v>727</v>
      </c>
      <c r="E419" s="177">
        <f>+SUMIFS('nabati '!B:B,'nabati '!$E:$E,MTD!$A419)/6</f>
        <v>17</v>
      </c>
      <c r="F419" s="177">
        <f>+SUMIFS('nabati '!I:I,'nabati '!$L:$L,MTD!$A419)/6</f>
        <v>37</v>
      </c>
      <c r="G419" s="177">
        <f>+SUMIFS('nabati '!P:P,'nabati '!$S:$S,MTD!$A419)/60</f>
        <v>7.5</v>
      </c>
      <c r="H419" s="177">
        <f>+SUMIFS('nabati '!W:W,'nabati '!$Z:$Z,MTD!$A419)/6</f>
        <v>11</v>
      </c>
      <c r="I419" s="177">
        <f>+SUMIFS('nabati '!AD:AD,'nabati '!$AG:$AG,MTD!$A419)/60</f>
        <v>4</v>
      </c>
      <c r="J419" s="177">
        <f>+SUMIFS('nabati '!AK:AK,'nabati '!$AN:$AN,MTD!$A419)/60</f>
        <v>0</v>
      </c>
      <c r="K419" s="177">
        <f>+SUMIFS('nabati '!AR:AR,'nabati '!$AU:$AU,MTD!$A419)/60</f>
        <v>3</v>
      </c>
      <c r="L419" s="177">
        <f>+SUMIFS('nabati '!AY:AY,'nabati '!$BB:$BB,MTD!$A419)/20</f>
        <v>8</v>
      </c>
      <c r="M419" s="177">
        <f>+SUMIFS('nabati '!$BF:$BF,'nabati '!BI:BI,MTD!$A419)/6</f>
        <v>0</v>
      </c>
      <c r="N419" s="114">
        <f>+SUMIFS('nabati '!$BM:$BM,'nabati '!BP:BP,MTD!$A419)/6</f>
        <v>0</v>
      </c>
      <c r="O419" s="178">
        <f t="shared" si="47"/>
        <v>19239.2</v>
      </c>
      <c r="P419" s="206">
        <v>25332.7050761421</v>
      </c>
      <c r="Q419" s="156"/>
      <c r="R419" s="229">
        <f t="shared" si="49"/>
        <v>-6093.5050761421</v>
      </c>
    </row>
    <row r="420" s="66" customFormat="1" hidden="1" outlineLevel="1" spans="1:18">
      <c r="A420" s="107" t="s">
        <v>555</v>
      </c>
      <c r="B420" s="116" t="s">
        <v>62</v>
      </c>
      <c r="C420" s="112" t="s">
        <v>556</v>
      </c>
      <c r="D420" s="112" t="s">
        <v>727</v>
      </c>
      <c r="E420" s="177">
        <f>+SUMIFS('nabati '!B:B,'nabati '!$E:$E,MTD!$A420)/6</f>
        <v>3</v>
      </c>
      <c r="F420" s="177">
        <f>+SUMIFS('nabati '!I:I,'nabati '!$L:$L,MTD!$A420)/6</f>
        <v>23</v>
      </c>
      <c r="G420" s="177">
        <f>+SUMIFS('nabati '!P:P,'nabati '!$S:$S,MTD!$A420)/60</f>
        <v>3</v>
      </c>
      <c r="H420" s="177">
        <f>+SUMIFS('nabati '!W:W,'nabati '!$Z:$Z,MTD!$A420)/6</f>
        <v>1</v>
      </c>
      <c r="I420" s="177">
        <f>+SUMIFS('nabati '!AD:AD,'nabati '!$AG:$AG,MTD!$A420)/60</f>
        <v>2</v>
      </c>
      <c r="J420" s="177">
        <f>+SUMIFS('nabati '!AK:AK,'nabati '!$AN:$AN,MTD!$A420)/60</f>
        <v>1</v>
      </c>
      <c r="K420" s="177">
        <f>+SUMIFS('nabati '!AR:AR,'nabati '!$AU:$AU,MTD!$A420)/60</f>
        <v>0</v>
      </c>
      <c r="L420" s="177">
        <f>+SUMIFS('nabati '!AY:AY,'nabati '!$BB:$BB,MTD!$A420)/20</f>
        <v>2</v>
      </c>
      <c r="M420" s="177">
        <f>+SUMIFS('nabati '!$BF:$BF,'nabati '!BI:BI,MTD!$A420)/6</f>
        <v>0</v>
      </c>
      <c r="N420" s="114">
        <f>+SUMIFS('nabati '!$BM:$BM,'nabati '!BP:BP,MTD!$A420)/6</f>
        <v>0</v>
      </c>
      <c r="O420" s="178">
        <f t="shared" si="47"/>
        <v>7715.8</v>
      </c>
      <c r="P420" s="229">
        <v>7763.27005076142</v>
      </c>
      <c r="Q420" s="156"/>
      <c r="R420" s="229">
        <f t="shared" si="49"/>
        <v>-47.4700507614207</v>
      </c>
    </row>
    <row r="421" s="61" customFormat="1" hidden="1" outlineLevel="1" spans="1:18">
      <c r="A421" s="107" t="s">
        <v>557</v>
      </c>
      <c r="B421" s="116" t="s">
        <v>62</v>
      </c>
      <c r="C421" s="112" t="s">
        <v>558</v>
      </c>
      <c r="D421" s="112" t="s">
        <v>727</v>
      </c>
      <c r="E421" s="177">
        <f>+SUMIFS('nabati '!B:B,'nabati '!$E:$E,MTD!$A421)/6</f>
        <v>30</v>
      </c>
      <c r="F421" s="177">
        <f>+SUMIFS('nabati '!I:I,'nabati '!$L:$L,MTD!$A421)/6</f>
        <v>50</v>
      </c>
      <c r="G421" s="177">
        <f>+SUMIFS('nabati '!P:P,'nabati '!$S:$S,MTD!$A421)/60</f>
        <v>9</v>
      </c>
      <c r="H421" s="177">
        <f>+SUMIFS('nabati '!W:W,'nabati '!$Z:$Z,MTD!$A421)/6</f>
        <v>5</v>
      </c>
      <c r="I421" s="177">
        <f>+SUMIFS('nabati '!AD:AD,'nabati '!$AG:$AG,MTD!$A421)/60</f>
        <v>5</v>
      </c>
      <c r="J421" s="177">
        <f>+SUMIFS('nabati '!AK:AK,'nabati '!$AN:$AN,MTD!$A421)/60</f>
        <v>0</v>
      </c>
      <c r="K421" s="177">
        <f>+SUMIFS('nabati '!AR:AR,'nabati '!$AU:$AU,MTD!$A421)/60</f>
        <v>1</v>
      </c>
      <c r="L421" s="177">
        <f>+SUMIFS('nabati '!AY:AY,'nabati '!$BB:$BB,MTD!$A421)/20</f>
        <v>8</v>
      </c>
      <c r="M421" s="177">
        <f>+SUMIFS('nabati '!$BF:$BF,'nabati '!BI:BI,MTD!$A421)/6</f>
        <v>0</v>
      </c>
      <c r="N421" s="114">
        <f>+SUMIFS('nabati '!$BM:$BM,'nabati '!BP:BP,MTD!$A421)/6</f>
        <v>0</v>
      </c>
      <c r="O421" s="178">
        <f t="shared" si="47"/>
        <v>22308</v>
      </c>
      <c r="P421" s="206">
        <v>19202.7751269036</v>
      </c>
      <c r="Q421" s="156"/>
      <c r="R421" s="229">
        <f t="shared" si="49"/>
        <v>3105.2248730964</v>
      </c>
    </row>
    <row r="422" s="61" customFormat="1" hidden="1" outlineLevel="1" spans="1:18">
      <c r="A422" s="107" t="s">
        <v>559</v>
      </c>
      <c r="B422" s="116" t="s">
        <v>62</v>
      </c>
      <c r="C422" s="112" t="s">
        <v>560</v>
      </c>
      <c r="D422" s="112" t="s">
        <v>727</v>
      </c>
      <c r="E422" s="177">
        <f>+SUMIFS('nabati '!B:B,'nabati '!$E:$E,MTD!$A422)/6</f>
        <v>2</v>
      </c>
      <c r="F422" s="177">
        <f>+SUMIFS('nabati '!I:I,'nabati '!$L:$L,MTD!$A422)/6</f>
        <v>3</v>
      </c>
      <c r="G422" s="177">
        <f>+SUMIFS('nabati '!P:P,'nabati '!$S:$S,MTD!$A422)/60</f>
        <v>1</v>
      </c>
      <c r="H422" s="177">
        <f>+SUMIFS('nabati '!W:W,'nabati '!$Z:$Z,MTD!$A422)/6</f>
        <v>1</v>
      </c>
      <c r="I422" s="177">
        <f>+SUMIFS('nabati '!AD:AD,'nabati '!$AG:$AG,MTD!$A422)/60</f>
        <v>0</v>
      </c>
      <c r="J422" s="177">
        <f>+SUMIFS('nabati '!AK:AK,'nabati '!$AN:$AN,MTD!$A422)/60</f>
        <v>0</v>
      </c>
      <c r="K422" s="177">
        <f>+SUMIFS('nabati '!AR:AR,'nabati '!$AU:$AU,MTD!$A422)/60</f>
        <v>0</v>
      </c>
      <c r="L422" s="177">
        <f>+SUMIFS('nabati '!AY:AY,'nabati '!$BB:$BB,MTD!$A422)/20</f>
        <v>0</v>
      </c>
      <c r="M422" s="177">
        <f>+SUMIFS('nabati '!$BF:$BF,'nabati '!BI:BI,MTD!$A422)/6</f>
        <v>0</v>
      </c>
      <c r="N422" s="114">
        <f>+SUMIFS('nabati '!$BM:$BM,'nabati '!BP:BP,MTD!$A422)/6</f>
        <v>0</v>
      </c>
      <c r="O422" s="178">
        <f t="shared" si="47"/>
        <v>1377.9</v>
      </c>
      <c r="P422" s="228">
        <v>3993.43502538071</v>
      </c>
      <c r="Q422" s="156"/>
      <c r="R422" s="229">
        <f t="shared" ref="R422:R427" si="50">O422-P422</f>
        <v>-2615.53502538071</v>
      </c>
    </row>
    <row r="423" s="61" customFormat="1" hidden="1" outlineLevel="1" spans="1:18">
      <c r="A423" s="107" t="s">
        <v>561</v>
      </c>
      <c r="B423" s="116" t="s">
        <v>562</v>
      </c>
      <c r="C423" s="112" t="s">
        <v>563</v>
      </c>
      <c r="D423" s="112" t="s">
        <v>727</v>
      </c>
      <c r="E423" s="177">
        <f>+SUMIFS('nabati '!B:B,'nabati '!$E:$E,MTD!$A423)/6</f>
        <v>80</v>
      </c>
      <c r="F423" s="177">
        <f>+SUMIFS('nabati '!I:I,'nabati '!$L:$L,MTD!$A423)/6</f>
        <v>155</v>
      </c>
      <c r="G423" s="177">
        <f>+SUMIFS('nabati '!P:P,'nabati '!$S:$S,MTD!$A423)/60</f>
        <v>10</v>
      </c>
      <c r="H423" s="177">
        <f>+SUMIFS('nabati '!W:W,'nabati '!$Z:$Z,MTD!$A423)/6</f>
        <v>10</v>
      </c>
      <c r="I423" s="177">
        <f>+SUMIFS('nabati '!AD:AD,'nabati '!$AG:$AG,MTD!$A423)/60</f>
        <v>4</v>
      </c>
      <c r="J423" s="177">
        <f>+SUMIFS('nabati '!AK:AK,'nabati '!$AN:$AN,MTD!$A423)/60</f>
        <v>2</v>
      </c>
      <c r="K423" s="177">
        <f>+SUMIFS('nabati '!AR:AR,'nabati '!$AU:$AU,MTD!$A423)/60</f>
        <v>0</v>
      </c>
      <c r="L423" s="177">
        <f>+SUMIFS('nabati '!AY:AY,'nabati '!$BB:$BB,MTD!$A423)/20</f>
        <v>11</v>
      </c>
      <c r="M423" s="177">
        <f>+SUMIFS('nabati '!$BF:$BF,'nabati '!BI:BI,MTD!$A423)/6</f>
        <v>0</v>
      </c>
      <c r="N423" s="114">
        <f>+SUMIFS('nabati '!$BM:$BM,'nabati '!BP:BP,MTD!$A423)/6</f>
        <v>0</v>
      </c>
      <c r="O423" s="178">
        <f t="shared" si="47"/>
        <v>51264.5</v>
      </c>
      <c r="P423" s="206">
        <v>37800.2802030457</v>
      </c>
      <c r="Q423" s="156"/>
      <c r="R423" s="229">
        <f t="shared" si="50"/>
        <v>13464.2197969543</v>
      </c>
    </row>
    <row r="424" s="61" customFormat="1" hidden="1" outlineLevel="1" spans="1:18">
      <c r="A424" s="107" t="s">
        <v>564</v>
      </c>
      <c r="B424" s="116" t="s">
        <v>62</v>
      </c>
      <c r="C424" s="112" t="s">
        <v>565</v>
      </c>
      <c r="D424" s="112" t="s">
        <v>727</v>
      </c>
      <c r="E424" s="177">
        <f>+SUMIFS('nabati '!B:B,'nabati '!$E:$E,MTD!$A424)/6</f>
        <v>7</v>
      </c>
      <c r="F424" s="177">
        <f>+SUMIFS('nabati '!I:I,'nabati '!$L:$L,MTD!$A424)/6</f>
        <v>6</v>
      </c>
      <c r="G424" s="177">
        <f>+SUMIFS('nabati '!P:P,'nabati '!$S:$S,MTD!$A424)/60</f>
        <v>3.2</v>
      </c>
      <c r="H424" s="177">
        <f>+SUMIFS('nabati '!W:W,'nabati '!$Z:$Z,MTD!$A424)/6</f>
        <v>4</v>
      </c>
      <c r="I424" s="177">
        <f>+SUMIFS('nabati '!AD:AD,'nabati '!$AG:$AG,MTD!$A424)/60</f>
        <v>5</v>
      </c>
      <c r="J424" s="177">
        <f>+SUMIFS('nabati '!AK:AK,'nabati '!$AN:$AN,MTD!$A424)/60</f>
        <v>0</v>
      </c>
      <c r="K424" s="177">
        <f>+SUMIFS('nabati '!AR:AR,'nabati '!$AU:$AU,MTD!$A424)/60</f>
        <v>0</v>
      </c>
      <c r="L424" s="177">
        <f>+SUMIFS('nabati '!AY:AY,'nabati '!$BB:$BB,MTD!$A424)/20</f>
        <v>5</v>
      </c>
      <c r="M424" s="177">
        <f>+SUMIFS('nabati '!$BF:$BF,'nabati '!BI:BI,MTD!$A424)/6</f>
        <v>0</v>
      </c>
      <c r="N424" s="114">
        <f>+SUMIFS('nabati '!$BM:$BM,'nabati '!BP:BP,MTD!$A424)/6</f>
        <v>0</v>
      </c>
      <c r="O424" s="178">
        <f t="shared" si="47"/>
        <v>7497.5</v>
      </c>
      <c r="P424" s="206">
        <v>7211.27005076142</v>
      </c>
      <c r="Q424" s="156"/>
      <c r="R424" s="229">
        <f t="shared" si="50"/>
        <v>286.22994923858</v>
      </c>
    </row>
    <row r="425" s="61" customFormat="1" hidden="1" outlineLevel="1" spans="1:18">
      <c r="A425" s="107" t="s">
        <v>566</v>
      </c>
      <c r="B425" s="116" t="s">
        <v>62</v>
      </c>
      <c r="C425" s="112" t="s">
        <v>567</v>
      </c>
      <c r="D425" s="112" t="s">
        <v>727</v>
      </c>
      <c r="E425" s="177">
        <f>+SUMIFS('nabati '!B:B,'nabati '!$E:$E,MTD!$A425)/6</f>
        <v>0</v>
      </c>
      <c r="F425" s="177">
        <f>+SUMIFS('nabati '!I:I,'nabati '!$L:$L,MTD!$A425)/6</f>
        <v>10</v>
      </c>
      <c r="G425" s="177">
        <f>+SUMIFS('nabati '!P:P,'nabati '!$S:$S,MTD!$A425)/60</f>
        <v>3</v>
      </c>
      <c r="H425" s="177">
        <f>+SUMIFS('nabati '!W:W,'nabati '!$Z:$Z,MTD!$A425)/6</f>
        <v>5</v>
      </c>
      <c r="I425" s="177">
        <f>+SUMIFS('nabati '!AD:AD,'nabati '!$AG:$AG,MTD!$A425)/60</f>
        <v>3</v>
      </c>
      <c r="J425" s="177">
        <f>+SUMIFS('nabati '!AK:AK,'nabati '!$AN:$AN,MTD!$A425)/60</f>
        <v>2</v>
      </c>
      <c r="K425" s="177">
        <f>+SUMIFS('nabati '!AR:AR,'nabati '!$AU:$AU,MTD!$A425)/60</f>
        <v>2</v>
      </c>
      <c r="L425" s="177">
        <f>+SUMIFS('nabati '!AY:AY,'nabati '!$BB:$BB,MTD!$A425)/20</f>
        <v>3</v>
      </c>
      <c r="M425" s="177">
        <f>+SUMIFS('nabati '!$BF:$BF,'nabati '!BI:BI,MTD!$A425)/6</f>
        <v>0</v>
      </c>
      <c r="N425" s="114">
        <f>+SUMIFS('nabati '!$BM:$BM,'nabati '!BP:BP,MTD!$A425)/6</f>
        <v>0</v>
      </c>
      <c r="O425" s="178">
        <f t="shared" si="47"/>
        <v>7317</v>
      </c>
      <c r="P425" s="206">
        <v>6493.90507614213</v>
      </c>
      <c r="Q425" s="156"/>
      <c r="R425" s="229">
        <f t="shared" si="50"/>
        <v>823.09492385787</v>
      </c>
    </row>
    <row r="426" s="61" customFormat="1" hidden="1" outlineLevel="1" spans="1:18">
      <c r="A426" s="107" t="s">
        <v>568</v>
      </c>
      <c r="B426" s="116" t="s">
        <v>62</v>
      </c>
      <c r="C426" s="112" t="s">
        <v>569</v>
      </c>
      <c r="D426" s="112" t="s">
        <v>727</v>
      </c>
      <c r="E426" s="177">
        <f>+SUMIFS('nabati '!B:B,'nabati '!$E:$E,MTD!$A426)/6</f>
        <v>8</v>
      </c>
      <c r="F426" s="177">
        <f>+SUMIFS('nabati '!I:I,'nabati '!$L:$L,MTD!$A426)/6</f>
        <v>5</v>
      </c>
      <c r="G426" s="177">
        <f>+SUMIFS('nabati '!P:P,'nabati '!$S:$S,MTD!$A426)/60</f>
        <v>1</v>
      </c>
      <c r="H426" s="177">
        <f>+SUMIFS('nabati '!W:W,'nabati '!$Z:$Z,MTD!$A426)/6</f>
        <v>0</v>
      </c>
      <c r="I426" s="177">
        <f>+SUMIFS('nabati '!AD:AD,'nabati '!$AG:$AG,MTD!$A426)/60</f>
        <v>1</v>
      </c>
      <c r="J426" s="177">
        <f>+SUMIFS('nabati '!AK:AK,'nabati '!$AN:$AN,MTD!$A426)/60</f>
        <v>0</v>
      </c>
      <c r="K426" s="177">
        <f>+SUMIFS('nabati '!AR:AR,'nabati '!$AU:$AU,MTD!$A426)/60</f>
        <v>0</v>
      </c>
      <c r="L426" s="177">
        <f>+SUMIFS('nabati '!AY:AY,'nabati '!$BB:$BB,MTD!$A426)/20</f>
        <v>2</v>
      </c>
      <c r="M426" s="177">
        <f>+SUMIFS('nabati '!$BF:$BF,'nabati '!BI:BI,MTD!$A426)/6</f>
        <v>0</v>
      </c>
      <c r="N426" s="114">
        <f>+SUMIFS('nabati '!$BM:$BM,'nabati '!BP:BP,MTD!$A426)/6</f>
        <v>0</v>
      </c>
      <c r="O426" s="178">
        <f t="shared" si="47"/>
        <v>3368.7</v>
      </c>
      <c r="P426" s="206">
        <v>5215.67005076142</v>
      </c>
      <c r="Q426" s="156"/>
      <c r="R426" s="206">
        <f t="shared" si="50"/>
        <v>-1846.97005076142</v>
      </c>
    </row>
    <row r="427" s="61" customFormat="1" hidden="1" outlineLevel="1" spans="1:18">
      <c r="A427" s="107" t="s">
        <v>728</v>
      </c>
      <c r="B427" s="116" t="s">
        <v>562</v>
      </c>
      <c r="C427" s="112" t="s">
        <v>729</v>
      </c>
      <c r="D427" s="112" t="s">
        <v>727</v>
      </c>
      <c r="E427" s="177">
        <f>+SUMIFS('nabati '!B:B,'nabati '!$E:$E,MTD!$A427)/6</f>
        <v>4</v>
      </c>
      <c r="F427" s="177">
        <f>+SUMIFS('nabati '!I:I,'nabati '!$L:$L,MTD!$A427)/6</f>
        <v>2</v>
      </c>
      <c r="G427" s="177">
        <f>+SUMIFS('nabati '!P:P,'nabati '!$S:$S,MTD!$A427)/60</f>
        <v>1</v>
      </c>
      <c r="H427" s="177">
        <f>+SUMIFS('nabati '!W:W,'nabati '!$Z:$Z,MTD!$A427)/6</f>
        <v>1</v>
      </c>
      <c r="I427" s="177">
        <f>+SUMIFS('nabati '!AD:AD,'nabati '!$AG:$AG,MTD!$A427)/60</f>
        <v>0</v>
      </c>
      <c r="J427" s="177">
        <f>+SUMIFS('nabati '!AK:AK,'nabati '!$AN:$AN,MTD!$A427)/60</f>
        <v>0</v>
      </c>
      <c r="K427" s="177">
        <f>+SUMIFS('nabati '!AR:AR,'nabati '!$AU:$AU,MTD!$A427)/60</f>
        <v>0</v>
      </c>
      <c r="L427" s="177">
        <f>+SUMIFS('nabati '!AY:AY,'nabati '!$BB:$BB,MTD!$A427)/20</f>
        <v>1</v>
      </c>
      <c r="M427" s="177">
        <f>+SUMIFS('nabati '!$BF:$BF,'nabati '!BI:BI,MTD!$A427)/6</f>
        <v>0</v>
      </c>
      <c r="N427" s="114">
        <f>+SUMIFS('nabati '!$BM:$BM,'nabati '!BP:BP,MTD!$A427)/6</f>
        <v>0</v>
      </c>
      <c r="O427" s="178">
        <f t="shared" si="47"/>
        <v>1813</v>
      </c>
      <c r="P427" s="206">
        <v>2985.43502538071</v>
      </c>
      <c r="Q427" s="156"/>
      <c r="R427" s="206">
        <f t="shared" si="50"/>
        <v>-1172.43502538071</v>
      </c>
    </row>
    <row r="428" s="61" customFormat="1" hidden="1" outlineLevel="1" spans="1:18">
      <c r="A428" s="115">
        <v>69011</v>
      </c>
      <c r="B428" s="115" t="s">
        <v>84</v>
      </c>
      <c r="C428" s="115" t="s">
        <v>730</v>
      </c>
      <c r="D428" s="112" t="s">
        <v>727</v>
      </c>
      <c r="E428" s="177">
        <f>+SUMIFS('nabati '!B:B,'nabati '!$E:$E,MTD!$A428)/6</f>
        <v>0</v>
      </c>
      <c r="F428" s="177">
        <f>+SUMIFS('nabati '!I:I,'nabati '!$L:$L,MTD!$A428)/6</f>
        <v>0</v>
      </c>
      <c r="G428" s="177">
        <f>+SUMIFS('nabati '!P:P,'nabati '!$S:$S,MTD!$A428)/60</f>
        <v>0</v>
      </c>
      <c r="H428" s="177">
        <f>+SUMIFS('nabati '!W:W,'nabati '!$Z:$Z,MTD!$A428)/6</f>
        <v>0</v>
      </c>
      <c r="I428" s="177">
        <f>+SUMIFS('nabati '!AD:AD,'nabati '!$AG:$AG,MTD!$A428)/60</f>
        <v>0</v>
      </c>
      <c r="J428" s="177">
        <f>+SUMIFS('nabati '!AK:AK,'nabati '!$AN:$AN,MTD!$A428)/60</f>
        <v>0</v>
      </c>
      <c r="K428" s="177">
        <f>+SUMIFS('nabati '!AR:AR,'nabati '!$AU:$AU,MTD!$A428)/60</f>
        <v>0</v>
      </c>
      <c r="L428" s="177">
        <f>+SUMIFS('nabati '!AY:AY,'nabati '!$BB:$BB,MTD!$A428)/20</f>
        <v>0</v>
      </c>
      <c r="M428" s="177">
        <f>+SUMIFS('nabati '!$BF:$BF,'nabati '!BI:BI,MTD!$A428)/6</f>
        <v>0</v>
      </c>
      <c r="N428" s="114">
        <f>+SUMIFS('nabati '!$BM:$BM,'nabati '!BP:BP,MTD!$A428)/6</f>
        <v>0</v>
      </c>
      <c r="O428" s="178">
        <f t="shared" si="47"/>
        <v>0</v>
      </c>
      <c r="P428" s="74"/>
      <c r="Q428" s="156"/>
      <c r="R428" s="74"/>
    </row>
    <row r="429" s="61" customFormat="1" hidden="1" outlineLevel="1" spans="1:18">
      <c r="A429" s="115">
        <v>1471</v>
      </c>
      <c r="B429" s="115" t="s">
        <v>84</v>
      </c>
      <c r="C429" s="115" t="s">
        <v>731</v>
      </c>
      <c r="D429" s="112" t="s">
        <v>727</v>
      </c>
      <c r="E429" s="177">
        <f>+SUMIFS('nabati '!B:B,'nabati '!$E:$E,MTD!$A429)/6</f>
        <v>0</v>
      </c>
      <c r="F429" s="177">
        <f>+SUMIFS('nabati '!I:I,'nabati '!$L:$L,MTD!$A429)/6</f>
        <v>0</v>
      </c>
      <c r="G429" s="177">
        <f>+SUMIFS('nabati '!P:P,'nabati '!$S:$S,MTD!$A429)/60</f>
        <v>2</v>
      </c>
      <c r="H429" s="177">
        <f>+SUMIFS('nabati '!W:W,'nabati '!$Z:$Z,MTD!$A429)/6</f>
        <v>0</v>
      </c>
      <c r="I429" s="177">
        <f>+SUMIFS('nabati '!AD:AD,'nabati '!$AG:$AG,MTD!$A429)/60</f>
        <v>0</v>
      </c>
      <c r="J429" s="177">
        <f>+SUMIFS('nabati '!AK:AK,'nabati '!$AN:$AN,MTD!$A429)/60</f>
        <v>0</v>
      </c>
      <c r="K429" s="177">
        <f>+SUMIFS('nabati '!AR:AR,'nabati '!$AU:$AU,MTD!$A429)/60</f>
        <v>0</v>
      </c>
      <c r="L429" s="177">
        <f>+SUMIFS('nabati '!AY:AY,'nabati '!$BB:$BB,MTD!$A429)/20</f>
        <v>0</v>
      </c>
      <c r="M429" s="177">
        <f>+SUMIFS('nabati '!$BF:$BF,'nabati '!BI:BI,MTD!$A429)/6</f>
        <v>0</v>
      </c>
      <c r="N429" s="114">
        <f>+SUMIFS('nabati '!$BM:$BM,'nabati '!BP:BP,MTD!$A429)/6</f>
        <v>0</v>
      </c>
      <c r="O429" s="178">
        <f t="shared" si="47"/>
        <v>660</v>
      </c>
      <c r="P429" s="64"/>
      <c r="Q429" s="156"/>
      <c r="R429" s="64"/>
    </row>
    <row r="430" s="61" customFormat="1" hidden="1" outlineLevel="1" spans="1:18">
      <c r="A430" s="115">
        <v>1472</v>
      </c>
      <c r="B430" s="115" t="s">
        <v>84</v>
      </c>
      <c r="C430" s="115" t="s">
        <v>732</v>
      </c>
      <c r="D430" s="112" t="s">
        <v>727</v>
      </c>
      <c r="E430" s="177">
        <f>+SUMIFS('nabati '!B:B,'nabati '!$E:$E,MTD!$A430)/6</f>
        <v>0</v>
      </c>
      <c r="F430" s="177">
        <f>+SUMIFS('nabati '!I:I,'nabati '!$L:$L,MTD!$A430)/6</f>
        <v>0</v>
      </c>
      <c r="G430" s="177">
        <f>+SUMIFS('nabati '!P:P,'nabati '!$S:$S,MTD!$A430)/60</f>
        <v>0</v>
      </c>
      <c r="H430" s="177">
        <f>+SUMIFS('nabati '!W:W,'nabati '!$Z:$Z,MTD!$A430)/6</f>
        <v>0</v>
      </c>
      <c r="I430" s="177">
        <f>+SUMIFS('nabati '!AD:AD,'nabati '!$AG:$AG,MTD!$A430)/60</f>
        <v>0</v>
      </c>
      <c r="J430" s="177">
        <f>+SUMIFS('nabati '!AK:AK,'nabati '!$AN:$AN,MTD!$A430)/60</f>
        <v>0</v>
      </c>
      <c r="K430" s="177">
        <f>+SUMIFS('nabati '!AR:AR,'nabati '!$AU:$AU,MTD!$A430)/60</f>
        <v>0</v>
      </c>
      <c r="L430" s="177">
        <f>+SUMIFS('nabati '!AY:AY,'nabati '!$BB:$BB,MTD!$A430)/20</f>
        <v>0</v>
      </c>
      <c r="M430" s="177">
        <f>+SUMIFS('nabati '!$BF:$BF,'nabati '!BI:BI,MTD!$A430)/6</f>
        <v>0</v>
      </c>
      <c r="N430" s="114">
        <f>+SUMIFS('nabati '!$BM:$BM,'nabati '!BP:BP,MTD!$A430)/6</f>
        <v>0</v>
      </c>
      <c r="O430" s="178">
        <f t="shared" si="47"/>
        <v>0</v>
      </c>
      <c r="P430" s="64"/>
      <c r="Q430" s="156"/>
      <c r="R430" s="64"/>
    </row>
    <row r="431" s="61" customFormat="1" hidden="1" outlineLevel="1" spans="1:18">
      <c r="A431" s="115">
        <v>1191</v>
      </c>
      <c r="B431" s="115" t="s">
        <v>84</v>
      </c>
      <c r="C431" s="115" t="s">
        <v>733</v>
      </c>
      <c r="D431" s="112" t="s">
        <v>727</v>
      </c>
      <c r="E431" s="177">
        <f>+SUMIFS('nabati '!B:B,'nabati '!$E:$E,MTD!$A431)/6</f>
        <v>0</v>
      </c>
      <c r="F431" s="177">
        <f>+SUMIFS('nabati '!I:I,'nabati '!$L:$L,MTD!$A431)/6</f>
        <v>0</v>
      </c>
      <c r="G431" s="177">
        <f>+SUMIFS('nabati '!P:P,'nabati '!$S:$S,MTD!$A431)/60</f>
        <v>0</v>
      </c>
      <c r="H431" s="177">
        <f>+SUMIFS('nabati '!W:W,'nabati '!$Z:$Z,MTD!$A431)/6</f>
        <v>0</v>
      </c>
      <c r="I431" s="177">
        <f>+SUMIFS('nabati '!AD:AD,'nabati '!$AG:$AG,MTD!$A431)/60</f>
        <v>0</v>
      </c>
      <c r="J431" s="177">
        <f>+SUMIFS('nabati '!AK:AK,'nabati '!$AN:$AN,MTD!$A431)/60</f>
        <v>0</v>
      </c>
      <c r="K431" s="177">
        <f>+SUMIFS('nabati '!AR:AR,'nabati '!$AU:$AU,MTD!$A431)/60</f>
        <v>0</v>
      </c>
      <c r="L431" s="177">
        <f>+SUMIFS('nabati '!AY:AY,'nabati '!$BB:$BB,MTD!$A431)/20</f>
        <v>0</v>
      </c>
      <c r="M431" s="177">
        <f>+SUMIFS('nabati '!$BF:$BF,'nabati '!BI:BI,MTD!$A431)/6</f>
        <v>0</v>
      </c>
      <c r="N431" s="114">
        <f>+SUMIFS('nabati '!$BM:$BM,'nabati '!BP:BP,MTD!$A431)/6</f>
        <v>0</v>
      </c>
      <c r="O431" s="178">
        <f t="shared" si="47"/>
        <v>0</v>
      </c>
      <c r="P431" s="64"/>
      <c r="Q431" s="156"/>
      <c r="R431" s="64"/>
    </row>
    <row r="432" s="61" customFormat="1" hidden="1" outlineLevel="1" spans="1:18">
      <c r="A432" s="115">
        <v>1192</v>
      </c>
      <c r="B432" s="115"/>
      <c r="C432" s="115" t="s">
        <v>734</v>
      </c>
      <c r="D432" s="112" t="s">
        <v>727</v>
      </c>
      <c r="E432" s="177">
        <f>+SUMIFS('nabati '!B:B,'nabati '!$E:$E,MTD!$A432)/6</f>
        <v>0</v>
      </c>
      <c r="F432" s="177">
        <f>+SUMIFS('nabati '!I:I,'nabati '!$L:$L,MTD!$A432)/6</f>
        <v>0</v>
      </c>
      <c r="G432" s="177">
        <f>+SUMIFS('nabati '!P:P,'nabati '!$S:$S,MTD!$A432)/60</f>
        <v>0</v>
      </c>
      <c r="H432" s="177">
        <f>+SUMIFS('nabati '!W:W,'nabati '!$Z:$Z,MTD!$A432)/6</f>
        <v>0</v>
      </c>
      <c r="I432" s="177">
        <f>+SUMIFS('nabati '!AD:AD,'nabati '!$AG:$AG,MTD!$A432)/60</f>
        <v>0</v>
      </c>
      <c r="J432" s="177">
        <f>+SUMIFS('nabati '!AK:AK,'nabati '!$AN:$AN,MTD!$A432)/60</f>
        <v>0</v>
      </c>
      <c r="K432" s="177">
        <f>+SUMIFS('nabati '!AR:AR,'nabati '!$AU:$AU,MTD!$A432)/60</f>
        <v>0</v>
      </c>
      <c r="L432" s="177">
        <f>+SUMIFS('nabati '!AY:AY,'nabati '!$BB:$BB,MTD!$A432)/20</f>
        <v>0</v>
      </c>
      <c r="M432" s="177">
        <f>+SUMIFS('nabati '!$BF:$BF,'nabati '!BI:BI,MTD!$A432)/6</f>
        <v>0</v>
      </c>
      <c r="N432" s="114">
        <f>+SUMIFS('nabati '!$BM:$BM,'nabati '!BP:BP,MTD!$A432)/6</f>
        <v>0</v>
      </c>
      <c r="O432" s="178">
        <f t="shared" si="47"/>
        <v>0</v>
      </c>
      <c r="P432" s="64"/>
      <c r="Q432" s="156"/>
      <c r="R432" s="64"/>
    </row>
    <row r="433" s="61" customFormat="1" hidden="1" outlineLevel="1" spans="1:18">
      <c r="A433" s="115">
        <v>14201</v>
      </c>
      <c r="B433" s="115" t="s">
        <v>84</v>
      </c>
      <c r="C433" s="115" t="s">
        <v>735</v>
      </c>
      <c r="D433" s="112" t="s">
        <v>727</v>
      </c>
      <c r="E433" s="177">
        <f>+SUMIFS('nabati '!B:B,'nabati '!$E:$E,MTD!$A433)/6</f>
        <v>0</v>
      </c>
      <c r="F433" s="177">
        <f>+SUMIFS('nabati '!I:I,'nabati '!$L:$L,MTD!$A433)/6</f>
        <v>0</v>
      </c>
      <c r="G433" s="177">
        <f>+SUMIFS('nabati '!P:P,'nabati '!$S:$S,MTD!$A433)/60</f>
        <v>0</v>
      </c>
      <c r="H433" s="177">
        <f>+SUMIFS('nabati '!W:W,'nabati '!$Z:$Z,MTD!$A433)/6</f>
        <v>0</v>
      </c>
      <c r="I433" s="177">
        <f>+SUMIFS('nabati '!AD:AD,'nabati '!$AG:$AG,MTD!$A433)/60</f>
        <v>0</v>
      </c>
      <c r="J433" s="177">
        <f>+SUMIFS('nabati '!AK:AK,'nabati '!$AN:$AN,MTD!$A433)/60</f>
        <v>0</v>
      </c>
      <c r="K433" s="177">
        <f>+SUMIFS('nabati '!AR:AR,'nabati '!$AU:$AU,MTD!$A433)/60</f>
        <v>0</v>
      </c>
      <c r="L433" s="177">
        <f>+SUMIFS('nabati '!AY:AY,'nabati '!$BB:$BB,MTD!$A433)/20</f>
        <v>0</v>
      </c>
      <c r="M433" s="177">
        <f>+SUMIFS('nabati '!$BF:$BF,'nabati '!BI:BI,MTD!$A433)/6</f>
        <v>0</v>
      </c>
      <c r="N433" s="114">
        <f>+SUMIFS('nabati '!$BM:$BM,'nabati '!BP:BP,MTD!$A433)/6</f>
        <v>0</v>
      </c>
      <c r="O433" s="178">
        <f t="shared" si="47"/>
        <v>0</v>
      </c>
      <c r="P433" s="64"/>
      <c r="Q433" s="156"/>
      <c r="R433" s="64"/>
    </row>
    <row r="434" s="61" customFormat="1" collapsed="1" spans="1:18">
      <c r="A434" s="115">
        <v>14202</v>
      </c>
      <c r="B434" s="115" t="s">
        <v>84</v>
      </c>
      <c r="C434" s="115" t="s">
        <v>736</v>
      </c>
      <c r="D434" s="112" t="s">
        <v>727</v>
      </c>
      <c r="E434" s="177">
        <f>+SUMIFS('nabati '!B:B,'nabati '!$E:$E,MTD!$A434)/6</f>
        <v>0</v>
      </c>
      <c r="F434" s="177">
        <f>+SUMIFS('nabati '!I:I,'nabati '!$L:$L,MTD!$A434)/6</f>
        <v>0</v>
      </c>
      <c r="G434" s="177">
        <f>+SUMIFS('nabati '!P:P,'nabati '!$S:$S,MTD!$A434)/60</f>
        <v>0</v>
      </c>
      <c r="H434" s="177">
        <f>+SUMIFS('nabati '!W:W,'nabati '!$Z:$Z,MTD!$A434)/6</f>
        <v>0</v>
      </c>
      <c r="I434" s="177">
        <f>+SUMIFS('nabati '!AD:AD,'nabati '!$AG:$AG,MTD!$A434)/60</f>
        <v>0</v>
      </c>
      <c r="J434" s="177">
        <f>+SUMIFS('nabati '!AK:AK,'nabati '!$AN:$AN,MTD!$A434)/60</f>
        <v>0</v>
      </c>
      <c r="K434" s="177">
        <f>+SUMIFS('nabati '!AR:AR,'nabati '!$AU:$AU,MTD!$A434)/60</f>
        <v>0</v>
      </c>
      <c r="L434" s="177">
        <f>+SUMIFS('nabati '!AY:AY,'nabati '!$BB:$BB,MTD!$A434)/20</f>
        <v>0</v>
      </c>
      <c r="M434" s="177">
        <f>+SUMIFS('nabati '!$BF:$BF,'nabati '!BI:BI,MTD!$A434)/6</f>
        <v>0</v>
      </c>
      <c r="N434" s="114">
        <f>+SUMIFS('nabati '!$BM:$BM,'nabati '!BP:BP,MTD!$A434)/6</f>
        <v>0</v>
      </c>
      <c r="O434" s="178">
        <f t="shared" si="47"/>
        <v>0</v>
      </c>
      <c r="P434" s="64"/>
      <c r="Q434" s="156"/>
      <c r="R434" s="64"/>
    </row>
    <row r="435" s="63" customFormat="1" ht="12" customHeight="1" spans="1:21">
      <c r="A435" s="162"/>
      <c r="B435" s="170"/>
      <c r="C435" s="164"/>
      <c r="D435" s="165" t="s">
        <v>737</v>
      </c>
      <c r="E435" s="183">
        <f t="shared" ref="E435:N435" si="51">+SUM(E436:E469)</f>
        <v>271</v>
      </c>
      <c r="F435" s="183">
        <f t="shared" si="51"/>
        <v>368</v>
      </c>
      <c r="G435" s="183">
        <f t="shared" si="51"/>
        <v>103</v>
      </c>
      <c r="H435" s="183">
        <f t="shared" si="51"/>
        <v>83</v>
      </c>
      <c r="I435" s="183">
        <f t="shared" si="51"/>
        <v>39</v>
      </c>
      <c r="J435" s="183">
        <f t="shared" si="51"/>
        <v>25</v>
      </c>
      <c r="K435" s="183">
        <f t="shared" si="51"/>
        <v>28</v>
      </c>
      <c r="L435" s="183">
        <f t="shared" si="51"/>
        <v>48</v>
      </c>
      <c r="M435" s="184">
        <f t="shared" si="51"/>
        <v>0</v>
      </c>
      <c r="N435" s="193">
        <f t="shared" si="51"/>
        <v>0</v>
      </c>
      <c r="O435" s="176">
        <f t="shared" si="47"/>
        <v>203342.5</v>
      </c>
      <c r="P435" s="141">
        <v>286798</v>
      </c>
      <c r="Q435" s="198">
        <f>O435/P435*100</f>
        <v>70.9009477053536</v>
      </c>
      <c r="R435" s="141">
        <f>O435-P435</f>
        <v>-83455.5</v>
      </c>
      <c r="T435" s="158">
        <v>250633.751269036</v>
      </c>
      <c r="U435" s="159">
        <v>36164.5544554455</v>
      </c>
    </row>
    <row r="436" s="61" customFormat="1" spans="1:21">
      <c r="A436" s="107" t="s">
        <v>578</v>
      </c>
      <c r="B436" s="107" t="s">
        <v>62</v>
      </c>
      <c r="C436" s="112" t="s">
        <v>579</v>
      </c>
      <c r="D436" s="167" t="s">
        <v>738</v>
      </c>
      <c r="E436" s="172">
        <f>+SUMIFS('nabati '!B:B,'nabati '!$E:$E,MTD!$A436)/6</f>
        <v>30</v>
      </c>
      <c r="F436" s="172">
        <f>+SUMIFS('nabati '!I:I,'nabati '!$L:$L,MTD!$A436)/6</f>
        <v>40</v>
      </c>
      <c r="G436" s="172">
        <f>+SUMIFS('nabati '!P:P,'nabati '!$S:$S,MTD!$A436)/60</f>
        <v>6</v>
      </c>
      <c r="H436" s="172">
        <f>+SUMIFS('nabati '!W:W,'nabati '!$Z:$Z,MTD!$A436)/6</f>
        <v>8</v>
      </c>
      <c r="I436" s="172">
        <f>+SUMIFS('nabati '!AD:AD,'nabati '!$AG:$AG,MTD!$A436)/60</f>
        <v>2</v>
      </c>
      <c r="J436" s="172">
        <f>+SUMIFS('nabati '!AK:AK,'nabati '!$AN:$AN,MTD!$A436)/60</f>
        <v>1</v>
      </c>
      <c r="K436" s="172">
        <f>+SUMIFS('nabati '!AR:AR,'nabati '!$AU:$AU,MTD!$A436)/60</f>
        <v>1</v>
      </c>
      <c r="L436" s="172">
        <f>+SUMIFS('nabati '!AY:AY,'nabati '!$BB:$BB,MTD!$A436)/20</f>
        <v>3</v>
      </c>
      <c r="M436" s="177">
        <f>+SUMIFS('nabati '!$BF:$BF,'nabati '!BI:BI,MTD!$A436)/6</f>
        <v>0</v>
      </c>
      <c r="N436" s="142">
        <f>+SUMIFS('nabati '!$BM:$BM,'nabati '!BP:BP,MTD!$A436)/6</f>
        <v>0</v>
      </c>
      <c r="O436" s="178">
        <f t="shared" si="47"/>
        <v>17553</v>
      </c>
      <c r="P436" s="160">
        <v>46278.9401015228</v>
      </c>
      <c r="Q436" s="156"/>
      <c r="R436" s="121">
        <f>O436-P436</f>
        <v>-28725.9401015228</v>
      </c>
      <c r="T436" s="161">
        <f>SUM(O436:O452)</f>
        <v>195518.6</v>
      </c>
      <c r="U436" s="161">
        <f>SUM(O453:O469)</f>
        <v>7823.9</v>
      </c>
    </row>
    <row r="437" s="61" customFormat="1" hidden="1" outlineLevel="1" spans="1:18">
      <c r="A437" s="107" t="s">
        <v>580</v>
      </c>
      <c r="B437" s="107" t="s">
        <v>62</v>
      </c>
      <c r="C437" s="112" t="s">
        <v>581</v>
      </c>
      <c r="D437" s="167" t="s">
        <v>738</v>
      </c>
      <c r="E437" s="172">
        <f>+SUMIFS('nabati '!B:B,'nabati '!$E:$E,MTD!$A437)/6</f>
        <v>20</v>
      </c>
      <c r="F437" s="172">
        <f>+SUMIFS('nabati '!I:I,'nabati '!$L:$L,MTD!$A437)/6</f>
        <v>45</v>
      </c>
      <c r="G437" s="172">
        <f>+SUMIFS('nabati '!P:P,'nabati '!$S:$S,MTD!$A437)/60</f>
        <v>13</v>
      </c>
      <c r="H437" s="172">
        <f>+SUMIFS('nabati '!W:W,'nabati '!$Z:$Z,MTD!$A437)/6</f>
        <v>8</v>
      </c>
      <c r="I437" s="172">
        <f>+SUMIFS('nabati '!AD:AD,'nabati '!$AG:$AG,MTD!$A437)/60</f>
        <v>6</v>
      </c>
      <c r="J437" s="172">
        <f>+SUMIFS('nabati '!AK:AK,'nabati '!$AN:$AN,MTD!$A437)/60</f>
        <v>2</v>
      </c>
      <c r="K437" s="172">
        <f>+SUMIFS('nabati '!AR:AR,'nabati '!$AU:$AU,MTD!$A437)/60</f>
        <v>0</v>
      </c>
      <c r="L437" s="172">
        <f>+SUMIFS('nabati '!AY:AY,'nabati '!$BB:$BB,MTD!$A437)/20</f>
        <v>5</v>
      </c>
      <c r="M437" s="177">
        <f>+SUMIFS('nabati '!$BF:$BF,'nabati '!BI:BI,MTD!$A437)/6</f>
        <v>0</v>
      </c>
      <c r="N437" s="142">
        <f>+SUMIFS('nabati '!$BM:$BM,'nabati '!BP:BP,MTD!$A437)/6</f>
        <v>0</v>
      </c>
      <c r="O437" s="178">
        <f t="shared" ref="O437:O454" si="52">+SUMPRODUCT($E$1:$N$1,E437:N437)</f>
        <v>21691.5</v>
      </c>
      <c r="P437" s="160">
        <v>21647.1751269036</v>
      </c>
      <c r="Q437" s="156"/>
      <c r="R437" s="121">
        <f t="shared" ref="R437:R452" si="53">O437-P437</f>
        <v>44.3248730964006</v>
      </c>
    </row>
    <row r="438" s="61" customFormat="1" hidden="1" outlineLevel="1" spans="1:18">
      <c r="A438" s="107" t="s">
        <v>582</v>
      </c>
      <c r="B438" s="107" t="s">
        <v>62</v>
      </c>
      <c r="C438" s="223" t="s">
        <v>583</v>
      </c>
      <c r="D438" s="167" t="s">
        <v>738</v>
      </c>
      <c r="E438" s="172">
        <f>+SUMIFS('nabati '!B:B,'nabati '!$E:$E,MTD!$A438)/6</f>
        <v>10</v>
      </c>
      <c r="F438" s="172">
        <f>+SUMIFS('nabati '!I:I,'nabati '!$L:$L,MTD!$A438)/6</f>
        <v>10</v>
      </c>
      <c r="G438" s="172">
        <f>+SUMIFS('nabati '!P:P,'nabati '!$S:$S,MTD!$A438)/60</f>
        <v>3</v>
      </c>
      <c r="H438" s="172">
        <f>+SUMIFS('nabati '!W:W,'nabati '!$Z:$Z,MTD!$A438)/6</f>
        <v>5</v>
      </c>
      <c r="I438" s="172">
        <f>+SUMIFS('nabati '!AD:AD,'nabati '!$AG:$AG,MTD!$A438)/60</f>
        <v>2</v>
      </c>
      <c r="J438" s="172">
        <f>+SUMIFS('nabati '!AK:AK,'nabati '!$AN:$AN,MTD!$A438)/60</f>
        <v>2</v>
      </c>
      <c r="K438" s="172">
        <f>+SUMIFS('nabati '!AR:AR,'nabati '!$AU:$AU,MTD!$A438)/60</f>
        <v>0</v>
      </c>
      <c r="L438" s="172">
        <f>+SUMIFS('nabati '!AY:AY,'nabati '!$BB:$BB,MTD!$A438)/20</f>
        <v>6</v>
      </c>
      <c r="M438" s="177">
        <f>+SUMIFS('nabati '!$BF:$BF,'nabati '!BI:BI,MTD!$A438)/6</f>
        <v>0</v>
      </c>
      <c r="N438" s="142">
        <f>+SUMIFS('nabati '!$BM:$BM,'nabati '!BP:BP,MTD!$A438)/6</f>
        <v>0</v>
      </c>
      <c r="O438" s="178">
        <f t="shared" si="52"/>
        <v>8840</v>
      </c>
      <c r="P438" s="160">
        <v>17474.845177665</v>
      </c>
      <c r="Q438" s="156"/>
      <c r="R438" s="121">
        <f t="shared" si="53"/>
        <v>-8634.845177665</v>
      </c>
    </row>
    <row r="439" s="62" customFormat="1" hidden="1" outlineLevel="1" spans="1:18">
      <c r="A439" s="186" t="s">
        <v>584</v>
      </c>
      <c r="B439" s="116" t="s">
        <v>62</v>
      </c>
      <c r="C439" s="167" t="s">
        <v>585</v>
      </c>
      <c r="D439" s="167" t="s">
        <v>738</v>
      </c>
      <c r="E439" s="177">
        <f>+SUMIFS('nabati '!B:B,'nabati '!$E:$E,MTD!$A439)/6</f>
        <v>35</v>
      </c>
      <c r="F439" s="177">
        <f>+SUMIFS('nabati '!I:I,'nabati '!$L:$L,MTD!$A439)/6</f>
        <v>70</v>
      </c>
      <c r="G439" s="177">
        <f>+SUMIFS('nabati '!P:P,'nabati '!$S:$S,MTD!$A439)/60</f>
        <v>20</v>
      </c>
      <c r="H439" s="177">
        <f>+SUMIFS('nabati '!W:W,'nabati '!$Z:$Z,MTD!$A439)/6</f>
        <v>9</v>
      </c>
      <c r="I439" s="177">
        <f>+SUMIFS('nabati '!AD:AD,'nabati '!$AG:$AG,MTD!$A439)/60</f>
        <v>3</v>
      </c>
      <c r="J439" s="177">
        <f>+SUMIFS('nabati '!AK:AK,'nabati '!$AN:$AN,MTD!$A439)/60</f>
        <v>1</v>
      </c>
      <c r="K439" s="177">
        <f>+SUMIFS('nabati '!AR:AR,'nabati '!$AU:$AU,MTD!$A439)/60</f>
        <v>1</v>
      </c>
      <c r="L439" s="177">
        <f>+SUMIFS('nabati '!AY:AY,'nabati '!$BB:$BB,MTD!$A439)/20</f>
        <v>6</v>
      </c>
      <c r="M439" s="177">
        <f>+SUMIFS('nabati '!$BF:$BF,'nabati '!BI:BI,MTD!$A439)/6</f>
        <v>0</v>
      </c>
      <c r="N439" s="142">
        <f>+SUMIFS('nabati '!$BM:$BM,'nabati '!BP:BP,MTD!$A439)/6</f>
        <v>0</v>
      </c>
      <c r="O439" s="178">
        <f t="shared" si="52"/>
        <v>30199.5</v>
      </c>
      <c r="P439" s="121">
        <v>23876.3751269035</v>
      </c>
      <c r="Q439" s="156"/>
      <c r="R439" s="121">
        <f t="shared" si="53"/>
        <v>6323.1248730965</v>
      </c>
    </row>
    <row r="440" s="61" customFormat="1" hidden="1" outlineLevel="1" spans="1:18">
      <c r="A440" s="107" t="s">
        <v>586</v>
      </c>
      <c r="B440" s="107" t="s">
        <v>62</v>
      </c>
      <c r="C440" s="112" t="s">
        <v>587</v>
      </c>
      <c r="D440" s="167" t="s">
        <v>738</v>
      </c>
      <c r="E440" s="172">
        <f>+SUMIFS('nabati '!B:B,'nabati '!$E:$E,MTD!$A440)/6</f>
        <v>15</v>
      </c>
      <c r="F440" s="172">
        <f>+SUMIFS('nabati '!I:I,'nabati '!$L:$L,MTD!$A440)/6</f>
        <v>35</v>
      </c>
      <c r="G440" s="172">
        <f>+SUMIFS('nabati '!P:P,'nabati '!$S:$S,MTD!$A440)/60</f>
        <v>8</v>
      </c>
      <c r="H440" s="172">
        <f>+SUMIFS('nabati '!W:W,'nabati '!$Z:$Z,MTD!$A440)/6</f>
        <v>0</v>
      </c>
      <c r="I440" s="172">
        <f>+SUMIFS('nabati '!AD:AD,'nabati '!$AG:$AG,MTD!$A440)/60</f>
        <v>2</v>
      </c>
      <c r="J440" s="172">
        <f>+SUMIFS('nabati '!AK:AK,'nabati '!$AN:$AN,MTD!$A440)/60</f>
        <v>1</v>
      </c>
      <c r="K440" s="172">
        <f>+SUMIFS('nabati '!AR:AR,'nabati '!$AU:$AU,MTD!$A440)/60</f>
        <v>1</v>
      </c>
      <c r="L440" s="172">
        <f>+SUMIFS('nabati '!AY:AY,'nabati '!$BB:$BB,MTD!$A440)/20</f>
        <v>0</v>
      </c>
      <c r="M440" s="177">
        <f>+SUMIFS('nabati '!$BF:$BF,'nabati '!BI:BI,MTD!$A440)/6</f>
        <v>0</v>
      </c>
      <c r="N440" s="142">
        <f>+SUMIFS('nabati '!$BM:$BM,'nabati '!BP:BP,MTD!$A440)/6</f>
        <v>0</v>
      </c>
      <c r="O440" s="178">
        <f t="shared" si="52"/>
        <v>12457</v>
      </c>
      <c r="P440" s="160">
        <v>26216.045177665</v>
      </c>
      <c r="Q440" s="156"/>
      <c r="R440" s="121">
        <f t="shared" si="53"/>
        <v>-13759.045177665</v>
      </c>
    </row>
    <row r="441" s="61" customFormat="1" hidden="1" outlineLevel="1" spans="1:18">
      <c r="A441" s="107" t="s">
        <v>588</v>
      </c>
      <c r="B441" s="107" t="s">
        <v>62</v>
      </c>
      <c r="C441" s="112" t="s">
        <v>589</v>
      </c>
      <c r="D441" s="167" t="s">
        <v>738</v>
      </c>
      <c r="E441" s="172">
        <f>+SUMIFS('nabati '!B:B,'nabati '!$E:$E,MTD!$A441)/6</f>
        <v>20</v>
      </c>
      <c r="F441" s="172">
        <f>+SUMIFS('nabati '!I:I,'nabati '!$L:$L,MTD!$A441)/6</f>
        <v>20</v>
      </c>
      <c r="G441" s="172">
        <f>+SUMIFS('nabati '!P:P,'nabati '!$S:$S,MTD!$A441)/60</f>
        <v>5</v>
      </c>
      <c r="H441" s="172">
        <f>+SUMIFS('nabati '!W:W,'nabati '!$Z:$Z,MTD!$A441)/6</f>
        <v>2</v>
      </c>
      <c r="I441" s="172">
        <f>+SUMIFS('nabati '!AD:AD,'nabati '!$AG:$AG,MTD!$A441)/60</f>
        <v>5</v>
      </c>
      <c r="J441" s="172">
        <f>+SUMIFS('nabati '!AK:AK,'nabati '!$AN:$AN,MTD!$A441)/60</f>
        <v>0</v>
      </c>
      <c r="K441" s="172">
        <f>+SUMIFS('nabati '!AR:AR,'nabati '!$AU:$AU,MTD!$A441)/60</f>
        <v>1</v>
      </c>
      <c r="L441" s="172">
        <f>+SUMIFS('nabati '!AY:AY,'nabati '!$BB:$BB,MTD!$A441)/20</f>
        <v>0</v>
      </c>
      <c r="M441" s="177">
        <f>+SUMIFS('nabati '!$BF:$BF,'nabati '!BI:BI,MTD!$A441)/6</f>
        <v>0</v>
      </c>
      <c r="N441" s="142">
        <f>+SUMIFS('nabati '!$BM:$BM,'nabati '!BP:BP,MTD!$A441)/6</f>
        <v>0</v>
      </c>
      <c r="O441" s="178">
        <f t="shared" si="52"/>
        <v>10344</v>
      </c>
      <c r="P441" s="121">
        <v>14325.0350253807</v>
      </c>
      <c r="Q441" s="156"/>
      <c r="R441" s="121">
        <f t="shared" si="53"/>
        <v>-3981.0350253807</v>
      </c>
    </row>
    <row r="442" s="61" customFormat="1" hidden="1" outlineLevel="1" spans="1:18">
      <c r="A442" s="107" t="s">
        <v>590</v>
      </c>
      <c r="B442" s="107" t="s">
        <v>562</v>
      </c>
      <c r="C442" s="223" t="s">
        <v>591</v>
      </c>
      <c r="D442" s="167" t="s">
        <v>738</v>
      </c>
      <c r="E442" s="172">
        <f>+SUMIFS('nabati '!B:B,'nabati '!$E:$E,MTD!$A442)/6</f>
        <v>20</v>
      </c>
      <c r="F442" s="172">
        <f>+SUMIFS('nabati '!I:I,'nabati '!$L:$L,MTD!$A442)/6</f>
        <v>30</v>
      </c>
      <c r="G442" s="172">
        <f>+SUMIFS('nabati '!P:P,'nabati '!$S:$S,MTD!$A442)/60</f>
        <v>8</v>
      </c>
      <c r="H442" s="172">
        <f>+SUMIFS('nabati '!W:W,'nabati '!$Z:$Z,MTD!$A442)/6</f>
        <v>14</v>
      </c>
      <c r="I442" s="172">
        <f>+SUMIFS('nabati '!AD:AD,'nabati '!$AG:$AG,MTD!$A442)/60</f>
        <v>4</v>
      </c>
      <c r="J442" s="172">
        <f>+SUMIFS('nabati '!AK:AK,'nabati '!$AN:$AN,MTD!$A442)/60</f>
        <v>1</v>
      </c>
      <c r="K442" s="172">
        <f>+SUMIFS('nabati '!AR:AR,'nabati '!$AU:$AU,MTD!$A442)/60</f>
        <v>0</v>
      </c>
      <c r="L442" s="172">
        <f>+SUMIFS('nabati '!AY:AY,'nabati '!$BB:$BB,MTD!$A442)/20</f>
        <v>8</v>
      </c>
      <c r="M442" s="177">
        <f>+SUMIFS('nabati '!$BF:$BF,'nabati '!BI:BI,MTD!$A442)/6</f>
        <v>0</v>
      </c>
      <c r="N442" s="142">
        <f>+SUMIFS('nabati '!$BM:$BM,'nabati '!BP:BP,MTD!$A442)/6</f>
        <v>0</v>
      </c>
      <c r="O442" s="178">
        <f t="shared" si="52"/>
        <v>18657</v>
      </c>
      <c r="P442" s="121">
        <v>17324.3751269035</v>
      </c>
      <c r="Q442" s="156"/>
      <c r="R442" s="121">
        <f t="shared" si="53"/>
        <v>1332.6248730965</v>
      </c>
    </row>
    <row r="443" s="61" customFormat="1" hidden="1" outlineLevel="1" spans="1:18">
      <c r="A443" s="107" t="s">
        <v>592</v>
      </c>
      <c r="B443" s="107" t="s">
        <v>62</v>
      </c>
      <c r="C443" s="200" t="s">
        <v>593</v>
      </c>
      <c r="D443" s="213" t="s">
        <v>738</v>
      </c>
      <c r="E443" s="201">
        <f>+SUMIFS('nabati '!B:B,'nabati '!$E:$E,MTD!$A443)/6</f>
        <v>70</v>
      </c>
      <c r="F443" s="201">
        <f>+SUMIFS('nabati '!I:I,'nabati '!$L:$L,MTD!$A443)/6</f>
        <v>35</v>
      </c>
      <c r="G443" s="201">
        <f>+SUMIFS('nabati '!P:P,'nabati '!$S:$S,MTD!$A443)/60</f>
        <v>10</v>
      </c>
      <c r="H443" s="201">
        <f>+SUMIFS('nabati '!W:W,'nabati '!$Z:$Z,MTD!$A443)/6</f>
        <v>15</v>
      </c>
      <c r="I443" s="201">
        <f>+SUMIFS('nabati '!AD:AD,'nabati '!$AG:$AG,MTD!$A443)/60</f>
        <v>4</v>
      </c>
      <c r="J443" s="201">
        <f>+SUMIFS('nabati '!AK:AK,'nabati '!$AN:$AN,MTD!$A443)/60</f>
        <v>15</v>
      </c>
      <c r="K443" s="201">
        <f>+SUMIFS('nabati '!AR:AR,'nabati '!$AU:$AU,MTD!$A443)/60</f>
        <v>19</v>
      </c>
      <c r="L443" s="201">
        <f>+SUMIFS('nabati '!AY:AY,'nabati '!$BB:$BB,MTD!$A443)/20</f>
        <v>10</v>
      </c>
      <c r="M443" s="202">
        <f>+SUMIFS('nabati '!$BF:$BF,'nabati '!BI:BI,MTD!$A443)/6</f>
        <v>0</v>
      </c>
      <c r="N443" s="203">
        <f>+SUMIFS('nabati '!$BM:$BM,'nabati '!BP:BP,MTD!$A443)/6</f>
        <v>0</v>
      </c>
      <c r="O443" s="205">
        <f t="shared" si="52"/>
        <v>37173.5</v>
      </c>
      <c r="P443" s="211">
        <v>34601.8101522843</v>
      </c>
      <c r="Q443" s="210"/>
      <c r="R443" s="211">
        <f t="shared" si="53"/>
        <v>2571.6898477157</v>
      </c>
    </row>
    <row r="444" s="61" customFormat="1" hidden="1" outlineLevel="1" spans="1:18">
      <c r="A444" s="107" t="s">
        <v>594</v>
      </c>
      <c r="B444" s="107" t="s">
        <v>62</v>
      </c>
      <c r="C444" s="112" t="s">
        <v>595</v>
      </c>
      <c r="D444" s="167" t="s">
        <v>738</v>
      </c>
      <c r="E444" s="172">
        <f>+SUMIFS('nabati '!B:B,'nabati '!$E:$E,MTD!$A444)/6</f>
        <v>3</v>
      </c>
      <c r="F444" s="172">
        <f>+SUMIFS('nabati '!I:I,'nabati '!$L:$L,MTD!$A444)/6</f>
        <v>3</v>
      </c>
      <c r="G444" s="172">
        <f>+SUMIFS('nabati '!P:P,'nabati '!$S:$S,MTD!$A444)/60</f>
        <v>1</v>
      </c>
      <c r="H444" s="172">
        <f>+SUMIFS('nabati '!W:W,'nabati '!$Z:$Z,MTD!$A444)/6</f>
        <v>2</v>
      </c>
      <c r="I444" s="172">
        <f>+SUMIFS('nabati '!AD:AD,'nabati '!$AG:$AG,MTD!$A444)/60</f>
        <v>0</v>
      </c>
      <c r="J444" s="172">
        <f>+SUMIFS('nabati '!AK:AK,'nabati '!$AN:$AN,MTD!$A444)/60</f>
        <v>0</v>
      </c>
      <c r="K444" s="172">
        <f>+SUMIFS('nabati '!AR:AR,'nabati '!$AU:$AU,MTD!$A444)/60</f>
        <v>0</v>
      </c>
      <c r="L444" s="172">
        <f>+SUMIFS('nabati '!AY:AY,'nabati '!$BB:$BB,MTD!$A444)/20</f>
        <v>1</v>
      </c>
      <c r="M444" s="177">
        <f>+SUMIFS('nabati '!$BF:$BF,'nabati '!BI:BI,MTD!$A444)/6</f>
        <v>0</v>
      </c>
      <c r="N444" s="142">
        <f>+SUMIFS('nabati '!$BM:$BM,'nabati '!BP:BP,MTD!$A444)/6</f>
        <v>0</v>
      </c>
      <c r="O444" s="178">
        <f t="shared" si="52"/>
        <v>2101.8</v>
      </c>
      <c r="P444" s="121">
        <v>5647.03502538071</v>
      </c>
      <c r="Q444" s="156"/>
      <c r="R444" s="121">
        <f t="shared" si="53"/>
        <v>-3545.23502538071</v>
      </c>
    </row>
    <row r="445" s="61" customFormat="1" hidden="1" outlineLevel="1" spans="1:18">
      <c r="A445" s="107" t="s">
        <v>596</v>
      </c>
      <c r="B445" s="107" t="s">
        <v>62</v>
      </c>
      <c r="C445" s="223" t="s">
        <v>597</v>
      </c>
      <c r="D445" s="167" t="s">
        <v>738</v>
      </c>
      <c r="E445" s="172">
        <f>+SUMIFS('nabati '!B:B,'nabati '!$E:$E,MTD!$A445)/6</f>
        <v>15</v>
      </c>
      <c r="F445" s="172">
        <f>+SUMIFS('nabati '!I:I,'nabati '!$L:$L,MTD!$A445)/6</f>
        <v>25</v>
      </c>
      <c r="G445" s="172">
        <f>+SUMIFS('nabati '!P:P,'nabati '!$S:$S,MTD!$A445)/60</f>
        <v>8</v>
      </c>
      <c r="H445" s="172">
        <f>+SUMIFS('nabati '!W:W,'nabati '!$Z:$Z,MTD!$A445)/6</f>
        <v>15</v>
      </c>
      <c r="I445" s="172">
        <f>+SUMIFS('nabati '!AD:AD,'nabati '!$AG:$AG,MTD!$A445)/60</f>
        <v>5</v>
      </c>
      <c r="J445" s="172">
        <f>+SUMIFS('nabati '!AK:AK,'nabati '!$AN:$AN,MTD!$A445)/60</f>
        <v>1</v>
      </c>
      <c r="K445" s="172">
        <f>+SUMIFS('nabati '!AR:AR,'nabati '!$AU:$AU,MTD!$A445)/60</f>
        <v>1</v>
      </c>
      <c r="L445" s="172">
        <f>+SUMIFS('nabati '!AY:AY,'nabati '!$BB:$BB,MTD!$A445)/20</f>
        <v>5</v>
      </c>
      <c r="M445" s="177">
        <f>+SUMIFS('nabati '!$BF:$BF,'nabati '!BI:BI,MTD!$A445)/6</f>
        <v>0</v>
      </c>
      <c r="N445" s="142">
        <f>+SUMIFS('nabati '!$BM:$BM,'nabati '!BP:BP,MTD!$A445)/6</f>
        <v>0</v>
      </c>
      <c r="O445" s="178">
        <f t="shared" si="52"/>
        <v>16770</v>
      </c>
      <c r="P445" s="121">
        <v>17336.9401015228</v>
      </c>
      <c r="Q445" s="156"/>
      <c r="R445" s="121">
        <f t="shared" si="53"/>
        <v>-566.9401015228</v>
      </c>
    </row>
    <row r="446" s="61" customFormat="1" hidden="1" outlineLevel="1" spans="1:18">
      <c r="A446" s="107" t="s">
        <v>598</v>
      </c>
      <c r="B446" s="107" t="s">
        <v>62</v>
      </c>
      <c r="C446" s="112" t="s">
        <v>599</v>
      </c>
      <c r="D446" s="167" t="s">
        <v>738</v>
      </c>
      <c r="E446" s="172">
        <f>+SUMIFS('nabati '!B:B,'nabati '!$E:$E,MTD!$A446)/6</f>
        <v>18</v>
      </c>
      <c r="F446" s="172">
        <f>+SUMIFS('nabati '!I:I,'nabati '!$L:$L,MTD!$A446)/6</f>
        <v>20</v>
      </c>
      <c r="G446" s="172">
        <f>+SUMIFS('nabati '!P:P,'nabati '!$S:$S,MTD!$A446)/60</f>
        <v>8</v>
      </c>
      <c r="H446" s="172">
        <f>+SUMIFS('nabati '!W:W,'nabati '!$Z:$Z,MTD!$A446)/6</f>
        <v>0</v>
      </c>
      <c r="I446" s="172">
        <f>+SUMIFS('nabati '!AD:AD,'nabati '!$AG:$AG,MTD!$A446)/60</f>
        <v>0</v>
      </c>
      <c r="J446" s="172">
        <f>+SUMIFS('nabati '!AK:AK,'nabati '!$AN:$AN,MTD!$A446)/60</f>
        <v>0</v>
      </c>
      <c r="K446" s="172">
        <f>+SUMIFS('nabati '!AR:AR,'nabati '!$AU:$AU,MTD!$A446)/60</f>
        <v>0</v>
      </c>
      <c r="L446" s="172">
        <f>+SUMIFS('nabati '!AY:AY,'nabati '!$BB:$BB,MTD!$A446)/20</f>
        <v>0</v>
      </c>
      <c r="M446" s="177">
        <f>+SUMIFS('nabati '!$BF:$BF,'nabati '!BI:BI,MTD!$A446)/6</f>
        <v>0</v>
      </c>
      <c r="N446" s="142">
        <f>+SUMIFS('nabati '!$BM:$BM,'nabati '!BP:BP,MTD!$A446)/6</f>
        <v>0</v>
      </c>
      <c r="O446" s="178">
        <f t="shared" si="52"/>
        <v>8720.2</v>
      </c>
      <c r="P446" s="121">
        <v>7548.47005076142</v>
      </c>
      <c r="Q446" s="156"/>
      <c r="R446" s="121">
        <f t="shared" si="53"/>
        <v>1171.72994923858</v>
      </c>
    </row>
    <row r="447" s="61" customFormat="1" hidden="1" outlineLevel="1" spans="1:18">
      <c r="A447" s="107" t="s">
        <v>600</v>
      </c>
      <c r="B447" s="107" t="s">
        <v>62</v>
      </c>
      <c r="C447" s="112" t="s">
        <v>601</v>
      </c>
      <c r="D447" s="167" t="s">
        <v>738</v>
      </c>
      <c r="E447" s="172">
        <f>+SUMIFS('nabati '!B:B,'nabati '!$E:$E,MTD!$A447)/6</f>
        <v>4</v>
      </c>
      <c r="F447" s="172">
        <f>+SUMIFS('nabati '!I:I,'nabati '!$L:$L,MTD!$A447)/6</f>
        <v>3</v>
      </c>
      <c r="G447" s="172">
        <f>+SUMIFS('nabati '!P:P,'nabati '!$S:$S,MTD!$A447)/60</f>
        <v>2</v>
      </c>
      <c r="H447" s="172">
        <f>+SUMIFS('nabati '!W:W,'nabati '!$Z:$Z,MTD!$A447)/6</f>
        <v>0</v>
      </c>
      <c r="I447" s="172">
        <f>+SUMIFS('nabati '!AD:AD,'nabati '!$AG:$AG,MTD!$A447)/60</f>
        <v>1</v>
      </c>
      <c r="J447" s="172">
        <f>+SUMIFS('nabati '!AK:AK,'nabati '!$AN:$AN,MTD!$A447)/60</f>
        <v>0</v>
      </c>
      <c r="K447" s="172">
        <f>+SUMIFS('nabati '!AR:AR,'nabati '!$AU:$AU,MTD!$A447)/60</f>
        <v>0</v>
      </c>
      <c r="L447" s="172">
        <f>+SUMIFS('nabati '!AY:AY,'nabati '!$BB:$BB,MTD!$A447)/20</f>
        <v>0</v>
      </c>
      <c r="M447" s="177">
        <f>+SUMIFS('nabati '!$BF:$BF,'nabati '!BI:BI,MTD!$A447)/6</f>
        <v>0</v>
      </c>
      <c r="N447" s="142">
        <f>+SUMIFS('nabati '!$BM:$BM,'nabati '!BP:BP,MTD!$A447)/6</f>
        <v>0</v>
      </c>
      <c r="O447" s="178">
        <f t="shared" si="52"/>
        <v>2065.7</v>
      </c>
      <c r="P447" s="121">
        <v>3286.23502538071</v>
      </c>
      <c r="Q447" s="156"/>
      <c r="R447" s="121">
        <f t="shared" si="53"/>
        <v>-1220.53502538071</v>
      </c>
    </row>
    <row r="448" s="61" customFormat="1" hidden="1" outlineLevel="1" spans="1:18">
      <c r="A448" s="107" t="s">
        <v>602</v>
      </c>
      <c r="B448" s="107" t="s">
        <v>62</v>
      </c>
      <c r="C448" s="112" t="s">
        <v>603</v>
      </c>
      <c r="D448" s="167" t="s">
        <v>738</v>
      </c>
      <c r="E448" s="172">
        <f>+SUMIFS('nabati '!B:B,'nabati '!$E:$E,MTD!$A448)/6</f>
        <v>3</v>
      </c>
      <c r="F448" s="172">
        <f>+SUMIFS('nabati '!I:I,'nabati '!$L:$L,MTD!$A448)/6</f>
        <v>9</v>
      </c>
      <c r="G448" s="172">
        <f>+SUMIFS('nabati '!P:P,'nabati '!$S:$S,MTD!$A448)/60</f>
        <v>2</v>
      </c>
      <c r="H448" s="172">
        <f>+SUMIFS('nabati '!W:W,'nabati '!$Z:$Z,MTD!$A448)/6</f>
        <v>0</v>
      </c>
      <c r="I448" s="172">
        <f>+SUMIFS('nabati '!AD:AD,'nabati '!$AG:$AG,MTD!$A448)/60</f>
        <v>0</v>
      </c>
      <c r="J448" s="172">
        <f>+SUMIFS('nabati '!AK:AK,'nabati '!$AN:$AN,MTD!$A448)/60</f>
        <v>0</v>
      </c>
      <c r="K448" s="172">
        <f>+SUMIFS('nabati '!AR:AR,'nabati '!$AU:$AU,MTD!$A448)/60</f>
        <v>2</v>
      </c>
      <c r="L448" s="172">
        <f>+SUMIFS('nabati '!AY:AY,'nabati '!$BB:$BB,MTD!$A448)/20</f>
        <v>0</v>
      </c>
      <c r="M448" s="177">
        <f>+SUMIFS('nabati '!$BF:$BF,'nabati '!BI:BI,MTD!$A448)/6</f>
        <v>0</v>
      </c>
      <c r="N448" s="142">
        <f>+SUMIFS('nabati '!$BM:$BM,'nabati '!BP:BP,MTD!$A448)/6</f>
        <v>0</v>
      </c>
      <c r="O448" s="178">
        <f t="shared" si="52"/>
        <v>3282</v>
      </c>
      <c r="P448" s="230">
        <v>2806</v>
      </c>
      <c r="Q448" s="156"/>
      <c r="R448" s="121">
        <f t="shared" si="53"/>
        <v>476</v>
      </c>
    </row>
    <row r="449" s="61" customFormat="1" hidden="1" outlineLevel="1" spans="1:18">
      <c r="A449" s="107" t="s">
        <v>604</v>
      </c>
      <c r="B449" s="107" t="s">
        <v>62</v>
      </c>
      <c r="C449" s="112" t="s">
        <v>605</v>
      </c>
      <c r="D449" s="167" t="s">
        <v>738</v>
      </c>
      <c r="E449" s="172">
        <f>+SUMIFS('nabati '!B:B,'nabati '!$E:$E,MTD!$A449)/6</f>
        <v>0</v>
      </c>
      <c r="F449" s="172">
        <f>+SUMIFS('nabati '!I:I,'nabati '!$L:$L,MTD!$A449)/6</f>
        <v>4</v>
      </c>
      <c r="G449" s="172">
        <f>+SUMIFS('nabati '!P:P,'nabati '!$S:$S,MTD!$A449)/60</f>
        <v>2</v>
      </c>
      <c r="H449" s="172">
        <f>+SUMIFS('nabati '!W:W,'nabati '!$Z:$Z,MTD!$A449)/6</f>
        <v>1</v>
      </c>
      <c r="I449" s="172">
        <f>+SUMIFS('nabati '!AD:AD,'nabati '!$AG:$AG,MTD!$A449)/60</f>
        <v>1</v>
      </c>
      <c r="J449" s="172">
        <f>+SUMIFS('nabati '!AK:AK,'nabati '!$AN:$AN,MTD!$A449)/60</f>
        <v>0</v>
      </c>
      <c r="K449" s="172">
        <f>+SUMIFS('nabati '!AR:AR,'nabati '!$AU:$AU,MTD!$A449)/60</f>
        <v>0</v>
      </c>
      <c r="L449" s="172">
        <f>+SUMIFS('nabati '!AY:AY,'nabati '!$BB:$BB,MTD!$A449)/20</f>
        <v>1</v>
      </c>
      <c r="M449" s="177">
        <f>+SUMIFS('nabati '!$BF:$BF,'nabati '!BI:BI,MTD!$A449)/6</f>
        <v>0</v>
      </c>
      <c r="N449" s="142">
        <f>+SUMIFS('nabati '!$BM:$BM,'nabati '!BP:BP,MTD!$A449)/6</f>
        <v>0</v>
      </c>
      <c r="O449" s="178">
        <f t="shared" si="52"/>
        <v>2350.8</v>
      </c>
      <c r="P449" s="121">
        <v>2408.8</v>
      </c>
      <c r="Q449" s="156"/>
      <c r="R449" s="121">
        <f t="shared" si="53"/>
        <v>-58</v>
      </c>
    </row>
    <row r="450" s="61" customFormat="1" hidden="1" outlineLevel="1" spans="1:18">
      <c r="A450" s="107" t="s">
        <v>606</v>
      </c>
      <c r="B450" s="107" t="s">
        <v>62</v>
      </c>
      <c r="C450" s="112" t="s">
        <v>607</v>
      </c>
      <c r="D450" s="167" t="s">
        <v>738</v>
      </c>
      <c r="E450" s="172">
        <f>+SUMIFS('nabati '!B:B,'nabati '!$E:$E,MTD!$A450)/6</f>
        <v>0</v>
      </c>
      <c r="F450" s="172">
        <f>+SUMIFS('nabati '!I:I,'nabati '!$L:$L,MTD!$A450)/6</f>
        <v>0</v>
      </c>
      <c r="G450" s="172">
        <f>+SUMIFS('nabati '!P:P,'nabati '!$S:$S,MTD!$A450)/60</f>
        <v>0</v>
      </c>
      <c r="H450" s="172">
        <f>+SUMIFS('nabati '!W:W,'nabati '!$Z:$Z,MTD!$A450)/6</f>
        <v>0</v>
      </c>
      <c r="I450" s="172">
        <f>+SUMIFS('nabati '!AD:AD,'nabati '!$AG:$AG,MTD!$A450)/60</f>
        <v>0</v>
      </c>
      <c r="J450" s="172">
        <f>+SUMIFS('nabati '!AK:AK,'nabati '!$AN:$AN,MTD!$A450)/60</f>
        <v>0</v>
      </c>
      <c r="K450" s="172">
        <f>+SUMIFS('nabati '!AR:AR,'nabati '!$AU:$AU,MTD!$A450)/60</f>
        <v>0</v>
      </c>
      <c r="L450" s="172">
        <f>+SUMIFS('nabati '!AY:AY,'nabati '!$BB:$BB,MTD!$A450)/20</f>
        <v>0</v>
      </c>
      <c r="M450" s="177">
        <f>+SUMIFS('nabati '!$BF:$BF,'nabati '!BI:BI,MTD!$A450)/6</f>
        <v>0</v>
      </c>
      <c r="N450" s="142">
        <f>+SUMIFS('nabati '!$BM:$BM,'nabati '!BP:BP,MTD!$A450)/6</f>
        <v>0</v>
      </c>
      <c r="O450" s="178">
        <f t="shared" si="52"/>
        <v>0</v>
      </c>
      <c r="P450" s="121">
        <v>3879.43502538071</v>
      </c>
      <c r="Q450" s="156"/>
      <c r="R450" s="121">
        <f t="shared" si="53"/>
        <v>-3879.43502538071</v>
      </c>
    </row>
    <row r="451" s="61" customFormat="1" hidden="1" outlineLevel="1" spans="1:18">
      <c r="A451" s="107" t="s">
        <v>608</v>
      </c>
      <c r="B451" s="107" t="s">
        <v>62</v>
      </c>
      <c r="C451" s="112" t="s">
        <v>609</v>
      </c>
      <c r="D451" s="167" t="s">
        <v>738</v>
      </c>
      <c r="E451" s="172">
        <f>+SUMIFS('nabati '!B:B,'nabati '!$E:$E,MTD!$A451)/6</f>
        <v>2</v>
      </c>
      <c r="F451" s="172">
        <f>+SUMIFS('nabati '!I:I,'nabati '!$L:$L,MTD!$A451)/6</f>
        <v>4</v>
      </c>
      <c r="G451" s="172">
        <f>+SUMIFS('nabati '!P:P,'nabati '!$S:$S,MTD!$A451)/60</f>
        <v>1</v>
      </c>
      <c r="H451" s="172">
        <f>+SUMIFS('nabati '!W:W,'nabati '!$Z:$Z,MTD!$A451)/6</f>
        <v>3</v>
      </c>
      <c r="I451" s="172">
        <f>+SUMIFS('nabati '!AD:AD,'nabati '!$AG:$AG,MTD!$A451)/60</f>
        <v>0</v>
      </c>
      <c r="J451" s="172">
        <f>+SUMIFS('nabati '!AK:AK,'nabati '!$AN:$AN,MTD!$A451)/60</f>
        <v>0</v>
      </c>
      <c r="K451" s="172">
        <f>+SUMIFS('nabati '!AR:AR,'nabati '!$AU:$AU,MTD!$A451)/60</f>
        <v>0</v>
      </c>
      <c r="L451" s="172">
        <f>+SUMIFS('nabati '!AY:AY,'nabati '!$BB:$BB,MTD!$A451)/20</f>
        <v>1</v>
      </c>
      <c r="M451" s="177">
        <f>+SUMIFS('nabati '!$BF:$BF,'nabati '!BI:BI,MTD!$A451)/6</f>
        <v>0</v>
      </c>
      <c r="N451" s="142">
        <f>+SUMIFS('nabati '!$BM:$BM,'nabati '!BP:BP,MTD!$A451)/6</f>
        <v>0</v>
      </c>
      <c r="O451" s="178">
        <f t="shared" si="52"/>
        <v>2390.6</v>
      </c>
      <c r="P451" s="121">
        <v>5724.23502538071</v>
      </c>
      <c r="Q451" s="156"/>
      <c r="R451" s="121">
        <f t="shared" si="53"/>
        <v>-3333.63502538071</v>
      </c>
    </row>
    <row r="452" s="61" customFormat="1" hidden="1" outlineLevel="1" spans="1:18">
      <c r="A452" s="107" t="s">
        <v>610</v>
      </c>
      <c r="B452" s="107" t="s">
        <v>62</v>
      </c>
      <c r="C452" s="167" t="s">
        <v>611</v>
      </c>
      <c r="D452" s="167" t="s">
        <v>738</v>
      </c>
      <c r="E452" s="177">
        <f>+SUMIFS('nabati '!B:B,'nabati '!$E:$E,MTD!$A452)/6</f>
        <v>1</v>
      </c>
      <c r="F452" s="177">
        <f>+SUMIFS('nabati '!I:I,'nabati '!$L:$L,MTD!$A452)/6</f>
        <v>3</v>
      </c>
      <c r="G452" s="177">
        <f>+SUMIFS('nabati '!P:P,'nabati '!$S:$S,MTD!$A452)/60</f>
        <v>0</v>
      </c>
      <c r="H452" s="177">
        <f>+SUMIFS('nabati '!W:W,'nabati '!$Z:$Z,MTD!$A452)/6</f>
        <v>1</v>
      </c>
      <c r="I452" s="177">
        <f>+SUMIFS('nabati '!AD:AD,'nabati '!$AG:$AG,MTD!$A452)/60</f>
        <v>0</v>
      </c>
      <c r="J452" s="177">
        <f>+SUMIFS('nabati '!AK:AK,'nabati '!$AN:$AN,MTD!$A452)/60</f>
        <v>0</v>
      </c>
      <c r="K452" s="177">
        <f>+SUMIFS('nabati '!AR:AR,'nabati '!$AU:$AU,MTD!$A452)/60</f>
        <v>0</v>
      </c>
      <c r="L452" s="177">
        <f>+SUMIFS('nabati '!AY:AY,'nabati '!$BB:$BB,MTD!$A452)/20</f>
        <v>0</v>
      </c>
      <c r="M452" s="177">
        <f>+SUMIFS('nabati '!$BF:$BF,'nabati '!BI:BI,MTD!$A452)/6</f>
        <v>0</v>
      </c>
      <c r="N452" s="114">
        <f>+SUMIFS('nabati '!$BM:$BM,'nabati '!BP:BP,MTD!$A452)/6</f>
        <v>0</v>
      </c>
      <c r="O452" s="234">
        <f t="shared" si="52"/>
        <v>922</v>
      </c>
      <c r="P452" s="121">
        <v>252</v>
      </c>
      <c r="Q452" s="156"/>
      <c r="R452" s="121">
        <f t="shared" si="53"/>
        <v>670</v>
      </c>
    </row>
    <row r="453" s="61" customFormat="1" hidden="1" outlineLevel="1" spans="1:18">
      <c r="A453" s="107">
        <v>9203</v>
      </c>
      <c r="B453" s="107" t="s">
        <v>84</v>
      </c>
      <c r="C453" s="112" t="s">
        <v>739</v>
      </c>
      <c r="D453" s="167" t="s">
        <v>738</v>
      </c>
      <c r="E453" s="172">
        <f>+SUMIFS('nabati '!B:B,'nabati '!$E:$E,MTD!$A453)/6</f>
        <v>0</v>
      </c>
      <c r="F453" s="172">
        <f>+SUMIFS('nabati '!I:I,'nabati '!$L:$L,MTD!$A453)/6</f>
        <v>0</v>
      </c>
      <c r="G453" s="172">
        <f>+SUMIFS('nabati '!P:P,'nabati '!$S:$S,MTD!$A453)/60</f>
        <v>0</v>
      </c>
      <c r="H453" s="172">
        <f>+SUMIFS('nabati '!W:W,'nabati '!$Z:$Z,MTD!$A453)/6</f>
        <v>0</v>
      </c>
      <c r="I453" s="172">
        <f>+SUMIFS('nabati '!AD:AD,'nabati '!$AG:$AG,MTD!$A453)/60</f>
        <v>0</v>
      </c>
      <c r="J453" s="172">
        <f>+SUMIFS('nabati '!AK:AK,'nabati '!$AN:$AN,MTD!$A453)/60</f>
        <v>0</v>
      </c>
      <c r="K453" s="172">
        <f>+SUMIFS('nabati '!AR:AR,'nabati '!$AU:$AU,MTD!$A453)/60</f>
        <v>0</v>
      </c>
      <c r="L453" s="172">
        <f>+SUMIFS('nabati '!AY:AY,'nabati '!$BB:$BB,MTD!$A453)/20</f>
        <v>0</v>
      </c>
      <c r="M453" s="177">
        <f>+SUMIFS('nabati '!$BF:$BF,'nabati '!BI:BI,MTD!$A453)/6</f>
        <v>0</v>
      </c>
      <c r="N453" s="142">
        <f>+SUMIFS('nabati '!$BM:$BM,'nabati '!BP:BP,MTD!$A453)/6</f>
        <v>0</v>
      </c>
      <c r="O453" s="178">
        <f>+SUMPRODUCT($E$1:$N$1,E453:N453)</f>
        <v>0</v>
      </c>
      <c r="P453" s="64"/>
      <c r="Q453" s="156"/>
      <c r="R453" s="64"/>
    </row>
    <row r="454" s="61" customFormat="1" hidden="1" outlineLevel="1" spans="1:18">
      <c r="A454" s="107">
        <v>9205</v>
      </c>
      <c r="B454" s="107" t="s">
        <v>84</v>
      </c>
      <c r="C454" s="112" t="s">
        <v>612</v>
      </c>
      <c r="D454" s="167" t="s">
        <v>738</v>
      </c>
      <c r="E454" s="172">
        <f>+SUMIFS('nabati '!B:B,'nabati '!$E:$E,MTD!$A454)/6</f>
        <v>0</v>
      </c>
      <c r="F454" s="172">
        <f>+SUMIFS('nabati '!I:I,'nabati '!$L:$L,MTD!$A454)/6</f>
        <v>1</v>
      </c>
      <c r="G454" s="172">
        <f>+SUMIFS('nabati '!P:P,'nabati '!$S:$S,MTD!$A454)/60</f>
        <v>0</v>
      </c>
      <c r="H454" s="172">
        <f>+SUMIFS('nabati '!W:W,'nabati '!$Z:$Z,MTD!$A454)/6</f>
        <v>0</v>
      </c>
      <c r="I454" s="172">
        <f>+SUMIFS('nabati '!AD:AD,'nabati '!$AG:$AG,MTD!$A454)/60</f>
        <v>0</v>
      </c>
      <c r="J454" s="172">
        <f>+SUMIFS('nabati '!AK:AK,'nabati '!$AN:$AN,MTD!$A454)/60</f>
        <v>0</v>
      </c>
      <c r="K454" s="172">
        <f>+SUMIFS('nabati '!AR:AR,'nabati '!$AU:$AU,MTD!$A454)/60</f>
        <v>0</v>
      </c>
      <c r="L454" s="172">
        <f>+SUMIFS('nabati '!AY:AY,'nabati '!$BB:$BB,MTD!$A454)/20</f>
        <v>0</v>
      </c>
      <c r="M454" s="177">
        <f>+SUMIFS('nabati '!$BF:$BF,'nabati '!BI:BI,MTD!$A454)/6</f>
        <v>0</v>
      </c>
      <c r="N454" s="142">
        <f>+SUMIFS('nabati '!$BM:$BM,'nabati '!BP:BP,MTD!$A454)/6</f>
        <v>0</v>
      </c>
      <c r="O454" s="178">
        <f t="shared" ref="O454:O470" si="54">+SUMPRODUCT($E$1:$N$1,E454:N454)</f>
        <v>190.7</v>
      </c>
      <c r="P454" s="64"/>
      <c r="Q454" s="156"/>
      <c r="R454" s="64"/>
    </row>
    <row r="455" s="61" customFormat="1" hidden="1" outlineLevel="1" spans="1:18">
      <c r="A455" s="107">
        <v>9206</v>
      </c>
      <c r="B455" s="107" t="s">
        <v>84</v>
      </c>
      <c r="C455" s="112" t="s">
        <v>613</v>
      </c>
      <c r="D455" s="167" t="s">
        <v>738</v>
      </c>
      <c r="E455" s="172">
        <f>+SUMIFS('nabati '!B:B,'nabati '!$E:$E,MTD!$A455)/6</f>
        <v>0</v>
      </c>
      <c r="F455" s="172">
        <f>+SUMIFS('nabati '!I:I,'nabati '!$L:$L,MTD!$A455)/6</f>
        <v>0</v>
      </c>
      <c r="G455" s="172">
        <f>+SUMIFS('nabati '!P:P,'nabati '!$S:$S,MTD!$A455)/60</f>
        <v>1</v>
      </c>
      <c r="H455" s="172">
        <f>+SUMIFS('nabati '!W:W,'nabati '!$Z:$Z,MTD!$A455)/6</f>
        <v>0</v>
      </c>
      <c r="I455" s="172">
        <f>+SUMIFS('nabati '!AD:AD,'nabati '!$AG:$AG,MTD!$A455)/60</f>
        <v>0</v>
      </c>
      <c r="J455" s="172">
        <f>+SUMIFS('nabati '!AK:AK,'nabati '!$AN:$AN,MTD!$A455)/60</f>
        <v>0</v>
      </c>
      <c r="K455" s="172">
        <f>+SUMIFS('nabati '!AR:AR,'nabati '!$AU:$AU,MTD!$A455)/60</f>
        <v>0</v>
      </c>
      <c r="L455" s="172">
        <f>+SUMIFS('nabati '!AY:AY,'nabati '!$BB:$BB,MTD!$A455)/20</f>
        <v>0</v>
      </c>
      <c r="M455" s="177">
        <f>+SUMIFS('nabati '!$BF:$BF,'nabati '!BI:BI,MTD!$A455)/6</f>
        <v>0</v>
      </c>
      <c r="N455" s="142">
        <f>+SUMIFS('nabati '!$BM:$BM,'nabati '!BP:BP,MTD!$A455)/6</f>
        <v>0</v>
      </c>
      <c r="O455" s="178">
        <f t="shared" si="54"/>
        <v>330</v>
      </c>
      <c r="P455" s="64"/>
      <c r="Q455" s="156"/>
      <c r="R455" s="64"/>
    </row>
    <row r="456" s="61" customFormat="1" hidden="1" outlineLevel="1" spans="1:18">
      <c r="A456" s="107">
        <v>9208</v>
      </c>
      <c r="B456" s="107" t="s">
        <v>84</v>
      </c>
      <c r="C456" s="112" t="s">
        <v>614</v>
      </c>
      <c r="D456" s="167" t="s">
        <v>738</v>
      </c>
      <c r="E456" s="172">
        <f>+SUMIFS('nabati '!B:B,'nabati '!$E:$E,MTD!$A456)/6</f>
        <v>0</v>
      </c>
      <c r="F456" s="172">
        <f>+SUMIFS('nabati '!I:I,'nabati '!$L:$L,MTD!$A456)/6</f>
        <v>2</v>
      </c>
      <c r="G456" s="172">
        <f>+SUMIFS('nabati '!P:P,'nabati '!$S:$S,MTD!$A456)/60</f>
        <v>1</v>
      </c>
      <c r="H456" s="172">
        <f>+SUMIFS('nabati '!W:W,'nabati '!$Z:$Z,MTD!$A456)/6</f>
        <v>0</v>
      </c>
      <c r="I456" s="172">
        <f>+SUMIFS('nabati '!AD:AD,'nabati '!$AG:$AG,MTD!$A456)/60</f>
        <v>0</v>
      </c>
      <c r="J456" s="172">
        <f>+SUMIFS('nabati '!AK:AK,'nabati '!$AN:$AN,MTD!$A456)/60</f>
        <v>0</v>
      </c>
      <c r="K456" s="172">
        <f>+SUMIFS('nabati '!AR:AR,'nabati '!$AU:$AU,MTD!$A456)/60</f>
        <v>0</v>
      </c>
      <c r="L456" s="172">
        <f>+SUMIFS('nabati '!AY:AY,'nabati '!$BB:$BB,MTD!$A456)/20</f>
        <v>0</v>
      </c>
      <c r="M456" s="177">
        <f>+SUMIFS('nabati '!$BF:$BF,'nabati '!BI:BI,MTD!$A456)/6</f>
        <v>0</v>
      </c>
      <c r="N456" s="142">
        <f>+SUMIFS('nabati '!$BM:$BM,'nabati '!BP:BP,MTD!$A456)/6</f>
        <v>0</v>
      </c>
      <c r="O456" s="178">
        <f t="shared" si="54"/>
        <v>711.4</v>
      </c>
      <c r="P456" s="64"/>
      <c r="Q456" s="156"/>
      <c r="R456" s="64"/>
    </row>
    <row r="457" s="61" customFormat="1" hidden="1" outlineLevel="1" spans="1:18">
      <c r="A457" s="107">
        <v>9210</v>
      </c>
      <c r="B457" s="107" t="s">
        <v>84</v>
      </c>
      <c r="C457" s="112" t="s">
        <v>615</v>
      </c>
      <c r="D457" s="167" t="s">
        <v>738</v>
      </c>
      <c r="E457" s="172">
        <f>+SUMIFS('nabati '!B:B,'nabati '!$E:$E,MTD!$A457)/6</f>
        <v>3</v>
      </c>
      <c r="F457" s="172">
        <f>+SUMIFS('nabati '!I:I,'nabati '!$L:$L,MTD!$A457)/6</f>
        <v>3</v>
      </c>
      <c r="G457" s="172">
        <f>+SUMIFS('nabati '!P:P,'nabati '!$S:$S,MTD!$A457)/60</f>
        <v>2</v>
      </c>
      <c r="H457" s="172">
        <f>+SUMIFS('nabati '!W:W,'nabati '!$Z:$Z,MTD!$A457)/6</f>
        <v>0</v>
      </c>
      <c r="I457" s="172">
        <f>+SUMIFS('nabati '!AD:AD,'nabati '!$AG:$AG,MTD!$A457)/60</f>
        <v>2</v>
      </c>
      <c r="J457" s="172">
        <f>+SUMIFS('nabati '!AK:AK,'nabati '!$AN:$AN,MTD!$A457)/60</f>
        <v>0</v>
      </c>
      <c r="K457" s="172">
        <f>+SUMIFS('nabati '!AR:AR,'nabati '!$AU:$AU,MTD!$A457)/60</f>
        <v>0</v>
      </c>
      <c r="L457" s="172">
        <f>+SUMIFS('nabati '!AY:AY,'nabati '!$BB:$BB,MTD!$A457)/20</f>
        <v>2</v>
      </c>
      <c r="M457" s="177">
        <f>+SUMIFS('nabati '!$BF:$BF,'nabati '!BI:BI,MTD!$A457)/6</f>
        <v>0</v>
      </c>
      <c r="N457" s="142">
        <f>+SUMIFS('nabati '!$BM:$BM,'nabati '!BP:BP,MTD!$A457)/6</f>
        <v>0</v>
      </c>
      <c r="O457" s="178">
        <f t="shared" si="54"/>
        <v>3017.8</v>
      </c>
      <c r="P457" s="64"/>
      <c r="Q457" s="156"/>
      <c r="R457" s="64"/>
    </row>
    <row r="458" s="61" customFormat="1" hidden="1" outlineLevel="1" spans="1:18">
      <c r="A458" s="107">
        <v>9309</v>
      </c>
      <c r="B458" s="107" t="s">
        <v>84</v>
      </c>
      <c r="C458" s="112" t="s">
        <v>618</v>
      </c>
      <c r="D458" s="167" t="s">
        <v>738</v>
      </c>
      <c r="E458" s="172">
        <f>+SUMIFS('nabati '!B:B,'nabati '!$E:$E,MTD!$A458)/6</f>
        <v>0</v>
      </c>
      <c r="F458" s="172">
        <f>+SUMIFS('nabati '!I:I,'nabati '!$L:$L,MTD!$A458)/6</f>
        <v>0</v>
      </c>
      <c r="G458" s="172">
        <f>+SUMIFS('nabati '!P:P,'nabati '!$S:$S,MTD!$A458)/60</f>
        <v>1</v>
      </c>
      <c r="H458" s="172">
        <f>+SUMIFS('nabati '!W:W,'nabati '!$Z:$Z,MTD!$A458)/6</f>
        <v>0</v>
      </c>
      <c r="I458" s="172">
        <f>+SUMIFS('nabati '!AD:AD,'nabati '!$AG:$AG,MTD!$A458)/60</f>
        <v>1</v>
      </c>
      <c r="J458" s="172">
        <f>+SUMIFS('nabati '!AK:AK,'nabati '!$AN:$AN,MTD!$A458)/60</f>
        <v>0</v>
      </c>
      <c r="K458" s="172">
        <f>+SUMIFS('nabati '!AR:AR,'nabati '!$AU:$AU,MTD!$A458)/60</f>
        <v>1</v>
      </c>
      <c r="L458" s="172">
        <f>+SUMIFS('nabati '!AY:AY,'nabati '!$BB:$BB,MTD!$A458)/20</f>
        <v>0</v>
      </c>
      <c r="M458" s="177">
        <f>+SUMIFS('nabati '!$BF:$BF,'nabati '!BI:BI,MTD!$A458)/6</f>
        <v>0</v>
      </c>
      <c r="N458" s="142">
        <f>+SUMIFS('nabati '!$BM:$BM,'nabati '!BP:BP,MTD!$A458)/6</f>
        <v>0</v>
      </c>
      <c r="O458" s="178">
        <f t="shared" si="54"/>
        <v>924</v>
      </c>
      <c r="P458" s="64"/>
      <c r="Q458" s="156"/>
      <c r="R458" s="64"/>
    </row>
    <row r="459" s="61" customFormat="1" hidden="1" outlineLevel="1" spans="1:18">
      <c r="A459" s="107">
        <v>9311</v>
      </c>
      <c r="B459" s="107" t="s">
        <v>84</v>
      </c>
      <c r="C459" s="112" t="s">
        <v>619</v>
      </c>
      <c r="D459" s="167" t="s">
        <v>738</v>
      </c>
      <c r="E459" s="172">
        <f>+SUMIFS('nabati '!B:B,'nabati '!$E:$E,MTD!$A459)/6</f>
        <v>1</v>
      </c>
      <c r="F459" s="172">
        <f>+SUMIFS('nabati '!I:I,'nabati '!$L:$L,MTD!$A459)/6</f>
        <v>1</v>
      </c>
      <c r="G459" s="172">
        <f>+SUMIFS('nabati '!P:P,'nabati '!$S:$S,MTD!$A459)/60</f>
        <v>1</v>
      </c>
      <c r="H459" s="172">
        <f>+SUMIFS('nabati '!W:W,'nabati '!$Z:$Z,MTD!$A459)/6</f>
        <v>0</v>
      </c>
      <c r="I459" s="172">
        <f>+SUMIFS('nabati '!AD:AD,'nabati '!$AG:$AG,MTD!$A459)/60</f>
        <v>1</v>
      </c>
      <c r="J459" s="172">
        <f>+SUMIFS('nabati '!AK:AK,'nabati '!$AN:$AN,MTD!$A459)/60</f>
        <v>1</v>
      </c>
      <c r="K459" s="172">
        <f>+SUMIFS('nabati '!AR:AR,'nabati '!$AU:$AU,MTD!$A459)/60</f>
        <v>1</v>
      </c>
      <c r="L459" s="172">
        <f>+SUMIFS('nabati '!AY:AY,'nabati '!$BB:$BB,MTD!$A459)/20</f>
        <v>0</v>
      </c>
      <c r="M459" s="177">
        <f>+SUMIFS('nabati '!$BF:$BF,'nabati '!BI:BI,MTD!$A459)/6</f>
        <v>0</v>
      </c>
      <c r="N459" s="142">
        <f>+SUMIFS('nabati '!$BM:$BM,'nabati '!BP:BP,MTD!$A459)/6</f>
        <v>0</v>
      </c>
      <c r="O459" s="178">
        <f t="shared" si="54"/>
        <v>1570.6</v>
      </c>
      <c r="P459" s="64"/>
      <c r="Q459" s="156"/>
      <c r="R459" s="64"/>
    </row>
    <row r="460" s="61" customFormat="1" hidden="1" outlineLevel="1" spans="1:18">
      <c r="A460" s="107">
        <v>9313</v>
      </c>
      <c r="B460" s="107" t="s">
        <v>84</v>
      </c>
      <c r="C460" s="112" t="s">
        <v>620</v>
      </c>
      <c r="D460" s="167" t="s">
        <v>738</v>
      </c>
      <c r="E460" s="172">
        <f>+SUMIFS('nabati '!B:B,'nabati '!$E:$E,MTD!$A460)/6</f>
        <v>0</v>
      </c>
      <c r="F460" s="172">
        <f>+SUMIFS('nabati '!I:I,'nabati '!$L:$L,MTD!$A460)/6</f>
        <v>2</v>
      </c>
      <c r="G460" s="172">
        <f>+SUMIFS('nabati '!P:P,'nabati '!$S:$S,MTD!$A460)/60</f>
        <v>0</v>
      </c>
      <c r="H460" s="172">
        <f>+SUMIFS('nabati '!W:W,'nabati '!$Z:$Z,MTD!$A460)/6</f>
        <v>0</v>
      </c>
      <c r="I460" s="172">
        <f>+SUMIFS('nabati '!AD:AD,'nabati '!$AG:$AG,MTD!$A460)/60</f>
        <v>0</v>
      </c>
      <c r="J460" s="172">
        <f>+SUMIFS('nabati '!AK:AK,'nabati '!$AN:$AN,MTD!$A460)/60</f>
        <v>0</v>
      </c>
      <c r="K460" s="172">
        <f>+SUMIFS('nabati '!AR:AR,'nabati '!$AU:$AU,MTD!$A460)/60</f>
        <v>0</v>
      </c>
      <c r="L460" s="172">
        <f>+SUMIFS('nabati '!AY:AY,'nabati '!$BB:$BB,MTD!$A460)/20</f>
        <v>0</v>
      </c>
      <c r="M460" s="177">
        <f>+SUMIFS('nabati '!$BF:$BF,'nabati '!BI:BI,MTD!$A460)/6</f>
        <v>0</v>
      </c>
      <c r="N460" s="142">
        <f>+SUMIFS('nabati '!$BM:$BM,'nabati '!BP:BP,MTD!$A460)/6</f>
        <v>0</v>
      </c>
      <c r="O460" s="178">
        <f t="shared" si="54"/>
        <v>381.4</v>
      </c>
      <c r="P460" s="64"/>
      <c r="Q460" s="156"/>
      <c r="R460" s="64"/>
    </row>
    <row r="461" s="61" customFormat="1" hidden="1" outlineLevel="1" spans="1:18">
      <c r="A461" s="107">
        <v>9314</v>
      </c>
      <c r="B461" s="107" t="s">
        <v>84</v>
      </c>
      <c r="C461" s="112" t="s">
        <v>621</v>
      </c>
      <c r="D461" s="167" t="s">
        <v>738</v>
      </c>
      <c r="E461" s="172">
        <f>+SUMIFS('nabati '!B:B,'nabati '!$E:$E,MTD!$A461)/6</f>
        <v>0</v>
      </c>
      <c r="F461" s="172">
        <f>+SUMIFS('nabati '!I:I,'nabati '!$L:$L,MTD!$A461)/6</f>
        <v>0</v>
      </c>
      <c r="G461" s="172">
        <f>+SUMIFS('nabati '!P:P,'nabati '!$S:$S,MTD!$A461)/60</f>
        <v>0</v>
      </c>
      <c r="H461" s="172">
        <f>+SUMIFS('nabati '!W:W,'nabati '!$Z:$Z,MTD!$A461)/6</f>
        <v>0</v>
      </c>
      <c r="I461" s="172">
        <f>+SUMIFS('nabati '!AD:AD,'nabati '!$AG:$AG,MTD!$A461)/60</f>
        <v>0</v>
      </c>
      <c r="J461" s="172">
        <f>+SUMIFS('nabati '!AK:AK,'nabati '!$AN:$AN,MTD!$A461)/60</f>
        <v>0</v>
      </c>
      <c r="K461" s="172">
        <f>+SUMIFS('nabati '!AR:AR,'nabati '!$AU:$AU,MTD!$A461)/60</f>
        <v>0</v>
      </c>
      <c r="L461" s="172">
        <f>+SUMIFS('nabati '!AY:AY,'nabati '!$BB:$BB,MTD!$A461)/20</f>
        <v>0</v>
      </c>
      <c r="M461" s="177">
        <f>+SUMIFS('nabati '!$BF:$BF,'nabati '!BI:BI,MTD!$A461)/6</f>
        <v>0</v>
      </c>
      <c r="N461" s="142">
        <f>+SUMIFS('nabati '!$BM:$BM,'nabati '!BP:BP,MTD!$A461)/6</f>
        <v>0</v>
      </c>
      <c r="O461" s="178">
        <f t="shared" si="54"/>
        <v>0</v>
      </c>
      <c r="P461" s="64"/>
      <c r="Q461" s="156"/>
      <c r="R461" s="64"/>
    </row>
    <row r="462" s="61" customFormat="1" hidden="1" outlineLevel="1" spans="1:18">
      <c r="A462" s="107">
        <v>9315</v>
      </c>
      <c r="B462" s="107" t="s">
        <v>84</v>
      </c>
      <c r="C462" s="112" t="s">
        <v>622</v>
      </c>
      <c r="D462" s="167" t="s">
        <v>738</v>
      </c>
      <c r="E462" s="172">
        <f>+SUMIFS('nabati '!B:B,'nabati '!$E:$E,MTD!$A462)/6</f>
        <v>0</v>
      </c>
      <c r="F462" s="172">
        <f>+SUMIFS('nabati '!I:I,'nabati '!$L:$L,MTD!$A462)/6</f>
        <v>1</v>
      </c>
      <c r="G462" s="172">
        <f>+SUMIFS('nabati '!P:P,'nabati '!$S:$S,MTD!$A462)/60</f>
        <v>0</v>
      </c>
      <c r="H462" s="172">
        <f>+SUMIFS('nabati '!W:W,'nabati '!$Z:$Z,MTD!$A462)/6</f>
        <v>0</v>
      </c>
      <c r="I462" s="172">
        <f>+SUMIFS('nabati '!AD:AD,'nabati '!$AG:$AG,MTD!$A462)/60</f>
        <v>0</v>
      </c>
      <c r="J462" s="172">
        <f>+SUMIFS('nabati '!AK:AK,'nabati '!$AN:$AN,MTD!$A462)/60</f>
        <v>0</v>
      </c>
      <c r="K462" s="172">
        <f>+SUMIFS('nabati '!AR:AR,'nabati '!$AU:$AU,MTD!$A462)/60</f>
        <v>0</v>
      </c>
      <c r="L462" s="172">
        <f>+SUMIFS('nabati '!AY:AY,'nabati '!$BB:$BB,MTD!$A462)/20</f>
        <v>0</v>
      </c>
      <c r="M462" s="177">
        <f>+SUMIFS('nabati '!$BF:$BF,'nabati '!BI:BI,MTD!$A462)/6</f>
        <v>0</v>
      </c>
      <c r="N462" s="142">
        <f>+SUMIFS('nabati '!$BM:$BM,'nabati '!BP:BP,MTD!$A462)/6</f>
        <v>0</v>
      </c>
      <c r="O462" s="178">
        <f t="shared" si="54"/>
        <v>190.7</v>
      </c>
      <c r="P462" s="64"/>
      <c r="Q462" s="156"/>
      <c r="R462" s="64"/>
    </row>
    <row r="463" s="61" customFormat="1" hidden="1" outlineLevel="1" spans="1:18">
      <c r="A463" s="107">
        <v>9318</v>
      </c>
      <c r="B463" s="107" t="s">
        <v>84</v>
      </c>
      <c r="C463" s="112" t="s">
        <v>623</v>
      </c>
      <c r="D463" s="167" t="s">
        <v>738</v>
      </c>
      <c r="E463" s="172">
        <f>+SUMIFS('nabati '!B:B,'nabati '!$E:$E,MTD!$A463)/6</f>
        <v>0</v>
      </c>
      <c r="F463" s="172">
        <f>+SUMIFS('nabati '!I:I,'nabati '!$L:$L,MTD!$A463)/6</f>
        <v>2</v>
      </c>
      <c r="G463" s="172">
        <f>+SUMIFS('nabati '!P:P,'nabati '!$S:$S,MTD!$A463)/60</f>
        <v>0</v>
      </c>
      <c r="H463" s="172">
        <f>+SUMIFS('nabati '!W:W,'nabati '!$Z:$Z,MTD!$A463)/6</f>
        <v>0</v>
      </c>
      <c r="I463" s="172">
        <f>+SUMIFS('nabati '!AD:AD,'nabati '!$AG:$AG,MTD!$A463)/60</f>
        <v>0</v>
      </c>
      <c r="J463" s="172">
        <f>+SUMIFS('nabati '!AK:AK,'nabati '!$AN:$AN,MTD!$A463)/60</f>
        <v>0</v>
      </c>
      <c r="K463" s="172">
        <f>+SUMIFS('nabati '!AR:AR,'nabati '!$AU:$AU,MTD!$A463)/60</f>
        <v>0</v>
      </c>
      <c r="L463" s="172">
        <f>+SUMIFS('nabati '!AY:AY,'nabati '!$BB:$BB,MTD!$A463)/20</f>
        <v>0</v>
      </c>
      <c r="M463" s="177">
        <f>+SUMIFS('nabati '!$BF:$BF,'nabati '!BI:BI,MTD!$A463)/6</f>
        <v>0</v>
      </c>
      <c r="N463" s="142">
        <f>+SUMIFS('nabati '!$BM:$BM,'nabati '!BP:BP,MTD!$A463)/6</f>
        <v>0</v>
      </c>
      <c r="O463" s="178">
        <f t="shared" si="54"/>
        <v>381.4</v>
      </c>
      <c r="P463" s="64"/>
      <c r="Q463" s="156"/>
      <c r="R463" s="64"/>
    </row>
    <row r="464" s="61" customFormat="1" hidden="1" outlineLevel="1" spans="1:18">
      <c r="A464" s="107">
        <v>9319</v>
      </c>
      <c r="B464" s="107" t="s">
        <v>84</v>
      </c>
      <c r="C464" s="112" t="s">
        <v>624</v>
      </c>
      <c r="D464" s="167" t="s">
        <v>738</v>
      </c>
      <c r="E464" s="172">
        <f>+SUMIFS('nabati '!B:B,'nabati '!$E:$E,MTD!$A464)/6</f>
        <v>1</v>
      </c>
      <c r="F464" s="172">
        <f>+SUMIFS('nabati '!I:I,'nabati '!$L:$L,MTD!$A464)/6</f>
        <v>0</v>
      </c>
      <c r="G464" s="172">
        <f>+SUMIFS('nabati '!P:P,'nabati '!$S:$S,MTD!$A464)/60</f>
        <v>0</v>
      </c>
      <c r="H464" s="172">
        <f>+SUMIFS('nabati '!W:W,'nabati '!$Z:$Z,MTD!$A464)/6</f>
        <v>0</v>
      </c>
      <c r="I464" s="172">
        <f>+SUMIFS('nabati '!AD:AD,'nabati '!$AG:$AG,MTD!$A464)/60</f>
        <v>0</v>
      </c>
      <c r="J464" s="172">
        <f>+SUMIFS('nabati '!AK:AK,'nabati '!$AN:$AN,MTD!$A464)/60</f>
        <v>0</v>
      </c>
      <c r="K464" s="172">
        <f>+SUMIFS('nabati '!AR:AR,'nabati '!$AU:$AU,MTD!$A464)/60</f>
        <v>0</v>
      </c>
      <c r="L464" s="172">
        <f>+SUMIFS('nabati '!AY:AY,'nabati '!$BB:$BB,MTD!$A464)/20</f>
        <v>0</v>
      </c>
      <c r="M464" s="177">
        <f>+SUMIFS('nabati '!$BF:$BF,'nabati '!BI:BI,MTD!$A464)/6</f>
        <v>0</v>
      </c>
      <c r="N464" s="142">
        <f>+SUMIFS('nabati '!$BM:$BM,'nabati '!BP:BP,MTD!$A464)/6</f>
        <v>0</v>
      </c>
      <c r="O464" s="178">
        <f t="shared" si="54"/>
        <v>125.9</v>
      </c>
      <c r="P464" s="64"/>
      <c r="Q464" s="156"/>
      <c r="R464" s="64"/>
    </row>
    <row r="465" s="61" customFormat="1" hidden="1" outlineLevel="1" spans="1:18">
      <c r="A465" s="107">
        <v>69027</v>
      </c>
      <c r="B465" s="107" t="s">
        <v>84</v>
      </c>
      <c r="C465" s="112" t="s">
        <v>625</v>
      </c>
      <c r="D465" s="167" t="s">
        <v>738</v>
      </c>
      <c r="E465" s="172">
        <f>+SUMIFS('nabati '!B:B,'nabati '!$E:$E,MTD!$A465)/6</f>
        <v>0</v>
      </c>
      <c r="F465" s="172">
        <f>+SUMIFS('nabati '!I:I,'nabati '!$L:$L,MTD!$A465)/6</f>
        <v>0</v>
      </c>
      <c r="G465" s="172">
        <f>+SUMIFS('nabati '!P:P,'nabati '!$S:$S,MTD!$A465)/60</f>
        <v>0</v>
      </c>
      <c r="H465" s="172">
        <f>+SUMIFS('nabati '!W:W,'nabati '!$Z:$Z,MTD!$A465)/6</f>
        <v>0</v>
      </c>
      <c r="I465" s="172">
        <f>+SUMIFS('nabati '!AD:AD,'nabati '!$AG:$AG,MTD!$A465)/60</f>
        <v>0</v>
      </c>
      <c r="J465" s="172">
        <f>+SUMIFS('nabati '!AK:AK,'nabati '!$AN:$AN,MTD!$A465)/60</f>
        <v>0</v>
      </c>
      <c r="K465" s="172">
        <f>+SUMIFS('nabati '!AR:AR,'nabati '!$AU:$AU,MTD!$A465)/60</f>
        <v>0</v>
      </c>
      <c r="L465" s="172">
        <f>+SUMIFS('nabati '!AY:AY,'nabati '!$BB:$BB,MTD!$A465)/20</f>
        <v>0</v>
      </c>
      <c r="M465" s="177">
        <f>+SUMIFS('nabati '!$BF:$BF,'nabati '!BI:BI,MTD!$A465)/6</f>
        <v>0</v>
      </c>
      <c r="N465" s="142">
        <f>+SUMIFS('nabati '!$BM:$BM,'nabati '!BP:BP,MTD!$A465)/6</f>
        <v>0</v>
      </c>
      <c r="O465" s="178">
        <f t="shared" si="54"/>
        <v>0</v>
      </c>
      <c r="P465" s="64"/>
      <c r="Q465" s="156"/>
      <c r="R465" s="64"/>
    </row>
    <row r="466" s="61" customFormat="1" hidden="1" outlineLevel="1" spans="1:18">
      <c r="A466" s="107">
        <v>1311</v>
      </c>
      <c r="B466" s="107" t="s">
        <v>84</v>
      </c>
      <c r="C466" s="112" t="s">
        <v>626</v>
      </c>
      <c r="D466" s="167" t="s">
        <v>738</v>
      </c>
      <c r="E466" s="172">
        <f>+SUMIFS('nabati '!B:B,'nabati '!$E:$E,MTD!$A466)/6</f>
        <v>0</v>
      </c>
      <c r="F466" s="172">
        <f>+SUMIFS('nabati '!I:I,'nabati '!$L:$L,MTD!$A466)/6</f>
        <v>0</v>
      </c>
      <c r="G466" s="172">
        <f>+SUMIFS('nabati '!P:P,'nabati '!$S:$S,MTD!$A466)/60</f>
        <v>0</v>
      </c>
      <c r="H466" s="172">
        <f>+SUMIFS('nabati '!W:W,'nabati '!$Z:$Z,MTD!$A466)/6</f>
        <v>0</v>
      </c>
      <c r="I466" s="172">
        <f>+SUMIFS('nabati '!AD:AD,'nabati '!$AG:$AG,MTD!$A466)/60</f>
        <v>0</v>
      </c>
      <c r="J466" s="172">
        <f>+SUMIFS('nabati '!AK:AK,'nabati '!$AN:$AN,MTD!$A466)/60</f>
        <v>0</v>
      </c>
      <c r="K466" s="172">
        <f>+SUMIFS('nabati '!AR:AR,'nabati '!$AU:$AU,MTD!$A466)/60</f>
        <v>0</v>
      </c>
      <c r="L466" s="172">
        <f>+SUMIFS('nabati '!AY:AY,'nabati '!$BB:$BB,MTD!$A466)/20</f>
        <v>0</v>
      </c>
      <c r="M466" s="177">
        <f>+SUMIFS('nabati '!$BF:$BF,'nabati '!BI:BI,MTD!$A466)/6</f>
        <v>0</v>
      </c>
      <c r="N466" s="142">
        <f>+SUMIFS('nabati '!$BM:$BM,'nabati '!BP:BP,MTD!$A466)/6</f>
        <v>0</v>
      </c>
      <c r="O466" s="178">
        <f t="shared" si="54"/>
        <v>0</v>
      </c>
      <c r="P466" s="64"/>
      <c r="Q466" s="156"/>
      <c r="R466" s="64"/>
    </row>
    <row r="467" s="61" customFormat="1" hidden="1" outlineLevel="1" spans="1:18">
      <c r="A467" s="107">
        <v>1312</v>
      </c>
      <c r="B467" s="107" t="s">
        <v>84</v>
      </c>
      <c r="C467" s="112" t="s">
        <v>627</v>
      </c>
      <c r="D467" s="167" t="s">
        <v>738</v>
      </c>
      <c r="E467" s="172">
        <f>+SUMIFS('nabati '!B:B,'nabati '!$E:$E,MTD!$A467)/6</f>
        <v>0</v>
      </c>
      <c r="F467" s="172">
        <f>+SUMIFS('nabati '!I:I,'nabati '!$L:$L,MTD!$A467)/6</f>
        <v>0</v>
      </c>
      <c r="G467" s="172">
        <f>+SUMIFS('nabati '!P:P,'nabati '!$S:$S,MTD!$A467)/60</f>
        <v>0</v>
      </c>
      <c r="H467" s="172">
        <f>+SUMIFS('nabati '!W:W,'nabati '!$Z:$Z,MTD!$A467)/6</f>
        <v>0</v>
      </c>
      <c r="I467" s="172">
        <f>+SUMIFS('nabati '!AD:AD,'nabati '!$AG:$AG,MTD!$A467)/60</f>
        <v>0</v>
      </c>
      <c r="J467" s="172">
        <f>+SUMIFS('nabati '!AK:AK,'nabati '!$AN:$AN,MTD!$A467)/60</f>
        <v>0</v>
      </c>
      <c r="K467" s="172">
        <f>+SUMIFS('nabati '!AR:AR,'nabati '!$AU:$AU,MTD!$A467)/60</f>
        <v>0</v>
      </c>
      <c r="L467" s="172">
        <f>+SUMIFS('nabati '!AY:AY,'nabati '!$BB:$BB,MTD!$A467)/20</f>
        <v>0</v>
      </c>
      <c r="M467" s="177">
        <f>+SUMIFS('nabati '!$BF:$BF,'nabati '!BI:BI,MTD!$A467)/6</f>
        <v>0</v>
      </c>
      <c r="N467" s="142">
        <f>+SUMIFS('nabati '!$BM:$BM,'nabati '!BP:BP,MTD!$A467)/6</f>
        <v>0</v>
      </c>
      <c r="O467" s="178">
        <f t="shared" si="54"/>
        <v>0</v>
      </c>
      <c r="P467" s="64"/>
      <c r="Q467" s="156"/>
      <c r="R467" s="64"/>
    </row>
    <row r="468" s="61" customFormat="1" hidden="1" outlineLevel="1" spans="1:18">
      <c r="A468" s="107">
        <v>1313</v>
      </c>
      <c r="B468" s="107" t="s">
        <v>84</v>
      </c>
      <c r="C468" s="112" t="s">
        <v>628</v>
      </c>
      <c r="D468" s="167" t="s">
        <v>738</v>
      </c>
      <c r="E468" s="172">
        <f>+SUMIFS('nabati '!B:B,'nabati '!$E:$E,MTD!$A468)/6</f>
        <v>0</v>
      </c>
      <c r="F468" s="172">
        <f>+SUMIFS('nabati '!I:I,'nabati '!$L:$L,MTD!$A468)/6</f>
        <v>0</v>
      </c>
      <c r="G468" s="172">
        <f>+SUMIFS('nabati '!P:P,'nabati '!$S:$S,MTD!$A468)/60</f>
        <v>0</v>
      </c>
      <c r="H468" s="172">
        <f>+SUMIFS('nabati '!W:W,'nabati '!$Z:$Z,MTD!$A468)/6</f>
        <v>0</v>
      </c>
      <c r="I468" s="172">
        <f>+SUMIFS('nabati '!AD:AD,'nabati '!$AG:$AG,MTD!$A468)/60</f>
        <v>0</v>
      </c>
      <c r="J468" s="172">
        <f>+SUMIFS('nabati '!AK:AK,'nabati '!$AN:$AN,MTD!$A468)/60</f>
        <v>0</v>
      </c>
      <c r="K468" s="172">
        <f>+SUMIFS('nabati '!AR:AR,'nabati '!$AU:$AU,MTD!$A468)/60</f>
        <v>0</v>
      </c>
      <c r="L468" s="172">
        <f>+SUMIFS('nabati '!AY:AY,'nabati '!$BB:$BB,MTD!$A468)/20</f>
        <v>0</v>
      </c>
      <c r="M468" s="177">
        <f>+SUMIFS('nabati '!$BF:$BF,'nabati '!BI:BI,MTD!$A468)/6</f>
        <v>0</v>
      </c>
      <c r="N468" s="142">
        <f>+SUMIFS('nabati '!$BM:$BM,'nabati '!BP:BP,MTD!$A468)/6</f>
        <v>0</v>
      </c>
      <c r="O468" s="178">
        <f t="shared" si="54"/>
        <v>0</v>
      </c>
      <c r="P468" s="64"/>
      <c r="Q468" s="156"/>
      <c r="R468" s="64"/>
    </row>
    <row r="469" s="61" customFormat="1" collapsed="1" spans="1:18">
      <c r="A469" s="107">
        <v>1314</v>
      </c>
      <c r="B469" s="107" t="s">
        <v>84</v>
      </c>
      <c r="C469" s="112" t="s">
        <v>629</v>
      </c>
      <c r="D469" s="167" t="s">
        <v>738</v>
      </c>
      <c r="E469" s="172">
        <f>+SUMIFS('nabati '!B:B,'nabati '!$E:$E,MTD!$A469)/6</f>
        <v>0</v>
      </c>
      <c r="F469" s="172">
        <f>+SUMIFS('nabati '!I:I,'nabati '!$L:$L,MTD!$A469)/6</f>
        <v>0</v>
      </c>
      <c r="G469" s="172">
        <f>+SUMIFS('nabati '!P:P,'nabati '!$S:$S,MTD!$A469)/60</f>
        <v>0</v>
      </c>
      <c r="H469" s="172">
        <f>+SUMIFS('nabati '!W:W,'nabati '!$Z:$Z,MTD!$A469)/6</f>
        <v>0</v>
      </c>
      <c r="I469" s="172">
        <f>+SUMIFS('nabati '!AD:AD,'nabati '!$AG:$AG,MTD!$A469)/60</f>
        <v>0</v>
      </c>
      <c r="J469" s="172">
        <f>+SUMIFS('nabati '!AK:AK,'nabati '!$AN:$AN,MTD!$A469)/60</f>
        <v>0</v>
      </c>
      <c r="K469" s="172">
        <f>+SUMIFS('nabati '!AR:AR,'nabati '!$AU:$AU,MTD!$A469)/60</f>
        <v>0</v>
      </c>
      <c r="L469" s="172">
        <f>+SUMIFS('nabati '!AY:AY,'nabati '!$BB:$BB,MTD!$A469)/20</f>
        <v>0</v>
      </c>
      <c r="M469" s="177">
        <f>+SUMIFS('nabati '!$BF:$BF,'nabati '!BI:BI,MTD!$A469)/6</f>
        <v>0</v>
      </c>
      <c r="N469" s="142">
        <f>+SUMIFS('nabati '!$BM:$BM,'nabati '!BP:BP,MTD!$A469)/6</f>
        <v>0</v>
      </c>
      <c r="O469" s="178">
        <f t="shared" si="54"/>
        <v>0</v>
      </c>
      <c r="P469" s="64"/>
      <c r="Q469" s="156"/>
      <c r="R469" s="64"/>
    </row>
    <row r="470" s="63" customFormat="1" spans="1:20">
      <c r="A470" s="162"/>
      <c r="B470" s="163"/>
      <c r="C470" s="164"/>
      <c r="D470" s="165" t="s">
        <v>630</v>
      </c>
      <c r="E470" s="184">
        <f t="shared" ref="E470:N470" si="55">+SUM(E471:E542)</f>
        <v>113</v>
      </c>
      <c r="F470" s="184">
        <f t="shared" si="55"/>
        <v>261</v>
      </c>
      <c r="G470" s="184">
        <f t="shared" si="55"/>
        <v>69</v>
      </c>
      <c r="H470" s="184">
        <f t="shared" si="55"/>
        <v>60</v>
      </c>
      <c r="I470" s="184">
        <f t="shared" si="55"/>
        <v>47</v>
      </c>
      <c r="J470" s="184">
        <f t="shared" si="55"/>
        <v>14</v>
      </c>
      <c r="K470" s="184">
        <f t="shared" si="55"/>
        <v>6</v>
      </c>
      <c r="L470" s="184">
        <f t="shared" si="55"/>
        <v>28</v>
      </c>
      <c r="M470" s="184">
        <f t="shared" si="55"/>
        <v>0</v>
      </c>
      <c r="N470" s="193">
        <f t="shared" si="55"/>
        <v>0</v>
      </c>
      <c r="O470" s="204">
        <f t="shared" si="54"/>
        <v>132395.4</v>
      </c>
      <c r="P470" s="141">
        <v>162300</v>
      </c>
      <c r="Q470" s="156">
        <f>O470/P470*100</f>
        <v>81.5744916820702</v>
      </c>
      <c r="R470" s="141">
        <f>O470-P470</f>
        <v>-29904.6</v>
      </c>
      <c r="T470" s="158">
        <v>162300</v>
      </c>
    </row>
    <row r="471" s="61" customFormat="1" spans="1:21">
      <c r="A471" s="107">
        <v>112</v>
      </c>
      <c r="B471" s="107" t="s">
        <v>62</v>
      </c>
      <c r="C471" s="112" t="s">
        <v>631</v>
      </c>
      <c r="D471" s="167" t="s">
        <v>632</v>
      </c>
      <c r="E471" s="172">
        <f>+SUMIFS('nabati '!B:B,'nabati '!$E:$E,MTD!$A471)/6</f>
        <v>0</v>
      </c>
      <c r="F471" s="172">
        <f>+SUMIFS('nabati '!I:I,'nabati '!$L:$L,MTD!$A471)/6</f>
        <v>10</v>
      </c>
      <c r="G471" s="172">
        <f>+SUMIFS('nabati '!P:P,'nabati '!$S:$S,MTD!$A471)/60</f>
        <v>3</v>
      </c>
      <c r="H471" s="172">
        <f>+SUMIFS('nabati '!W:W,'nabati '!$Z:$Z,MTD!$A471)/6</f>
        <v>0</v>
      </c>
      <c r="I471" s="172">
        <f>+SUMIFS('nabati '!AD:AD,'nabati '!$AG:$AG,MTD!$A471)/60</f>
        <v>0</v>
      </c>
      <c r="J471" s="172">
        <f>+SUMIFS('nabati '!AK:AK,'nabati '!$AN:$AN,MTD!$A471)/60</f>
        <v>3</v>
      </c>
      <c r="K471" s="172">
        <f>+SUMIFS('nabati '!AR:AR,'nabati '!$AU:$AU,MTD!$A471)/60</f>
        <v>0</v>
      </c>
      <c r="L471" s="172">
        <f>+SUMIFS('nabati '!AY:AY,'nabati '!$BB:$BB,MTD!$A471)/20</f>
        <v>0</v>
      </c>
      <c r="M471" s="177">
        <f>+SUMIFS('nabati '!$BF:$BF,'nabati '!BI:BI,MTD!$A471)/6</f>
        <v>0</v>
      </c>
      <c r="N471" s="142">
        <f>+SUMIFS('nabati '!$BM:$BM,'nabati '!BP:BP,MTD!$A471)/6</f>
        <v>0</v>
      </c>
      <c r="O471" s="234">
        <f t="shared" ref="O471:O493" si="56">+SUMPRODUCT($E$1:$N$1,E471:N471)</f>
        <v>3887</v>
      </c>
      <c r="P471" s="64"/>
      <c r="Q471" s="74"/>
      <c r="R471" s="64"/>
      <c r="T471" s="161">
        <f>SUM(O471:O493)</f>
        <v>113926.6</v>
      </c>
      <c r="U471" s="161">
        <f>SUM(O494:O542)</f>
        <v>18468.8</v>
      </c>
    </row>
    <row r="472" s="61" customFormat="1" hidden="1" outlineLevel="1" spans="1:18">
      <c r="A472" s="107">
        <v>128</v>
      </c>
      <c r="B472" s="107" t="s">
        <v>62</v>
      </c>
      <c r="C472" s="112" t="s">
        <v>633</v>
      </c>
      <c r="D472" s="167" t="s">
        <v>632</v>
      </c>
      <c r="E472" s="172">
        <f>+SUMIFS('nabati '!B:B,'nabati '!$E:$E,MTD!$A472)/6</f>
        <v>22</v>
      </c>
      <c r="F472" s="172">
        <f>+SUMIFS('nabati '!I:I,'nabati '!$L:$L,MTD!$A472)/6</f>
        <v>26</v>
      </c>
      <c r="G472" s="172">
        <f>+SUMIFS('nabati '!P:P,'nabati '!$S:$S,MTD!$A472)/60</f>
        <v>6</v>
      </c>
      <c r="H472" s="172">
        <f>+SUMIFS('nabati '!W:W,'nabati '!$Z:$Z,MTD!$A472)/6</f>
        <v>10</v>
      </c>
      <c r="I472" s="172">
        <f>+SUMIFS('nabati '!AD:AD,'nabati '!$AG:$AG,MTD!$A472)/60</f>
        <v>5</v>
      </c>
      <c r="J472" s="172">
        <f>+SUMIFS('nabati '!AK:AK,'nabati '!$AN:$AN,MTD!$A472)/60</f>
        <v>2</v>
      </c>
      <c r="K472" s="172">
        <f>+SUMIFS('nabati '!AR:AR,'nabati '!$AU:$AU,MTD!$A472)/60</f>
        <v>2</v>
      </c>
      <c r="L472" s="172">
        <f>+SUMIFS('nabati '!AY:AY,'nabati '!$BB:$BB,MTD!$A472)/20</f>
        <v>6</v>
      </c>
      <c r="M472" s="177">
        <f>+SUMIFS('nabati '!$BF:$BF,'nabati '!BI:BI,MTD!$A472)/6</f>
        <v>0</v>
      </c>
      <c r="N472" s="142">
        <f>+SUMIFS('nabati '!$BM:$BM,'nabati '!BP:BP,MTD!$A472)/6</f>
        <v>0</v>
      </c>
      <c r="O472" s="234">
        <f t="shared" si="56"/>
        <v>17030</v>
      </c>
      <c r="P472" s="64"/>
      <c r="Q472" s="74"/>
      <c r="R472" s="64"/>
    </row>
    <row r="473" s="61" customFormat="1" hidden="1" outlineLevel="1" spans="1:18">
      <c r="A473" s="107">
        <v>132</v>
      </c>
      <c r="B473" s="107" t="s">
        <v>62</v>
      </c>
      <c r="C473" s="112" t="s">
        <v>634</v>
      </c>
      <c r="D473" s="167" t="s">
        <v>632</v>
      </c>
      <c r="E473" s="172">
        <f>+SUMIFS('nabati '!B:B,'nabati '!$E:$E,MTD!$A473)/6</f>
        <v>10</v>
      </c>
      <c r="F473" s="172">
        <f>+SUMIFS('nabati '!I:I,'nabati '!$L:$L,MTD!$A473)/6</f>
        <v>45</v>
      </c>
      <c r="G473" s="172">
        <f>+SUMIFS('nabati '!P:P,'nabati '!$S:$S,MTD!$A473)/60</f>
        <v>2</v>
      </c>
      <c r="H473" s="172">
        <f>+SUMIFS('nabati '!W:W,'nabati '!$Z:$Z,MTD!$A473)/6</f>
        <v>3</v>
      </c>
      <c r="I473" s="172">
        <f>+SUMIFS('nabati '!AD:AD,'nabati '!$AG:$AG,MTD!$A473)/60</f>
        <v>4</v>
      </c>
      <c r="J473" s="172">
        <f>+SUMIFS('nabati '!AK:AK,'nabati '!$AN:$AN,MTD!$A473)/60</f>
        <v>1</v>
      </c>
      <c r="K473" s="172">
        <f>+SUMIFS('nabati '!AR:AR,'nabati '!$AU:$AU,MTD!$A473)/60</f>
        <v>0</v>
      </c>
      <c r="L473" s="172">
        <f>+SUMIFS('nabati '!AY:AY,'nabati '!$BB:$BB,MTD!$A473)/20</f>
        <v>5</v>
      </c>
      <c r="M473" s="177">
        <f>+SUMIFS('nabati '!$BF:$BF,'nabati '!BI:BI,MTD!$A473)/6</f>
        <v>0</v>
      </c>
      <c r="N473" s="142">
        <f>+SUMIFS('nabati '!$BM:$BM,'nabati '!BP:BP,MTD!$A473)/6</f>
        <v>0</v>
      </c>
      <c r="O473" s="234">
        <f t="shared" si="56"/>
        <v>14692.5</v>
      </c>
      <c r="P473" s="64"/>
      <c r="Q473" s="74"/>
      <c r="R473" s="64"/>
    </row>
    <row r="474" s="61" customFormat="1" hidden="1" outlineLevel="1" spans="1:18">
      <c r="A474" s="107">
        <v>137</v>
      </c>
      <c r="B474" s="107" t="s">
        <v>62</v>
      </c>
      <c r="C474" s="112" t="s">
        <v>635</v>
      </c>
      <c r="D474" s="167" t="s">
        <v>632</v>
      </c>
      <c r="E474" s="172">
        <f>+SUMIFS('nabati '!B:B,'nabati '!$E:$E,MTD!$A474)/6</f>
        <v>10</v>
      </c>
      <c r="F474" s="172">
        <f>+SUMIFS('nabati '!I:I,'nabati '!$L:$L,MTD!$A474)/6</f>
        <v>15</v>
      </c>
      <c r="G474" s="172">
        <f>+SUMIFS('nabati '!P:P,'nabati '!$S:$S,MTD!$A474)/60</f>
        <v>4</v>
      </c>
      <c r="H474" s="172">
        <f>+SUMIFS('nabati '!W:W,'nabati '!$Z:$Z,MTD!$A474)/6</f>
        <v>4</v>
      </c>
      <c r="I474" s="172">
        <f>+SUMIFS('nabati '!AD:AD,'nabati '!$AG:$AG,MTD!$A474)/60</f>
        <v>4</v>
      </c>
      <c r="J474" s="172">
        <f>+SUMIFS('nabati '!AK:AK,'nabati '!$AN:$AN,MTD!$A474)/60</f>
        <v>2</v>
      </c>
      <c r="K474" s="172">
        <f>+SUMIFS('nabati '!AR:AR,'nabati '!$AU:$AU,MTD!$A474)/60</f>
        <v>0</v>
      </c>
      <c r="L474" s="172">
        <f>+SUMIFS('nabati '!AY:AY,'nabati '!$BB:$BB,MTD!$A474)/20</f>
        <v>6</v>
      </c>
      <c r="M474" s="177">
        <f>+SUMIFS('nabati '!$BF:$BF,'nabati '!BI:BI,MTD!$A474)/6</f>
        <v>0</v>
      </c>
      <c r="N474" s="142">
        <f>+SUMIFS('nabati '!$BM:$BM,'nabati '!BP:BP,MTD!$A474)/6</f>
        <v>0</v>
      </c>
      <c r="O474" s="234">
        <f t="shared" si="56"/>
        <v>10559.5</v>
      </c>
      <c r="P474" s="64"/>
      <c r="Q474" s="74"/>
      <c r="R474" s="64"/>
    </row>
    <row r="475" s="61" customFormat="1" hidden="1" outlineLevel="1" spans="1:18">
      <c r="A475" s="107">
        <v>145</v>
      </c>
      <c r="B475" s="107" t="s">
        <v>62</v>
      </c>
      <c r="C475" s="112" t="s">
        <v>740</v>
      </c>
      <c r="D475" s="167" t="s">
        <v>632</v>
      </c>
      <c r="E475" s="172">
        <f>+SUMIFS('nabati '!B:B,'nabati '!$E:$E,MTD!$A475)/6</f>
        <v>3</v>
      </c>
      <c r="F475" s="172">
        <f>+SUMIFS('nabati '!I:I,'nabati '!$L:$L,MTD!$A475)/6</f>
        <v>0</v>
      </c>
      <c r="G475" s="172">
        <f>+SUMIFS('nabati '!P:P,'nabati '!$S:$S,MTD!$A475)/60</f>
        <v>0</v>
      </c>
      <c r="H475" s="172">
        <f>+SUMIFS('nabati '!W:W,'nabati '!$Z:$Z,MTD!$A475)/6</f>
        <v>0</v>
      </c>
      <c r="I475" s="172">
        <f>+SUMIFS('nabati '!AD:AD,'nabati '!$AG:$AG,MTD!$A475)/60</f>
        <v>0</v>
      </c>
      <c r="J475" s="172">
        <f>+SUMIFS('nabati '!AK:AK,'nabati '!$AN:$AN,MTD!$A475)/60</f>
        <v>1</v>
      </c>
      <c r="K475" s="172">
        <f>+SUMIFS('nabati '!AR:AR,'nabati '!$AU:$AU,MTD!$A475)/60</f>
        <v>1</v>
      </c>
      <c r="L475" s="172">
        <f>+SUMIFS('nabati '!AY:AY,'nabati '!$BB:$BB,MTD!$A475)/20</f>
        <v>0</v>
      </c>
      <c r="M475" s="177">
        <f>+SUMIFS('nabati '!$BF:$BF,'nabati '!BI:BI,MTD!$A475)/6</f>
        <v>0</v>
      </c>
      <c r="N475" s="142">
        <f>+SUMIFS('nabati '!$BM:$BM,'nabati '!BP:BP,MTD!$A475)/6</f>
        <v>0</v>
      </c>
      <c r="O475" s="234">
        <f t="shared" si="56"/>
        <v>971.7</v>
      </c>
      <c r="P475" s="64"/>
      <c r="Q475" s="74"/>
      <c r="R475" s="64"/>
    </row>
    <row r="476" s="61" customFormat="1" hidden="1" outlineLevel="1" spans="1:18">
      <c r="A476" s="107">
        <v>150</v>
      </c>
      <c r="B476" s="107" t="s">
        <v>62</v>
      </c>
      <c r="C476" s="112" t="s">
        <v>637</v>
      </c>
      <c r="D476" s="167" t="s">
        <v>632</v>
      </c>
      <c r="E476" s="172">
        <f>+SUMIFS('nabati '!B:B,'nabati '!$E:$E,MTD!$A476)/6</f>
        <v>0</v>
      </c>
      <c r="F476" s="172">
        <f>+SUMIFS('nabati '!I:I,'nabati '!$L:$L,MTD!$A476)/6</f>
        <v>3</v>
      </c>
      <c r="G476" s="172">
        <f>+SUMIFS('nabati '!P:P,'nabati '!$S:$S,MTD!$A476)/60</f>
        <v>3</v>
      </c>
      <c r="H476" s="172">
        <f>+SUMIFS('nabati '!W:W,'nabati '!$Z:$Z,MTD!$A476)/6</f>
        <v>5</v>
      </c>
      <c r="I476" s="172">
        <f>+SUMIFS('nabati '!AD:AD,'nabati '!$AG:$AG,MTD!$A476)/60</f>
        <v>3</v>
      </c>
      <c r="J476" s="172">
        <f>+SUMIFS('nabati '!AK:AK,'nabati '!$AN:$AN,MTD!$A476)/60</f>
        <v>0</v>
      </c>
      <c r="K476" s="172">
        <f>+SUMIFS('nabati '!AR:AR,'nabati '!$AU:$AU,MTD!$A476)/60</f>
        <v>0</v>
      </c>
      <c r="L476" s="172">
        <f>+SUMIFS('nabati '!AY:AY,'nabati '!$BB:$BB,MTD!$A476)/20</f>
        <v>0</v>
      </c>
      <c r="M476" s="177">
        <f>+SUMIFS('nabati '!$BF:$BF,'nabati '!BI:BI,MTD!$A476)/6</f>
        <v>0</v>
      </c>
      <c r="N476" s="142">
        <f>+SUMIFS('nabati '!$BM:$BM,'nabati '!BP:BP,MTD!$A476)/6</f>
        <v>0</v>
      </c>
      <c r="O476" s="234">
        <f t="shared" si="56"/>
        <v>3672.1</v>
      </c>
      <c r="P476" s="64"/>
      <c r="Q476" s="74"/>
      <c r="R476" s="64"/>
    </row>
    <row r="477" s="61" customFormat="1" hidden="1" outlineLevel="1" spans="1:18">
      <c r="A477" s="107">
        <v>164</v>
      </c>
      <c r="B477" s="107" t="s">
        <v>62</v>
      </c>
      <c r="C477" s="112" t="s">
        <v>638</v>
      </c>
      <c r="D477" s="167" t="s">
        <v>632</v>
      </c>
      <c r="E477" s="172">
        <f>+SUMIFS('nabati '!B:B,'nabati '!$E:$E,MTD!$A477)/6</f>
        <v>0</v>
      </c>
      <c r="F477" s="172">
        <f>+SUMIFS('nabati '!I:I,'nabati '!$L:$L,MTD!$A477)/6</f>
        <v>60</v>
      </c>
      <c r="G477" s="172">
        <f>+SUMIFS('nabati '!P:P,'nabati '!$S:$S,MTD!$A477)/60</f>
        <v>10</v>
      </c>
      <c r="H477" s="172">
        <f>+SUMIFS('nabati '!W:W,'nabati '!$Z:$Z,MTD!$A477)/6</f>
        <v>5</v>
      </c>
      <c r="I477" s="172">
        <f>+SUMIFS('nabati '!AD:AD,'nabati '!$AG:$AG,MTD!$A477)/60</f>
        <v>5</v>
      </c>
      <c r="J477" s="172">
        <f>+SUMIFS('nabati '!AK:AK,'nabati '!$AN:$AN,MTD!$A477)/60</f>
        <v>0</v>
      </c>
      <c r="K477" s="172">
        <f>+SUMIFS('nabati '!AR:AR,'nabati '!$AU:$AU,MTD!$A477)/60</f>
        <v>0</v>
      </c>
      <c r="L477" s="172">
        <f>+SUMIFS('nabati '!AY:AY,'nabati '!$BB:$BB,MTD!$A477)/20</f>
        <v>2</v>
      </c>
      <c r="M477" s="177">
        <f>+SUMIFS('nabati '!$BF:$BF,'nabati '!BI:BI,MTD!$A477)/6</f>
        <v>0</v>
      </c>
      <c r="N477" s="142">
        <f>+SUMIFS('nabati '!$BM:$BM,'nabati '!BP:BP,MTD!$A477)/6</f>
        <v>0</v>
      </c>
      <c r="O477" s="234">
        <f t="shared" si="56"/>
        <v>18260</v>
      </c>
      <c r="P477" s="64"/>
      <c r="Q477" s="74"/>
      <c r="R477" s="64"/>
    </row>
    <row r="478" s="61" customFormat="1" hidden="1" outlineLevel="1" spans="1:18">
      <c r="A478" s="107">
        <v>167</v>
      </c>
      <c r="B478" s="107" t="s">
        <v>62</v>
      </c>
      <c r="C478" s="112" t="s">
        <v>639</v>
      </c>
      <c r="D478" s="167" t="s">
        <v>632</v>
      </c>
      <c r="E478" s="172">
        <f>+SUMIFS('nabati '!B:B,'nabati '!$E:$E,MTD!$A478)/6</f>
        <v>11</v>
      </c>
      <c r="F478" s="172">
        <f>+SUMIFS('nabati '!I:I,'nabati '!$L:$L,MTD!$A478)/6</f>
        <v>12</v>
      </c>
      <c r="G478" s="172">
        <f>+SUMIFS('nabati '!P:P,'nabati '!$S:$S,MTD!$A478)/60</f>
        <v>2</v>
      </c>
      <c r="H478" s="172">
        <f>+SUMIFS('nabati '!W:W,'nabati '!$Z:$Z,MTD!$A478)/6</f>
        <v>0</v>
      </c>
      <c r="I478" s="172">
        <f>+SUMIFS('nabati '!AD:AD,'nabati '!$AG:$AG,MTD!$A478)/60</f>
        <v>1</v>
      </c>
      <c r="J478" s="172">
        <f>+SUMIFS('nabati '!AK:AK,'nabati '!$AN:$AN,MTD!$A478)/60</f>
        <v>0</v>
      </c>
      <c r="K478" s="172">
        <f>+SUMIFS('nabati '!AR:AR,'nabati '!$AU:$AU,MTD!$A478)/60</f>
        <v>0</v>
      </c>
      <c r="L478" s="172">
        <f>+SUMIFS('nabati '!AY:AY,'nabati '!$BB:$BB,MTD!$A478)/20</f>
        <v>1</v>
      </c>
      <c r="M478" s="177">
        <f>+SUMIFS('nabati '!$BF:$BF,'nabati '!BI:BI,MTD!$A478)/6</f>
        <v>0</v>
      </c>
      <c r="N478" s="142">
        <f>+SUMIFS('nabati '!$BM:$BM,'nabati '!BP:BP,MTD!$A478)/6</f>
        <v>0</v>
      </c>
      <c r="O478" s="234">
        <f t="shared" si="56"/>
        <v>5037.3</v>
      </c>
      <c r="P478" s="64"/>
      <c r="Q478" s="74"/>
      <c r="R478" s="64"/>
    </row>
    <row r="479" s="61" customFormat="1" hidden="1" outlineLevel="1" spans="1:18">
      <c r="A479" s="107">
        <v>179</v>
      </c>
      <c r="B479" s="107" t="s">
        <v>62</v>
      </c>
      <c r="C479" s="112" t="s">
        <v>640</v>
      </c>
      <c r="D479" s="167" t="s">
        <v>632</v>
      </c>
      <c r="E479" s="172">
        <f>+SUMIFS('nabati '!B:B,'nabati '!$E:$E,MTD!$A479)/6</f>
        <v>0</v>
      </c>
      <c r="F479" s="172">
        <f>+SUMIFS('nabati '!I:I,'nabati '!$L:$L,MTD!$A479)/6</f>
        <v>3</v>
      </c>
      <c r="G479" s="172">
        <f>+SUMIFS('nabati '!P:P,'nabati '!$S:$S,MTD!$A479)/60</f>
        <v>0</v>
      </c>
      <c r="H479" s="172">
        <f>+SUMIFS('nabati '!W:W,'nabati '!$Z:$Z,MTD!$A479)/6</f>
        <v>1</v>
      </c>
      <c r="I479" s="172">
        <f>+SUMIFS('nabati '!AD:AD,'nabati '!$AG:$AG,MTD!$A479)/60</f>
        <v>1</v>
      </c>
      <c r="J479" s="172">
        <f>+SUMIFS('nabati '!AK:AK,'nabati '!$AN:$AN,MTD!$A479)/60</f>
        <v>0</v>
      </c>
      <c r="K479" s="172">
        <f>+SUMIFS('nabati '!AR:AR,'nabati '!$AU:$AU,MTD!$A479)/60</f>
        <v>0</v>
      </c>
      <c r="L479" s="172">
        <f>+SUMIFS('nabati '!AY:AY,'nabati '!$BB:$BB,MTD!$A479)/20</f>
        <v>0</v>
      </c>
      <c r="M479" s="177">
        <f>+SUMIFS('nabati '!$BF:$BF,'nabati '!BI:BI,MTD!$A479)/6</f>
        <v>0</v>
      </c>
      <c r="N479" s="142">
        <f>+SUMIFS('nabati '!$BM:$BM,'nabati '!BP:BP,MTD!$A479)/6</f>
        <v>0</v>
      </c>
      <c r="O479" s="234">
        <f t="shared" si="56"/>
        <v>1126.1</v>
      </c>
      <c r="P479" s="64"/>
      <c r="Q479" s="74"/>
      <c r="R479" s="64"/>
    </row>
    <row r="480" s="61" customFormat="1" hidden="1" outlineLevel="1" spans="1:18">
      <c r="A480" s="107">
        <v>183</v>
      </c>
      <c r="B480" s="107" t="s">
        <v>62</v>
      </c>
      <c r="C480" s="112" t="s">
        <v>641</v>
      </c>
      <c r="D480" s="167" t="s">
        <v>632</v>
      </c>
      <c r="E480" s="172">
        <f>+SUMIFS('nabati '!B:B,'nabati '!$E:$E,MTD!$A480)/6</f>
        <v>6</v>
      </c>
      <c r="F480" s="172">
        <f>+SUMIFS('nabati '!I:I,'nabati '!$L:$L,MTD!$A480)/6</f>
        <v>5</v>
      </c>
      <c r="G480" s="172">
        <f>+SUMIFS('nabati '!P:P,'nabati '!$S:$S,MTD!$A480)/60</f>
        <v>2</v>
      </c>
      <c r="H480" s="172">
        <f>+SUMIFS('nabati '!W:W,'nabati '!$Z:$Z,MTD!$A480)/6</f>
        <v>2</v>
      </c>
      <c r="I480" s="172">
        <f>+SUMIFS('nabati '!AD:AD,'nabati '!$AG:$AG,MTD!$A480)/60</f>
        <v>1</v>
      </c>
      <c r="J480" s="172">
        <f>+SUMIFS('nabati '!AK:AK,'nabati '!$AN:$AN,MTD!$A480)/60</f>
        <v>0</v>
      </c>
      <c r="K480" s="172">
        <f>+SUMIFS('nabati '!AR:AR,'nabati '!$AU:$AU,MTD!$A480)/60</f>
        <v>0</v>
      </c>
      <c r="L480" s="172">
        <f>+SUMIFS('nabati '!AY:AY,'nabati '!$BB:$BB,MTD!$A480)/20</f>
        <v>0</v>
      </c>
      <c r="M480" s="177">
        <f>+SUMIFS('nabati '!$BF:$BF,'nabati '!BI:BI,MTD!$A480)/6</f>
        <v>0</v>
      </c>
      <c r="N480" s="142">
        <f>+SUMIFS('nabati '!$BM:$BM,'nabati '!BP:BP,MTD!$A480)/6</f>
        <v>0</v>
      </c>
      <c r="O480" s="234">
        <f t="shared" si="56"/>
        <v>3146.9</v>
      </c>
      <c r="P480" s="64"/>
      <c r="Q480" s="74"/>
      <c r="R480" s="64"/>
    </row>
    <row r="481" s="61" customFormat="1" hidden="1" outlineLevel="1" spans="1:18">
      <c r="A481" s="107">
        <v>185</v>
      </c>
      <c r="B481" s="107" t="s">
        <v>62</v>
      </c>
      <c r="C481" s="112" t="s">
        <v>642</v>
      </c>
      <c r="D481" s="167" t="s">
        <v>632</v>
      </c>
      <c r="E481" s="172">
        <f>+SUMIFS('nabati '!B:B,'nabati '!$E:$E,MTD!$A481)/6</f>
        <v>0</v>
      </c>
      <c r="F481" s="172">
        <f>+SUMIFS('nabati '!I:I,'nabati '!$L:$L,MTD!$A481)/6</f>
        <v>10</v>
      </c>
      <c r="G481" s="172">
        <f>+SUMIFS('nabati '!P:P,'nabati '!$S:$S,MTD!$A481)/60</f>
        <v>5</v>
      </c>
      <c r="H481" s="172">
        <f>+SUMIFS('nabati '!W:W,'nabati '!$Z:$Z,MTD!$A481)/6</f>
        <v>0</v>
      </c>
      <c r="I481" s="172">
        <f>+SUMIFS('nabati '!AD:AD,'nabati '!$AG:$AG,MTD!$A481)/60</f>
        <v>0</v>
      </c>
      <c r="J481" s="172">
        <f>+SUMIFS('nabati '!AK:AK,'nabati '!$AN:$AN,MTD!$A481)/60</f>
        <v>0</v>
      </c>
      <c r="K481" s="172">
        <f>+SUMIFS('nabati '!AR:AR,'nabati '!$AU:$AU,MTD!$A481)/60</f>
        <v>1</v>
      </c>
      <c r="L481" s="172">
        <f>+SUMIFS('nabati '!AY:AY,'nabati '!$BB:$BB,MTD!$A481)/20</f>
        <v>0</v>
      </c>
      <c r="M481" s="177">
        <f>+SUMIFS('nabati '!$BF:$BF,'nabati '!BI:BI,MTD!$A481)/6</f>
        <v>0</v>
      </c>
      <c r="N481" s="142">
        <f>+SUMIFS('nabati '!$BM:$BM,'nabati '!BP:BP,MTD!$A481)/6</f>
        <v>0</v>
      </c>
      <c r="O481" s="234">
        <f t="shared" si="56"/>
        <v>3821</v>
      </c>
      <c r="P481" s="64"/>
      <c r="Q481" s="74"/>
      <c r="R481" s="64"/>
    </row>
    <row r="482" s="61" customFormat="1" hidden="1" outlineLevel="1" spans="1:18">
      <c r="A482" s="107">
        <v>501</v>
      </c>
      <c r="B482" s="107" t="s">
        <v>62</v>
      </c>
      <c r="C482" s="112" t="s">
        <v>643</v>
      </c>
      <c r="D482" s="167" t="s">
        <v>632</v>
      </c>
      <c r="E482" s="172">
        <f>+SUMIFS('nabati '!B:B,'nabati '!$E:$E,MTD!$A482)/6</f>
        <v>5</v>
      </c>
      <c r="F482" s="172">
        <f>+SUMIFS('nabati '!I:I,'nabati '!$L:$L,MTD!$A482)/6</f>
        <v>6</v>
      </c>
      <c r="G482" s="172">
        <f>+SUMIFS('nabati '!P:P,'nabati '!$S:$S,MTD!$A482)/60</f>
        <v>4</v>
      </c>
      <c r="H482" s="172">
        <f>+SUMIFS('nabati '!W:W,'nabati '!$Z:$Z,MTD!$A482)/6</f>
        <v>5</v>
      </c>
      <c r="I482" s="172">
        <f>+SUMIFS('nabati '!AD:AD,'nabati '!$AG:$AG,MTD!$A482)/60</f>
        <v>2</v>
      </c>
      <c r="J482" s="172">
        <f>+SUMIFS('nabati '!AK:AK,'nabati '!$AN:$AN,MTD!$A482)/60</f>
        <v>0</v>
      </c>
      <c r="K482" s="172">
        <f>+SUMIFS('nabati '!AR:AR,'nabati '!$AU:$AU,MTD!$A482)/60</f>
        <v>0</v>
      </c>
      <c r="L482" s="172">
        <f>+SUMIFS('nabati '!AY:AY,'nabati '!$BB:$BB,MTD!$A482)/20</f>
        <v>1</v>
      </c>
      <c r="M482" s="177">
        <f>+SUMIFS('nabati '!$BF:$BF,'nabati '!BI:BI,MTD!$A482)/6</f>
        <v>0</v>
      </c>
      <c r="N482" s="142">
        <f>+SUMIFS('nabati '!$BM:$BM,'nabati '!BP:BP,MTD!$A482)/6</f>
        <v>0</v>
      </c>
      <c r="O482" s="234">
        <f t="shared" si="56"/>
        <v>5247.7</v>
      </c>
      <c r="P482" s="64"/>
      <c r="Q482" s="74"/>
      <c r="R482" s="64"/>
    </row>
    <row r="483" s="61" customFormat="1" hidden="1" outlineLevel="1" spans="1:18">
      <c r="A483" s="107">
        <v>502</v>
      </c>
      <c r="B483" s="107" t="s">
        <v>62</v>
      </c>
      <c r="C483" s="112" t="s">
        <v>644</v>
      </c>
      <c r="D483" s="167" t="s">
        <v>632</v>
      </c>
      <c r="E483" s="172">
        <f>+SUMIFS('nabati '!B:B,'nabati '!$E:$E,MTD!$A483)/6</f>
        <v>2</v>
      </c>
      <c r="F483" s="172">
        <f>+SUMIFS('nabati '!I:I,'nabati '!$L:$L,MTD!$A483)/6</f>
        <v>0</v>
      </c>
      <c r="G483" s="172">
        <f>+SUMIFS('nabati '!P:P,'nabati '!$S:$S,MTD!$A483)/60</f>
        <v>1</v>
      </c>
      <c r="H483" s="172">
        <f>+SUMIFS('nabati '!W:W,'nabati '!$Z:$Z,MTD!$A483)/6</f>
        <v>0</v>
      </c>
      <c r="I483" s="172">
        <f>+SUMIFS('nabati '!AD:AD,'nabati '!$AG:$AG,MTD!$A483)/60</f>
        <v>0</v>
      </c>
      <c r="J483" s="172">
        <f>+SUMIFS('nabati '!AK:AK,'nabati '!$AN:$AN,MTD!$A483)/60</f>
        <v>0</v>
      </c>
      <c r="K483" s="172">
        <f>+SUMIFS('nabati '!AR:AR,'nabati '!$AU:$AU,MTD!$A483)/60</f>
        <v>0</v>
      </c>
      <c r="L483" s="172">
        <f>+SUMIFS('nabati '!AY:AY,'nabati '!$BB:$BB,MTD!$A483)/20</f>
        <v>0</v>
      </c>
      <c r="M483" s="177">
        <f>+SUMIFS('nabati '!$BF:$BF,'nabati '!BI:BI,MTD!$A483)/6</f>
        <v>0</v>
      </c>
      <c r="N483" s="142">
        <f>+SUMIFS('nabati '!$BM:$BM,'nabati '!BP:BP,MTD!$A483)/6</f>
        <v>0</v>
      </c>
      <c r="O483" s="234">
        <f t="shared" si="56"/>
        <v>581.8</v>
      </c>
      <c r="P483" s="64"/>
      <c r="Q483" s="74"/>
      <c r="R483" s="64"/>
    </row>
    <row r="484" s="61" customFormat="1" hidden="1" outlineLevel="1" spans="1:18">
      <c r="A484" s="107">
        <v>512</v>
      </c>
      <c r="B484" s="107" t="s">
        <v>62</v>
      </c>
      <c r="C484" s="112" t="s">
        <v>645</v>
      </c>
      <c r="D484" s="167" t="s">
        <v>632</v>
      </c>
      <c r="E484" s="172">
        <f>+SUMIFS('nabati '!B:B,'nabati '!$E:$E,MTD!$A484)/6</f>
        <v>0</v>
      </c>
      <c r="F484" s="172">
        <f>+SUMIFS('nabati '!I:I,'nabati '!$L:$L,MTD!$A484)/6</f>
        <v>16</v>
      </c>
      <c r="G484" s="172">
        <f>+SUMIFS('nabati '!P:P,'nabati '!$S:$S,MTD!$A484)/60</f>
        <v>10</v>
      </c>
      <c r="H484" s="172">
        <f>+SUMIFS('nabati '!W:W,'nabati '!$Z:$Z,MTD!$A484)/6</f>
        <v>5</v>
      </c>
      <c r="I484" s="172">
        <f>+SUMIFS('nabati '!AD:AD,'nabati '!$AG:$AG,MTD!$A484)/60</f>
        <v>0</v>
      </c>
      <c r="J484" s="172">
        <f>+SUMIFS('nabati '!AK:AK,'nabati '!$AN:$AN,MTD!$A484)/60</f>
        <v>1</v>
      </c>
      <c r="K484" s="172">
        <f>+SUMIFS('nabati '!AR:AR,'nabati '!$AU:$AU,MTD!$A484)/60</f>
        <v>0</v>
      </c>
      <c r="L484" s="172">
        <f>+SUMIFS('nabati '!AY:AY,'nabati '!$BB:$BB,MTD!$A484)/20</f>
        <v>0</v>
      </c>
      <c r="M484" s="177">
        <f>+SUMIFS('nabati '!$BF:$BF,'nabati '!BI:BI,MTD!$A484)/6</f>
        <v>0</v>
      </c>
      <c r="N484" s="142">
        <f>+SUMIFS('nabati '!$BM:$BM,'nabati '!BP:BP,MTD!$A484)/6</f>
        <v>0</v>
      </c>
      <c r="O484" s="234">
        <f t="shared" si="56"/>
        <v>7801.2</v>
      </c>
      <c r="P484" s="64"/>
      <c r="Q484" s="74"/>
      <c r="R484" s="64"/>
    </row>
    <row r="485" s="61" customFormat="1" hidden="1" outlineLevel="1" spans="1:18">
      <c r="A485" s="107">
        <v>521</v>
      </c>
      <c r="B485" s="107" t="s">
        <v>62</v>
      </c>
      <c r="C485" s="112" t="s">
        <v>646</v>
      </c>
      <c r="D485" s="167" t="s">
        <v>632</v>
      </c>
      <c r="E485" s="172">
        <f>+SUMIFS('nabati '!B:B,'nabati '!$E:$E,MTD!$A485)/6</f>
        <v>10</v>
      </c>
      <c r="F485" s="172">
        <f>+SUMIFS('nabati '!I:I,'nabati '!$L:$L,MTD!$A485)/6</f>
        <v>3</v>
      </c>
      <c r="G485" s="172">
        <f>+SUMIFS('nabati '!P:P,'nabati '!$S:$S,MTD!$A485)/60</f>
        <v>1</v>
      </c>
      <c r="H485" s="172">
        <f>+SUMIFS('nabati '!W:W,'nabati '!$Z:$Z,MTD!$A485)/6</f>
        <v>1</v>
      </c>
      <c r="I485" s="172">
        <f>+SUMIFS('nabati '!AD:AD,'nabati '!$AG:$AG,MTD!$A485)/60</f>
        <v>1</v>
      </c>
      <c r="J485" s="172">
        <f>+SUMIFS('nabati '!AK:AK,'nabati '!$AN:$AN,MTD!$A485)/60</f>
        <v>1</v>
      </c>
      <c r="K485" s="172">
        <f>+SUMIFS('nabati '!AR:AR,'nabati '!$AU:$AU,MTD!$A485)/60</f>
        <v>1</v>
      </c>
      <c r="L485" s="172">
        <f>+SUMIFS('nabati '!AY:AY,'nabati '!$BB:$BB,MTD!$A485)/20</f>
        <v>1</v>
      </c>
      <c r="M485" s="177">
        <f>+SUMIFS('nabati '!$BF:$BF,'nabati '!BI:BI,MTD!$A485)/6</f>
        <v>0</v>
      </c>
      <c r="N485" s="142">
        <f>+SUMIFS('nabati '!$BM:$BM,'nabati '!BP:BP,MTD!$A485)/6</f>
        <v>0</v>
      </c>
      <c r="O485" s="234">
        <f t="shared" si="56"/>
        <v>3683.1</v>
      </c>
      <c r="P485" s="64"/>
      <c r="Q485" s="74"/>
      <c r="R485" s="64"/>
    </row>
    <row r="486" s="61" customFormat="1" hidden="1" outlineLevel="1" spans="1:18">
      <c r="A486" s="107">
        <v>525</v>
      </c>
      <c r="B486" s="107" t="s">
        <v>62</v>
      </c>
      <c r="C486" s="112" t="s">
        <v>647</v>
      </c>
      <c r="D486" s="167" t="s">
        <v>632</v>
      </c>
      <c r="E486" s="172">
        <f>+SUMIFS('nabati '!B:B,'nabati '!$E:$E,MTD!$A486)/6</f>
        <v>3</v>
      </c>
      <c r="F486" s="172">
        <f>+SUMIFS('nabati '!I:I,'nabati '!$L:$L,MTD!$A486)/6</f>
        <v>1</v>
      </c>
      <c r="G486" s="172">
        <f>+SUMIFS('nabati '!P:P,'nabati '!$S:$S,MTD!$A486)/60</f>
        <v>1</v>
      </c>
      <c r="H486" s="172">
        <f>+SUMIFS('nabati '!W:W,'nabati '!$Z:$Z,MTD!$A486)/6</f>
        <v>0</v>
      </c>
      <c r="I486" s="172">
        <f>+SUMIFS('nabati '!AD:AD,'nabati '!$AG:$AG,MTD!$A486)/60</f>
        <v>1</v>
      </c>
      <c r="J486" s="172">
        <f>+SUMIFS('nabati '!AK:AK,'nabati '!$AN:$AN,MTD!$A486)/60</f>
        <v>0</v>
      </c>
      <c r="K486" s="172">
        <f>+SUMIFS('nabati '!AR:AR,'nabati '!$AU:$AU,MTD!$A486)/60</f>
        <v>0</v>
      </c>
      <c r="L486" s="172">
        <f>+SUMIFS('nabati '!AY:AY,'nabati '!$BB:$BB,MTD!$A486)/20</f>
        <v>0</v>
      </c>
      <c r="M486" s="177">
        <f>+SUMIFS('nabati '!$BF:$BF,'nabati '!BI:BI,MTD!$A486)/6</f>
        <v>0</v>
      </c>
      <c r="N486" s="142">
        <f>+SUMIFS('nabati '!$BM:$BM,'nabati '!BP:BP,MTD!$A486)/6</f>
        <v>0</v>
      </c>
      <c r="O486" s="234">
        <f t="shared" si="56"/>
        <v>1228.4</v>
      </c>
      <c r="P486" s="64"/>
      <c r="Q486" s="74"/>
      <c r="R486" s="64"/>
    </row>
    <row r="487" s="61" customFormat="1" hidden="1" outlineLevel="1" spans="1:18">
      <c r="A487" s="107">
        <v>537</v>
      </c>
      <c r="B487" s="107" t="s">
        <v>62</v>
      </c>
      <c r="C487" s="112" t="s">
        <v>648</v>
      </c>
      <c r="D487" s="167" t="s">
        <v>632</v>
      </c>
      <c r="E487" s="172">
        <f>+SUMIFS('nabati '!B:B,'nabati '!$E:$E,MTD!$A487)/6</f>
        <v>2</v>
      </c>
      <c r="F487" s="172">
        <f>+SUMIFS('nabati '!I:I,'nabati '!$L:$L,MTD!$A487)/6</f>
        <v>2</v>
      </c>
      <c r="G487" s="172">
        <f>+SUMIFS('nabati '!P:P,'nabati '!$S:$S,MTD!$A487)/60</f>
        <v>0</v>
      </c>
      <c r="H487" s="172">
        <f>+SUMIFS('nabati '!W:W,'nabati '!$Z:$Z,MTD!$A487)/6</f>
        <v>1</v>
      </c>
      <c r="I487" s="172">
        <f>+SUMIFS('nabati '!AD:AD,'nabati '!$AG:$AG,MTD!$A487)/60</f>
        <v>1</v>
      </c>
      <c r="J487" s="172">
        <f>+SUMIFS('nabati '!AK:AK,'nabati '!$AN:$AN,MTD!$A487)/60</f>
        <v>0</v>
      </c>
      <c r="K487" s="172">
        <f>+SUMIFS('nabati '!AR:AR,'nabati '!$AU:$AU,MTD!$A487)/60</f>
        <v>0</v>
      </c>
      <c r="L487" s="172">
        <f>+SUMIFS('nabati '!AY:AY,'nabati '!$BB:$BB,MTD!$A487)/20</f>
        <v>0</v>
      </c>
      <c r="M487" s="177">
        <f>+SUMIFS('nabati '!$BF:$BF,'nabati '!BI:BI,MTD!$A487)/6</f>
        <v>0</v>
      </c>
      <c r="N487" s="142">
        <f>+SUMIFS('nabati '!$BM:$BM,'nabati '!BP:BP,MTD!$A487)/6</f>
        <v>0</v>
      </c>
      <c r="O487" s="234">
        <f t="shared" si="56"/>
        <v>1187.2</v>
      </c>
      <c r="P487" s="64"/>
      <c r="Q487" s="74"/>
      <c r="R487" s="64"/>
    </row>
    <row r="488" s="61" customFormat="1" hidden="1" outlineLevel="1" spans="1:18">
      <c r="A488" s="107">
        <v>547</v>
      </c>
      <c r="B488" s="107" t="s">
        <v>62</v>
      </c>
      <c r="C488" s="112" t="s">
        <v>649</v>
      </c>
      <c r="D488" s="167" t="s">
        <v>632</v>
      </c>
      <c r="E488" s="172">
        <f>+SUMIFS('nabati '!B:B,'nabati '!$E:$E,MTD!$A488)/6</f>
        <v>5</v>
      </c>
      <c r="F488" s="172">
        <f>+SUMIFS('nabati '!I:I,'nabati '!$L:$L,MTD!$A488)/6</f>
        <v>6</v>
      </c>
      <c r="G488" s="172">
        <f>+SUMIFS('nabati '!P:P,'nabati '!$S:$S,MTD!$A488)/60</f>
        <v>0</v>
      </c>
      <c r="H488" s="172">
        <f>+SUMIFS('nabati '!W:W,'nabati '!$Z:$Z,MTD!$A488)/6</f>
        <v>0</v>
      </c>
      <c r="I488" s="172">
        <f>+SUMIFS('nabati '!AD:AD,'nabati '!$AG:$AG,MTD!$A488)/60</f>
        <v>2</v>
      </c>
      <c r="J488" s="172">
        <f>+SUMIFS('nabati '!AK:AK,'nabati '!$AN:$AN,MTD!$A488)/60</f>
        <v>0</v>
      </c>
      <c r="K488" s="172">
        <f>+SUMIFS('nabati '!AR:AR,'nabati '!$AU:$AU,MTD!$A488)/60</f>
        <v>0</v>
      </c>
      <c r="L488" s="172">
        <f>+SUMIFS('nabati '!AY:AY,'nabati '!$BB:$BB,MTD!$A488)/20</f>
        <v>0</v>
      </c>
      <c r="M488" s="177">
        <f>+SUMIFS('nabati '!$BF:$BF,'nabati '!BI:BI,MTD!$A488)/6</f>
        <v>0</v>
      </c>
      <c r="N488" s="142">
        <f>+SUMIFS('nabati '!$BM:$BM,'nabati '!BP:BP,MTD!$A488)/6</f>
        <v>0</v>
      </c>
      <c r="O488" s="234">
        <f t="shared" si="56"/>
        <v>2433.7</v>
      </c>
      <c r="P488" s="64"/>
      <c r="Q488" s="74"/>
      <c r="R488" s="64"/>
    </row>
    <row r="489" s="61" customFormat="1" hidden="1" outlineLevel="1" spans="1:17">
      <c r="A489" s="107">
        <v>552</v>
      </c>
      <c r="B489" s="107" t="s">
        <v>62</v>
      </c>
      <c r="C489" s="112" t="s">
        <v>650</v>
      </c>
      <c r="D489" s="167" t="s">
        <v>632</v>
      </c>
      <c r="E489" s="172">
        <f>+SUMIFS('nabati '!B:B,'nabati '!$E:$E,MTD!$A489)/6</f>
        <v>0</v>
      </c>
      <c r="F489" s="172">
        <f>+SUMIFS('nabati '!I:I,'nabati '!$L:$L,MTD!$A489)/6</f>
        <v>0</v>
      </c>
      <c r="G489" s="172">
        <f>+SUMIFS('nabati '!P:P,'nabati '!$S:$S,MTD!$A489)/60</f>
        <v>0</v>
      </c>
      <c r="H489" s="172">
        <f>+SUMIFS('nabati '!W:W,'nabati '!$Z:$Z,MTD!$A489)/6</f>
        <v>0</v>
      </c>
      <c r="I489" s="172">
        <f>+SUMIFS('nabati '!AD:AD,'nabati '!$AG:$AG,MTD!$A489)/60</f>
        <v>0</v>
      </c>
      <c r="J489" s="172">
        <f>+SUMIFS('nabati '!AK:AK,'nabati '!$AN:$AN,MTD!$A489)/60</f>
        <v>0</v>
      </c>
      <c r="K489" s="172">
        <f>+SUMIFS('nabati '!AR:AR,'nabati '!$AU:$AU,MTD!$A489)/60</f>
        <v>0</v>
      </c>
      <c r="L489" s="172">
        <f>+SUMIFS('nabati '!AY:AY,'nabati '!$BB:$BB,MTD!$A489)/20</f>
        <v>0</v>
      </c>
      <c r="M489" s="177">
        <f>+SUMIFS('nabati '!$BF:$BF,'nabati '!BI:BI,MTD!$A489)/6</f>
        <v>0</v>
      </c>
      <c r="N489" s="142">
        <f>+SUMIFS('nabati '!$BM:$BM,'nabati '!BP:BP,MTD!$A489)/6</f>
        <v>0</v>
      </c>
      <c r="O489" s="234">
        <f t="shared" si="56"/>
        <v>0</v>
      </c>
      <c r="P489" s="64"/>
      <c r="Q489" s="74"/>
    </row>
    <row r="490" s="61" customFormat="1" hidden="1" outlineLevel="1" spans="1:17">
      <c r="A490" s="107">
        <v>553</v>
      </c>
      <c r="B490" s="107" t="s">
        <v>62</v>
      </c>
      <c r="C490" s="112" t="s">
        <v>651</v>
      </c>
      <c r="D490" s="167" t="s">
        <v>632</v>
      </c>
      <c r="E490" s="172">
        <f>+SUMIFS('nabati '!B:B,'nabati '!$E:$E,MTD!$A490)/6</f>
        <v>1</v>
      </c>
      <c r="F490" s="172">
        <f>+SUMIFS('nabati '!I:I,'nabati '!$L:$L,MTD!$A490)/6</f>
        <v>1</v>
      </c>
      <c r="G490" s="172">
        <f>+SUMIFS('nabati '!P:P,'nabati '!$S:$S,MTD!$A490)/60</f>
        <v>1</v>
      </c>
      <c r="H490" s="172">
        <f>+SUMIFS('nabati '!W:W,'nabati '!$Z:$Z,MTD!$A490)/6</f>
        <v>1</v>
      </c>
      <c r="I490" s="172">
        <f>+SUMIFS('nabati '!AD:AD,'nabati '!$AG:$AG,MTD!$A490)/60</f>
        <v>1</v>
      </c>
      <c r="J490" s="172">
        <f>+SUMIFS('nabati '!AK:AK,'nabati '!$AN:$AN,MTD!$A490)/60</f>
        <v>1</v>
      </c>
      <c r="K490" s="172">
        <f>+SUMIFS('nabati '!AR:AR,'nabati '!$AU:$AU,MTD!$A490)/60</f>
        <v>1</v>
      </c>
      <c r="L490" s="172">
        <f>+SUMIFS('nabati '!AY:AY,'nabati '!$BB:$BB,MTD!$A490)/20</f>
        <v>1</v>
      </c>
      <c r="M490" s="177">
        <f>+SUMIFS('nabati '!$BF:$BF,'nabati '!BI:BI,MTD!$A490)/6</f>
        <v>0</v>
      </c>
      <c r="N490" s="142">
        <f>+SUMIFS('nabati '!$BM:$BM,'nabati '!BP:BP,MTD!$A490)/6</f>
        <v>0</v>
      </c>
      <c r="O490" s="234">
        <f t="shared" si="56"/>
        <v>2168.6</v>
      </c>
      <c r="P490" s="64"/>
      <c r="Q490" s="74"/>
    </row>
    <row r="491" s="61" customFormat="1" hidden="1" outlineLevel="1" spans="1:17">
      <c r="A491" s="107">
        <v>554</v>
      </c>
      <c r="B491" s="107" t="s">
        <v>62</v>
      </c>
      <c r="C491" s="112" t="s">
        <v>652</v>
      </c>
      <c r="D491" s="167" t="s">
        <v>632</v>
      </c>
      <c r="E491" s="172">
        <f>+SUMIFS('nabati '!B:B,'nabati '!$E:$E,MTD!$A491)/6</f>
        <v>15</v>
      </c>
      <c r="F491" s="172">
        <f>+SUMIFS('nabati '!I:I,'nabati '!$L:$L,MTD!$A491)/6</f>
        <v>8</v>
      </c>
      <c r="G491" s="172">
        <f>+SUMIFS('nabati '!P:P,'nabati '!$S:$S,MTD!$A491)/60</f>
        <v>0</v>
      </c>
      <c r="H491" s="172">
        <f>+SUMIFS('nabati '!W:W,'nabati '!$Z:$Z,MTD!$A491)/6</f>
        <v>6</v>
      </c>
      <c r="I491" s="172">
        <f>+SUMIFS('nabati '!AD:AD,'nabati '!$AG:$AG,MTD!$A491)/60</f>
        <v>0</v>
      </c>
      <c r="J491" s="172">
        <f>+SUMIFS('nabati '!AK:AK,'nabati '!$AN:$AN,MTD!$A491)/60</f>
        <v>0</v>
      </c>
      <c r="K491" s="172">
        <f>+SUMIFS('nabati '!AR:AR,'nabati '!$AU:$AU,MTD!$A491)/60</f>
        <v>0</v>
      </c>
      <c r="L491" s="172">
        <f>+SUMIFS('nabati '!AY:AY,'nabati '!$BB:$BB,MTD!$A491)/20</f>
        <v>3</v>
      </c>
      <c r="M491" s="177">
        <f>+SUMIFS('nabati '!$BF:$BF,'nabati '!BI:BI,MTD!$A491)/6</f>
        <v>0</v>
      </c>
      <c r="N491" s="142">
        <f>+SUMIFS('nabati '!$BM:$BM,'nabati '!BP:BP,MTD!$A491)/6</f>
        <v>0</v>
      </c>
      <c r="O491" s="234">
        <f t="shared" si="56"/>
        <v>5880.1</v>
      </c>
      <c r="P491" s="64"/>
      <c r="Q491" s="74"/>
    </row>
    <row r="492" s="61" customFormat="1" hidden="1" outlineLevel="1" spans="1:17">
      <c r="A492" s="107">
        <v>555</v>
      </c>
      <c r="B492" s="107" t="s">
        <v>62</v>
      </c>
      <c r="C492" s="112" t="s">
        <v>653</v>
      </c>
      <c r="D492" s="167" t="s">
        <v>632</v>
      </c>
      <c r="E492" s="172">
        <f>+SUMIFS('nabati '!B:B,'nabati '!$E:$E,MTD!$A492)/6</f>
        <v>0</v>
      </c>
      <c r="F492" s="172">
        <f>+SUMIFS('nabati '!I:I,'nabati '!$L:$L,MTD!$A492)/6</f>
        <v>1</v>
      </c>
      <c r="G492" s="172">
        <f>+SUMIFS('nabati '!P:P,'nabati '!$S:$S,MTD!$A492)/60</f>
        <v>2</v>
      </c>
      <c r="H492" s="172">
        <f>+SUMIFS('nabati '!W:W,'nabati '!$Z:$Z,MTD!$A492)/6</f>
        <v>0</v>
      </c>
      <c r="I492" s="172">
        <f>+SUMIFS('nabati '!AD:AD,'nabati '!$AG:$AG,MTD!$A492)/60</f>
        <v>2</v>
      </c>
      <c r="J492" s="172">
        <f>+SUMIFS('nabati '!AK:AK,'nabati '!$AN:$AN,MTD!$A492)/60</f>
        <v>0</v>
      </c>
      <c r="K492" s="172">
        <f>+SUMIFS('nabati '!AR:AR,'nabati '!$AU:$AU,MTD!$A492)/60</f>
        <v>0</v>
      </c>
      <c r="L492" s="172">
        <f>+SUMIFS('nabati '!AY:AY,'nabati '!$BB:$BB,MTD!$A492)/20</f>
        <v>0</v>
      </c>
      <c r="M492" s="177">
        <f>+SUMIFS('nabati '!$BF:$BF,'nabati '!BI:BI,MTD!$A492)/6</f>
        <v>0</v>
      </c>
      <c r="N492" s="142">
        <f>+SUMIFS('nabati '!$BM:$BM,'nabati '!BP:BP,MTD!$A492)/6</f>
        <v>0</v>
      </c>
      <c r="O492" s="234">
        <f t="shared" si="56"/>
        <v>1510.7</v>
      </c>
      <c r="P492" s="64"/>
      <c r="Q492" s="74"/>
    </row>
    <row r="493" s="61" customFormat="1" hidden="1" outlineLevel="1" spans="1:18">
      <c r="A493" s="107">
        <v>567</v>
      </c>
      <c r="B493" s="107" t="s">
        <v>62</v>
      </c>
      <c r="C493" s="112" t="s">
        <v>654</v>
      </c>
      <c r="D493" s="167" t="s">
        <v>632</v>
      </c>
      <c r="E493" s="172">
        <f>+SUMIFS('nabati '!B:B,'nabati '!$E:$E,MTD!$A493)/6</f>
        <v>0</v>
      </c>
      <c r="F493" s="172">
        <f>+SUMIFS('nabati '!I:I,'nabati '!$L:$L,MTD!$A493)/6</f>
        <v>0</v>
      </c>
      <c r="G493" s="172">
        <f>+SUMIFS('nabati '!P:P,'nabati '!$S:$S,MTD!$A493)/60</f>
        <v>0</v>
      </c>
      <c r="H493" s="172">
        <f>+SUMIFS('nabati '!W:W,'nabati '!$Z:$Z,MTD!$A493)/6</f>
        <v>0</v>
      </c>
      <c r="I493" s="172">
        <f>+SUMIFS('nabati '!AD:AD,'nabati '!$AG:$AG,MTD!$A493)/60</f>
        <v>0</v>
      </c>
      <c r="J493" s="172">
        <f>+SUMIFS('nabati '!AK:AK,'nabati '!$AN:$AN,MTD!$A493)/60</f>
        <v>0</v>
      </c>
      <c r="K493" s="172">
        <f>+SUMIFS('nabati '!AR:AR,'nabati '!$AU:$AU,MTD!$A493)/60</f>
        <v>0</v>
      </c>
      <c r="L493" s="172">
        <f>+SUMIFS('nabati '!AY:AY,'nabati '!$BB:$BB,MTD!$A493)/20</f>
        <v>0</v>
      </c>
      <c r="M493" s="177">
        <f>+SUMIFS('nabati '!$BF:$BF,'nabati '!BI:BI,MTD!$A493)/6</f>
        <v>0</v>
      </c>
      <c r="N493" s="142">
        <f>+SUMIFS('nabati '!$BM:$BM,'nabati '!BP:BP,MTD!$A493)/6</f>
        <v>0</v>
      </c>
      <c r="O493" s="234">
        <f t="shared" si="56"/>
        <v>0</v>
      </c>
      <c r="P493" s="64"/>
      <c r="Q493" s="74"/>
      <c r="R493" s="64"/>
    </row>
    <row r="494" s="61" customFormat="1" hidden="1" outlineLevel="1" spans="1:18">
      <c r="A494" s="107">
        <v>9102</v>
      </c>
      <c r="B494" s="107" t="s">
        <v>84</v>
      </c>
      <c r="C494" s="167" t="s">
        <v>655</v>
      </c>
      <c r="D494" s="167" t="s">
        <v>632</v>
      </c>
      <c r="E494" s="172">
        <f>+SUMIFS('nabati '!B:B,'nabati '!$E:$E,MTD!$A494)/6</f>
        <v>0</v>
      </c>
      <c r="F494" s="172">
        <f>+SUMIFS('nabati '!I:I,'nabati '!$L:$L,MTD!$A494)/6</f>
        <v>0</v>
      </c>
      <c r="G494" s="172">
        <f>+SUMIFS('nabati '!P:P,'nabati '!$S:$S,MTD!$A494)/60</f>
        <v>1</v>
      </c>
      <c r="H494" s="172">
        <f>+SUMIFS('nabati '!W:W,'nabati '!$Z:$Z,MTD!$A494)/6</f>
        <v>4</v>
      </c>
      <c r="I494" s="172">
        <f>+SUMIFS('nabati '!AD:AD,'nabati '!$AG:$AG,MTD!$A494)/60</f>
        <v>0</v>
      </c>
      <c r="J494" s="172">
        <f>+SUMIFS('nabati '!AK:AK,'nabati '!$AN:$AN,MTD!$A494)/60</f>
        <v>0</v>
      </c>
      <c r="K494" s="172">
        <f>+SUMIFS('nabati '!AR:AR,'nabati '!$AU:$AU,MTD!$A494)/60</f>
        <v>0</v>
      </c>
      <c r="L494" s="172">
        <f>+SUMIFS('nabati '!AY:AY,'nabati '!$BB:$BB,MTD!$A494)/20</f>
        <v>0</v>
      </c>
      <c r="M494" s="177">
        <f>+SUMIFS('nabati '!$BF:$BF,'nabati '!BI:BI,MTD!$A494)/6</f>
        <v>0</v>
      </c>
      <c r="N494" s="142">
        <f>+SUMIFS('nabati '!$BM:$BM,'nabati '!BP:BP,MTD!$A494)/6</f>
        <v>0</v>
      </c>
      <c r="O494" s="234">
        <f t="shared" ref="O494:O525" si="57">+SUMPRODUCT($E$1:$N$1,E494:N494)</f>
        <v>1226</v>
      </c>
      <c r="P494" s="64"/>
      <c r="Q494" s="74"/>
      <c r="R494" s="64"/>
    </row>
    <row r="495" s="61" customFormat="1" hidden="1" outlineLevel="1" spans="1:18">
      <c r="A495" s="107">
        <v>9103</v>
      </c>
      <c r="B495" s="107" t="s">
        <v>84</v>
      </c>
      <c r="C495" s="167" t="s">
        <v>656</v>
      </c>
      <c r="D495" s="167" t="s">
        <v>632</v>
      </c>
      <c r="E495" s="172">
        <f>+SUMIFS('nabati '!B:B,'nabati '!$E:$E,MTD!$A495)/6</f>
        <v>2</v>
      </c>
      <c r="F495" s="172">
        <f>+SUMIFS('nabati '!I:I,'nabati '!$L:$L,MTD!$A495)/6</f>
        <v>0</v>
      </c>
      <c r="G495" s="172">
        <f>+SUMIFS('nabati '!P:P,'nabati '!$S:$S,MTD!$A495)/60</f>
        <v>1</v>
      </c>
      <c r="H495" s="172">
        <f>+SUMIFS('nabati '!W:W,'nabati '!$Z:$Z,MTD!$A495)/6</f>
        <v>0</v>
      </c>
      <c r="I495" s="172">
        <f>+SUMIFS('nabati '!AD:AD,'nabati '!$AG:$AG,MTD!$A495)/60</f>
        <v>1</v>
      </c>
      <c r="J495" s="172">
        <f>+SUMIFS('nabati '!AK:AK,'nabati '!$AN:$AN,MTD!$A495)/60</f>
        <v>0</v>
      </c>
      <c r="K495" s="172">
        <f>+SUMIFS('nabati '!AR:AR,'nabati '!$AU:$AU,MTD!$A495)/60</f>
        <v>0</v>
      </c>
      <c r="L495" s="172">
        <f>+SUMIFS('nabati '!AY:AY,'nabati '!$BB:$BB,MTD!$A495)/20</f>
        <v>1</v>
      </c>
      <c r="M495" s="177">
        <f>+SUMIFS('nabati '!$BF:$BF,'nabati '!BI:BI,MTD!$A495)/6</f>
        <v>0</v>
      </c>
      <c r="N495" s="142">
        <f>+SUMIFS('nabati '!$BM:$BM,'nabati '!BP:BP,MTD!$A495)/6</f>
        <v>0</v>
      </c>
      <c r="O495" s="234">
        <f t="shared" si="57"/>
        <v>1285.8</v>
      </c>
      <c r="P495" s="64"/>
      <c r="Q495" s="74"/>
      <c r="R495" s="64"/>
    </row>
    <row r="496" s="61" customFormat="1" hidden="1" outlineLevel="1" spans="1:18">
      <c r="A496" s="107">
        <v>9104</v>
      </c>
      <c r="B496" s="107" t="s">
        <v>84</v>
      </c>
      <c r="C496" s="167" t="s">
        <v>657</v>
      </c>
      <c r="D496" s="167" t="s">
        <v>632</v>
      </c>
      <c r="E496" s="172">
        <f>+SUMIFS('nabati '!B:B,'nabati '!$E:$E,MTD!$A496)/6</f>
        <v>0</v>
      </c>
      <c r="F496" s="172">
        <f>+SUMIFS('nabati '!I:I,'nabati '!$L:$L,MTD!$A496)/6</f>
        <v>3</v>
      </c>
      <c r="G496" s="172">
        <f>+SUMIFS('nabati '!P:P,'nabati '!$S:$S,MTD!$A496)/60</f>
        <v>1</v>
      </c>
      <c r="H496" s="172">
        <f>+SUMIFS('nabati '!W:W,'nabati '!$Z:$Z,MTD!$A496)/6</f>
        <v>1</v>
      </c>
      <c r="I496" s="172">
        <f>+SUMIFS('nabati '!AD:AD,'nabati '!$AG:$AG,MTD!$A496)/60</f>
        <v>1</v>
      </c>
      <c r="J496" s="172">
        <f>+SUMIFS('nabati '!AK:AK,'nabati '!$AN:$AN,MTD!$A496)/60</f>
        <v>0</v>
      </c>
      <c r="K496" s="172">
        <f>+SUMIFS('nabati '!AR:AR,'nabati '!$AU:$AU,MTD!$A496)/60</f>
        <v>0</v>
      </c>
      <c r="L496" s="172">
        <f>+SUMIFS('nabati '!AY:AY,'nabati '!$BB:$BB,MTD!$A496)/20</f>
        <v>0</v>
      </c>
      <c r="M496" s="177">
        <f>+SUMIFS('nabati '!$BF:$BF,'nabati '!BI:BI,MTD!$A496)/6</f>
        <v>0</v>
      </c>
      <c r="N496" s="142">
        <f>+SUMIFS('nabati '!$BM:$BM,'nabati '!BP:BP,MTD!$A496)/6</f>
        <v>0</v>
      </c>
      <c r="O496" s="234">
        <f t="shared" si="57"/>
        <v>1456.1</v>
      </c>
      <c r="P496" s="64"/>
      <c r="Q496" s="74"/>
      <c r="R496" s="64"/>
    </row>
    <row r="497" s="61" customFormat="1" hidden="1" outlineLevel="1" spans="1:18">
      <c r="A497" s="107">
        <v>9105</v>
      </c>
      <c r="B497" s="107" t="s">
        <v>84</v>
      </c>
      <c r="C497" s="167" t="s">
        <v>658</v>
      </c>
      <c r="D497" s="167" t="s">
        <v>632</v>
      </c>
      <c r="E497" s="172">
        <f>+SUMIFS('nabati '!B:B,'nabati '!$E:$E,MTD!$A497)/6</f>
        <v>1</v>
      </c>
      <c r="F497" s="172">
        <f>+SUMIFS('nabati '!I:I,'nabati '!$L:$L,MTD!$A497)/6</f>
        <v>0</v>
      </c>
      <c r="G497" s="172">
        <f>+SUMIFS('nabati '!P:P,'nabati '!$S:$S,MTD!$A497)/60</f>
        <v>1</v>
      </c>
      <c r="H497" s="172">
        <f>+SUMIFS('nabati '!W:W,'nabati '!$Z:$Z,MTD!$A497)/6</f>
        <v>0</v>
      </c>
      <c r="I497" s="172">
        <f>+SUMIFS('nabati '!AD:AD,'nabati '!$AG:$AG,MTD!$A497)/60</f>
        <v>1</v>
      </c>
      <c r="J497" s="172">
        <f>+SUMIFS('nabati '!AK:AK,'nabati '!$AN:$AN,MTD!$A497)/60</f>
        <v>0</v>
      </c>
      <c r="K497" s="172">
        <f>+SUMIFS('nabati '!AR:AR,'nabati '!$AU:$AU,MTD!$A497)/60</f>
        <v>0</v>
      </c>
      <c r="L497" s="172">
        <f>+SUMIFS('nabati '!AY:AY,'nabati '!$BB:$BB,MTD!$A497)/20</f>
        <v>1</v>
      </c>
      <c r="M497" s="177">
        <f>+SUMIFS('nabati '!$BF:$BF,'nabati '!BI:BI,MTD!$A497)/6</f>
        <v>0</v>
      </c>
      <c r="N497" s="142">
        <f>+SUMIFS('nabati '!$BM:$BM,'nabati '!BP:BP,MTD!$A497)/6</f>
        <v>0</v>
      </c>
      <c r="O497" s="234">
        <f t="shared" si="57"/>
        <v>1159.9</v>
      </c>
      <c r="P497" s="64"/>
      <c r="Q497" s="74"/>
      <c r="R497" s="64"/>
    </row>
    <row r="498" s="61" customFormat="1" hidden="1" outlineLevel="1" spans="1:18">
      <c r="A498" s="107">
        <v>9106</v>
      </c>
      <c r="B498" s="107" t="s">
        <v>84</v>
      </c>
      <c r="C498" s="167" t="s">
        <v>659</v>
      </c>
      <c r="D498" s="167" t="s">
        <v>632</v>
      </c>
      <c r="E498" s="172">
        <f>+SUMIFS('nabati '!B:B,'nabati '!$E:$E,MTD!$A498)/6</f>
        <v>0</v>
      </c>
      <c r="F498" s="172">
        <f>+SUMIFS('nabati '!I:I,'nabati '!$L:$L,MTD!$A498)/6</f>
        <v>0</v>
      </c>
      <c r="G498" s="172">
        <f>+SUMIFS('nabati '!P:P,'nabati '!$S:$S,MTD!$A498)/60</f>
        <v>0</v>
      </c>
      <c r="H498" s="172">
        <f>+SUMIFS('nabati '!W:W,'nabati '!$Z:$Z,MTD!$A498)/6</f>
        <v>0</v>
      </c>
      <c r="I498" s="172">
        <f>+SUMIFS('nabati '!AD:AD,'nabati '!$AG:$AG,MTD!$A498)/60</f>
        <v>0</v>
      </c>
      <c r="J498" s="172">
        <f>+SUMIFS('nabati '!AK:AK,'nabati '!$AN:$AN,MTD!$A498)/60</f>
        <v>0</v>
      </c>
      <c r="K498" s="172">
        <f>+SUMIFS('nabati '!AR:AR,'nabati '!$AU:$AU,MTD!$A498)/60</f>
        <v>0</v>
      </c>
      <c r="L498" s="172">
        <f>+SUMIFS('nabati '!AY:AY,'nabati '!$BB:$BB,MTD!$A498)/20</f>
        <v>0</v>
      </c>
      <c r="M498" s="177">
        <f>+SUMIFS('nabati '!$BF:$BF,'nabati '!BI:BI,MTD!$A498)/6</f>
        <v>0</v>
      </c>
      <c r="N498" s="142">
        <f>+SUMIFS('nabati '!$BM:$BM,'nabati '!BP:BP,MTD!$A498)/6</f>
        <v>0</v>
      </c>
      <c r="O498" s="234">
        <f t="shared" si="57"/>
        <v>0</v>
      </c>
      <c r="P498" s="64"/>
      <c r="Q498" s="74"/>
      <c r="R498" s="64"/>
    </row>
    <row r="499" s="61" customFormat="1" hidden="1" outlineLevel="1" spans="1:18">
      <c r="A499" s="107">
        <v>9107</v>
      </c>
      <c r="B499" s="107" t="s">
        <v>84</v>
      </c>
      <c r="C499" s="167" t="s">
        <v>660</v>
      </c>
      <c r="D499" s="167" t="s">
        <v>632</v>
      </c>
      <c r="E499" s="172">
        <f>+SUMIFS('nabati '!B:B,'nabati '!$E:$E,MTD!$A499)/6</f>
        <v>1</v>
      </c>
      <c r="F499" s="172">
        <f>+SUMIFS('nabati '!I:I,'nabati '!$L:$L,MTD!$A499)/6</f>
        <v>0</v>
      </c>
      <c r="G499" s="172">
        <f>+SUMIFS('nabati '!P:P,'nabati '!$S:$S,MTD!$A499)/60</f>
        <v>0</v>
      </c>
      <c r="H499" s="172">
        <f>+SUMIFS('nabati '!W:W,'nabati '!$Z:$Z,MTD!$A499)/6</f>
        <v>0</v>
      </c>
      <c r="I499" s="172">
        <f>+SUMIFS('nabati '!AD:AD,'nabati '!$AG:$AG,MTD!$A499)/60</f>
        <v>1</v>
      </c>
      <c r="J499" s="172">
        <f>+SUMIFS('nabati '!AK:AK,'nabati '!$AN:$AN,MTD!$A499)/60</f>
        <v>0</v>
      </c>
      <c r="K499" s="172">
        <f>+SUMIFS('nabati '!AR:AR,'nabati '!$AU:$AU,MTD!$A499)/60</f>
        <v>0</v>
      </c>
      <c r="L499" s="172">
        <f>+SUMIFS('nabati '!AY:AY,'nabati '!$BB:$BB,MTD!$A499)/20</f>
        <v>0</v>
      </c>
      <c r="M499" s="177">
        <f>+SUMIFS('nabati '!$BF:$BF,'nabati '!BI:BI,MTD!$A499)/6</f>
        <v>0</v>
      </c>
      <c r="N499" s="142">
        <f>+SUMIFS('nabati '!$BM:$BM,'nabati '!BP:BP,MTD!$A499)/6</f>
        <v>0</v>
      </c>
      <c r="O499" s="234">
        <f t="shared" si="57"/>
        <v>455.9</v>
      </c>
      <c r="P499" s="64"/>
      <c r="Q499" s="74"/>
      <c r="R499" s="64"/>
    </row>
    <row r="500" s="61" customFormat="1" hidden="1" outlineLevel="1" spans="1:18">
      <c r="A500" s="107">
        <v>9108</v>
      </c>
      <c r="B500" s="107" t="s">
        <v>84</v>
      </c>
      <c r="C500" s="167" t="s">
        <v>661</v>
      </c>
      <c r="D500" s="167" t="s">
        <v>632</v>
      </c>
      <c r="E500" s="172">
        <f>+SUMIFS('nabati '!B:B,'nabati '!$E:$E,MTD!$A500)/6</f>
        <v>0</v>
      </c>
      <c r="F500" s="172">
        <f>+SUMIFS('nabati '!I:I,'nabati '!$L:$L,MTD!$A500)/6</f>
        <v>0</v>
      </c>
      <c r="G500" s="172">
        <f>+SUMIFS('nabati '!P:P,'nabati '!$S:$S,MTD!$A500)/60</f>
        <v>0</v>
      </c>
      <c r="H500" s="172">
        <f>+SUMIFS('nabati '!W:W,'nabati '!$Z:$Z,MTD!$A500)/6</f>
        <v>0</v>
      </c>
      <c r="I500" s="172">
        <f>+SUMIFS('nabati '!AD:AD,'nabati '!$AG:$AG,MTD!$A500)/60</f>
        <v>0</v>
      </c>
      <c r="J500" s="172">
        <f>+SUMIFS('nabati '!AK:AK,'nabati '!$AN:$AN,MTD!$A500)/60</f>
        <v>0</v>
      </c>
      <c r="K500" s="172">
        <f>+SUMIFS('nabati '!AR:AR,'nabati '!$AU:$AU,MTD!$A500)/60</f>
        <v>0</v>
      </c>
      <c r="L500" s="172">
        <f>+SUMIFS('nabati '!AY:AY,'nabati '!$BB:$BB,MTD!$A500)/20</f>
        <v>0</v>
      </c>
      <c r="M500" s="177">
        <f>+SUMIFS('nabati '!$BF:$BF,'nabati '!BI:BI,MTD!$A500)/6</f>
        <v>0</v>
      </c>
      <c r="N500" s="142">
        <f>+SUMIFS('nabati '!$BM:$BM,'nabati '!BP:BP,MTD!$A500)/6</f>
        <v>0</v>
      </c>
      <c r="O500" s="234">
        <f t="shared" si="57"/>
        <v>0</v>
      </c>
      <c r="P500" s="64"/>
      <c r="Q500" s="74"/>
      <c r="R500" s="64"/>
    </row>
    <row r="501" s="61" customFormat="1" hidden="1" outlineLevel="1" spans="1:18">
      <c r="A501" s="107">
        <v>9109</v>
      </c>
      <c r="B501" s="107" t="s">
        <v>84</v>
      </c>
      <c r="C501" s="167" t="s">
        <v>662</v>
      </c>
      <c r="D501" s="167" t="s">
        <v>632</v>
      </c>
      <c r="E501" s="172">
        <f>+SUMIFS('nabati '!B:B,'nabati '!$E:$E,MTD!$A501)/6</f>
        <v>0</v>
      </c>
      <c r="F501" s="172">
        <f>+SUMIFS('nabati '!I:I,'nabati '!$L:$L,MTD!$A501)/6</f>
        <v>0</v>
      </c>
      <c r="G501" s="172">
        <f>+SUMIFS('nabati '!P:P,'nabati '!$S:$S,MTD!$A501)/60</f>
        <v>0</v>
      </c>
      <c r="H501" s="172">
        <f>+SUMIFS('nabati '!W:W,'nabati '!$Z:$Z,MTD!$A501)/6</f>
        <v>0</v>
      </c>
      <c r="I501" s="172">
        <f>+SUMIFS('nabati '!AD:AD,'nabati '!$AG:$AG,MTD!$A501)/60</f>
        <v>0</v>
      </c>
      <c r="J501" s="172">
        <f>+SUMIFS('nabati '!AK:AK,'nabati '!$AN:$AN,MTD!$A501)/60</f>
        <v>0</v>
      </c>
      <c r="K501" s="172">
        <f>+SUMIFS('nabati '!AR:AR,'nabati '!$AU:$AU,MTD!$A501)/60</f>
        <v>0</v>
      </c>
      <c r="L501" s="172">
        <f>+SUMIFS('nabati '!AY:AY,'nabati '!$BB:$BB,MTD!$A501)/20</f>
        <v>0</v>
      </c>
      <c r="M501" s="177">
        <f>+SUMIFS('nabati '!$BF:$BF,'nabati '!BI:BI,MTD!$A501)/6</f>
        <v>0</v>
      </c>
      <c r="N501" s="142">
        <f>+SUMIFS('nabati '!$BM:$BM,'nabati '!BP:BP,MTD!$A501)/6</f>
        <v>0</v>
      </c>
      <c r="O501" s="234">
        <f t="shared" si="57"/>
        <v>0</v>
      </c>
      <c r="P501" s="64"/>
      <c r="Q501" s="74"/>
      <c r="R501" s="64"/>
    </row>
    <row r="502" s="61" customFormat="1" hidden="1" outlineLevel="1" spans="1:18">
      <c r="A502" s="107">
        <v>9110</v>
      </c>
      <c r="B502" s="107" t="s">
        <v>84</v>
      </c>
      <c r="C502" s="167" t="s">
        <v>663</v>
      </c>
      <c r="D502" s="167" t="s">
        <v>632</v>
      </c>
      <c r="E502" s="172">
        <f>+SUMIFS('nabati '!B:B,'nabati '!$E:$E,MTD!$A502)/6</f>
        <v>0</v>
      </c>
      <c r="F502" s="172">
        <f>+SUMIFS('nabati '!I:I,'nabati '!$L:$L,MTD!$A502)/6</f>
        <v>2</v>
      </c>
      <c r="G502" s="172">
        <f>+SUMIFS('nabati '!P:P,'nabati '!$S:$S,MTD!$A502)/60</f>
        <v>0</v>
      </c>
      <c r="H502" s="172">
        <f>+SUMIFS('nabati '!W:W,'nabati '!$Z:$Z,MTD!$A502)/6</f>
        <v>0</v>
      </c>
      <c r="I502" s="172">
        <f>+SUMIFS('nabati '!AD:AD,'nabati '!$AG:$AG,MTD!$A502)/60</f>
        <v>0</v>
      </c>
      <c r="J502" s="172">
        <f>+SUMIFS('nabati '!AK:AK,'nabati '!$AN:$AN,MTD!$A502)/60</f>
        <v>0</v>
      </c>
      <c r="K502" s="172">
        <f>+SUMIFS('nabati '!AR:AR,'nabati '!$AU:$AU,MTD!$A502)/60</f>
        <v>0</v>
      </c>
      <c r="L502" s="172">
        <f>+SUMIFS('nabati '!AY:AY,'nabati '!$BB:$BB,MTD!$A502)/20</f>
        <v>0</v>
      </c>
      <c r="M502" s="177">
        <f>+SUMIFS('nabati '!$BF:$BF,'nabati '!BI:BI,MTD!$A502)/6</f>
        <v>0</v>
      </c>
      <c r="N502" s="142">
        <f>+SUMIFS('nabati '!$BM:$BM,'nabati '!BP:BP,MTD!$A502)/6</f>
        <v>0</v>
      </c>
      <c r="O502" s="234">
        <f t="shared" si="57"/>
        <v>381.4</v>
      </c>
      <c r="P502" s="64"/>
      <c r="Q502" s="74"/>
      <c r="R502" s="64"/>
    </row>
    <row r="503" s="61" customFormat="1" hidden="1" outlineLevel="1" spans="1:18">
      <c r="A503" s="107">
        <v>9112</v>
      </c>
      <c r="B503" s="107" t="s">
        <v>84</v>
      </c>
      <c r="C503" s="167" t="s">
        <v>664</v>
      </c>
      <c r="D503" s="167" t="s">
        <v>632</v>
      </c>
      <c r="E503" s="172">
        <f>+SUMIFS('nabati '!B:B,'nabati '!$E:$E,MTD!$A503)/6</f>
        <v>0</v>
      </c>
      <c r="F503" s="172">
        <f>+SUMIFS('nabati '!I:I,'nabati '!$L:$L,MTD!$A503)/6</f>
        <v>0</v>
      </c>
      <c r="G503" s="172">
        <f>+SUMIFS('nabati '!P:P,'nabati '!$S:$S,MTD!$A503)/60</f>
        <v>0</v>
      </c>
      <c r="H503" s="172">
        <f>+SUMIFS('nabati '!W:W,'nabati '!$Z:$Z,MTD!$A503)/6</f>
        <v>0</v>
      </c>
      <c r="I503" s="172">
        <f>+SUMIFS('nabati '!AD:AD,'nabati '!$AG:$AG,MTD!$A503)/60</f>
        <v>0</v>
      </c>
      <c r="J503" s="172">
        <f>+SUMIFS('nabati '!AK:AK,'nabati '!$AN:$AN,MTD!$A503)/60</f>
        <v>0</v>
      </c>
      <c r="K503" s="172">
        <f>+SUMIFS('nabati '!AR:AR,'nabati '!$AU:$AU,MTD!$A503)/60</f>
        <v>0</v>
      </c>
      <c r="L503" s="172">
        <f>+SUMIFS('nabati '!AY:AY,'nabati '!$BB:$BB,MTD!$A503)/20</f>
        <v>0</v>
      </c>
      <c r="M503" s="177">
        <f>+SUMIFS('nabati '!$BF:$BF,'nabati '!BI:BI,MTD!$A503)/6</f>
        <v>0</v>
      </c>
      <c r="N503" s="142">
        <f>+SUMIFS('nabati '!$BM:$BM,'nabati '!BP:BP,MTD!$A503)/6</f>
        <v>0</v>
      </c>
      <c r="O503" s="234">
        <f t="shared" si="57"/>
        <v>0</v>
      </c>
      <c r="P503" s="64"/>
      <c r="Q503" s="74"/>
      <c r="R503" s="64"/>
    </row>
    <row r="504" s="61" customFormat="1" hidden="1" outlineLevel="1" spans="1:18">
      <c r="A504" s="107">
        <v>9116</v>
      </c>
      <c r="B504" s="107" t="s">
        <v>84</v>
      </c>
      <c r="C504" s="167" t="s">
        <v>665</v>
      </c>
      <c r="D504" s="167" t="s">
        <v>632</v>
      </c>
      <c r="E504" s="172">
        <f>+SUMIFS('nabati '!B:B,'nabati '!$E:$E,MTD!$A504)/6</f>
        <v>0</v>
      </c>
      <c r="F504" s="172">
        <f>+SUMIFS('nabati '!I:I,'nabati '!$L:$L,MTD!$A504)/6</f>
        <v>1</v>
      </c>
      <c r="G504" s="172">
        <f>+SUMIFS('nabati '!P:P,'nabati '!$S:$S,MTD!$A504)/60</f>
        <v>0</v>
      </c>
      <c r="H504" s="172">
        <f>+SUMIFS('nabati '!W:W,'nabati '!$Z:$Z,MTD!$A504)/6</f>
        <v>0</v>
      </c>
      <c r="I504" s="172">
        <f>+SUMIFS('nabati '!AD:AD,'nabati '!$AG:$AG,MTD!$A504)/60</f>
        <v>1</v>
      </c>
      <c r="J504" s="172">
        <f>+SUMIFS('nabati '!AK:AK,'nabati '!$AN:$AN,MTD!$A504)/60</f>
        <v>0</v>
      </c>
      <c r="K504" s="172">
        <f>+SUMIFS('nabati '!AR:AR,'nabati '!$AU:$AU,MTD!$A504)/60</f>
        <v>0</v>
      </c>
      <c r="L504" s="172">
        <f>+SUMIFS('nabati '!AY:AY,'nabati '!$BB:$BB,MTD!$A504)/20</f>
        <v>0</v>
      </c>
      <c r="M504" s="177">
        <f>+SUMIFS('nabati '!$BF:$BF,'nabati '!BI:BI,MTD!$A504)/6</f>
        <v>0</v>
      </c>
      <c r="N504" s="142">
        <f>+SUMIFS('nabati '!$BM:$BM,'nabati '!BP:BP,MTD!$A504)/6</f>
        <v>0</v>
      </c>
      <c r="O504" s="234">
        <f t="shared" si="57"/>
        <v>520.7</v>
      </c>
      <c r="P504" s="64"/>
      <c r="Q504" s="74"/>
      <c r="R504" s="64"/>
    </row>
    <row r="505" s="61" customFormat="1" hidden="1" outlineLevel="1" spans="1:18">
      <c r="A505" s="107">
        <v>9115</v>
      </c>
      <c r="B505" s="107" t="s">
        <v>84</v>
      </c>
      <c r="C505" s="167" t="s">
        <v>666</v>
      </c>
      <c r="D505" s="167" t="s">
        <v>632</v>
      </c>
      <c r="E505" s="172">
        <f>+SUMIFS('nabati '!B:B,'nabati '!$E:$E,MTD!$A505)/6</f>
        <v>0</v>
      </c>
      <c r="F505" s="172">
        <f>+SUMIFS('nabati '!I:I,'nabati '!$L:$L,MTD!$A505)/6</f>
        <v>0</v>
      </c>
      <c r="G505" s="172">
        <f>+SUMIFS('nabati '!P:P,'nabati '!$S:$S,MTD!$A505)/60</f>
        <v>0</v>
      </c>
      <c r="H505" s="172">
        <f>+SUMIFS('nabati '!W:W,'nabati '!$Z:$Z,MTD!$A505)/6</f>
        <v>1</v>
      </c>
      <c r="I505" s="172">
        <f>+SUMIFS('nabati '!AD:AD,'nabati '!$AG:$AG,MTD!$A505)/60</f>
        <v>0</v>
      </c>
      <c r="J505" s="172">
        <f>+SUMIFS('nabati '!AK:AK,'nabati '!$AN:$AN,MTD!$A505)/60</f>
        <v>0</v>
      </c>
      <c r="K505" s="172">
        <f>+SUMIFS('nabati '!AR:AR,'nabati '!$AU:$AU,MTD!$A505)/60</f>
        <v>0</v>
      </c>
      <c r="L505" s="172">
        <f>+SUMIFS('nabati '!AY:AY,'nabati '!$BB:$BB,MTD!$A505)/20</f>
        <v>0</v>
      </c>
      <c r="M505" s="177">
        <f>+SUMIFS('nabati '!$BF:$BF,'nabati '!BI:BI,MTD!$A505)/6</f>
        <v>0</v>
      </c>
      <c r="N505" s="142">
        <f>+SUMIFS('nabati '!$BM:$BM,'nabati '!BP:BP,MTD!$A505)/6</f>
        <v>0</v>
      </c>
      <c r="O505" s="234">
        <f t="shared" si="57"/>
        <v>224</v>
      </c>
      <c r="P505" s="64"/>
      <c r="Q505" s="74"/>
      <c r="R505" s="64"/>
    </row>
    <row r="506" s="61" customFormat="1" hidden="1" outlineLevel="1" spans="1:18">
      <c r="A506" s="107">
        <v>9114</v>
      </c>
      <c r="B506" s="107" t="s">
        <v>84</v>
      </c>
      <c r="C506" s="167" t="s">
        <v>667</v>
      </c>
      <c r="D506" s="167" t="s">
        <v>632</v>
      </c>
      <c r="E506" s="172">
        <f>+SUMIFS('nabati '!B:B,'nabati '!$E:$E,MTD!$A506)/6</f>
        <v>0</v>
      </c>
      <c r="F506" s="172">
        <f>+SUMIFS('nabati '!I:I,'nabati '!$L:$L,MTD!$A506)/6</f>
        <v>2</v>
      </c>
      <c r="G506" s="172">
        <f>+SUMIFS('nabati '!P:P,'nabati '!$S:$S,MTD!$A506)/60</f>
        <v>0</v>
      </c>
      <c r="H506" s="172">
        <f>+SUMIFS('nabati '!W:W,'nabati '!$Z:$Z,MTD!$A506)/6</f>
        <v>0</v>
      </c>
      <c r="I506" s="172">
        <f>+SUMIFS('nabati '!AD:AD,'nabati '!$AG:$AG,MTD!$A506)/60</f>
        <v>0</v>
      </c>
      <c r="J506" s="172">
        <f>+SUMIFS('nabati '!AK:AK,'nabati '!$AN:$AN,MTD!$A506)/60</f>
        <v>0</v>
      </c>
      <c r="K506" s="172">
        <f>+SUMIFS('nabati '!AR:AR,'nabati '!$AU:$AU,MTD!$A506)/60</f>
        <v>0</v>
      </c>
      <c r="L506" s="172">
        <f>+SUMIFS('nabati '!AY:AY,'nabati '!$BB:$BB,MTD!$A506)/20</f>
        <v>0</v>
      </c>
      <c r="M506" s="177">
        <f>+SUMIFS('nabati '!$BF:$BF,'nabati '!BI:BI,MTD!$A506)/6</f>
        <v>0</v>
      </c>
      <c r="N506" s="142">
        <f>+SUMIFS('nabati '!$BM:$BM,'nabati '!BP:BP,MTD!$A506)/6</f>
        <v>0</v>
      </c>
      <c r="O506" s="234">
        <f t="shared" si="57"/>
        <v>381.4</v>
      </c>
      <c r="P506" s="64"/>
      <c r="Q506" s="74"/>
      <c r="R506" s="64"/>
    </row>
    <row r="507" s="61" customFormat="1" hidden="1" outlineLevel="1" spans="1:18">
      <c r="A507" s="107">
        <v>9113</v>
      </c>
      <c r="B507" s="107" t="s">
        <v>84</v>
      </c>
      <c r="C507" s="167" t="s">
        <v>668</v>
      </c>
      <c r="D507" s="167" t="s">
        <v>632</v>
      </c>
      <c r="E507" s="172">
        <f>+SUMIFS('nabati '!B:B,'nabati '!$E:$E,MTD!$A507)/6</f>
        <v>0</v>
      </c>
      <c r="F507" s="172">
        <f>+SUMIFS('nabati '!I:I,'nabati '!$L:$L,MTD!$A507)/6</f>
        <v>1</v>
      </c>
      <c r="G507" s="172">
        <f>+SUMIFS('nabati '!P:P,'nabati '!$S:$S,MTD!$A507)/60</f>
        <v>0</v>
      </c>
      <c r="H507" s="172">
        <f>+SUMIFS('nabati '!W:W,'nabati '!$Z:$Z,MTD!$A507)/6</f>
        <v>0</v>
      </c>
      <c r="I507" s="172">
        <f>+SUMIFS('nabati '!AD:AD,'nabati '!$AG:$AG,MTD!$A507)/60</f>
        <v>0</v>
      </c>
      <c r="J507" s="172">
        <f>+SUMIFS('nabati '!AK:AK,'nabati '!$AN:$AN,MTD!$A507)/60</f>
        <v>0</v>
      </c>
      <c r="K507" s="172">
        <f>+SUMIFS('nabati '!AR:AR,'nabati '!$AU:$AU,MTD!$A507)/60</f>
        <v>0</v>
      </c>
      <c r="L507" s="172">
        <f>+SUMIFS('nabati '!AY:AY,'nabati '!$BB:$BB,MTD!$A507)/20</f>
        <v>0</v>
      </c>
      <c r="M507" s="177">
        <f>+SUMIFS('nabati '!$BF:$BF,'nabati '!BI:BI,MTD!$A507)/6</f>
        <v>0</v>
      </c>
      <c r="N507" s="142">
        <f>+SUMIFS('nabati '!$BM:$BM,'nabati '!BP:BP,MTD!$A507)/6</f>
        <v>0</v>
      </c>
      <c r="O507" s="234">
        <f t="shared" si="57"/>
        <v>190.7</v>
      </c>
      <c r="P507" s="64"/>
      <c r="Q507" s="74"/>
      <c r="R507" s="64"/>
    </row>
    <row r="508" s="61" customFormat="1" hidden="1" outlineLevel="1" spans="1:18">
      <c r="A508" s="107">
        <v>9118</v>
      </c>
      <c r="B508" s="107" t="s">
        <v>84</v>
      </c>
      <c r="C508" s="167" t="s">
        <v>669</v>
      </c>
      <c r="D508" s="167" t="s">
        <v>632</v>
      </c>
      <c r="E508" s="172">
        <f>+SUMIFS('nabati '!B:B,'nabati '!$E:$E,MTD!$A508)/6</f>
        <v>0</v>
      </c>
      <c r="F508" s="172">
        <f>+SUMIFS('nabati '!I:I,'nabati '!$L:$L,MTD!$A508)/6</f>
        <v>0</v>
      </c>
      <c r="G508" s="172">
        <f>+SUMIFS('nabati '!P:P,'nabati '!$S:$S,MTD!$A508)/60</f>
        <v>0</v>
      </c>
      <c r="H508" s="172">
        <f>+SUMIFS('nabati '!W:W,'nabati '!$Z:$Z,MTD!$A508)/6</f>
        <v>0</v>
      </c>
      <c r="I508" s="172">
        <f>+SUMIFS('nabati '!AD:AD,'nabati '!$AG:$AG,MTD!$A508)/60</f>
        <v>0</v>
      </c>
      <c r="J508" s="172">
        <f>+SUMIFS('nabati '!AK:AK,'nabati '!$AN:$AN,MTD!$A508)/60</f>
        <v>0</v>
      </c>
      <c r="K508" s="172">
        <f>+SUMIFS('nabati '!AR:AR,'nabati '!$AU:$AU,MTD!$A508)/60</f>
        <v>0</v>
      </c>
      <c r="L508" s="172">
        <f>+SUMIFS('nabati '!AY:AY,'nabati '!$BB:$BB,MTD!$A508)/20</f>
        <v>0</v>
      </c>
      <c r="M508" s="177">
        <f>+SUMIFS('nabati '!$BF:$BF,'nabati '!BI:BI,MTD!$A508)/6</f>
        <v>0</v>
      </c>
      <c r="N508" s="142">
        <f>+SUMIFS('nabati '!$BM:$BM,'nabati '!BP:BP,MTD!$A508)/6</f>
        <v>0</v>
      </c>
      <c r="O508" s="234">
        <f t="shared" si="57"/>
        <v>0</v>
      </c>
      <c r="P508" s="64"/>
      <c r="Q508" s="74"/>
      <c r="R508" s="64"/>
    </row>
    <row r="509" s="61" customFormat="1" hidden="1" outlineLevel="1" spans="1:18">
      <c r="A509" s="107">
        <v>9120</v>
      </c>
      <c r="B509" s="107" t="s">
        <v>84</v>
      </c>
      <c r="C509" s="167" t="s">
        <v>670</v>
      </c>
      <c r="D509" s="167" t="s">
        <v>632</v>
      </c>
      <c r="E509" s="172">
        <f>+SUMIFS('nabati '!B:B,'nabati '!$E:$E,MTD!$A509)/6</f>
        <v>0</v>
      </c>
      <c r="F509" s="172">
        <f>+SUMIFS('nabati '!I:I,'nabati '!$L:$L,MTD!$A509)/6</f>
        <v>1</v>
      </c>
      <c r="G509" s="172">
        <f>+SUMIFS('nabati '!P:P,'nabati '!$S:$S,MTD!$A509)/60</f>
        <v>0</v>
      </c>
      <c r="H509" s="172">
        <f>+SUMIFS('nabati '!W:W,'nabati '!$Z:$Z,MTD!$A509)/6</f>
        <v>0</v>
      </c>
      <c r="I509" s="172">
        <f>+SUMIFS('nabati '!AD:AD,'nabati '!$AG:$AG,MTD!$A509)/60</f>
        <v>0</v>
      </c>
      <c r="J509" s="172">
        <f>+SUMIFS('nabati '!AK:AK,'nabati '!$AN:$AN,MTD!$A509)/60</f>
        <v>0</v>
      </c>
      <c r="K509" s="172">
        <f>+SUMIFS('nabati '!AR:AR,'nabati '!$AU:$AU,MTD!$A509)/60</f>
        <v>0</v>
      </c>
      <c r="L509" s="172">
        <f>+SUMIFS('nabati '!AY:AY,'nabati '!$BB:$BB,MTD!$A509)/20</f>
        <v>0</v>
      </c>
      <c r="M509" s="177">
        <f>+SUMIFS('nabati '!$BF:$BF,'nabati '!BI:BI,MTD!$A509)/6</f>
        <v>0</v>
      </c>
      <c r="N509" s="142">
        <f>+SUMIFS('nabati '!$BM:$BM,'nabati '!BP:BP,MTD!$A509)/6</f>
        <v>0</v>
      </c>
      <c r="O509" s="234">
        <f t="shared" si="57"/>
        <v>190.7</v>
      </c>
      <c r="P509" s="64"/>
      <c r="Q509" s="74"/>
      <c r="R509" s="64"/>
    </row>
    <row r="510" s="61" customFormat="1" hidden="1" outlineLevel="1" spans="1:18">
      <c r="A510" s="107">
        <v>9124</v>
      </c>
      <c r="B510" s="107" t="s">
        <v>84</v>
      </c>
      <c r="C510" s="167" t="s">
        <v>671</v>
      </c>
      <c r="D510" s="167" t="s">
        <v>632</v>
      </c>
      <c r="E510" s="172">
        <f>+SUMIFS('nabati '!B:B,'nabati '!$E:$E,MTD!$A510)/6</f>
        <v>0</v>
      </c>
      <c r="F510" s="172">
        <f>+SUMIFS('nabati '!I:I,'nabati '!$L:$L,MTD!$A510)/6</f>
        <v>0</v>
      </c>
      <c r="G510" s="172">
        <f>+SUMIFS('nabati '!P:P,'nabati '!$S:$S,MTD!$A510)/60</f>
        <v>0</v>
      </c>
      <c r="H510" s="172">
        <f>+SUMIFS('nabati '!W:W,'nabati '!$Z:$Z,MTD!$A510)/6</f>
        <v>0</v>
      </c>
      <c r="I510" s="172">
        <f>+SUMIFS('nabati '!AD:AD,'nabati '!$AG:$AG,MTD!$A510)/60</f>
        <v>0</v>
      </c>
      <c r="J510" s="172">
        <f>+SUMIFS('nabati '!AK:AK,'nabati '!$AN:$AN,MTD!$A510)/60</f>
        <v>0</v>
      </c>
      <c r="K510" s="172">
        <f>+SUMIFS('nabati '!AR:AR,'nabati '!$AU:$AU,MTD!$A510)/60</f>
        <v>0</v>
      </c>
      <c r="L510" s="172">
        <f>+SUMIFS('nabati '!AY:AY,'nabati '!$BB:$BB,MTD!$A510)/20</f>
        <v>0</v>
      </c>
      <c r="M510" s="177">
        <f>+SUMIFS('nabati '!$BF:$BF,'nabati '!BI:BI,MTD!$A510)/6</f>
        <v>0</v>
      </c>
      <c r="N510" s="142">
        <f>+SUMIFS('nabati '!$BM:$BM,'nabati '!BP:BP,MTD!$A510)/6</f>
        <v>0</v>
      </c>
      <c r="O510" s="234">
        <f t="shared" si="57"/>
        <v>0</v>
      </c>
      <c r="P510" s="64"/>
      <c r="Q510" s="74"/>
      <c r="R510" s="64"/>
    </row>
    <row r="511" s="61" customFormat="1" hidden="1" outlineLevel="1" spans="1:18">
      <c r="A511" s="107">
        <v>9126</v>
      </c>
      <c r="B511" s="107" t="s">
        <v>84</v>
      </c>
      <c r="C511" s="167" t="s">
        <v>672</v>
      </c>
      <c r="D511" s="167" t="s">
        <v>632</v>
      </c>
      <c r="E511" s="172">
        <f>+SUMIFS('nabati '!B:B,'nabati '!$E:$E,MTD!$A511)/6</f>
        <v>0</v>
      </c>
      <c r="F511" s="172">
        <f>+SUMIFS('nabati '!I:I,'nabati '!$L:$L,MTD!$A511)/6</f>
        <v>2</v>
      </c>
      <c r="G511" s="172">
        <f>+SUMIFS('nabati '!P:P,'nabati '!$S:$S,MTD!$A511)/60</f>
        <v>1</v>
      </c>
      <c r="H511" s="172">
        <f>+SUMIFS('nabati '!W:W,'nabati '!$Z:$Z,MTD!$A511)/6</f>
        <v>1</v>
      </c>
      <c r="I511" s="172">
        <f>+SUMIFS('nabati '!AD:AD,'nabati '!$AG:$AG,MTD!$A511)/60</f>
        <v>0</v>
      </c>
      <c r="J511" s="172">
        <f>+SUMIFS('nabati '!AK:AK,'nabati '!$AN:$AN,MTD!$A511)/60</f>
        <v>0</v>
      </c>
      <c r="K511" s="172">
        <f>+SUMIFS('nabati '!AR:AR,'nabati '!$AU:$AU,MTD!$A511)/60</f>
        <v>0</v>
      </c>
      <c r="L511" s="172">
        <f>+SUMIFS('nabati '!AY:AY,'nabati '!$BB:$BB,MTD!$A511)/20</f>
        <v>0</v>
      </c>
      <c r="M511" s="177">
        <f>+SUMIFS('nabati '!$BF:$BF,'nabati '!BI:BI,MTD!$A511)/6</f>
        <v>0</v>
      </c>
      <c r="N511" s="142">
        <f>+SUMIFS('nabati '!$BM:$BM,'nabati '!BP:BP,MTD!$A511)/6</f>
        <v>0</v>
      </c>
      <c r="O511" s="234">
        <f t="shared" si="57"/>
        <v>935.4</v>
      </c>
      <c r="P511" s="64"/>
      <c r="Q511" s="74"/>
      <c r="R511" s="64"/>
    </row>
    <row r="512" s="61" customFormat="1" hidden="1" outlineLevel="1" spans="1:18">
      <c r="A512" s="107">
        <v>9127</v>
      </c>
      <c r="B512" s="107" t="s">
        <v>84</v>
      </c>
      <c r="C512" s="167" t="s">
        <v>673</v>
      </c>
      <c r="D512" s="167" t="s">
        <v>632</v>
      </c>
      <c r="E512" s="172">
        <f>+SUMIFS('nabati '!B:B,'nabati '!$E:$E,MTD!$A512)/6</f>
        <v>0</v>
      </c>
      <c r="F512" s="172">
        <f>+SUMIFS('nabati '!I:I,'nabati '!$L:$L,MTD!$A512)/6</f>
        <v>0</v>
      </c>
      <c r="G512" s="172">
        <f>+SUMIFS('nabati '!P:P,'nabati '!$S:$S,MTD!$A512)/60</f>
        <v>0</v>
      </c>
      <c r="H512" s="172">
        <f>+SUMIFS('nabati '!W:W,'nabati '!$Z:$Z,MTD!$A512)/6</f>
        <v>0</v>
      </c>
      <c r="I512" s="172">
        <f>+SUMIFS('nabati '!AD:AD,'nabati '!$AG:$AG,MTD!$A512)/60</f>
        <v>0</v>
      </c>
      <c r="J512" s="172">
        <f>+SUMIFS('nabati '!AK:AK,'nabati '!$AN:$AN,MTD!$A512)/60</f>
        <v>0</v>
      </c>
      <c r="K512" s="172">
        <f>+SUMIFS('nabati '!AR:AR,'nabati '!$AU:$AU,MTD!$A512)/60</f>
        <v>0</v>
      </c>
      <c r="L512" s="172">
        <f>+SUMIFS('nabati '!AY:AY,'nabati '!$BB:$BB,MTD!$A512)/20</f>
        <v>0</v>
      </c>
      <c r="M512" s="177">
        <f>+SUMIFS('nabati '!$BF:$BF,'nabati '!BI:BI,MTD!$A512)/6</f>
        <v>0</v>
      </c>
      <c r="N512" s="142">
        <f>+SUMIFS('nabati '!$BM:$BM,'nabati '!BP:BP,MTD!$A512)/6</f>
        <v>0</v>
      </c>
      <c r="O512" s="234">
        <f t="shared" si="57"/>
        <v>0</v>
      </c>
      <c r="P512" s="64"/>
      <c r="Q512" s="74"/>
      <c r="R512" s="64"/>
    </row>
    <row r="513" s="61" customFormat="1" hidden="1" outlineLevel="1" spans="1:18">
      <c r="A513" s="107">
        <v>9129</v>
      </c>
      <c r="B513" s="107" t="s">
        <v>84</v>
      </c>
      <c r="C513" s="167" t="s">
        <v>674</v>
      </c>
      <c r="D513" s="167" t="s">
        <v>632</v>
      </c>
      <c r="E513" s="172">
        <f>+SUMIFS('nabati '!B:B,'nabati '!$E:$E,MTD!$A513)/6</f>
        <v>0</v>
      </c>
      <c r="F513" s="172">
        <f>+SUMIFS('nabati '!I:I,'nabati '!$L:$L,MTD!$A513)/6</f>
        <v>0</v>
      </c>
      <c r="G513" s="172">
        <f>+SUMIFS('nabati '!P:P,'nabati '!$S:$S,MTD!$A513)/60</f>
        <v>0</v>
      </c>
      <c r="H513" s="172">
        <f>+SUMIFS('nabati '!W:W,'nabati '!$Z:$Z,MTD!$A513)/6</f>
        <v>0</v>
      </c>
      <c r="I513" s="172">
        <f>+SUMIFS('nabati '!AD:AD,'nabati '!$AG:$AG,MTD!$A513)/60</f>
        <v>0</v>
      </c>
      <c r="J513" s="172">
        <f>+SUMIFS('nabati '!AK:AK,'nabati '!$AN:$AN,MTD!$A513)/60</f>
        <v>0</v>
      </c>
      <c r="K513" s="172">
        <f>+SUMIFS('nabati '!AR:AR,'nabati '!$AU:$AU,MTD!$A513)/60</f>
        <v>0</v>
      </c>
      <c r="L513" s="172">
        <f>+SUMIFS('nabati '!AY:AY,'nabati '!$BB:$BB,MTD!$A513)/20</f>
        <v>0</v>
      </c>
      <c r="M513" s="177">
        <f>+SUMIFS('nabati '!$BF:$BF,'nabati '!BI:BI,MTD!$A513)/6</f>
        <v>0</v>
      </c>
      <c r="N513" s="142">
        <f>+SUMIFS('nabati '!$BM:$BM,'nabati '!BP:BP,MTD!$A513)/6</f>
        <v>0</v>
      </c>
      <c r="O513" s="234">
        <f t="shared" si="57"/>
        <v>0</v>
      </c>
      <c r="P513" s="64"/>
      <c r="Q513" s="74"/>
      <c r="R513" s="64"/>
    </row>
    <row r="514" s="61" customFormat="1" hidden="1" outlineLevel="1" spans="1:18">
      <c r="A514" s="107">
        <v>9130</v>
      </c>
      <c r="B514" s="107" t="s">
        <v>84</v>
      </c>
      <c r="C514" s="167" t="s">
        <v>675</v>
      </c>
      <c r="D514" s="167" t="s">
        <v>632</v>
      </c>
      <c r="E514" s="172">
        <f>+SUMIFS('nabati '!B:B,'nabati '!$E:$E,MTD!$A514)/6</f>
        <v>0</v>
      </c>
      <c r="F514" s="172">
        <f>+SUMIFS('nabati '!I:I,'nabati '!$L:$L,MTD!$A514)/6</f>
        <v>0</v>
      </c>
      <c r="G514" s="172">
        <f>+SUMIFS('nabati '!P:P,'nabati '!$S:$S,MTD!$A514)/60</f>
        <v>0</v>
      </c>
      <c r="H514" s="172">
        <f>+SUMIFS('nabati '!W:W,'nabati '!$Z:$Z,MTD!$A514)/6</f>
        <v>0</v>
      </c>
      <c r="I514" s="172">
        <f>+SUMIFS('nabati '!AD:AD,'nabati '!$AG:$AG,MTD!$A514)/60</f>
        <v>0</v>
      </c>
      <c r="J514" s="172">
        <f>+SUMIFS('nabati '!AK:AK,'nabati '!$AN:$AN,MTD!$A514)/60</f>
        <v>0</v>
      </c>
      <c r="K514" s="172">
        <f>+SUMIFS('nabati '!AR:AR,'nabati '!$AU:$AU,MTD!$A514)/60</f>
        <v>0</v>
      </c>
      <c r="L514" s="172">
        <f>+SUMIFS('nabati '!AY:AY,'nabati '!$BB:$BB,MTD!$A514)/20</f>
        <v>0</v>
      </c>
      <c r="M514" s="177">
        <f>+SUMIFS('nabati '!$BF:$BF,'nabati '!BI:BI,MTD!$A514)/6</f>
        <v>0</v>
      </c>
      <c r="N514" s="142">
        <f>+SUMIFS('nabati '!$BM:$BM,'nabati '!BP:BP,MTD!$A514)/6</f>
        <v>0</v>
      </c>
      <c r="O514" s="234">
        <f t="shared" si="57"/>
        <v>0</v>
      </c>
      <c r="P514" s="64"/>
      <c r="Q514" s="74"/>
      <c r="R514" s="64"/>
    </row>
    <row r="515" s="61" customFormat="1" hidden="1" outlineLevel="1" spans="1:18">
      <c r="A515" s="107">
        <v>9131</v>
      </c>
      <c r="B515" s="107" t="s">
        <v>84</v>
      </c>
      <c r="C515" s="167" t="s">
        <v>676</v>
      </c>
      <c r="D515" s="167" t="s">
        <v>632</v>
      </c>
      <c r="E515" s="172">
        <f>+SUMIFS('nabati '!B:B,'nabati '!$E:$E,MTD!$A515)/6</f>
        <v>0</v>
      </c>
      <c r="F515" s="172">
        <f>+SUMIFS('nabati '!I:I,'nabati '!$L:$L,MTD!$A515)/6</f>
        <v>1</v>
      </c>
      <c r="G515" s="172">
        <f>+SUMIFS('nabati '!P:P,'nabati '!$S:$S,MTD!$A515)/60</f>
        <v>0</v>
      </c>
      <c r="H515" s="172">
        <f>+SUMIFS('nabati '!W:W,'nabati '!$Z:$Z,MTD!$A515)/6</f>
        <v>0</v>
      </c>
      <c r="I515" s="172">
        <f>+SUMIFS('nabati '!AD:AD,'nabati '!$AG:$AG,MTD!$A515)/60</f>
        <v>0</v>
      </c>
      <c r="J515" s="172">
        <f>+SUMIFS('nabati '!AK:AK,'nabati '!$AN:$AN,MTD!$A515)/60</f>
        <v>0</v>
      </c>
      <c r="K515" s="172">
        <f>+SUMIFS('nabati '!AR:AR,'nabati '!$AU:$AU,MTD!$A515)/60</f>
        <v>0</v>
      </c>
      <c r="L515" s="172">
        <f>+SUMIFS('nabati '!AY:AY,'nabati '!$BB:$BB,MTD!$A515)/20</f>
        <v>0</v>
      </c>
      <c r="M515" s="177">
        <f>+SUMIFS('nabati '!$BF:$BF,'nabati '!BI:BI,MTD!$A515)/6</f>
        <v>0</v>
      </c>
      <c r="N515" s="142">
        <f>+SUMIFS('nabati '!$BM:$BM,'nabati '!BP:BP,MTD!$A515)/6</f>
        <v>0</v>
      </c>
      <c r="O515" s="234">
        <f t="shared" si="57"/>
        <v>190.7</v>
      </c>
      <c r="P515" s="64"/>
      <c r="Q515" s="74"/>
      <c r="R515" s="64"/>
    </row>
    <row r="516" s="61" customFormat="1" hidden="1" outlineLevel="1" spans="1:18">
      <c r="A516" s="107">
        <v>9134</v>
      </c>
      <c r="B516" s="107" t="s">
        <v>84</v>
      </c>
      <c r="C516" s="167" t="s">
        <v>677</v>
      </c>
      <c r="D516" s="167" t="s">
        <v>632</v>
      </c>
      <c r="E516" s="172">
        <f>+SUMIFS('nabati '!B:B,'nabati '!$E:$E,MTD!$A516)/6</f>
        <v>0</v>
      </c>
      <c r="F516" s="172">
        <f>+SUMIFS('nabati '!I:I,'nabati '!$L:$L,MTD!$A516)/6</f>
        <v>1</v>
      </c>
      <c r="G516" s="172">
        <f>+SUMIFS('nabati '!P:P,'nabati '!$S:$S,MTD!$A516)/60</f>
        <v>0</v>
      </c>
      <c r="H516" s="172">
        <f>+SUMIFS('nabati '!W:W,'nabati '!$Z:$Z,MTD!$A516)/6</f>
        <v>0</v>
      </c>
      <c r="I516" s="172">
        <f>+SUMIFS('nabati '!AD:AD,'nabati '!$AG:$AG,MTD!$A516)/60</f>
        <v>0</v>
      </c>
      <c r="J516" s="172">
        <f>+SUMIFS('nabati '!AK:AK,'nabati '!$AN:$AN,MTD!$A516)/60</f>
        <v>0</v>
      </c>
      <c r="K516" s="172">
        <f>+SUMIFS('nabati '!AR:AR,'nabati '!$AU:$AU,MTD!$A516)/60</f>
        <v>0</v>
      </c>
      <c r="L516" s="172">
        <f>+SUMIFS('nabati '!AY:AY,'nabati '!$BB:$BB,MTD!$A516)/20</f>
        <v>0</v>
      </c>
      <c r="M516" s="177">
        <f>+SUMIFS('nabati '!$BF:$BF,'nabati '!BI:BI,MTD!$A516)/6</f>
        <v>0</v>
      </c>
      <c r="N516" s="142">
        <f>+SUMIFS('nabati '!$BM:$BM,'nabati '!BP:BP,MTD!$A516)/6</f>
        <v>0</v>
      </c>
      <c r="O516" s="234">
        <f t="shared" si="57"/>
        <v>190.7</v>
      </c>
      <c r="P516" s="64"/>
      <c r="Q516" s="74"/>
      <c r="R516" s="64"/>
    </row>
    <row r="517" s="61" customFormat="1" hidden="1" outlineLevel="1" spans="1:18">
      <c r="A517" s="107">
        <v>9136</v>
      </c>
      <c r="B517" s="107" t="s">
        <v>84</v>
      </c>
      <c r="C517" s="167" t="s">
        <v>678</v>
      </c>
      <c r="D517" s="167" t="s">
        <v>632</v>
      </c>
      <c r="E517" s="172">
        <f>+SUMIFS('nabati '!B:B,'nabati '!$E:$E,MTD!$A517)/6</f>
        <v>0</v>
      </c>
      <c r="F517" s="172">
        <f>+SUMIFS('nabati '!I:I,'nabati '!$L:$L,MTD!$A517)/6</f>
        <v>0</v>
      </c>
      <c r="G517" s="172">
        <f>+SUMIFS('nabati '!P:P,'nabati '!$S:$S,MTD!$A517)/60</f>
        <v>0</v>
      </c>
      <c r="H517" s="172">
        <f>+SUMIFS('nabati '!W:W,'nabati '!$Z:$Z,MTD!$A517)/6</f>
        <v>0</v>
      </c>
      <c r="I517" s="172">
        <f>+SUMIFS('nabati '!AD:AD,'nabati '!$AG:$AG,MTD!$A517)/60</f>
        <v>0</v>
      </c>
      <c r="J517" s="172">
        <f>+SUMIFS('nabati '!AK:AK,'nabati '!$AN:$AN,MTD!$A517)/60</f>
        <v>0</v>
      </c>
      <c r="K517" s="172">
        <f>+SUMIFS('nabati '!AR:AR,'nabati '!$AU:$AU,MTD!$A517)/60</f>
        <v>0</v>
      </c>
      <c r="L517" s="172">
        <f>+SUMIFS('nabati '!AY:AY,'nabati '!$BB:$BB,MTD!$A517)/20</f>
        <v>0</v>
      </c>
      <c r="M517" s="177">
        <f>+SUMIFS('nabati '!$BF:$BF,'nabati '!BI:BI,MTD!$A517)/6</f>
        <v>0</v>
      </c>
      <c r="N517" s="142">
        <f>+SUMIFS('nabati '!$BM:$BM,'nabati '!BP:BP,MTD!$A517)/6</f>
        <v>0</v>
      </c>
      <c r="O517" s="234">
        <f t="shared" si="57"/>
        <v>0</v>
      </c>
      <c r="P517" s="64"/>
      <c r="Q517" s="74"/>
      <c r="R517" s="64"/>
    </row>
    <row r="518" s="61" customFormat="1" hidden="1" outlineLevel="1" spans="1:18">
      <c r="A518" s="107">
        <v>9137</v>
      </c>
      <c r="B518" s="107" t="s">
        <v>84</v>
      </c>
      <c r="C518" s="167" t="s">
        <v>679</v>
      </c>
      <c r="D518" s="167" t="s">
        <v>632</v>
      </c>
      <c r="E518" s="172">
        <f>+SUMIFS('nabati '!B:B,'nabati '!$E:$E,MTD!$A518)/6</f>
        <v>0</v>
      </c>
      <c r="F518" s="172">
        <f>+SUMIFS('nabati '!I:I,'nabati '!$L:$L,MTD!$A518)/6</f>
        <v>2</v>
      </c>
      <c r="G518" s="172">
        <f>+SUMIFS('nabati '!P:P,'nabati '!$S:$S,MTD!$A518)/60</f>
        <v>1</v>
      </c>
      <c r="H518" s="172">
        <f>+SUMIFS('nabati '!W:W,'nabati '!$Z:$Z,MTD!$A518)/6</f>
        <v>0</v>
      </c>
      <c r="I518" s="172">
        <f>+SUMIFS('nabati '!AD:AD,'nabati '!$AG:$AG,MTD!$A518)/60</f>
        <v>1</v>
      </c>
      <c r="J518" s="172">
        <f>+SUMIFS('nabati '!AK:AK,'nabati '!$AN:$AN,MTD!$A518)/60</f>
        <v>0</v>
      </c>
      <c r="K518" s="172">
        <f>+SUMIFS('nabati '!AR:AR,'nabati '!$AU:$AU,MTD!$A518)/60</f>
        <v>0</v>
      </c>
      <c r="L518" s="172">
        <f>+SUMIFS('nabati '!AY:AY,'nabati '!$BB:$BB,MTD!$A518)/20</f>
        <v>0</v>
      </c>
      <c r="M518" s="177">
        <f>+SUMIFS('nabati '!$BF:$BF,'nabati '!BI:BI,MTD!$A518)/6</f>
        <v>0</v>
      </c>
      <c r="N518" s="142">
        <f>+SUMIFS('nabati '!$BM:$BM,'nabati '!BP:BP,MTD!$A518)/6</f>
        <v>0</v>
      </c>
      <c r="O518" s="234">
        <f t="shared" si="57"/>
        <v>1041.4</v>
      </c>
      <c r="P518" s="64"/>
      <c r="Q518" s="74"/>
      <c r="R518" s="64"/>
    </row>
    <row r="519" s="61" customFormat="1" hidden="1" outlineLevel="1" spans="1:18">
      <c r="A519" s="107">
        <v>9138</v>
      </c>
      <c r="B519" s="107" t="s">
        <v>84</v>
      </c>
      <c r="C519" s="167" t="s">
        <v>680</v>
      </c>
      <c r="D519" s="167" t="s">
        <v>632</v>
      </c>
      <c r="E519" s="172">
        <f>+SUMIFS('nabati '!B:B,'nabati '!$E:$E,MTD!$A519)/6</f>
        <v>0</v>
      </c>
      <c r="F519" s="172">
        <f>+SUMIFS('nabati '!I:I,'nabati '!$L:$L,MTD!$A519)/6</f>
        <v>0</v>
      </c>
      <c r="G519" s="172">
        <f>+SUMIFS('nabati '!P:P,'nabati '!$S:$S,MTD!$A519)/60</f>
        <v>0</v>
      </c>
      <c r="H519" s="172">
        <f>+SUMIFS('nabati '!W:W,'nabati '!$Z:$Z,MTD!$A519)/6</f>
        <v>0</v>
      </c>
      <c r="I519" s="172">
        <f>+SUMIFS('nabati '!AD:AD,'nabati '!$AG:$AG,MTD!$A519)/60</f>
        <v>0</v>
      </c>
      <c r="J519" s="172">
        <f>+SUMIFS('nabati '!AK:AK,'nabati '!$AN:$AN,MTD!$A519)/60</f>
        <v>0</v>
      </c>
      <c r="K519" s="172">
        <f>+SUMIFS('nabati '!AR:AR,'nabati '!$AU:$AU,MTD!$A519)/60</f>
        <v>0</v>
      </c>
      <c r="L519" s="172">
        <f>+SUMIFS('nabati '!AY:AY,'nabati '!$BB:$BB,MTD!$A519)/20</f>
        <v>0</v>
      </c>
      <c r="M519" s="177">
        <f>+SUMIFS('nabati '!$BF:$BF,'nabati '!BI:BI,MTD!$A519)/6</f>
        <v>0</v>
      </c>
      <c r="N519" s="142">
        <f>+SUMIFS('nabati '!$BM:$BM,'nabati '!BP:BP,MTD!$A519)/6</f>
        <v>0</v>
      </c>
      <c r="O519" s="234">
        <f t="shared" si="57"/>
        <v>0</v>
      </c>
      <c r="P519" s="64"/>
      <c r="Q519" s="74"/>
      <c r="R519" s="64"/>
    </row>
    <row r="520" s="61" customFormat="1" hidden="1" outlineLevel="1" spans="1:18">
      <c r="A520" s="107">
        <v>9139</v>
      </c>
      <c r="B520" s="107" t="s">
        <v>84</v>
      </c>
      <c r="C520" s="167" t="s">
        <v>681</v>
      </c>
      <c r="D520" s="167" t="s">
        <v>632</v>
      </c>
      <c r="E520" s="172">
        <f>+SUMIFS('nabati '!B:B,'nabati '!$E:$E,MTD!$A520)/6</f>
        <v>0</v>
      </c>
      <c r="F520" s="172">
        <f>+SUMIFS('nabati '!I:I,'nabati '!$L:$L,MTD!$A520)/6</f>
        <v>0</v>
      </c>
      <c r="G520" s="172">
        <f>+SUMIFS('nabati '!P:P,'nabati '!$S:$S,MTD!$A520)/60</f>
        <v>0</v>
      </c>
      <c r="H520" s="172">
        <f>+SUMIFS('nabati '!W:W,'nabati '!$Z:$Z,MTD!$A520)/6</f>
        <v>0</v>
      </c>
      <c r="I520" s="172">
        <f>+SUMIFS('nabati '!AD:AD,'nabati '!$AG:$AG,MTD!$A520)/60</f>
        <v>0</v>
      </c>
      <c r="J520" s="172">
        <f>+SUMIFS('nabati '!AK:AK,'nabati '!$AN:$AN,MTD!$A520)/60</f>
        <v>0</v>
      </c>
      <c r="K520" s="172">
        <f>+SUMIFS('nabati '!AR:AR,'nabati '!$AU:$AU,MTD!$A520)/60</f>
        <v>0</v>
      </c>
      <c r="L520" s="172">
        <f>+SUMIFS('nabati '!AY:AY,'nabati '!$BB:$BB,MTD!$A520)/20</f>
        <v>0</v>
      </c>
      <c r="M520" s="177">
        <f>+SUMIFS('nabati '!$BF:$BF,'nabati '!BI:BI,MTD!$A520)/6</f>
        <v>0</v>
      </c>
      <c r="N520" s="142">
        <f>+SUMIFS('nabati '!$BM:$BM,'nabati '!BP:BP,MTD!$A520)/6</f>
        <v>0</v>
      </c>
      <c r="O520" s="234">
        <f t="shared" si="57"/>
        <v>0</v>
      </c>
      <c r="P520" s="64"/>
      <c r="Q520" s="74"/>
      <c r="R520" s="64"/>
    </row>
    <row r="521" s="61" customFormat="1" hidden="1" outlineLevel="1" spans="1:18">
      <c r="A521" s="107">
        <v>9141</v>
      </c>
      <c r="B521" s="107" t="s">
        <v>84</v>
      </c>
      <c r="C521" s="167" t="s">
        <v>682</v>
      </c>
      <c r="D521" s="167" t="s">
        <v>632</v>
      </c>
      <c r="E521" s="172">
        <f>+SUMIFS('nabati '!B:B,'nabati '!$E:$E,MTD!$A521)/6</f>
        <v>1</v>
      </c>
      <c r="F521" s="172">
        <f>+SUMIFS('nabati '!I:I,'nabati '!$L:$L,MTD!$A521)/6</f>
        <v>2</v>
      </c>
      <c r="G521" s="172">
        <f>+SUMIFS('nabati '!P:P,'nabati '!$S:$S,MTD!$A521)/60</f>
        <v>2</v>
      </c>
      <c r="H521" s="172">
        <f>+SUMIFS('nabati '!W:W,'nabati '!$Z:$Z,MTD!$A521)/6</f>
        <v>0</v>
      </c>
      <c r="I521" s="172">
        <f>+SUMIFS('nabati '!AD:AD,'nabati '!$AG:$AG,MTD!$A521)/60</f>
        <v>1</v>
      </c>
      <c r="J521" s="172">
        <f>+SUMIFS('nabati '!AK:AK,'nabati '!$AN:$AN,MTD!$A521)/60</f>
        <v>0</v>
      </c>
      <c r="K521" s="172">
        <f>+SUMIFS('nabati '!AR:AR,'nabati '!$AU:$AU,MTD!$A521)/60</f>
        <v>0</v>
      </c>
      <c r="L521" s="172">
        <f>+SUMIFS('nabati '!AY:AY,'nabati '!$BB:$BB,MTD!$A521)/20</f>
        <v>0</v>
      </c>
      <c r="M521" s="177">
        <f>+SUMIFS('nabati '!$BF:$BF,'nabati '!BI:BI,MTD!$A521)/6</f>
        <v>0</v>
      </c>
      <c r="N521" s="142">
        <f>+SUMIFS('nabati '!$BM:$BM,'nabati '!BP:BP,MTD!$A521)/6</f>
        <v>0</v>
      </c>
      <c r="O521" s="234">
        <f t="shared" si="57"/>
        <v>1497.3</v>
      </c>
      <c r="P521" s="64"/>
      <c r="Q521" s="74"/>
      <c r="R521" s="64"/>
    </row>
    <row r="522" s="61" customFormat="1" hidden="1" outlineLevel="1" spans="1:18">
      <c r="A522" s="107">
        <v>9143</v>
      </c>
      <c r="B522" s="107" t="s">
        <v>84</v>
      </c>
      <c r="C522" s="167" t="s">
        <v>683</v>
      </c>
      <c r="D522" s="167" t="s">
        <v>632</v>
      </c>
      <c r="E522" s="172">
        <f>+SUMIFS('nabati '!B:B,'nabati '!$E:$E,MTD!$A522)/6</f>
        <v>0</v>
      </c>
      <c r="F522" s="172">
        <f>+SUMIFS('nabati '!I:I,'nabati '!$L:$L,MTD!$A522)/6</f>
        <v>0</v>
      </c>
      <c r="G522" s="172">
        <f>+SUMIFS('nabati '!P:P,'nabati '!$S:$S,MTD!$A522)/60</f>
        <v>0</v>
      </c>
      <c r="H522" s="172">
        <f>+SUMIFS('nabati '!W:W,'nabati '!$Z:$Z,MTD!$A522)/6</f>
        <v>0</v>
      </c>
      <c r="I522" s="172">
        <f>+SUMIFS('nabati '!AD:AD,'nabati '!$AG:$AG,MTD!$A522)/60</f>
        <v>0</v>
      </c>
      <c r="J522" s="172">
        <f>+SUMIFS('nabati '!AK:AK,'nabati '!$AN:$AN,MTD!$A522)/60</f>
        <v>0</v>
      </c>
      <c r="K522" s="172">
        <f>+SUMIFS('nabati '!AR:AR,'nabati '!$AU:$AU,MTD!$A522)/60</f>
        <v>0</v>
      </c>
      <c r="L522" s="172">
        <f>+SUMIFS('nabati '!AY:AY,'nabati '!$BB:$BB,MTD!$A522)/20</f>
        <v>0</v>
      </c>
      <c r="M522" s="177">
        <f>+SUMIFS('nabati '!$BF:$BF,'nabati '!BI:BI,MTD!$A522)/6</f>
        <v>0</v>
      </c>
      <c r="N522" s="142">
        <f>+SUMIFS('nabati '!$BM:$BM,'nabati '!BP:BP,MTD!$A522)/6</f>
        <v>0</v>
      </c>
      <c r="O522" s="234">
        <f t="shared" si="57"/>
        <v>0</v>
      </c>
      <c r="P522" s="64"/>
      <c r="Q522" s="74"/>
      <c r="R522" s="64"/>
    </row>
    <row r="523" s="61" customFormat="1" hidden="1" outlineLevel="1" spans="1:18">
      <c r="A523" s="107">
        <v>9144</v>
      </c>
      <c r="B523" s="107" t="s">
        <v>84</v>
      </c>
      <c r="C523" s="167" t="s">
        <v>684</v>
      </c>
      <c r="D523" s="167" t="s">
        <v>632</v>
      </c>
      <c r="E523" s="172">
        <f>+SUMIFS('nabati '!B:B,'nabati '!$E:$E,MTD!$A523)/6</f>
        <v>0</v>
      </c>
      <c r="F523" s="172">
        <f>+SUMIFS('nabati '!I:I,'nabati '!$L:$L,MTD!$A523)/6</f>
        <v>1</v>
      </c>
      <c r="G523" s="172">
        <f>+SUMIFS('nabati '!P:P,'nabati '!$S:$S,MTD!$A523)/60</f>
        <v>0</v>
      </c>
      <c r="H523" s="172">
        <f>+SUMIFS('nabati '!W:W,'nabati '!$Z:$Z,MTD!$A523)/6</f>
        <v>0</v>
      </c>
      <c r="I523" s="172">
        <f>+SUMIFS('nabati '!AD:AD,'nabati '!$AG:$AG,MTD!$A523)/60</f>
        <v>0</v>
      </c>
      <c r="J523" s="172">
        <f>+SUMIFS('nabati '!AK:AK,'nabati '!$AN:$AN,MTD!$A523)/60</f>
        <v>0</v>
      </c>
      <c r="K523" s="172">
        <f>+SUMIFS('nabati '!AR:AR,'nabati '!$AU:$AU,MTD!$A523)/60</f>
        <v>0</v>
      </c>
      <c r="L523" s="172">
        <f>+SUMIFS('nabati '!AY:AY,'nabati '!$BB:$BB,MTD!$A523)/20</f>
        <v>0</v>
      </c>
      <c r="M523" s="177">
        <f>+SUMIFS('nabati '!$BF:$BF,'nabati '!BI:BI,MTD!$A523)/6</f>
        <v>0</v>
      </c>
      <c r="N523" s="142">
        <f>+SUMIFS('nabati '!$BM:$BM,'nabati '!BP:BP,MTD!$A523)/6</f>
        <v>0</v>
      </c>
      <c r="O523" s="234">
        <f t="shared" si="57"/>
        <v>190.7</v>
      </c>
      <c r="P523" s="64"/>
      <c r="Q523" s="74"/>
      <c r="R523" s="64"/>
    </row>
    <row r="524" s="61" customFormat="1" hidden="1" outlineLevel="1" spans="1:18">
      <c r="A524" s="107">
        <v>9146</v>
      </c>
      <c r="B524" s="107" t="s">
        <v>84</v>
      </c>
      <c r="C524" s="167" t="s">
        <v>685</v>
      </c>
      <c r="D524" s="167" t="s">
        <v>632</v>
      </c>
      <c r="E524" s="172">
        <f>+SUMIFS('nabati '!B:B,'nabati '!$E:$E,MTD!$A524)/6</f>
        <v>0</v>
      </c>
      <c r="F524" s="172">
        <f>+SUMIFS('nabati '!I:I,'nabati '!$L:$L,MTD!$A524)/6</f>
        <v>0</v>
      </c>
      <c r="G524" s="172">
        <f>+SUMIFS('nabati '!P:P,'nabati '!$S:$S,MTD!$A524)/60</f>
        <v>0</v>
      </c>
      <c r="H524" s="172">
        <f>+SUMIFS('nabati '!W:W,'nabati '!$Z:$Z,MTD!$A524)/6</f>
        <v>0</v>
      </c>
      <c r="I524" s="172">
        <f>+SUMIFS('nabati '!AD:AD,'nabati '!$AG:$AG,MTD!$A524)/60</f>
        <v>0</v>
      </c>
      <c r="J524" s="172">
        <f>+SUMIFS('nabati '!AK:AK,'nabati '!$AN:$AN,MTD!$A524)/60</f>
        <v>0</v>
      </c>
      <c r="K524" s="172">
        <f>+SUMIFS('nabati '!AR:AR,'nabati '!$AU:$AU,MTD!$A524)/60</f>
        <v>0</v>
      </c>
      <c r="L524" s="172">
        <f>+SUMIFS('nabati '!AY:AY,'nabati '!$BB:$BB,MTD!$A524)/20</f>
        <v>0</v>
      </c>
      <c r="M524" s="177">
        <f>+SUMIFS('nabati '!$BF:$BF,'nabati '!BI:BI,MTD!$A524)/6</f>
        <v>0</v>
      </c>
      <c r="N524" s="142">
        <f>+SUMIFS('nabati '!$BM:$BM,'nabati '!BP:BP,MTD!$A524)/6</f>
        <v>0</v>
      </c>
      <c r="O524" s="234">
        <f t="shared" si="57"/>
        <v>0</v>
      </c>
      <c r="P524" s="64"/>
      <c r="Q524" s="74"/>
      <c r="R524" s="64"/>
    </row>
    <row r="525" s="61" customFormat="1" hidden="1" outlineLevel="1" spans="1:18">
      <c r="A525" s="235">
        <v>9149</v>
      </c>
      <c r="B525" s="107" t="s">
        <v>84</v>
      </c>
      <c r="C525" s="167" t="s">
        <v>686</v>
      </c>
      <c r="D525" s="167" t="s">
        <v>632</v>
      </c>
      <c r="E525" s="172">
        <f>+SUMIFS('nabati '!B:B,'nabati '!$E:$E,MTD!$A525)/6</f>
        <v>0</v>
      </c>
      <c r="F525" s="172">
        <f>+SUMIFS('nabati '!I:I,'nabati '!$L:$L,MTD!$A525)/6</f>
        <v>0</v>
      </c>
      <c r="G525" s="172">
        <f>+SUMIFS('nabati '!P:P,'nabati '!$S:$S,MTD!$A525)/60</f>
        <v>0</v>
      </c>
      <c r="H525" s="172">
        <f>+SUMIFS('nabati '!W:W,'nabati '!$Z:$Z,MTD!$A525)/6</f>
        <v>0</v>
      </c>
      <c r="I525" s="172">
        <f>+SUMIFS('nabati '!AD:AD,'nabati '!$AG:$AG,MTD!$A525)/60</f>
        <v>0</v>
      </c>
      <c r="J525" s="172">
        <f>+SUMIFS('nabati '!AK:AK,'nabati '!$AN:$AN,MTD!$A525)/60</f>
        <v>0</v>
      </c>
      <c r="K525" s="172">
        <f>+SUMIFS('nabati '!AR:AR,'nabati '!$AU:$AU,MTD!$A525)/60</f>
        <v>0</v>
      </c>
      <c r="L525" s="172">
        <f>+SUMIFS('nabati '!AY:AY,'nabati '!$BB:$BB,MTD!$A525)/20</f>
        <v>0</v>
      </c>
      <c r="M525" s="177">
        <f>+SUMIFS('nabati '!$BF:$BF,'nabati '!BI:BI,MTD!$A525)/6</f>
        <v>0</v>
      </c>
      <c r="N525" s="142">
        <f>+SUMIFS('nabati '!$BM:$BM,'nabati '!BP:BP,MTD!$A525)/6</f>
        <v>0</v>
      </c>
      <c r="O525" s="234">
        <f t="shared" si="57"/>
        <v>0</v>
      </c>
      <c r="P525" s="64"/>
      <c r="Q525" s="74"/>
      <c r="R525" s="64"/>
    </row>
    <row r="526" s="61" customFormat="1" hidden="1" outlineLevel="1" spans="1:18">
      <c r="A526" s="235">
        <v>9150</v>
      </c>
      <c r="B526" s="107" t="s">
        <v>84</v>
      </c>
      <c r="C526" s="167" t="s">
        <v>687</v>
      </c>
      <c r="D526" s="167" t="s">
        <v>632</v>
      </c>
      <c r="E526" s="172">
        <f>+SUMIFS('nabati '!B:B,'nabati '!$E:$E,MTD!$A526)/6</f>
        <v>0</v>
      </c>
      <c r="F526" s="172">
        <f>+SUMIFS('nabati '!I:I,'nabati '!$L:$L,MTD!$A526)/6</f>
        <v>0</v>
      </c>
      <c r="G526" s="172">
        <f>+SUMIFS('nabati '!P:P,'nabati '!$S:$S,MTD!$A526)/60</f>
        <v>0</v>
      </c>
      <c r="H526" s="172">
        <f>+SUMIFS('nabati '!W:W,'nabati '!$Z:$Z,MTD!$A526)/6</f>
        <v>0</v>
      </c>
      <c r="I526" s="172">
        <f>+SUMIFS('nabati '!AD:AD,'nabati '!$AG:$AG,MTD!$A526)/60</f>
        <v>0</v>
      </c>
      <c r="J526" s="172">
        <f>+SUMIFS('nabati '!AK:AK,'nabati '!$AN:$AN,MTD!$A526)/60</f>
        <v>0</v>
      </c>
      <c r="K526" s="172">
        <f>+SUMIFS('nabati '!AR:AR,'nabati '!$AU:$AU,MTD!$A526)/60</f>
        <v>0</v>
      </c>
      <c r="L526" s="172">
        <f>+SUMIFS('nabati '!AY:AY,'nabati '!$BB:$BB,MTD!$A526)/20</f>
        <v>0</v>
      </c>
      <c r="M526" s="177">
        <f>+SUMIFS('nabati '!$BF:$BF,'nabati '!BI:BI,MTD!$A526)/6</f>
        <v>0</v>
      </c>
      <c r="N526" s="142">
        <f>+SUMIFS('nabati '!$BM:$BM,'nabati '!BP:BP,MTD!$A526)/6</f>
        <v>0</v>
      </c>
      <c r="O526" s="234">
        <f t="shared" ref="O526:O542" si="58">+SUMPRODUCT($E$1:$N$1,E526:N526)</f>
        <v>0</v>
      </c>
      <c r="P526" s="64"/>
      <c r="Q526" s="74"/>
      <c r="R526" s="64"/>
    </row>
    <row r="527" s="61" customFormat="1" hidden="1" outlineLevel="1" spans="1:18">
      <c r="A527" s="235">
        <v>9151</v>
      </c>
      <c r="B527" s="107" t="s">
        <v>84</v>
      </c>
      <c r="C527" s="167" t="s">
        <v>688</v>
      </c>
      <c r="D527" s="167" t="s">
        <v>632</v>
      </c>
      <c r="E527" s="172">
        <f>+SUMIFS('nabati '!B:B,'nabati '!$E:$E,MTD!$A527)/6</f>
        <v>0</v>
      </c>
      <c r="F527" s="172">
        <f>+SUMIFS('nabati '!I:I,'nabati '!$L:$L,MTD!$A527)/6</f>
        <v>0</v>
      </c>
      <c r="G527" s="172">
        <f>+SUMIFS('nabati '!P:P,'nabati '!$S:$S,MTD!$A527)/60</f>
        <v>0</v>
      </c>
      <c r="H527" s="172">
        <f>+SUMIFS('nabati '!W:W,'nabati '!$Z:$Z,MTD!$A527)/6</f>
        <v>0</v>
      </c>
      <c r="I527" s="172">
        <f>+SUMIFS('nabati '!AD:AD,'nabati '!$AG:$AG,MTD!$A527)/60</f>
        <v>0</v>
      </c>
      <c r="J527" s="172">
        <f>+SUMIFS('nabati '!AK:AK,'nabati '!$AN:$AN,MTD!$A527)/60</f>
        <v>0</v>
      </c>
      <c r="K527" s="172">
        <f>+SUMIFS('nabati '!AR:AR,'nabati '!$AU:$AU,MTD!$A527)/60</f>
        <v>0</v>
      </c>
      <c r="L527" s="172">
        <f>+SUMIFS('nabati '!AY:AY,'nabati '!$BB:$BB,MTD!$A527)/20</f>
        <v>0</v>
      </c>
      <c r="M527" s="177">
        <f>+SUMIFS('nabati '!$BF:$BF,'nabati '!BI:BI,MTD!$A527)/6</f>
        <v>0</v>
      </c>
      <c r="N527" s="142">
        <f>+SUMIFS('nabati '!$BM:$BM,'nabati '!BP:BP,MTD!$A527)/6</f>
        <v>0</v>
      </c>
      <c r="O527" s="234">
        <f t="shared" si="58"/>
        <v>0</v>
      </c>
      <c r="P527" s="64"/>
      <c r="Q527" s="74"/>
      <c r="R527" s="64"/>
    </row>
    <row r="528" s="61" customFormat="1" hidden="1" outlineLevel="1" spans="1:18">
      <c r="A528" s="235">
        <v>9152</v>
      </c>
      <c r="B528" s="107" t="s">
        <v>84</v>
      </c>
      <c r="C528" s="167" t="s">
        <v>689</v>
      </c>
      <c r="D528" s="167" t="s">
        <v>632</v>
      </c>
      <c r="E528" s="172">
        <f>+SUMIFS('nabati '!B:B,'nabati '!$E:$E,MTD!$A528)/6</f>
        <v>1</v>
      </c>
      <c r="F528" s="172">
        <f>+SUMIFS('nabati '!I:I,'nabati '!$L:$L,MTD!$A528)/6</f>
        <v>0</v>
      </c>
      <c r="G528" s="172">
        <f>+SUMIFS('nabati '!P:P,'nabati '!$S:$S,MTD!$A528)/60</f>
        <v>1</v>
      </c>
      <c r="H528" s="172">
        <f>+SUMIFS('nabati '!W:W,'nabati '!$Z:$Z,MTD!$A528)/6</f>
        <v>1</v>
      </c>
      <c r="I528" s="172">
        <f>+SUMIFS('nabati '!AD:AD,'nabati '!$AG:$AG,MTD!$A528)/60</f>
        <v>1</v>
      </c>
      <c r="J528" s="172">
        <f>+SUMIFS('nabati '!AK:AK,'nabati '!$AN:$AN,MTD!$A528)/60</f>
        <v>1</v>
      </c>
      <c r="K528" s="172">
        <f>+SUMIFS('nabati '!AR:AR,'nabati '!$AU:$AU,MTD!$A528)/60</f>
        <v>0</v>
      </c>
      <c r="L528" s="172">
        <f>+SUMIFS('nabati '!AY:AY,'nabati '!$BB:$BB,MTD!$A528)/20</f>
        <v>0</v>
      </c>
      <c r="M528" s="177">
        <f>+SUMIFS('nabati '!$BF:$BF,'nabati '!BI:BI,MTD!$A528)/6</f>
        <v>0</v>
      </c>
      <c r="N528" s="142">
        <f>+SUMIFS('nabati '!$BM:$BM,'nabati '!BP:BP,MTD!$A528)/6</f>
        <v>0</v>
      </c>
      <c r="O528" s="234">
        <f t="shared" si="58"/>
        <v>1339.9</v>
      </c>
      <c r="P528" s="64"/>
      <c r="Q528" s="74"/>
      <c r="R528" s="64"/>
    </row>
    <row r="529" s="61" customFormat="1" hidden="1" outlineLevel="1" spans="1:18">
      <c r="A529" s="235">
        <v>9153</v>
      </c>
      <c r="B529" s="107" t="s">
        <v>84</v>
      </c>
      <c r="C529" s="167" t="s">
        <v>690</v>
      </c>
      <c r="D529" s="167" t="s">
        <v>632</v>
      </c>
      <c r="E529" s="172">
        <f>+SUMIFS('nabati '!B:B,'nabati '!$E:$E,MTD!$A529)/6</f>
        <v>1</v>
      </c>
      <c r="F529" s="172">
        <f>+SUMIFS('nabati '!I:I,'nabati '!$L:$L,MTD!$A529)/6</f>
        <v>1</v>
      </c>
      <c r="G529" s="172">
        <f>+SUMIFS('nabati '!P:P,'nabati '!$S:$S,MTD!$A529)/60</f>
        <v>1</v>
      </c>
      <c r="H529" s="172">
        <f>+SUMIFS('nabati '!W:W,'nabati '!$Z:$Z,MTD!$A529)/6</f>
        <v>1</v>
      </c>
      <c r="I529" s="172">
        <f>+SUMIFS('nabati '!AD:AD,'nabati '!$AG:$AG,MTD!$A529)/60</f>
        <v>0</v>
      </c>
      <c r="J529" s="172">
        <f>+SUMIFS('nabati '!AK:AK,'nabati '!$AN:$AN,MTD!$A529)/60</f>
        <v>0</v>
      </c>
      <c r="K529" s="172">
        <f>+SUMIFS('nabati '!AR:AR,'nabati '!$AU:$AU,MTD!$A529)/60</f>
        <v>0</v>
      </c>
      <c r="L529" s="172">
        <f>+SUMIFS('nabati '!AY:AY,'nabati '!$BB:$BB,MTD!$A529)/20</f>
        <v>0</v>
      </c>
      <c r="M529" s="177">
        <f>+SUMIFS('nabati '!$BF:$BF,'nabati '!BI:BI,MTD!$A529)/6</f>
        <v>0</v>
      </c>
      <c r="N529" s="142">
        <f>+SUMIFS('nabati '!$BM:$BM,'nabati '!BP:BP,MTD!$A529)/6</f>
        <v>0</v>
      </c>
      <c r="O529" s="234">
        <f t="shared" si="58"/>
        <v>870.6</v>
      </c>
      <c r="P529" s="64"/>
      <c r="Q529" s="74"/>
      <c r="R529" s="64"/>
    </row>
    <row r="530" s="61" customFormat="1" hidden="1" outlineLevel="1" spans="1:18">
      <c r="A530" s="235">
        <v>9154</v>
      </c>
      <c r="B530" s="107" t="s">
        <v>84</v>
      </c>
      <c r="C530" s="167" t="s">
        <v>691</v>
      </c>
      <c r="D530" s="167" t="s">
        <v>632</v>
      </c>
      <c r="E530" s="172">
        <f>+SUMIFS('nabati '!B:B,'nabati '!$E:$E,MTD!$A530)/6</f>
        <v>0</v>
      </c>
      <c r="F530" s="172">
        <f>+SUMIFS('nabati '!I:I,'nabati '!$L:$L,MTD!$A530)/6</f>
        <v>0</v>
      </c>
      <c r="G530" s="172">
        <f>+SUMIFS('nabati '!P:P,'nabati '!$S:$S,MTD!$A530)/60</f>
        <v>0</v>
      </c>
      <c r="H530" s="172">
        <f>+SUMIFS('nabati '!W:W,'nabati '!$Z:$Z,MTD!$A530)/6</f>
        <v>0</v>
      </c>
      <c r="I530" s="172">
        <f>+SUMIFS('nabati '!AD:AD,'nabati '!$AG:$AG,MTD!$A530)/60</f>
        <v>1</v>
      </c>
      <c r="J530" s="172">
        <f>+SUMIFS('nabati '!AK:AK,'nabati '!$AN:$AN,MTD!$A530)/60</f>
        <v>0</v>
      </c>
      <c r="K530" s="172">
        <f>+SUMIFS('nabati '!AR:AR,'nabati '!$AU:$AU,MTD!$A530)/60</f>
        <v>0</v>
      </c>
      <c r="L530" s="172">
        <f>+SUMIFS('nabati '!AY:AY,'nabati '!$BB:$BB,MTD!$A530)/20</f>
        <v>0</v>
      </c>
      <c r="M530" s="177">
        <f>+SUMIFS('nabati '!$BF:$BF,'nabati '!BI:BI,MTD!$A530)/6</f>
        <v>0</v>
      </c>
      <c r="N530" s="142">
        <f>+SUMIFS('nabati '!$BM:$BM,'nabati '!BP:BP,MTD!$A530)/6</f>
        <v>0</v>
      </c>
      <c r="O530" s="234">
        <f t="shared" si="58"/>
        <v>330</v>
      </c>
      <c r="P530" s="64"/>
      <c r="Q530" s="74"/>
      <c r="R530" s="64"/>
    </row>
    <row r="531" s="61" customFormat="1" hidden="1" outlineLevel="1" spans="1:18">
      <c r="A531" s="235">
        <v>9158</v>
      </c>
      <c r="B531" s="107" t="s">
        <v>84</v>
      </c>
      <c r="C531" s="167" t="s">
        <v>692</v>
      </c>
      <c r="D531" s="167" t="s">
        <v>632</v>
      </c>
      <c r="E531" s="172">
        <f>+SUMIFS('nabati '!B:B,'nabati '!$E:$E,MTD!$A531)/6</f>
        <v>0</v>
      </c>
      <c r="F531" s="172">
        <f>+SUMIFS('nabati '!I:I,'nabati '!$L:$L,MTD!$A531)/6</f>
        <v>1</v>
      </c>
      <c r="G531" s="172">
        <f>+SUMIFS('nabati '!P:P,'nabati '!$S:$S,MTD!$A531)/60</f>
        <v>1</v>
      </c>
      <c r="H531" s="172">
        <f>+SUMIFS('nabati '!W:W,'nabati '!$Z:$Z,MTD!$A531)/6</f>
        <v>0</v>
      </c>
      <c r="I531" s="172">
        <f>+SUMIFS('nabati '!AD:AD,'nabati '!$AG:$AG,MTD!$A531)/60</f>
        <v>0</v>
      </c>
      <c r="J531" s="172">
        <f>+SUMIFS('nabati '!AK:AK,'nabati '!$AN:$AN,MTD!$A531)/60</f>
        <v>0</v>
      </c>
      <c r="K531" s="172">
        <f>+SUMIFS('nabati '!AR:AR,'nabati '!$AU:$AU,MTD!$A531)/60</f>
        <v>0</v>
      </c>
      <c r="L531" s="172">
        <f>+SUMIFS('nabati '!AY:AY,'nabati '!$BB:$BB,MTD!$A531)/20</f>
        <v>0</v>
      </c>
      <c r="M531" s="177">
        <f>+SUMIFS('nabati '!$BF:$BF,'nabati '!BI:BI,MTD!$A531)/6</f>
        <v>0</v>
      </c>
      <c r="N531" s="142">
        <f>+SUMIFS('nabati '!$BM:$BM,'nabati '!BP:BP,MTD!$A531)/6</f>
        <v>0</v>
      </c>
      <c r="O531" s="234">
        <f t="shared" si="58"/>
        <v>520.7</v>
      </c>
      <c r="P531" s="64"/>
      <c r="Q531" s="74"/>
      <c r="R531" s="64"/>
    </row>
    <row r="532" s="61" customFormat="1" hidden="1" outlineLevel="1" spans="1:18">
      <c r="A532" s="235">
        <v>9159</v>
      </c>
      <c r="B532" s="107" t="s">
        <v>84</v>
      </c>
      <c r="C532" s="167" t="s">
        <v>693</v>
      </c>
      <c r="D532" s="167" t="s">
        <v>632</v>
      </c>
      <c r="E532" s="172">
        <f>+SUMIFS('nabati '!B:B,'nabati '!$E:$E,MTD!$A532)/6</f>
        <v>0</v>
      </c>
      <c r="F532" s="172">
        <f>+SUMIFS('nabati '!I:I,'nabati '!$L:$L,MTD!$A532)/6</f>
        <v>2</v>
      </c>
      <c r="G532" s="172">
        <f>+SUMIFS('nabati '!P:P,'nabati '!$S:$S,MTD!$A532)/60</f>
        <v>0</v>
      </c>
      <c r="H532" s="172">
        <f>+SUMIFS('nabati '!W:W,'nabati '!$Z:$Z,MTD!$A532)/6</f>
        <v>0</v>
      </c>
      <c r="I532" s="172">
        <f>+SUMIFS('nabati '!AD:AD,'nabati '!$AG:$AG,MTD!$A532)/60</f>
        <v>0</v>
      </c>
      <c r="J532" s="172">
        <f>+SUMIFS('nabati '!AK:AK,'nabati '!$AN:$AN,MTD!$A532)/60</f>
        <v>0</v>
      </c>
      <c r="K532" s="172">
        <f>+SUMIFS('nabati '!AR:AR,'nabati '!$AU:$AU,MTD!$A532)/60</f>
        <v>0</v>
      </c>
      <c r="L532" s="172">
        <f>+SUMIFS('nabati '!AY:AY,'nabati '!$BB:$BB,MTD!$A532)/20</f>
        <v>0</v>
      </c>
      <c r="M532" s="177">
        <f>+SUMIFS('nabati '!$BF:$BF,'nabati '!BI:BI,MTD!$A532)/6</f>
        <v>0</v>
      </c>
      <c r="N532" s="142">
        <f>+SUMIFS('nabati '!$BM:$BM,'nabati '!BP:BP,MTD!$A532)/6</f>
        <v>0</v>
      </c>
      <c r="O532" s="234">
        <f t="shared" si="58"/>
        <v>381.4</v>
      </c>
      <c r="P532" s="64"/>
      <c r="Q532" s="74"/>
      <c r="R532" s="64"/>
    </row>
    <row r="533" s="61" customFormat="1" hidden="1" outlineLevel="1" spans="1:18">
      <c r="A533" s="235">
        <v>9160</v>
      </c>
      <c r="B533" s="107" t="s">
        <v>84</v>
      </c>
      <c r="C533" s="167" t="s">
        <v>694</v>
      </c>
      <c r="D533" s="167" t="s">
        <v>632</v>
      </c>
      <c r="E533" s="172">
        <f>+SUMIFS('nabati '!B:B,'nabati '!$E:$E,MTD!$A533)/6</f>
        <v>1</v>
      </c>
      <c r="F533" s="172">
        <f>+SUMIFS('nabati '!I:I,'nabati '!$L:$L,MTD!$A533)/6</f>
        <v>2</v>
      </c>
      <c r="G533" s="172">
        <f>+SUMIFS('nabati '!P:P,'nabati '!$S:$S,MTD!$A533)/60</f>
        <v>0</v>
      </c>
      <c r="H533" s="172">
        <f>+SUMIFS('nabati '!W:W,'nabati '!$Z:$Z,MTD!$A533)/6</f>
        <v>2</v>
      </c>
      <c r="I533" s="172">
        <f>+SUMIFS('nabati '!AD:AD,'nabati '!$AG:$AG,MTD!$A533)/60</f>
        <v>1</v>
      </c>
      <c r="J533" s="172">
        <f>+SUMIFS('nabati '!AK:AK,'nabati '!$AN:$AN,MTD!$A533)/60</f>
        <v>0</v>
      </c>
      <c r="K533" s="172">
        <f>+SUMIFS('nabati '!AR:AR,'nabati '!$AU:$AU,MTD!$A533)/60</f>
        <v>0</v>
      </c>
      <c r="L533" s="172">
        <f>+SUMIFS('nabati '!AY:AY,'nabati '!$BB:$BB,MTD!$A533)/20</f>
        <v>0</v>
      </c>
      <c r="M533" s="177">
        <f>+SUMIFS('nabati '!$BF:$BF,'nabati '!BI:BI,MTD!$A533)/6</f>
        <v>0</v>
      </c>
      <c r="N533" s="142">
        <f>+SUMIFS('nabati '!$BM:$BM,'nabati '!BP:BP,MTD!$A533)/6</f>
        <v>0</v>
      </c>
      <c r="O533" s="234">
        <f t="shared" si="58"/>
        <v>1285.3</v>
      </c>
      <c r="P533" s="64"/>
      <c r="Q533" s="74"/>
      <c r="R533" s="64"/>
    </row>
    <row r="534" s="61" customFormat="1" hidden="1" outlineLevel="1" spans="1:18">
      <c r="A534" s="235">
        <v>9161</v>
      </c>
      <c r="B534" s="107" t="s">
        <v>84</v>
      </c>
      <c r="C534" s="167" t="s">
        <v>695</v>
      </c>
      <c r="D534" s="167" t="s">
        <v>632</v>
      </c>
      <c r="E534" s="172">
        <f>+SUMIFS('nabati '!B:B,'nabati '!$E:$E,MTD!$A534)/6</f>
        <v>0</v>
      </c>
      <c r="F534" s="172">
        <f>+SUMIFS('nabati '!I:I,'nabati '!$L:$L,MTD!$A534)/6</f>
        <v>2</v>
      </c>
      <c r="G534" s="172">
        <f>+SUMIFS('nabati '!P:P,'nabati '!$S:$S,MTD!$A534)/60</f>
        <v>0</v>
      </c>
      <c r="H534" s="172">
        <f>+SUMIFS('nabati '!W:W,'nabati '!$Z:$Z,MTD!$A534)/6</f>
        <v>0</v>
      </c>
      <c r="I534" s="172">
        <f>+SUMIFS('nabati '!AD:AD,'nabati '!$AG:$AG,MTD!$A534)/60</f>
        <v>0</v>
      </c>
      <c r="J534" s="172">
        <f>+SUMIFS('nabati '!AK:AK,'nabati '!$AN:$AN,MTD!$A534)/60</f>
        <v>1</v>
      </c>
      <c r="K534" s="172">
        <f>+SUMIFS('nabati '!AR:AR,'nabati '!$AU:$AU,MTD!$A534)/60</f>
        <v>0</v>
      </c>
      <c r="L534" s="172">
        <f>+SUMIFS('nabati '!AY:AY,'nabati '!$BB:$BB,MTD!$A534)/20</f>
        <v>0</v>
      </c>
      <c r="M534" s="177">
        <f>+SUMIFS('nabati '!$BF:$BF,'nabati '!BI:BI,MTD!$A534)/6</f>
        <v>0</v>
      </c>
      <c r="N534" s="142">
        <f>+SUMIFS('nabati '!$BM:$BM,'nabati '!BP:BP,MTD!$A534)/6</f>
        <v>0</v>
      </c>
      <c r="O534" s="234">
        <f t="shared" si="58"/>
        <v>711.4</v>
      </c>
      <c r="P534" s="64"/>
      <c r="Q534" s="74"/>
      <c r="R534" s="64"/>
    </row>
    <row r="535" s="61" customFormat="1" hidden="1" outlineLevel="1" spans="1:18">
      <c r="A535" s="235">
        <v>9162</v>
      </c>
      <c r="B535" s="107" t="s">
        <v>84</v>
      </c>
      <c r="C535" s="167" t="s">
        <v>696</v>
      </c>
      <c r="D535" s="167" t="s">
        <v>632</v>
      </c>
      <c r="E535" s="172">
        <f>+SUMIFS('nabati '!B:B,'nabati '!$E:$E,MTD!$A535)/6</f>
        <v>0</v>
      </c>
      <c r="F535" s="172">
        <f>+SUMIFS('nabati '!I:I,'nabati '!$L:$L,MTD!$A535)/6</f>
        <v>1</v>
      </c>
      <c r="G535" s="172">
        <f>+SUMIFS('nabati '!P:P,'nabati '!$S:$S,MTD!$A535)/60</f>
        <v>0</v>
      </c>
      <c r="H535" s="172">
        <f>+SUMIFS('nabati '!W:W,'nabati '!$Z:$Z,MTD!$A535)/6</f>
        <v>0</v>
      </c>
      <c r="I535" s="172">
        <f>+SUMIFS('nabati '!AD:AD,'nabati '!$AG:$AG,MTD!$A535)/60</f>
        <v>1</v>
      </c>
      <c r="J535" s="172">
        <f>+SUMIFS('nabati '!AK:AK,'nabati '!$AN:$AN,MTD!$A535)/60</f>
        <v>0</v>
      </c>
      <c r="K535" s="172">
        <f>+SUMIFS('nabati '!AR:AR,'nabati '!$AU:$AU,MTD!$A535)/60</f>
        <v>0</v>
      </c>
      <c r="L535" s="172">
        <f>+SUMIFS('nabati '!AY:AY,'nabati '!$BB:$BB,MTD!$A535)/20</f>
        <v>0</v>
      </c>
      <c r="M535" s="177">
        <f>+SUMIFS('nabati '!$BF:$BF,'nabati '!BI:BI,MTD!$A535)/6</f>
        <v>0</v>
      </c>
      <c r="N535" s="142">
        <f>+SUMIFS('nabati '!$BM:$BM,'nabati '!BP:BP,MTD!$A535)/6</f>
        <v>0</v>
      </c>
      <c r="O535" s="234">
        <f t="shared" si="58"/>
        <v>520.7</v>
      </c>
      <c r="P535" s="64"/>
      <c r="Q535" s="74"/>
      <c r="R535" s="64"/>
    </row>
    <row r="536" s="61" customFormat="1" hidden="1" outlineLevel="1" spans="1:18">
      <c r="A536" s="236">
        <v>9163</v>
      </c>
      <c r="B536" s="107"/>
      <c r="C536" s="167" t="s">
        <v>697</v>
      </c>
      <c r="D536" s="167" t="s">
        <v>632</v>
      </c>
      <c r="E536" s="172">
        <f>+SUMIFS('nabati '!B:B,'nabati '!$E:$E,MTD!$A536)/6</f>
        <v>0</v>
      </c>
      <c r="F536" s="172">
        <f>+SUMIFS('nabati '!I:I,'nabati '!$L:$L,MTD!$A536)/6</f>
        <v>0</v>
      </c>
      <c r="G536" s="172">
        <f>+SUMIFS('nabati '!P:P,'nabati '!$S:$S,MTD!$A536)/60</f>
        <v>0</v>
      </c>
      <c r="H536" s="172">
        <f>+SUMIFS('nabati '!W:W,'nabati '!$Z:$Z,MTD!$A536)/6</f>
        <v>0</v>
      </c>
      <c r="I536" s="172">
        <f>+SUMIFS('nabati '!AD:AD,'nabati '!$AG:$AG,MTD!$A536)/60</f>
        <v>1</v>
      </c>
      <c r="J536" s="172">
        <f>+SUMIFS('nabati '!AK:AK,'nabati '!$AN:$AN,MTD!$A536)/60</f>
        <v>0</v>
      </c>
      <c r="K536" s="172">
        <f>+SUMIFS('nabati '!AR:AR,'nabati '!$AU:$AU,MTD!$A536)/60</f>
        <v>0</v>
      </c>
      <c r="L536" s="172">
        <f>+SUMIFS('nabati '!AY:AY,'nabati '!$BB:$BB,MTD!$A536)/20</f>
        <v>0</v>
      </c>
      <c r="M536" s="177">
        <f>+SUMIFS('nabati '!$BF:$BF,'nabati '!BI:BI,MTD!$A536)/6</f>
        <v>0</v>
      </c>
      <c r="N536" s="142">
        <f>+SUMIFS('nabati '!$BM:$BM,'nabati '!BP:BP,MTD!$A536)/6</f>
        <v>0</v>
      </c>
      <c r="O536" s="234">
        <f t="shared" si="58"/>
        <v>330</v>
      </c>
      <c r="P536" s="64"/>
      <c r="Q536" s="74"/>
      <c r="R536" s="64"/>
    </row>
    <row r="537" s="61" customFormat="1" hidden="1" outlineLevel="1" spans="1:18">
      <c r="A537" s="236">
        <v>9165</v>
      </c>
      <c r="B537" s="107"/>
      <c r="C537" s="167" t="s">
        <v>698</v>
      </c>
      <c r="D537" s="237" t="s">
        <v>632</v>
      </c>
      <c r="E537" s="172">
        <f>+SUMIFS('nabati '!B:B,'nabati '!$E:$E,MTD!$A537)/6</f>
        <v>0</v>
      </c>
      <c r="F537" s="172">
        <f>+SUMIFS('nabati '!I:I,'nabati '!$L:$L,MTD!$A537)/6</f>
        <v>0</v>
      </c>
      <c r="G537" s="172">
        <f>+SUMIFS('nabati '!P:P,'nabati '!$S:$S,MTD!$A537)/60</f>
        <v>1</v>
      </c>
      <c r="H537" s="172">
        <f>+SUMIFS('nabati '!W:W,'nabati '!$Z:$Z,MTD!$A537)/6</f>
        <v>0</v>
      </c>
      <c r="I537" s="172">
        <f>+SUMIFS('nabati '!AD:AD,'nabati '!$AG:$AG,MTD!$A537)/60</f>
        <v>1</v>
      </c>
      <c r="J537" s="172">
        <f>+SUMIFS('nabati '!AK:AK,'nabati '!$AN:$AN,MTD!$A537)/60</f>
        <v>0</v>
      </c>
      <c r="K537" s="172">
        <f>+SUMIFS('nabati '!AR:AR,'nabati '!$AU:$AU,MTD!$A537)/60</f>
        <v>0</v>
      </c>
      <c r="L537" s="172">
        <f>+SUMIFS('nabati '!AY:AY,'nabati '!$BB:$BB,MTD!$A537)/20</f>
        <v>0</v>
      </c>
      <c r="M537" s="177">
        <f>+SUMIFS('nabati '!$BF:$BF,'nabati '!BI:BI,MTD!$A537)/6</f>
        <v>0</v>
      </c>
      <c r="N537" s="142">
        <f>+SUMIFS('nabati '!$BM:$BM,'nabati '!BP:BP,MTD!$A537)/6</f>
        <v>0</v>
      </c>
      <c r="O537" s="234">
        <f t="shared" si="58"/>
        <v>660</v>
      </c>
      <c r="P537" s="64"/>
      <c r="Q537" s="74"/>
      <c r="R537" s="64"/>
    </row>
    <row r="538" s="61" customFormat="1" hidden="1" outlineLevel="1" spans="1:18">
      <c r="A538" s="236">
        <v>1501</v>
      </c>
      <c r="B538" s="107"/>
      <c r="C538" s="167" t="s">
        <v>699</v>
      </c>
      <c r="D538" s="237" t="s">
        <v>632</v>
      </c>
      <c r="E538" s="172">
        <f>+SUMIFS('nabati '!B:B,'nabati '!$E:$E,MTD!$A538)/6</f>
        <v>0</v>
      </c>
      <c r="F538" s="172">
        <f>+SUMIFS('nabati '!I:I,'nabati '!$L:$L,MTD!$A538)/6</f>
        <v>0</v>
      </c>
      <c r="G538" s="172">
        <f>+SUMIFS('nabati '!P:P,'nabati '!$S:$S,MTD!$A538)/60</f>
        <v>0</v>
      </c>
      <c r="H538" s="172">
        <f>+SUMIFS('nabati '!W:W,'nabati '!$Z:$Z,MTD!$A538)/6</f>
        <v>0</v>
      </c>
      <c r="I538" s="172">
        <f>+SUMIFS('nabati '!AD:AD,'nabati '!$AG:$AG,MTD!$A538)/60</f>
        <v>0</v>
      </c>
      <c r="J538" s="172">
        <f>+SUMIFS('nabati '!AK:AK,'nabati '!$AN:$AN,MTD!$A538)/60</f>
        <v>0</v>
      </c>
      <c r="K538" s="172">
        <f>+SUMIFS('nabati '!AR:AR,'nabati '!$AU:$AU,MTD!$A538)/60</f>
        <v>0</v>
      </c>
      <c r="L538" s="172">
        <f>+SUMIFS('nabati '!AY:AY,'nabati '!$BB:$BB,MTD!$A538)/20</f>
        <v>0</v>
      </c>
      <c r="M538" s="177">
        <f>+SUMIFS('nabati '!$BF:$BF,'nabati '!BI:BI,MTD!$A538)/6</f>
        <v>0</v>
      </c>
      <c r="N538" s="142">
        <f>+SUMIFS('nabati '!$BM:$BM,'nabati '!BP:BP,MTD!$A538)/6</f>
        <v>0</v>
      </c>
      <c r="O538" s="234">
        <f t="shared" si="58"/>
        <v>0</v>
      </c>
      <c r="P538" s="64"/>
      <c r="Q538" s="74"/>
      <c r="R538" s="64"/>
    </row>
    <row r="539" s="61" customFormat="1" hidden="1" outlineLevel="1" spans="1:18">
      <c r="A539" s="235">
        <v>69020</v>
      </c>
      <c r="B539" s="107" t="s">
        <v>84</v>
      </c>
      <c r="C539" s="167" t="s">
        <v>700</v>
      </c>
      <c r="D539" s="167" t="s">
        <v>632</v>
      </c>
      <c r="E539" s="172">
        <f>+SUMIFS('nabati '!B:B,'nabati '!$E:$E,MTD!$A539)/6</f>
        <v>0</v>
      </c>
      <c r="F539" s="172">
        <f>+SUMIFS('nabati '!I:I,'nabati '!$L:$L,MTD!$A539)/6</f>
        <v>0</v>
      </c>
      <c r="G539" s="172">
        <f>+SUMIFS('nabati '!P:P,'nabati '!$S:$S,MTD!$A539)/60</f>
        <v>0</v>
      </c>
      <c r="H539" s="172">
        <f>+SUMIFS('nabati '!W:W,'nabati '!$Z:$Z,MTD!$A539)/6</f>
        <v>0</v>
      </c>
      <c r="I539" s="172">
        <f>+SUMIFS('nabati '!AD:AD,'nabati '!$AG:$AG,MTD!$A539)/60</f>
        <v>0</v>
      </c>
      <c r="J539" s="172">
        <f>+SUMIFS('nabati '!AK:AK,'nabati '!$AN:$AN,MTD!$A539)/60</f>
        <v>0</v>
      </c>
      <c r="K539" s="172">
        <f>+SUMIFS('nabati '!AR:AR,'nabati '!$AU:$AU,MTD!$A539)/60</f>
        <v>0</v>
      </c>
      <c r="L539" s="172">
        <f>+SUMIFS('nabati '!AY:AY,'nabati '!$BB:$BB,MTD!$A539)/20</f>
        <v>0</v>
      </c>
      <c r="M539" s="177">
        <f>+SUMIFS('nabati '!$BF:$BF,'nabati '!BI:BI,MTD!$A539)/6</f>
        <v>0</v>
      </c>
      <c r="N539" s="142">
        <f>+SUMIFS('nabati '!$BM:$BM,'nabati '!BP:BP,MTD!$A539)/6</f>
        <v>0</v>
      </c>
      <c r="O539" s="234">
        <f t="shared" si="58"/>
        <v>0</v>
      </c>
      <c r="P539" s="64"/>
      <c r="Q539" s="74"/>
      <c r="R539" s="64"/>
    </row>
    <row r="540" s="61" customFormat="1" hidden="1" outlineLevel="1" spans="1:18">
      <c r="A540" s="107">
        <v>54701</v>
      </c>
      <c r="B540" s="107" t="s">
        <v>84</v>
      </c>
      <c r="C540" s="112" t="s">
        <v>701</v>
      </c>
      <c r="D540" s="167" t="s">
        <v>632</v>
      </c>
      <c r="E540" s="172">
        <f>+SUMIFS('nabati '!B:B,'nabati '!$E:$E,MTD!$A540)/6</f>
        <v>0</v>
      </c>
      <c r="F540" s="172">
        <f>+SUMIFS('nabati '!I:I,'nabati '!$L:$L,MTD!$A540)/6</f>
        <v>0</v>
      </c>
      <c r="G540" s="172">
        <f>+SUMIFS('nabati '!P:P,'nabati '!$S:$S,MTD!$A540)/60</f>
        <v>0</v>
      </c>
      <c r="H540" s="172">
        <f>+SUMIFS('nabati '!W:W,'nabati '!$Z:$Z,MTD!$A540)/6</f>
        <v>0</v>
      </c>
      <c r="I540" s="172">
        <f>+SUMIFS('nabati '!AD:AD,'nabati '!$AG:$AG,MTD!$A540)/60</f>
        <v>0</v>
      </c>
      <c r="J540" s="172">
        <f>+SUMIFS('nabati '!AK:AK,'nabati '!$AN:$AN,MTD!$A540)/60</f>
        <v>0</v>
      </c>
      <c r="K540" s="172">
        <f>+SUMIFS('nabati '!AR:AR,'nabati '!$AU:$AU,MTD!$A540)/60</f>
        <v>0</v>
      </c>
      <c r="L540" s="172">
        <f>+SUMIFS('nabati '!AY:AY,'nabati '!$BB:$BB,MTD!$A540)/20</f>
        <v>0</v>
      </c>
      <c r="M540" s="177">
        <f>+SUMIFS('nabati '!$BF:$BF,'nabati '!BI:BI,MTD!$A540)/6</f>
        <v>0</v>
      </c>
      <c r="N540" s="142">
        <f>+SUMIFS('nabati '!$BM:$BM,'nabati '!BP:BP,MTD!$A540)/6</f>
        <v>0</v>
      </c>
      <c r="O540" s="234">
        <f t="shared" si="58"/>
        <v>0</v>
      </c>
      <c r="P540" s="64"/>
      <c r="Q540" s="74"/>
      <c r="R540" s="64"/>
    </row>
    <row r="541" s="61" customFormat="1" hidden="1" outlineLevel="1" spans="1:18">
      <c r="A541" s="107">
        <v>18301</v>
      </c>
      <c r="B541" s="107" t="s">
        <v>84</v>
      </c>
      <c r="C541" s="112" t="s">
        <v>702</v>
      </c>
      <c r="D541" s="167" t="s">
        <v>632</v>
      </c>
      <c r="E541" s="172">
        <f>+SUMIFS('nabati '!B:B,'nabati '!$E:$E,MTD!$A541)/6</f>
        <v>0</v>
      </c>
      <c r="F541" s="172">
        <f>+SUMIFS('nabati '!I:I,'nabati '!$L:$L,MTD!$A541)/6</f>
        <v>0</v>
      </c>
      <c r="G541" s="172">
        <f>+SUMIFS('nabati '!P:P,'nabati '!$S:$S,MTD!$A541)/60</f>
        <v>0</v>
      </c>
      <c r="H541" s="172">
        <f>+SUMIFS('nabati '!W:W,'nabati '!$Z:$Z,MTD!$A541)/6</f>
        <v>0</v>
      </c>
      <c r="I541" s="172">
        <f>+SUMIFS('nabati '!AD:AD,'nabati '!$AG:$AG,MTD!$A541)/60</f>
        <v>0</v>
      </c>
      <c r="J541" s="172">
        <f>+SUMIFS('nabati '!AK:AK,'nabati '!$AN:$AN,MTD!$A541)/60</f>
        <v>0</v>
      </c>
      <c r="K541" s="172">
        <f>+SUMIFS('nabati '!AR:AR,'nabati '!$AU:$AU,MTD!$A541)/60</f>
        <v>0</v>
      </c>
      <c r="L541" s="172">
        <f>+SUMIFS('nabati '!AY:AY,'nabati '!$BB:$BB,MTD!$A541)/20</f>
        <v>0</v>
      </c>
      <c r="M541" s="177">
        <f>+SUMIFS('nabati '!$BF:$BF,'nabati '!BI:BI,MTD!$A541)/6</f>
        <v>0</v>
      </c>
      <c r="N541" s="142">
        <f>+SUMIFS('nabati '!$BM:$BM,'nabati '!BP:BP,MTD!$A541)/6</f>
        <v>0</v>
      </c>
      <c r="O541" s="234">
        <f t="shared" si="58"/>
        <v>0</v>
      </c>
      <c r="P541" s="64"/>
      <c r="Q541" s="74"/>
      <c r="R541" s="64"/>
    </row>
    <row r="542" s="61" customFormat="1" collapsed="1" spans="1:18">
      <c r="A542" s="107">
        <v>18501</v>
      </c>
      <c r="B542" s="107" t="s">
        <v>84</v>
      </c>
      <c r="C542" s="167" t="s">
        <v>703</v>
      </c>
      <c r="D542" s="167" t="s">
        <v>632</v>
      </c>
      <c r="E542" s="172">
        <f>+SUMIFS('nabati '!B:B,'nabati '!$E:$E,MTD!$A542)/6</f>
        <v>0</v>
      </c>
      <c r="F542" s="172">
        <f>+SUMIFS('nabati '!I:I,'nabati '!$L:$L,MTD!$A542)/6</f>
        <v>0</v>
      </c>
      <c r="G542" s="172">
        <f>+SUMIFS('nabati '!P:P,'nabati '!$S:$S,MTD!$A542)/60</f>
        <v>0</v>
      </c>
      <c r="H542" s="172">
        <f>+SUMIFS('nabati '!W:W,'nabati '!$Z:$Z,MTD!$A542)/6</f>
        <v>0</v>
      </c>
      <c r="I542" s="172">
        <f>+SUMIFS('nabati '!AD:AD,'nabati '!$AG:$AG,MTD!$A542)/60</f>
        <v>0</v>
      </c>
      <c r="J542" s="172">
        <f>+SUMIFS('nabati '!AK:AK,'nabati '!$AN:$AN,MTD!$A542)/60</f>
        <v>0</v>
      </c>
      <c r="K542" s="172">
        <f>+SUMIFS('nabati '!AR:AR,'nabati '!$AU:$AU,MTD!$A542)/60</f>
        <v>0</v>
      </c>
      <c r="L542" s="172">
        <f>+SUMIFS('nabati '!AY:AY,'nabati '!$BB:$BB,MTD!$A542)/20</f>
        <v>0</v>
      </c>
      <c r="M542" s="177">
        <f>+SUMIFS('nabati '!$BF:$BF,'nabati '!BI:BI,MTD!$A542)/6</f>
        <v>0</v>
      </c>
      <c r="N542" s="142">
        <f>+SUMIFS('nabati '!$BM:$BM,'nabati '!BP:BP,MTD!$A542)/6</f>
        <v>0</v>
      </c>
      <c r="O542" s="234">
        <f t="shared" si="58"/>
        <v>0</v>
      </c>
      <c r="P542" s="64"/>
      <c r="Q542" s="74"/>
      <c r="R542" s="64"/>
    </row>
    <row r="543" s="61" customFormat="1" spans="1:18">
      <c r="A543" s="238" t="s">
        <v>37</v>
      </c>
      <c r="B543" s="107" t="s">
        <v>84</v>
      </c>
      <c r="D543" s="239" t="s">
        <v>37</v>
      </c>
      <c r="E543" s="240" t="s">
        <v>37</v>
      </c>
      <c r="F543" s="241" t="s">
        <v>37</v>
      </c>
      <c r="G543" s="241" t="s">
        <v>37</v>
      </c>
      <c r="H543" s="241" t="s">
        <v>37</v>
      </c>
      <c r="I543" s="241" t="s">
        <v>37</v>
      </c>
      <c r="J543" s="241" t="s">
        <v>37</v>
      </c>
      <c r="K543" s="243" t="s">
        <v>37</v>
      </c>
      <c r="L543" s="243" t="s">
        <v>37</v>
      </c>
      <c r="M543" s="244" t="s">
        <v>37</v>
      </c>
      <c r="N543" s="243" t="s">
        <v>37</v>
      </c>
      <c r="O543" s="245" t="s">
        <v>37</v>
      </c>
      <c r="P543" s="64"/>
      <c r="Q543" s="74"/>
      <c r="R543" s="64"/>
    </row>
    <row r="544" s="61" customFormat="1" spans="1:18">
      <c r="A544" s="67"/>
      <c r="B544" s="67"/>
      <c r="C544" s="63"/>
      <c r="D544" s="74"/>
      <c r="E544" s="242"/>
      <c r="F544" s="242"/>
      <c r="G544" s="242"/>
      <c r="H544" s="242"/>
      <c r="I544" s="242"/>
      <c r="J544" s="242"/>
      <c r="K544" s="246"/>
      <c r="L544" s="246"/>
      <c r="M544" s="247"/>
      <c r="N544" s="248"/>
      <c r="O544" s="227"/>
      <c r="P544" s="64"/>
      <c r="Q544" s="74"/>
      <c r="R544" s="64"/>
    </row>
    <row r="545" s="61" customFormat="1" spans="1:18">
      <c r="A545" s="67"/>
      <c r="B545" s="67"/>
      <c r="C545" s="63"/>
      <c r="D545" s="74"/>
      <c r="E545" s="133"/>
      <c r="F545" s="133"/>
      <c r="G545" s="133"/>
      <c r="H545" s="133"/>
      <c r="I545" s="242"/>
      <c r="J545" s="242"/>
      <c r="K545" s="242"/>
      <c r="L545" s="246"/>
      <c r="M545" s="247"/>
      <c r="N545" s="248"/>
      <c r="O545" s="227"/>
      <c r="P545" s="64"/>
      <c r="Q545" s="74"/>
      <c r="R545" s="64"/>
    </row>
  </sheetData>
  <mergeCells count="5">
    <mergeCell ref="A3:A4"/>
    <mergeCell ref="C3:C4"/>
    <mergeCell ref="D3:D4"/>
    <mergeCell ref="O2:O4"/>
    <mergeCell ref="R78:S88"/>
  </mergeCells>
  <conditionalFormatting sqref="A24">
    <cfRule type="duplicateValues" dxfId="0" priority="92"/>
  </conditionalFormatting>
  <conditionalFormatting sqref="A59">
    <cfRule type="duplicateValues" dxfId="0" priority="91"/>
  </conditionalFormatting>
  <conditionalFormatting sqref="A67">
    <cfRule type="duplicateValues" dxfId="0" priority="15"/>
  </conditionalFormatting>
  <conditionalFormatting sqref="A96">
    <cfRule type="duplicateValues" dxfId="0" priority="83"/>
  </conditionalFormatting>
  <conditionalFormatting sqref="A97">
    <cfRule type="duplicateValues" dxfId="0" priority="84"/>
  </conditionalFormatting>
  <conditionalFormatting sqref="A98">
    <cfRule type="duplicateValues" dxfId="0" priority="82"/>
  </conditionalFormatting>
  <conditionalFormatting sqref="A102">
    <cfRule type="duplicateValues" dxfId="0" priority="81"/>
  </conditionalFormatting>
  <conditionalFormatting sqref="A103">
    <cfRule type="duplicateValues" dxfId="0" priority="90"/>
  </conditionalFormatting>
  <conditionalFormatting sqref="A121">
    <cfRule type="duplicateValues" dxfId="0" priority="86"/>
  </conditionalFormatting>
  <conditionalFormatting sqref="A122">
    <cfRule type="duplicateValues" dxfId="0" priority="87"/>
  </conditionalFormatting>
  <conditionalFormatting sqref="A125">
    <cfRule type="duplicateValues" dxfId="0" priority="193"/>
  </conditionalFormatting>
  <conditionalFormatting sqref="A160">
    <cfRule type="duplicateValues" dxfId="0" priority="43"/>
  </conditionalFormatting>
  <conditionalFormatting sqref="A189">
    <cfRule type="duplicateValues" dxfId="0" priority="42"/>
  </conditionalFormatting>
  <conditionalFormatting sqref="A190">
    <cfRule type="duplicateValues" dxfId="0" priority="39"/>
  </conditionalFormatting>
  <conditionalFormatting sqref="A193">
    <cfRule type="duplicateValues" dxfId="0" priority="36"/>
  </conditionalFormatting>
  <conditionalFormatting sqref="A194">
    <cfRule type="duplicateValues" dxfId="0" priority="37"/>
  </conditionalFormatting>
  <conditionalFormatting sqref="A195">
    <cfRule type="duplicateValues" dxfId="0" priority="38"/>
  </conditionalFormatting>
  <conditionalFormatting sqref="A202">
    <cfRule type="duplicateValues" dxfId="0" priority="44"/>
  </conditionalFormatting>
  <conditionalFormatting sqref="A259">
    <cfRule type="duplicateValues" dxfId="0" priority="123"/>
  </conditionalFormatting>
  <conditionalFormatting sqref="A260">
    <cfRule type="duplicateValues" dxfId="0" priority="122"/>
  </conditionalFormatting>
  <conditionalFormatting sqref="A268">
    <cfRule type="duplicateValues" dxfId="0" priority="120"/>
  </conditionalFormatting>
  <conditionalFormatting sqref="A283">
    <cfRule type="duplicateValues" dxfId="0" priority="124"/>
  </conditionalFormatting>
  <conditionalFormatting sqref="A334">
    <cfRule type="duplicateValues" dxfId="0" priority="24"/>
  </conditionalFormatting>
  <conditionalFormatting sqref="A335">
    <cfRule type="duplicateValues" dxfId="0" priority="23"/>
  </conditionalFormatting>
  <conditionalFormatting sqref="A338">
    <cfRule type="duplicateValues" dxfId="0" priority="18"/>
  </conditionalFormatting>
  <conditionalFormatting sqref="A339">
    <cfRule type="duplicateValues" dxfId="0" priority="28"/>
  </conditionalFormatting>
  <conditionalFormatting sqref="A344">
    <cfRule type="duplicateValues" dxfId="0" priority="21"/>
  </conditionalFormatting>
  <conditionalFormatting sqref="A348">
    <cfRule type="duplicateValues" dxfId="0" priority="25"/>
  </conditionalFormatting>
  <conditionalFormatting sqref="A349">
    <cfRule type="duplicateValues" dxfId="0" priority="22"/>
  </conditionalFormatting>
  <conditionalFormatting sqref="A350">
    <cfRule type="duplicateValues" dxfId="0" priority="20"/>
  </conditionalFormatting>
  <conditionalFormatting sqref="A351">
    <cfRule type="duplicateValues" dxfId="0" priority="19"/>
  </conditionalFormatting>
  <conditionalFormatting sqref="B355">
    <cfRule type="duplicateValues" dxfId="0" priority="165"/>
  </conditionalFormatting>
  <conditionalFormatting sqref="A372">
    <cfRule type="duplicateValues" dxfId="0" priority="1"/>
  </conditionalFormatting>
  <conditionalFormatting sqref="A373">
    <cfRule type="duplicateValues" dxfId="0" priority="13"/>
  </conditionalFormatting>
  <conditionalFormatting sqref="A374">
    <cfRule type="duplicateValues" dxfId="0" priority="14"/>
  </conditionalFormatting>
  <conditionalFormatting sqref="A375">
    <cfRule type="duplicateValues" dxfId="0" priority="9"/>
  </conditionalFormatting>
  <conditionalFormatting sqref="B375">
    <cfRule type="duplicateValues" dxfId="0" priority="4"/>
  </conditionalFormatting>
  <conditionalFormatting sqref="A382">
    <cfRule type="duplicateValues" dxfId="0" priority="8"/>
  </conditionalFormatting>
  <conditionalFormatting sqref="A383">
    <cfRule type="duplicateValues" dxfId="0" priority="7"/>
  </conditionalFormatting>
  <conditionalFormatting sqref="A387">
    <cfRule type="duplicateValues" dxfId="0" priority="3"/>
  </conditionalFormatting>
  <conditionalFormatting sqref="B387">
    <cfRule type="duplicateValues" dxfId="0" priority="2"/>
  </conditionalFormatting>
  <conditionalFormatting sqref="A388">
    <cfRule type="duplicateValues" dxfId="0" priority="12"/>
  </conditionalFormatting>
  <conditionalFormatting sqref="A428">
    <cfRule type="duplicateValues" dxfId="0" priority="57"/>
  </conditionalFormatting>
  <conditionalFormatting sqref="A431">
    <cfRule type="duplicateValues" dxfId="0" priority="16"/>
  </conditionalFormatting>
  <conditionalFormatting sqref="B435">
    <cfRule type="duplicateValues" dxfId="0" priority="161"/>
  </conditionalFormatting>
  <conditionalFormatting sqref="A99:A101">
    <cfRule type="duplicateValues" dxfId="0" priority="88"/>
  </conditionalFormatting>
  <conditionalFormatting sqref="A104:A112">
    <cfRule type="duplicateValues" dxfId="0" priority="80"/>
  </conditionalFormatting>
  <conditionalFormatting sqref="A123:A124">
    <cfRule type="duplicateValues" dxfId="0" priority="79"/>
  </conditionalFormatting>
  <conditionalFormatting sqref="A181:A184">
    <cfRule type="duplicateValues" dxfId="0" priority="45"/>
  </conditionalFormatting>
  <conditionalFormatting sqref="A185:A188">
    <cfRule type="duplicateValues" dxfId="0" priority="47"/>
  </conditionalFormatting>
  <conditionalFormatting sqref="A191:A192">
    <cfRule type="duplicateValues" dxfId="0" priority="49"/>
  </conditionalFormatting>
  <conditionalFormatting sqref="A196:A198">
    <cfRule type="duplicateValues" dxfId="0" priority="35"/>
  </conditionalFormatting>
  <conditionalFormatting sqref="A207:A208">
    <cfRule type="duplicateValues" dxfId="0" priority="46"/>
  </conditionalFormatting>
  <conditionalFormatting sqref="A209:A210">
    <cfRule type="duplicateValues" dxfId="0" priority="41"/>
  </conditionalFormatting>
  <conditionalFormatting sqref="A211:A212">
    <cfRule type="duplicateValues" dxfId="0" priority="40"/>
  </conditionalFormatting>
  <conditionalFormatting sqref="A213:A214">
    <cfRule type="duplicateValues" dxfId="1" priority="34"/>
  </conditionalFormatting>
  <conditionalFormatting sqref="A225:A256">
    <cfRule type="duplicateValues" dxfId="0" priority="128"/>
  </conditionalFormatting>
  <conditionalFormatting sqref="A261:A262">
    <cfRule type="duplicateValues" dxfId="0" priority="121"/>
  </conditionalFormatting>
  <conditionalFormatting sqref="A263:A267">
    <cfRule type="duplicateValues" dxfId="0" priority="125"/>
  </conditionalFormatting>
  <conditionalFormatting sqref="A270:A272">
    <cfRule type="duplicateValues" dxfId="0" priority="119"/>
  </conditionalFormatting>
  <conditionalFormatting sqref="A295:A297">
    <cfRule type="duplicateValues" dxfId="0" priority="30"/>
  </conditionalFormatting>
  <conditionalFormatting sqref="A298:A333">
    <cfRule type="duplicateValues" dxfId="0" priority="29"/>
  </conditionalFormatting>
  <conditionalFormatting sqref="A336:A337">
    <cfRule type="duplicateValues" dxfId="0" priority="26"/>
  </conditionalFormatting>
  <conditionalFormatting sqref="A340:A343">
    <cfRule type="duplicateValues" dxfId="0" priority="17"/>
  </conditionalFormatting>
  <conditionalFormatting sqref="A345:A347">
    <cfRule type="duplicateValues" dxfId="0" priority="27"/>
  </conditionalFormatting>
  <conditionalFormatting sqref="A352:A353">
    <cfRule type="duplicateValues" dxfId="0" priority="31"/>
  </conditionalFormatting>
  <conditionalFormatting sqref="A376:A381">
    <cfRule type="duplicateValues" dxfId="0" priority="10"/>
  </conditionalFormatting>
  <conditionalFormatting sqref="A384:A386">
    <cfRule type="duplicateValues" dxfId="0" priority="6"/>
  </conditionalFormatting>
  <conditionalFormatting sqref="B376:B386">
    <cfRule type="duplicateValues" dxfId="0" priority="5"/>
  </conditionalFormatting>
  <conditionalFormatting sqref="B428:B434">
    <cfRule type="duplicateValues" dxfId="0" priority="55"/>
  </conditionalFormatting>
  <conditionalFormatting sqref="C213:C214">
    <cfRule type="containsText" dxfId="2" priority="32" operator="between" text="NQ">
      <formula>NOT(ISERROR(SEARCH("NQ",C213)))</formula>
    </cfRule>
    <cfRule type="containsText" priority="33" operator="between" text="NQ">
      <formula>NOT(ISERROR(SEARCH("NQ",C213)))</formula>
    </cfRule>
  </conditionalFormatting>
  <conditionalFormatting sqref="A78:A95 A113:A120">
    <cfRule type="duplicateValues" dxfId="0" priority="89"/>
  </conditionalFormatting>
  <conditionalFormatting sqref="A132:A159 A199:A201 A203:A206 A161:A180">
    <cfRule type="duplicateValues" dxfId="0" priority="48"/>
  </conditionalFormatting>
  <conditionalFormatting sqref="A257:A258 A282">
    <cfRule type="duplicateValues" dxfId="0" priority="126"/>
  </conditionalFormatting>
  <conditionalFormatting sqref="A269 A273">
    <cfRule type="duplicateValues" dxfId="0" priority="127"/>
  </conditionalFormatting>
  <conditionalFormatting sqref="A274 A276:A281">
    <cfRule type="duplicateValues" dxfId="0" priority="118"/>
  </conditionalFormatting>
  <conditionalFormatting sqref="A429:A430 A432:A434">
    <cfRule type="duplicateValues" dxfId="0" priority="51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13" sqref="H213"/>
    </sheetView>
  </sheetViews>
  <sheetFormatPr defaultColWidth="9.13636363636364" defaultRowHeight="14.5" outlineLevelCol="7"/>
  <cols>
    <col min="1" max="1" width="9.13636363636364" style="41"/>
    <col min="2" max="2" width="13.1363636363636" style="42" customWidth="1"/>
    <col min="3" max="3" width="13.1363636363636" style="43" hidden="1" customWidth="1"/>
    <col min="4" max="4" width="4.28181818181818" style="44" customWidth="1"/>
    <col min="5" max="5" width="9.13636363636364" style="45"/>
    <col min="6" max="7" width="9.13636363636364" style="41"/>
    <col min="8" max="8" width="9.70909090909091" style="41" customWidth="1"/>
    <col min="9" max="16384" width="9.13636363636364" style="41"/>
  </cols>
  <sheetData>
    <row r="1" spans="1:5">
      <c r="A1" s="46" t="s">
        <v>741</v>
      </c>
      <c r="B1" s="47" t="s">
        <v>742</v>
      </c>
      <c r="C1" s="48" t="s">
        <v>742</v>
      </c>
      <c r="D1" s="49" t="s">
        <v>743</v>
      </c>
      <c r="E1" s="50" t="s">
        <v>5</v>
      </c>
    </row>
    <row r="2" spans="1:5">
      <c r="A2" s="51">
        <f>+MONTH(B2)</f>
        <v>1</v>
      </c>
      <c r="B2" s="52">
        <v>44197</v>
      </c>
      <c r="C2" s="53" t="str">
        <f>+DAY(B2)&amp;A2</f>
        <v>11</v>
      </c>
      <c r="D2" s="54">
        <f t="shared" ref="D2:D65" si="0">IF(WEEKDAY(DATE(2021,MONTH(B2),DAY(B2)))=1,"CN",WEEKDAY(DATE(2021,MONTH(B2),DAY(B2))))</f>
        <v>6</v>
      </c>
      <c r="E2" s="51">
        <v>1</v>
      </c>
    </row>
    <row r="3" hidden="1" outlineLevel="1" spans="1:5">
      <c r="A3" s="41">
        <f t="shared" ref="A3:A66" si="1">+MONTH(B3)</f>
        <v>1</v>
      </c>
      <c r="B3" s="42">
        <f>+B2+1</f>
        <v>44198</v>
      </c>
      <c r="C3" s="43" t="str">
        <f t="shared" ref="C3:C66" si="2">+DAY(B3)&amp;A3</f>
        <v>21</v>
      </c>
      <c r="D3" s="44">
        <f t="shared" si="0"/>
        <v>7</v>
      </c>
      <c r="E3" s="55">
        <v>1</v>
      </c>
    </row>
    <row r="4" hidden="1" outlineLevel="1" spans="1:5">
      <c r="A4" s="41">
        <f t="shared" si="1"/>
        <v>1</v>
      </c>
      <c r="B4" s="42">
        <f t="shared" ref="B4:B67" si="3">+B3+1</f>
        <v>44199</v>
      </c>
      <c r="C4" s="43" t="str">
        <f t="shared" si="2"/>
        <v>31</v>
      </c>
      <c r="D4" s="44" t="str">
        <f t="shared" si="0"/>
        <v>CN</v>
      </c>
      <c r="E4" s="55">
        <v>1</v>
      </c>
    </row>
    <row r="5" hidden="1" outlineLevel="1" spans="1:5">
      <c r="A5" s="41">
        <f t="shared" si="1"/>
        <v>1</v>
      </c>
      <c r="B5" s="42">
        <f t="shared" si="3"/>
        <v>44200</v>
      </c>
      <c r="C5" s="43" t="str">
        <f t="shared" si="2"/>
        <v>41</v>
      </c>
      <c r="D5" s="44">
        <f t="shared" si="0"/>
        <v>2</v>
      </c>
      <c r="E5" s="55">
        <v>2</v>
      </c>
    </row>
    <row r="6" hidden="1" outlineLevel="1" spans="1:5">
      <c r="A6" s="41">
        <f t="shared" si="1"/>
        <v>1</v>
      </c>
      <c r="B6" s="42">
        <f t="shared" si="3"/>
        <v>44201</v>
      </c>
      <c r="C6" s="43" t="str">
        <f t="shared" si="2"/>
        <v>51</v>
      </c>
      <c r="D6" s="44">
        <f t="shared" si="0"/>
        <v>3</v>
      </c>
      <c r="E6" s="55">
        <v>2</v>
      </c>
    </row>
    <row r="7" hidden="1" outlineLevel="1" spans="1:5">
      <c r="A7" s="41">
        <f t="shared" si="1"/>
        <v>1</v>
      </c>
      <c r="B7" s="42">
        <f t="shared" si="3"/>
        <v>44202</v>
      </c>
      <c r="C7" s="43" t="str">
        <f t="shared" si="2"/>
        <v>61</v>
      </c>
      <c r="D7" s="44">
        <f t="shared" si="0"/>
        <v>4</v>
      </c>
      <c r="E7" s="55">
        <v>2</v>
      </c>
    </row>
    <row r="8" hidden="1" outlineLevel="1" spans="1:5">
      <c r="A8" s="41">
        <f t="shared" si="1"/>
        <v>1</v>
      </c>
      <c r="B8" s="42">
        <f t="shared" si="3"/>
        <v>44203</v>
      </c>
      <c r="C8" s="43" t="str">
        <f t="shared" si="2"/>
        <v>71</v>
      </c>
      <c r="D8" s="44">
        <f t="shared" si="0"/>
        <v>5</v>
      </c>
      <c r="E8" s="55">
        <v>2</v>
      </c>
    </row>
    <row r="9" hidden="1" outlineLevel="1" spans="1:5">
      <c r="A9" s="41">
        <f t="shared" si="1"/>
        <v>1</v>
      </c>
      <c r="B9" s="42">
        <f t="shared" si="3"/>
        <v>44204</v>
      </c>
      <c r="C9" s="43" t="str">
        <f t="shared" si="2"/>
        <v>81</v>
      </c>
      <c r="D9" s="44">
        <f t="shared" si="0"/>
        <v>6</v>
      </c>
      <c r="E9" s="55">
        <v>2</v>
      </c>
    </row>
    <row r="10" hidden="1" outlineLevel="1" spans="1:5">
      <c r="A10" s="41">
        <f t="shared" si="1"/>
        <v>1</v>
      </c>
      <c r="B10" s="42">
        <f t="shared" si="3"/>
        <v>44205</v>
      </c>
      <c r="C10" s="43" t="str">
        <f t="shared" si="2"/>
        <v>91</v>
      </c>
      <c r="D10" s="44">
        <f t="shared" si="0"/>
        <v>7</v>
      </c>
      <c r="E10" s="55">
        <v>2</v>
      </c>
    </row>
    <row r="11" hidden="1" outlineLevel="1" spans="1:5">
      <c r="A11" s="41">
        <f t="shared" si="1"/>
        <v>1</v>
      </c>
      <c r="B11" s="42">
        <f t="shared" si="3"/>
        <v>44206</v>
      </c>
      <c r="C11" s="43" t="str">
        <f t="shared" si="2"/>
        <v>101</v>
      </c>
      <c r="D11" s="44" t="str">
        <f t="shared" si="0"/>
        <v>CN</v>
      </c>
      <c r="E11" s="55">
        <v>2</v>
      </c>
    </row>
    <row r="12" hidden="1" outlineLevel="1" spans="1:5">
      <c r="A12" s="41">
        <f t="shared" si="1"/>
        <v>1</v>
      </c>
      <c r="B12" s="42">
        <f t="shared" si="3"/>
        <v>44207</v>
      </c>
      <c r="C12" s="43" t="str">
        <f t="shared" si="2"/>
        <v>111</v>
      </c>
      <c r="D12" s="44">
        <f t="shared" si="0"/>
        <v>2</v>
      </c>
      <c r="E12" s="55">
        <v>3</v>
      </c>
    </row>
    <row r="13" hidden="1" outlineLevel="1" spans="1:5">
      <c r="A13" s="41">
        <f t="shared" si="1"/>
        <v>1</v>
      </c>
      <c r="B13" s="42">
        <f t="shared" si="3"/>
        <v>44208</v>
      </c>
      <c r="C13" s="43" t="str">
        <f t="shared" si="2"/>
        <v>121</v>
      </c>
      <c r="D13" s="44">
        <f t="shared" si="0"/>
        <v>3</v>
      </c>
      <c r="E13" s="55">
        <v>3</v>
      </c>
    </row>
    <row r="14" hidden="1" outlineLevel="1" spans="1:5">
      <c r="A14" s="41">
        <f t="shared" si="1"/>
        <v>1</v>
      </c>
      <c r="B14" s="42">
        <f t="shared" si="3"/>
        <v>44209</v>
      </c>
      <c r="C14" s="43" t="str">
        <f t="shared" si="2"/>
        <v>131</v>
      </c>
      <c r="D14" s="44">
        <f t="shared" si="0"/>
        <v>4</v>
      </c>
      <c r="E14" s="55">
        <v>3</v>
      </c>
    </row>
    <row r="15" hidden="1" outlineLevel="1" spans="1:8">
      <c r="A15" s="41">
        <f t="shared" si="1"/>
        <v>1</v>
      </c>
      <c r="B15" s="42">
        <f t="shared" si="3"/>
        <v>44210</v>
      </c>
      <c r="C15" s="43" t="str">
        <f t="shared" si="2"/>
        <v>141</v>
      </c>
      <c r="D15" s="44">
        <f t="shared" si="0"/>
        <v>5</v>
      </c>
      <c r="E15" s="55">
        <v>3</v>
      </c>
      <c r="H15" s="56"/>
    </row>
    <row r="16" hidden="1" outlineLevel="1" spans="1:5">
      <c r="A16" s="41">
        <f t="shared" si="1"/>
        <v>1</v>
      </c>
      <c r="B16" s="42">
        <f t="shared" si="3"/>
        <v>44211</v>
      </c>
      <c r="C16" s="43" t="str">
        <f t="shared" si="2"/>
        <v>151</v>
      </c>
      <c r="D16" s="44">
        <f t="shared" si="0"/>
        <v>6</v>
      </c>
      <c r="E16" s="55">
        <v>3</v>
      </c>
    </row>
    <row r="17" hidden="1" outlineLevel="1" spans="1:5">
      <c r="A17" s="41">
        <f t="shared" si="1"/>
        <v>1</v>
      </c>
      <c r="B17" s="42">
        <f t="shared" si="3"/>
        <v>44212</v>
      </c>
      <c r="C17" s="43" t="str">
        <f t="shared" si="2"/>
        <v>161</v>
      </c>
      <c r="D17" s="44">
        <f t="shared" si="0"/>
        <v>7</v>
      </c>
      <c r="E17" s="55">
        <v>3</v>
      </c>
    </row>
    <row r="18" hidden="1" outlineLevel="1" spans="1:5">
      <c r="A18" s="41">
        <f t="shared" si="1"/>
        <v>1</v>
      </c>
      <c r="B18" s="42">
        <f t="shared" si="3"/>
        <v>44213</v>
      </c>
      <c r="C18" s="43" t="str">
        <f t="shared" si="2"/>
        <v>171</v>
      </c>
      <c r="D18" s="44" t="str">
        <f t="shared" si="0"/>
        <v>CN</v>
      </c>
      <c r="E18" s="55">
        <v>3</v>
      </c>
    </row>
    <row r="19" hidden="1" outlineLevel="1" spans="1:5">
      <c r="A19" s="41">
        <f t="shared" si="1"/>
        <v>1</v>
      </c>
      <c r="B19" s="42">
        <f t="shared" si="3"/>
        <v>44214</v>
      </c>
      <c r="C19" s="43" t="str">
        <f t="shared" si="2"/>
        <v>181</v>
      </c>
      <c r="D19" s="44">
        <f t="shared" si="0"/>
        <v>2</v>
      </c>
      <c r="E19" s="55">
        <v>4</v>
      </c>
    </row>
    <row r="20" hidden="1" outlineLevel="1" spans="1:5">
      <c r="A20" s="41">
        <f t="shared" si="1"/>
        <v>1</v>
      </c>
      <c r="B20" s="42">
        <f t="shared" si="3"/>
        <v>44215</v>
      </c>
      <c r="C20" s="43" t="str">
        <f t="shared" si="2"/>
        <v>191</v>
      </c>
      <c r="D20" s="44">
        <f t="shared" si="0"/>
        <v>3</v>
      </c>
      <c r="E20" s="55">
        <v>4</v>
      </c>
    </row>
    <row r="21" hidden="1" outlineLevel="1" spans="1:5">
      <c r="A21" s="41">
        <f t="shared" si="1"/>
        <v>1</v>
      </c>
      <c r="B21" s="42">
        <f t="shared" si="3"/>
        <v>44216</v>
      </c>
      <c r="C21" s="43" t="str">
        <f t="shared" si="2"/>
        <v>201</v>
      </c>
      <c r="D21" s="44">
        <f t="shared" si="0"/>
        <v>4</v>
      </c>
      <c r="E21" s="55">
        <v>4</v>
      </c>
    </row>
    <row r="22" hidden="1" outlineLevel="1" spans="1:5">
      <c r="A22" s="41">
        <f t="shared" si="1"/>
        <v>1</v>
      </c>
      <c r="B22" s="42">
        <f t="shared" si="3"/>
        <v>44217</v>
      </c>
      <c r="C22" s="43" t="str">
        <f t="shared" si="2"/>
        <v>211</v>
      </c>
      <c r="D22" s="44">
        <f t="shared" si="0"/>
        <v>5</v>
      </c>
      <c r="E22" s="55">
        <v>4</v>
      </c>
    </row>
    <row r="23" hidden="1" outlineLevel="1" spans="1:5">
      <c r="A23" s="41">
        <f t="shared" si="1"/>
        <v>1</v>
      </c>
      <c r="B23" s="42">
        <f t="shared" si="3"/>
        <v>44218</v>
      </c>
      <c r="C23" s="43" t="str">
        <f t="shared" si="2"/>
        <v>221</v>
      </c>
      <c r="D23" s="44">
        <f t="shared" si="0"/>
        <v>6</v>
      </c>
      <c r="E23" s="55">
        <v>4</v>
      </c>
    </row>
    <row r="24" hidden="1" outlineLevel="1" spans="1:5">
      <c r="A24" s="41">
        <f t="shared" si="1"/>
        <v>1</v>
      </c>
      <c r="B24" s="42">
        <f t="shared" si="3"/>
        <v>44219</v>
      </c>
      <c r="C24" s="43" t="str">
        <f t="shared" si="2"/>
        <v>231</v>
      </c>
      <c r="D24" s="44">
        <f t="shared" si="0"/>
        <v>7</v>
      </c>
      <c r="E24" s="55">
        <v>4</v>
      </c>
    </row>
    <row r="25" hidden="1" outlineLevel="1" spans="1:5">
      <c r="A25" s="41">
        <f t="shared" si="1"/>
        <v>1</v>
      </c>
      <c r="B25" s="42">
        <f t="shared" si="3"/>
        <v>44220</v>
      </c>
      <c r="C25" s="43" t="str">
        <f t="shared" si="2"/>
        <v>241</v>
      </c>
      <c r="D25" s="44" t="str">
        <f t="shared" si="0"/>
        <v>CN</v>
      </c>
      <c r="E25" s="55">
        <v>4</v>
      </c>
    </row>
    <row r="26" hidden="1" outlineLevel="1" spans="1:5">
      <c r="A26" s="41">
        <f t="shared" si="1"/>
        <v>1</v>
      </c>
      <c r="B26" s="42">
        <f t="shared" si="3"/>
        <v>44221</v>
      </c>
      <c r="C26" s="43" t="str">
        <f t="shared" si="2"/>
        <v>251</v>
      </c>
      <c r="D26" s="44">
        <f t="shared" si="0"/>
        <v>2</v>
      </c>
      <c r="E26" s="55">
        <v>5</v>
      </c>
    </row>
    <row r="27" hidden="1" outlineLevel="1" spans="1:5">
      <c r="A27" s="41">
        <f t="shared" si="1"/>
        <v>1</v>
      </c>
      <c r="B27" s="42">
        <f t="shared" si="3"/>
        <v>44222</v>
      </c>
      <c r="C27" s="43" t="str">
        <f t="shared" si="2"/>
        <v>261</v>
      </c>
      <c r="D27" s="44">
        <f t="shared" si="0"/>
        <v>3</v>
      </c>
      <c r="E27" s="55">
        <v>5</v>
      </c>
    </row>
    <row r="28" hidden="1" outlineLevel="1" spans="1:5">
      <c r="A28" s="41">
        <f t="shared" si="1"/>
        <v>1</v>
      </c>
      <c r="B28" s="42">
        <f t="shared" si="3"/>
        <v>44223</v>
      </c>
      <c r="C28" s="43" t="str">
        <f t="shared" si="2"/>
        <v>271</v>
      </c>
      <c r="D28" s="44">
        <f t="shared" si="0"/>
        <v>4</v>
      </c>
      <c r="E28" s="55">
        <v>5</v>
      </c>
    </row>
    <row r="29" hidden="1" outlineLevel="1" spans="1:5">
      <c r="A29" s="41">
        <f t="shared" si="1"/>
        <v>1</v>
      </c>
      <c r="B29" s="42">
        <f t="shared" si="3"/>
        <v>44224</v>
      </c>
      <c r="C29" s="43" t="str">
        <f t="shared" si="2"/>
        <v>281</v>
      </c>
      <c r="D29" s="44">
        <f t="shared" si="0"/>
        <v>5</v>
      </c>
      <c r="E29" s="55">
        <v>5</v>
      </c>
    </row>
    <row r="30" hidden="1" outlineLevel="1" spans="1:5">
      <c r="A30" s="41">
        <f t="shared" si="1"/>
        <v>1</v>
      </c>
      <c r="B30" s="42">
        <f t="shared" si="3"/>
        <v>44225</v>
      </c>
      <c r="C30" s="43" t="str">
        <f t="shared" si="2"/>
        <v>291</v>
      </c>
      <c r="D30" s="44">
        <f t="shared" si="0"/>
        <v>6</v>
      </c>
      <c r="E30" s="55">
        <v>5</v>
      </c>
    </row>
    <row r="31" hidden="1" outlineLevel="1" spans="1:5">
      <c r="A31" s="41">
        <f t="shared" si="1"/>
        <v>1</v>
      </c>
      <c r="B31" s="42">
        <f t="shared" si="3"/>
        <v>44226</v>
      </c>
      <c r="C31" s="43" t="str">
        <f t="shared" si="2"/>
        <v>301</v>
      </c>
      <c r="D31" s="44">
        <f t="shared" si="0"/>
        <v>7</v>
      </c>
      <c r="E31" s="55">
        <v>5</v>
      </c>
    </row>
    <row r="32" collapsed="1" spans="1:5">
      <c r="A32" s="41">
        <f t="shared" si="1"/>
        <v>1</v>
      </c>
      <c r="B32" s="42">
        <f t="shared" si="3"/>
        <v>44227</v>
      </c>
      <c r="C32" s="43" t="str">
        <f t="shared" si="2"/>
        <v>311</v>
      </c>
      <c r="D32" s="44" t="str">
        <f t="shared" si="0"/>
        <v>CN</v>
      </c>
      <c r="E32" s="55">
        <v>5</v>
      </c>
    </row>
    <row r="33" spans="1:5">
      <c r="A33" s="51">
        <f t="shared" si="1"/>
        <v>2</v>
      </c>
      <c r="B33" s="52">
        <f t="shared" si="3"/>
        <v>44228</v>
      </c>
      <c r="C33" s="53" t="str">
        <f t="shared" si="2"/>
        <v>12</v>
      </c>
      <c r="D33" s="54">
        <f t="shared" si="0"/>
        <v>2</v>
      </c>
      <c r="E33" s="51">
        <v>1</v>
      </c>
    </row>
    <row r="34" hidden="1" outlineLevel="1" spans="1:5">
      <c r="A34" s="41">
        <f t="shared" si="1"/>
        <v>2</v>
      </c>
      <c r="B34" s="42">
        <f t="shared" si="3"/>
        <v>44229</v>
      </c>
      <c r="C34" s="43" t="str">
        <f t="shared" si="2"/>
        <v>22</v>
      </c>
      <c r="D34" s="44">
        <f t="shared" si="0"/>
        <v>3</v>
      </c>
      <c r="E34" s="55">
        <v>1</v>
      </c>
    </row>
    <row r="35" hidden="1" outlineLevel="1" spans="1:5">
      <c r="A35" s="41">
        <f t="shared" si="1"/>
        <v>2</v>
      </c>
      <c r="B35" s="42">
        <f t="shared" si="3"/>
        <v>44230</v>
      </c>
      <c r="C35" s="43" t="str">
        <f t="shared" si="2"/>
        <v>32</v>
      </c>
      <c r="D35" s="44">
        <f t="shared" si="0"/>
        <v>4</v>
      </c>
      <c r="E35" s="55">
        <v>1</v>
      </c>
    </row>
    <row r="36" hidden="1" outlineLevel="1" spans="1:5">
      <c r="A36" s="41">
        <f t="shared" si="1"/>
        <v>2</v>
      </c>
      <c r="B36" s="42">
        <f t="shared" si="3"/>
        <v>44231</v>
      </c>
      <c r="C36" s="43" t="str">
        <f t="shared" si="2"/>
        <v>42</v>
      </c>
      <c r="D36" s="44">
        <f t="shared" si="0"/>
        <v>5</v>
      </c>
      <c r="E36" s="55">
        <v>1</v>
      </c>
    </row>
    <row r="37" hidden="1" outlineLevel="1" spans="1:5">
      <c r="A37" s="41">
        <f t="shared" si="1"/>
        <v>2</v>
      </c>
      <c r="B37" s="42">
        <f t="shared" si="3"/>
        <v>44232</v>
      </c>
      <c r="C37" s="43" t="str">
        <f t="shared" si="2"/>
        <v>52</v>
      </c>
      <c r="D37" s="44">
        <f t="shared" si="0"/>
        <v>6</v>
      </c>
      <c r="E37" s="55">
        <v>1</v>
      </c>
    </row>
    <row r="38" hidden="1" outlineLevel="1" spans="1:5">
      <c r="A38" s="41">
        <f t="shared" si="1"/>
        <v>2</v>
      </c>
      <c r="B38" s="42">
        <f t="shared" si="3"/>
        <v>44233</v>
      </c>
      <c r="C38" s="43" t="str">
        <f t="shared" si="2"/>
        <v>62</v>
      </c>
      <c r="D38" s="44">
        <f t="shared" si="0"/>
        <v>7</v>
      </c>
      <c r="E38" s="55">
        <v>1</v>
      </c>
    </row>
    <row r="39" hidden="1" outlineLevel="1" spans="1:5">
      <c r="A39" s="41">
        <f t="shared" si="1"/>
        <v>2</v>
      </c>
      <c r="B39" s="42">
        <f t="shared" si="3"/>
        <v>44234</v>
      </c>
      <c r="C39" s="43" t="str">
        <f t="shared" si="2"/>
        <v>72</v>
      </c>
      <c r="D39" s="44" t="str">
        <f t="shared" si="0"/>
        <v>CN</v>
      </c>
      <c r="E39" s="55">
        <v>1</v>
      </c>
    </row>
    <row r="40" hidden="1" outlineLevel="1" spans="1:5">
      <c r="A40" s="41">
        <f t="shared" si="1"/>
        <v>2</v>
      </c>
      <c r="B40" s="42">
        <f t="shared" si="3"/>
        <v>44235</v>
      </c>
      <c r="C40" s="43" t="str">
        <f t="shared" si="2"/>
        <v>82</v>
      </c>
      <c r="D40" s="44">
        <f t="shared" si="0"/>
        <v>2</v>
      </c>
      <c r="E40" s="55">
        <v>2</v>
      </c>
    </row>
    <row r="41" hidden="1" outlineLevel="1" spans="1:5">
      <c r="A41" s="41">
        <f t="shared" si="1"/>
        <v>2</v>
      </c>
      <c r="B41" s="42">
        <f t="shared" si="3"/>
        <v>44236</v>
      </c>
      <c r="C41" s="43" t="str">
        <f t="shared" si="2"/>
        <v>92</v>
      </c>
      <c r="D41" s="44">
        <f t="shared" si="0"/>
        <v>3</v>
      </c>
      <c r="E41" s="55">
        <v>2</v>
      </c>
    </row>
    <row r="42" hidden="1" outlineLevel="1" spans="1:5">
      <c r="A42" s="41">
        <f t="shared" si="1"/>
        <v>2</v>
      </c>
      <c r="B42" s="42">
        <f t="shared" si="3"/>
        <v>44237</v>
      </c>
      <c r="C42" s="43" t="str">
        <f t="shared" si="2"/>
        <v>102</v>
      </c>
      <c r="D42" s="44">
        <f t="shared" si="0"/>
        <v>4</v>
      </c>
      <c r="E42" s="55">
        <v>2</v>
      </c>
    </row>
    <row r="43" hidden="1" outlineLevel="1" spans="1:5">
      <c r="A43" s="41">
        <f t="shared" si="1"/>
        <v>2</v>
      </c>
      <c r="B43" s="42">
        <f t="shared" si="3"/>
        <v>44238</v>
      </c>
      <c r="C43" s="43" t="str">
        <f t="shared" si="2"/>
        <v>112</v>
      </c>
      <c r="D43" s="44">
        <f t="shared" si="0"/>
        <v>5</v>
      </c>
      <c r="E43" s="55">
        <v>2</v>
      </c>
    </row>
    <row r="44" hidden="1" outlineLevel="1" spans="1:5">
      <c r="A44" s="41">
        <f t="shared" si="1"/>
        <v>2</v>
      </c>
      <c r="B44" s="42">
        <f t="shared" si="3"/>
        <v>44239</v>
      </c>
      <c r="C44" s="43" t="str">
        <f t="shared" si="2"/>
        <v>122</v>
      </c>
      <c r="D44" s="44">
        <f t="shared" si="0"/>
        <v>6</v>
      </c>
      <c r="E44" s="55">
        <v>2</v>
      </c>
    </row>
    <row r="45" hidden="1" outlineLevel="1" spans="1:5">
      <c r="A45" s="41">
        <f t="shared" si="1"/>
        <v>2</v>
      </c>
      <c r="B45" s="42">
        <f t="shared" si="3"/>
        <v>44240</v>
      </c>
      <c r="C45" s="43" t="str">
        <f t="shared" si="2"/>
        <v>132</v>
      </c>
      <c r="D45" s="44">
        <f t="shared" si="0"/>
        <v>7</v>
      </c>
      <c r="E45" s="55">
        <v>2</v>
      </c>
    </row>
    <row r="46" hidden="1" outlineLevel="1" spans="1:5">
      <c r="A46" s="41">
        <f t="shared" si="1"/>
        <v>2</v>
      </c>
      <c r="B46" s="42">
        <f t="shared" si="3"/>
        <v>44241</v>
      </c>
      <c r="C46" s="43" t="str">
        <f t="shared" si="2"/>
        <v>142</v>
      </c>
      <c r="D46" s="44" t="str">
        <f t="shared" si="0"/>
        <v>CN</v>
      </c>
      <c r="E46" s="55">
        <v>2</v>
      </c>
    </row>
    <row r="47" hidden="1" outlineLevel="1" spans="1:5">
      <c r="A47" s="41">
        <f t="shared" si="1"/>
        <v>2</v>
      </c>
      <c r="B47" s="42">
        <f t="shared" si="3"/>
        <v>44242</v>
      </c>
      <c r="C47" s="43" t="str">
        <f t="shared" si="2"/>
        <v>152</v>
      </c>
      <c r="D47" s="44">
        <f t="shared" si="0"/>
        <v>2</v>
      </c>
      <c r="E47" s="55">
        <v>3</v>
      </c>
    </row>
    <row r="48" hidden="1" outlineLevel="1" spans="1:5">
      <c r="A48" s="41">
        <f t="shared" si="1"/>
        <v>2</v>
      </c>
      <c r="B48" s="42">
        <f t="shared" si="3"/>
        <v>44243</v>
      </c>
      <c r="C48" s="43" t="str">
        <f t="shared" si="2"/>
        <v>162</v>
      </c>
      <c r="D48" s="44">
        <f t="shared" si="0"/>
        <v>3</v>
      </c>
      <c r="E48" s="55">
        <v>3</v>
      </c>
    </row>
    <row r="49" hidden="1" outlineLevel="1" spans="1:5">
      <c r="A49" s="41">
        <f t="shared" si="1"/>
        <v>2</v>
      </c>
      <c r="B49" s="42">
        <f t="shared" si="3"/>
        <v>44244</v>
      </c>
      <c r="C49" s="43" t="str">
        <f t="shared" si="2"/>
        <v>172</v>
      </c>
      <c r="D49" s="44">
        <f t="shared" si="0"/>
        <v>4</v>
      </c>
      <c r="E49" s="55">
        <v>3</v>
      </c>
    </row>
    <row r="50" hidden="1" outlineLevel="1" spans="1:5">
      <c r="A50" s="41">
        <f t="shared" si="1"/>
        <v>2</v>
      </c>
      <c r="B50" s="42">
        <f t="shared" si="3"/>
        <v>44245</v>
      </c>
      <c r="C50" s="43" t="str">
        <f t="shared" si="2"/>
        <v>182</v>
      </c>
      <c r="D50" s="44">
        <f t="shared" si="0"/>
        <v>5</v>
      </c>
      <c r="E50" s="55">
        <v>3</v>
      </c>
    </row>
    <row r="51" hidden="1" outlineLevel="1" spans="1:5">
      <c r="A51" s="41">
        <f t="shared" si="1"/>
        <v>2</v>
      </c>
      <c r="B51" s="42">
        <f t="shared" si="3"/>
        <v>44246</v>
      </c>
      <c r="C51" s="43" t="str">
        <f t="shared" si="2"/>
        <v>192</v>
      </c>
      <c r="D51" s="44">
        <f t="shared" si="0"/>
        <v>6</v>
      </c>
      <c r="E51" s="55">
        <v>3</v>
      </c>
    </row>
    <row r="52" hidden="1" outlineLevel="1" spans="1:5">
      <c r="A52" s="41">
        <f t="shared" si="1"/>
        <v>2</v>
      </c>
      <c r="B52" s="42">
        <f t="shared" si="3"/>
        <v>44247</v>
      </c>
      <c r="C52" s="43" t="str">
        <f t="shared" si="2"/>
        <v>202</v>
      </c>
      <c r="D52" s="44">
        <f t="shared" si="0"/>
        <v>7</v>
      </c>
      <c r="E52" s="55">
        <v>3</v>
      </c>
    </row>
    <row r="53" hidden="1" outlineLevel="1" spans="1:5">
      <c r="A53" s="41">
        <f t="shared" si="1"/>
        <v>2</v>
      </c>
      <c r="B53" s="42">
        <f t="shared" si="3"/>
        <v>44248</v>
      </c>
      <c r="C53" s="43" t="str">
        <f t="shared" si="2"/>
        <v>212</v>
      </c>
      <c r="D53" s="44" t="str">
        <f t="shared" si="0"/>
        <v>CN</v>
      </c>
      <c r="E53" s="55">
        <v>3</v>
      </c>
    </row>
    <row r="54" hidden="1" outlineLevel="1" spans="1:5">
      <c r="A54" s="41">
        <f t="shared" si="1"/>
        <v>2</v>
      </c>
      <c r="B54" s="42">
        <f t="shared" si="3"/>
        <v>44249</v>
      </c>
      <c r="C54" s="43" t="str">
        <f t="shared" si="2"/>
        <v>222</v>
      </c>
      <c r="D54" s="44">
        <f t="shared" si="0"/>
        <v>2</v>
      </c>
      <c r="E54" s="55">
        <v>4</v>
      </c>
    </row>
    <row r="55" hidden="1" outlineLevel="1" spans="1:5">
      <c r="A55" s="41">
        <f t="shared" si="1"/>
        <v>2</v>
      </c>
      <c r="B55" s="42">
        <f t="shared" si="3"/>
        <v>44250</v>
      </c>
      <c r="C55" s="43" t="str">
        <f t="shared" si="2"/>
        <v>232</v>
      </c>
      <c r="D55" s="44">
        <f t="shared" si="0"/>
        <v>3</v>
      </c>
      <c r="E55" s="55">
        <v>4</v>
      </c>
    </row>
    <row r="56" hidden="1" outlineLevel="1" spans="1:5">
      <c r="A56" s="41">
        <f t="shared" si="1"/>
        <v>2</v>
      </c>
      <c r="B56" s="42">
        <f t="shared" si="3"/>
        <v>44251</v>
      </c>
      <c r="C56" s="43" t="str">
        <f t="shared" si="2"/>
        <v>242</v>
      </c>
      <c r="D56" s="44">
        <f t="shared" si="0"/>
        <v>4</v>
      </c>
      <c r="E56" s="55">
        <v>4</v>
      </c>
    </row>
    <row r="57" hidden="1" outlineLevel="1" spans="1:5">
      <c r="A57" s="41">
        <f t="shared" si="1"/>
        <v>2</v>
      </c>
      <c r="B57" s="42">
        <f t="shared" si="3"/>
        <v>44252</v>
      </c>
      <c r="C57" s="43" t="str">
        <f t="shared" si="2"/>
        <v>252</v>
      </c>
      <c r="D57" s="44">
        <f t="shared" si="0"/>
        <v>5</v>
      </c>
      <c r="E57" s="55">
        <v>4</v>
      </c>
    </row>
    <row r="58" hidden="1" outlineLevel="1" spans="1:5">
      <c r="A58" s="41">
        <f t="shared" si="1"/>
        <v>2</v>
      </c>
      <c r="B58" s="42">
        <f t="shared" si="3"/>
        <v>44253</v>
      </c>
      <c r="C58" s="43" t="str">
        <f t="shared" si="2"/>
        <v>262</v>
      </c>
      <c r="D58" s="44">
        <f t="shared" si="0"/>
        <v>6</v>
      </c>
      <c r="E58" s="55">
        <v>4</v>
      </c>
    </row>
    <row r="59" hidden="1" outlineLevel="1" spans="1:5">
      <c r="A59" s="41">
        <f t="shared" si="1"/>
        <v>2</v>
      </c>
      <c r="B59" s="42">
        <f t="shared" si="3"/>
        <v>44254</v>
      </c>
      <c r="C59" s="43" t="str">
        <f t="shared" si="2"/>
        <v>272</v>
      </c>
      <c r="D59" s="44">
        <f t="shared" si="0"/>
        <v>7</v>
      </c>
      <c r="E59" s="55">
        <v>4</v>
      </c>
    </row>
    <row r="60" collapsed="1" spans="1:5">
      <c r="A60" s="41">
        <f t="shared" si="1"/>
        <v>2</v>
      </c>
      <c r="B60" s="42">
        <f t="shared" si="3"/>
        <v>44255</v>
      </c>
      <c r="C60" s="43" t="str">
        <f t="shared" si="2"/>
        <v>282</v>
      </c>
      <c r="D60" s="44" t="str">
        <f t="shared" si="0"/>
        <v>CN</v>
      </c>
      <c r="E60" s="55">
        <v>4</v>
      </c>
    </row>
    <row r="61" spans="1:5">
      <c r="A61" s="51">
        <f t="shared" si="1"/>
        <v>3</v>
      </c>
      <c r="B61" s="52">
        <f t="shared" si="3"/>
        <v>44256</v>
      </c>
      <c r="C61" s="53" t="str">
        <f t="shared" si="2"/>
        <v>13</v>
      </c>
      <c r="D61" s="54">
        <f t="shared" si="0"/>
        <v>2</v>
      </c>
      <c r="E61" s="51">
        <v>1</v>
      </c>
    </row>
    <row r="62" hidden="1" outlineLevel="1" spans="1:5">
      <c r="A62" s="41">
        <f t="shared" si="1"/>
        <v>3</v>
      </c>
      <c r="B62" s="42">
        <f t="shared" si="3"/>
        <v>44257</v>
      </c>
      <c r="C62" s="43" t="str">
        <f t="shared" si="2"/>
        <v>23</v>
      </c>
      <c r="D62" s="44">
        <f t="shared" si="0"/>
        <v>3</v>
      </c>
      <c r="E62" s="55">
        <v>1</v>
      </c>
    </row>
    <row r="63" hidden="1" outlineLevel="1" spans="1:5">
      <c r="A63" s="41">
        <f t="shared" si="1"/>
        <v>3</v>
      </c>
      <c r="B63" s="42">
        <f t="shared" si="3"/>
        <v>44258</v>
      </c>
      <c r="C63" s="43" t="str">
        <f t="shared" si="2"/>
        <v>33</v>
      </c>
      <c r="D63" s="44">
        <f t="shared" si="0"/>
        <v>4</v>
      </c>
      <c r="E63" s="55">
        <v>1</v>
      </c>
    </row>
    <row r="64" hidden="1" outlineLevel="1" spans="1:5">
      <c r="A64" s="41">
        <f t="shared" si="1"/>
        <v>3</v>
      </c>
      <c r="B64" s="42">
        <f t="shared" si="3"/>
        <v>44259</v>
      </c>
      <c r="C64" s="43" t="str">
        <f t="shared" si="2"/>
        <v>43</v>
      </c>
      <c r="D64" s="44">
        <f t="shared" si="0"/>
        <v>5</v>
      </c>
      <c r="E64" s="55">
        <v>1</v>
      </c>
    </row>
    <row r="65" hidden="1" outlineLevel="1" spans="1:5">
      <c r="A65" s="41">
        <f t="shared" si="1"/>
        <v>3</v>
      </c>
      <c r="B65" s="42">
        <f t="shared" si="3"/>
        <v>44260</v>
      </c>
      <c r="C65" s="43" t="str">
        <f t="shared" si="2"/>
        <v>53</v>
      </c>
      <c r="D65" s="44">
        <f t="shared" si="0"/>
        <v>6</v>
      </c>
      <c r="E65" s="55">
        <v>1</v>
      </c>
    </row>
    <row r="66" hidden="1" outlineLevel="1" spans="1:5">
      <c r="A66" s="41">
        <f t="shared" si="1"/>
        <v>3</v>
      </c>
      <c r="B66" s="42">
        <f t="shared" si="3"/>
        <v>44261</v>
      </c>
      <c r="C66" s="43" t="str">
        <f t="shared" si="2"/>
        <v>63</v>
      </c>
      <c r="D66" s="44">
        <f t="shared" ref="D66:D129" si="4">IF(WEEKDAY(DATE(2021,MONTH(B66),DAY(B66)))=1,"CN",WEEKDAY(DATE(2021,MONTH(B66),DAY(B66))))</f>
        <v>7</v>
      </c>
      <c r="E66" s="55">
        <v>1</v>
      </c>
    </row>
    <row r="67" hidden="1" outlineLevel="1" spans="1:5">
      <c r="A67" s="41">
        <f t="shared" ref="A67:A130" si="5">+MONTH(B67)</f>
        <v>3</v>
      </c>
      <c r="B67" s="42">
        <f t="shared" si="3"/>
        <v>44262</v>
      </c>
      <c r="C67" s="43" t="str">
        <f t="shared" ref="C67:C130" si="6">+DAY(B67)&amp;A67</f>
        <v>73</v>
      </c>
      <c r="D67" s="44" t="str">
        <f t="shared" si="4"/>
        <v>CN</v>
      </c>
      <c r="E67" s="55">
        <v>1</v>
      </c>
    </row>
    <row r="68" hidden="1" outlineLevel="1" spans="1:5">
      <c r="A68" s="41">
        <f t="shared" si="5"/>
        <v>3</v>
      </c>
      <c r="B68" s="42">
        <f t="shared" ref="B68:B131" si="7">+B67+1</f>
        <v>44263</v>
      </c>
      <c r="C68" s="43" t="str">
        <f t="shared" si="6"/>
        <v>83</v>
      </c>
      <c r="D68" s="44">
        <f t="shared" si="4"/>
        <v>2</v>
      </c>
      <c r="E68" s="55">
        <v>2</v>
      </c>
    </row>
    <row r="69" hidden="1" outlineLevel="1" spans="1:5">
      <c r="A69" s="41">
        <f t="shared" si="5"/>
        <v>3</v>
      </c>
      <c r="B69" s="42">
        <f t="shared" si="7"/>
        <v>44264</v>
      </c>
      <c r="C69" s="43" t="str">
        <f t="shared" si="6"/>
        <v>93</v>
      </c>
      <c r="D69" s="44">
        <f t="shared" si="4"/>
        <v>3</v>
      </c>
      <c r="E69" s="55">
        <v>2</v>
      </c>
    </row>
    <row r="70" hidden="1" outlineLevel="1" spans="1:5">
      <c r="A70" s="41">
        <f t="shared" si="5"/>
        <v>3</v>
      </c>
      <c r="B70" s="42">
        <f t="shared" si="7"/>
        <v>44265</v>
      </c>
      <c r="C70" s="43" t="str">
        <f t="shared" si="6"/>
        <v>103</v>
      </c>
      <c r="D70" s="44">
        <f t="shared" si="4"/>
        <v>4</v>
      </c>
      <c r="E70" s="55">
        <v>2</v>
      </c>
    </row>
    <row r="71" hidden="1" outlineLevel="1" spans="1:5">
      <c r="A71" s="41">
        <f t="shared" si="5"/>
        <v>3</v>
      </c>
      <c r="B71" s="42">
        <f t="shared" si="7"/>
        <v>44266</v>
      </c>
      <c r="C71" s="43" t="str">
        <f t="shared" si="6"/>
        <v>113</v>
      </c>
      <c r="D71" s="44">
        <f t="shared" si="4"/>
        <v>5</v>
      </c>
      <c r="E71" s="55">
        <v>2</v>
      </c>
    </row>
    <row r="72" hidden="1" outlineLevel="1" spans="1:5">
      <c r="A72" s="41">
        <f t="shared" si="5"/>
        <v>3</v>
      </c>
      <c r="B72" s="42">
        <f t="shared" si="7"/>
        <v>44267</v>
      </c>
      <c r="C72" s="43" t="str">
        <f t="shared" si="6"/>
        <v>123</v>
      </c>
      <c r="D72" s="44">
        <f t="shared" si="4"/>
        <v>6</v>
      </c>
      <c r="E72" s="55">
        <v>2</v>
      </c>
    </row>
    <row r="73" hidden="1" outlineLevel="1" spans="1:5">
      <c r="A73" s="41">
        <f t="shared" si="5"/>
        <v>3</v>
      </c>
      <c r="B73" s="42">
        <f t="shared" si="7"/>
        <v>44268</v>
      </c>
      <c r="C73" s="43" t="str">
        <f t="shared" si="6"/>
        <v>133</v>
      </c>
      <c r="D73" s="44">
        <f t="shared" si="4"/>
        <v>7</v>
      </c>
      <c r="E73" s="55">
        <v>2</v>
      </c>
    </row>
    <row r="74" hidden="1" outlineLevel="1" spans="1:5">
      <c r="A74" s="41">
        <f t="shared" si="5"/>
        <v>3</v>
      </c>
      <c r="B74" s="42">
        <f t="shared" si="7"/>
        <v>44269</v>
      </c>
      <c r="C74" s="43" t="str">
        <f t="shared" si="6"/>
        <v>143</v>
      </c>
      <c r="D74" s="44" t="str">
        <f t="shared" si="4"/>
        <v>CN</v>
      </c>
      <c r="E74" s="55">
        <v>2</v>
      </c>
    </row>
    <row r="75" hidden="1" outlineLevel="1" spans="1:8">
      <c r="A75" s="41">
        <f t="shared" si="5"/>
        <v>3</v>
      </c>
      <c r="B75" s="42">
        <f t="shared" si="7"/>
        <v>44270</v>
      </c>
      <c r="C75" s="43" t="str">
        <f t="shared" si="6"/>
        <v>153</v>
      </c>
      <c r="D75" s="44">
        <f t="shared" si="4"/>
        <v>2</v>
      </c>
      <c r="E75" s="55">
        <v>3</v>
      </c>
      <c r="H75" s="56"/>
    </row>
    <row r="76" hidden="1" outlineLevel="1" spans="1:5">
      <c r="A76" s="41">
        <f t="shared" si="5"/>
        <v>3</v>
      </c>
      <c r="B76" s="42">
        <f t="shared" si="7"/>
        <v>44271</v>
      </c>
      <c r="C76" s="43" t="str">
        <f t="shared" si="6"/>
        <v>163</v>
      </c>
      <c r="D76" s="44">
        <f t="shared" si="4"/>
        <v>3</v>
      </c>
      <c r="E76" s="55">
        <v>3</v>
      </c>
    </row>
    <row r="77" hidden="1" outlineLevel="1" spans="1:5">
      <c r="A77" s="41">
        <f t="shared" si="5"/>
        <v>3</v>
      </c>
      <c r="B77" s="42">
        <f t="shared" si="7"/>
        <v>44272</v>
      </c>
      <c r="C77" s="43" t="str">
        <f t="shared" si="6"/>
        <v>173</v>
      </c>
      <c r="D77" s="44">
        <f t="shared" si="4"/>
        <v>4</v>
      </c>
      <c r="E77" s="55">
        <v>3</v>
      </c>
    </row>
    <row r="78" hidden="1" outlineLevel="1" spans="1:5">
      <c r="A78" s="41">
        <f t="shared" si="5"/>
        <v>3</v>
      </c>
      <c r="B78" s="42">
        <f t="shared" si="7"/>
        <v>44273</v>
      </c>
      <c r="C78" s="43" t="str">
        <f t="shared" si="6"/>
        <v>183</v>
      </c>
      <c r="D78" s="44">
        <f t="shared" si="4"/>
        <v>5</v>
      </c>
      <c r="E78" s="55">
        <v>3</v>
      </c>
    </row>
    <row r="79" hidden="1" outlineLevel="1" spans="1:5">
      <c r="A79" s="41">
        <f t="shared" si="5"/>
        <v>3</v>
      </c>
      <c r="B79" s="42">
        <f t="shared" si="7"/>
        <v>44274</v>
      </c>
      <c r="C79" s="43" t="str">
        <f t="shared" si="6"/>
        <v>193</v>
      </c>
      <c r="D79" s="44">
        <f t="shared" si="4"/>
        <v>6</v>
      </c>
      <c r="E79" s="55">
        <v>3</v>
      </c>
    </row>
    <row r="80" hidden="1" outlineLevel="1" spans="1:5">
      <c r="A80" s="41">
        <f t="shared" si="5"/>
        <v>3</v>
      </c>
      <c r="B80" s="42">
        <f t="shared" si="7"/>
        <v>44275</v>
      </c>
      <c r="C80" s="43" t="str">
        <f t="shared" si="6"/>
        <v>203</v>
      </c>
      <c r="D80" s="44">
        <f t="shared" si="4"/>
        <v>7</v>
      </c>
      <c r="E80" s="55">
        <v>3</v>
      </c>
    </row>
    <row r="81" hidden="1" outlineLevel="1" spans="1:5">
      <c r="A81" s="41">
        <f t="shared" si="5"/>
        <v>3</v>
      </c>
      <c r="B81" s="42">
        <f t="shared" si="7"/>
        <v>44276</v>
      </c>
      <c r="C81" s="43" t="str">
        <f t="shared" si="6"/>
        <v>213</v>
      </c>
      <c r="D81" s="44" t="str">
        <f t="shared" si="4"/>
        <v>CN</v>
      </c>
      <c r="E81" s="55">
        <v>3</v>
      </c>
    </row>
    <row r="82" hidden="1" outlineLevel="1" spans="1:5">
      <c r="A82" s="41">
        <f t="shared" si="5"/>
        <v>3</v>
      </c>
      <c r="B82" s="42">
        <f t="shared" si="7"/>
        <v>44277</v>
      </c>
      <c r="C82" s="43" t="str">
        <f t="shared" si="6"/>
        <v>223</v>
      </c>
      <c r="D82" s="44">
        <f t="shared" si="4"/>
        <v>2</v>
      </c>
      <c r="E82" s="55">
        <v>4</v>
      </c>
    </row>
    <row r="83" hidden="1" outlineLevel="1" spans="1:5">
      <c r="A83" s="41">
        <f t="shared" si="5"/>
        <v>3</v>
      </c>
      <c r="B83" s="42">
        <f t="shared" si="7"/>
        <v>44278</v>
      </c>
      <c r="C83" s="43" t="str">
        <f t="shared" si="6"/>
        <v>233</v>
      </c>
      <c r="D83" s="44">
        <f t="shared" si="4"/>
        <v>3</v>
      </c>
      <c r="E83" s="55">
        <v>4</v>
      </c>
    </row>
    <row r="84" hidden="1" outlineLevel="1" spans="1:5">
      <c r="A84" s="41">
        <f t="shared" si="5"/>
        <v>3</v>
      </c>
      <c r="B84" s="42">
        <f t="shared" si="7"/>
        <v>44279</v>
      </c>
      <c r="C84" s="43" t="str">
        <f t="shared" si="6"/>
        <v>243</v>
      </c>
      <c r="D84" s="44">
        <f t="shared" si="4"/>
        <v>4</v>
      </c>
      <c r="E84" s="55">
        <v>4</v>
      </c>
    </row>
    <row r="85" hidden="1" outlineLevel="1" spans="1:5">
      <c r="A85" s="41">
        <f t="shared" si="5"/>
        <v>3</v>
      </c>
      <c r="B85" s="42">
        <f t="shared" si="7"/>
        <v>44280</v>
      </c>
      <c r="C85" s="43" t="str">
        <f t="shared" si="6"/>
        <v>253</v>
      </c>
      <c r="D85" s="44">
        <f t="shared" si="4"/>
        <v>5</v>
      </c>
      <c r="E85" s="55">
        <v>4</v>
      </c>
    </row>
    <row r="86" hidden="1" outlineLevel="1" spans="1:5">
      <c r="A86" s="41">
        <f t="shared" si="5"/>
        <v>3</v>
      </c>
      <c r="B86" s="42">
        <f t="shared" si="7"/>
        <v>44281</v>
      </c>
      <c r="C86" s="43" t="str">
        <f t="shared" si="6"/>
        <v>263</v>
      </c>
      <c r="D86" s="44">
        <f t="shared" si="4"/>
        <v>6</v>
      </c>
      <c r="E86" s="55">
        <v>4</v>
      </c>
    </row>
    <row r="87" hidden="1" outlineLevel="1" spans="1:5">
      <c r="A87" s="41">
        <f t="shared" si="5"/>
        <v>3</v>
      </c>
      <c r="B87" s="42">
        <f t="shared" si="7"/>
        <v>44282</v>
      </c>
      <c r="C87" s="43" t="str">
        <f t="shared" si="6"/>
        <v>273</v>
      </c>
      <c r="D87" s="44">
        <f t="shared" si="4"/>
        <v>7</v>
      </c>
      <c r="E87" s="55">
        <v>4</v>
      </c>
    </row>
    <row r="88" hidden="1" outlineLevel="1" spans="1:5">
      <c r="A88" s="41">
        <f t="shared" si="5"/>
        <v>3</v>
      </c>
      <c r="B88" s="42">
        <f t="shared" si="7"/>
        <v>44283</v>
      </c>
      <c r="C88" s="43" t="str">
        <f t="shared" si="6"/>
        <v>283</v>
      </c>
      <c r="D88" s="44" t="str">
        <f t="shared" si="4"/>
        <v>CN</v>
      </c>
      <c r="E88" s="55">
        <v>4</v>
      </c>
    </row>
    <row r="89" hidden="1" outlineLevel="1" spans="1:5">
      <c r="A89" s="41">
        <f t="shared" si="5"/>
        <v>3</v>
      </c>
      <c r="B89" s="42">
        <f t="shared" si="7"/>
        <v>44284</v>
      </c>
      <c r="C89" s="43" t="str">
        <f t="shared" si="6"/>
        <v>293</v>
      </c>
      <c r="D89" s="44">
        <f t="shared" si="4"/>
        <v>2</v>
      </c>
      <c r="E89" s="55">
        <v>5</v>
      </c>
    </row>
    <row r="90" hidden="1" outlineLevel="1" spans="1:5">
      <c r="A90" s="41">
        <f t="shared" si="5"/>
        <v>3</v>
      </c>
      <c r="B90" s="42">
        <f t="shared" si="7"/>
        <v>44285</v>
      </c>
      <c r="C90" s="43" t="str">
        <f t="shared" si="6"/>
        <v>303</v>
      </c>
      <c r="D90" s="44">
        <f t="shared" si="4"/>
        <v>3</v>
      </c>
      <c r="E90" s="55">
        <v>5</v>
      </c>
    </row>
    <row r="91" collapsed="1" spans="1:5">
      <c r="A91" s="41">
        <f t="shared" si="5"/>
        <v>3</v>
      </c>
      <c r="B91" s="42">
        <f t="shared" si="7"/>
        <v>44286</v>
      </c>
      <c r="C91" s="43" t="str">
        <f t="shared" si="6"/>
        <v>313</v>
      </c>
      <c r="D91" s="44">
        <f t="shared" si="4"/>
        <v>4</v>
      </c>
      <c r="E91" s="55">
        <v>5</v>
      </c>
    </row>
    <row r="92" spans="1:5">
      <c r="A92" s="51">
        <f t="shared" si="5"/>
        <v>4</v>
      </c>
      <c r="B92" s="52" t="s">
        <v>6</v>
      </c>
      <c r="C92" s="53" t="str">
        <f t="shared" si="6"/>
        <v>14</v>
      </c>
      <c r="D92" s="54">
        <f t="shared" si="4"/>
        <v>5</v>
      </c>
      <c r="E92" s="51">
        <v>1</v>
      </c>
    </row>
    <row r="93" hidden="1" outlineLevel="1" spans="1:5">
      <c r="A93" s="41">
        <f t="shared" si="5"/>
        <v>4</v>
      </c>
      <c r="B93" s="42">
        <f t="shared" si="7"/>
        <v>44288</v>
      </c>
      <c r="C93" s="43" t="str">
        <f t="shared" si="6"/>
        <v>24</v>
      </c>
      <c r="D93" s="44">
        <f t="shared" si="4"/>
        <v>6</v>
      </c>
      <c r="E93" s="55">
        <v>1</v>
      </c>
    </row>
    <row r="94" hidden="1" outlineLevel="1" spans="1:5">
      <c r="A94" s="41">
        <f t="shared" si="5"/>
        <v>4</v>
      </c>
      <c r="B94" s="42">
        <f t="shared" si="7"/>
        <v>44289</v>
      </c>
      <c r="C94" s="43" t="str">
        <f t="shared" si="6"/>
        <v>34</v>
      </c>
      <c r="D94" s="44">
        <f t="shared" si="4"/>
        <v>7</v>
      </c>
      <c r="E94" s="55">
        <v>1</v>
      </c>
    </row>
    <row r="95" hidden="1" outlineLevel="1" spans="1:5">
      <c r="A95" s="41">
        <f t="shared" si="5"/>
        <v>4</v>
      </c>
      <c r="B95" s="42">
        <f t="shared" si="7"/>
        <v>44290</v>
      </c>
      <c r="C95" s="43" t="str">
        <f t="shared" si="6"/>
        <v>44</v>
      </c>
      <c r="D95" s="44" t="str">
        <f t="shared" si="4"/>
        <v>CN</v>
      </c>
      <c r="E95" s="55">
        <v>1</v>
      </c>
    </row>
    <row r="96" hidden="1" outlineLevel="1" spans="1:5">
      <c r="A96" s="41">
        <f t="shared" si="5"/>
        <v>4</v>
      </c>
      <c r="B96" s="42">
        <f t="shared" si="7"/>
        <v>44291</v>
      </c>
      <c r="C96" s="43" t="str">
        <f t="shared" si="6"/>
        <v>54</v>
      </c>
      <c r="D96" s="44">
        <f t="shared" si="4"/>
        <v>2</v>
      </c>
      <c r="E96" s="55">
        <v>2</v>
      </c>
    </row>
    <row r="97" hidden="1" outlineLevel="1" spans="1:5">
      <c r="A97" s="41">
        <f t="shared" si="5"/>
        <v>4</v>
      </c>
      <c r="B97" s="42">
        <f t="shared" si="7"/>
        <v>44292</v>
      </c>
      <c r="C97" s="43" t="str">
        <f t="shared" si="6"/>
        <v>64</v>
      </c>
      <c r="D97" s="44">
        <f t="shared" si="4"/>
        <v>3</v>
      </c>
      <c r="E97" s="55">
        <v>2</v>
      </c>
    </row>
    <row r="98" hidden="1" outlineLevel="1" spans="1:5">
      <c r="A98" s="41">
        <f t="shared" si="5"/>
        <v>4</v>
      </c>
      <c r="B98" s="42">
        <f t="shared" si="7"/>
        <v>44293</v>
      </c>
      <c r="C98" s="43" t="str">
        <f t="shared" si="6"/>
        <v>74</v>
      </c>
      <c r="D98" s="44">
        <f t="shared" si="4"/>
        <v>4</v>
      </c>
      <c r="E98" s="55">
        <v>2</v>
      </c>
    </row>
    <row r="99" hidden="1" outlineLevel="1" spans="1:5">
      <c r="A99" s="41">
        <f t="shared" si="5"/>
        <v>4</v>
      </c>
      <c r="B99" s="42">
        <f t="shared" si="7"/>
        <v>44294</v>
      </c>
      <c r="C99" s="43" t="str">
        <f t="shared" si="6"/>
        <v>84</v>
      </c>
      <c r="D99" s="44">
        <f t="shared" si="4"/>
        <v>5</v>
      </c>
      <c r="E99" s="55">
        <v>2</v>
      </c>
    </row>
    <row r="100" hidden="1" outlineLevel="1" spans="1:5">
      <c r="A100" s="41">
        <f t="shared" si="5"/>
        <v>4</v>
      </c>
      <c r="B100" s="42">
        <f t="shared" si="7"/>
        <v>44295</v>
      </c>
      <c r="C100" s="43" t="str">
        <f t="shared" si="6"/>
        <v>94</v>
      </c>
      <c r="D100" s="44">
        <f t="shared" si="4"/>
        <v>6</v>
      </c>
      <c r="E100" s="55">
        <v>2</v>
      </c>
    </row>
    <row r="101" hidden="1" outlineLevel="1" spans="1:5">
      <c r="A101" s="41">
        <f t="shared" si="5"/>
        <v>4</v>
      </c>
      <c r="B101" s="42">
        <f t="shared" si="7"/>
        <v>44296</v>
      </c>
      <c r="C101" s="43" t="str">
        <f t="shared" si="6"/>
        <v>104</v>
      </c>
      <c r="D101" s="44">
        <f t="shared" si="4"/>
        <v>7</v>
      </c>
      <c r="E101" s="55">
        <v>2</v>
      </c>
    </row>
    <row r="102" hidden="1" outlineLevel="1" spans="1:5">
      <c r="A102" s="41">
        <f t="shared" si="5"/>
        <v>4</v>
      </c>
      <c r="B102" s="42">
        <f t="shared" si="7"/>
        <v>44297</v>
      </c>
      <c r="C102" s="43" t="str">
        <f t="shared" si="6"/>
        <v>114</v>
      </c>
      <c r="D102" s="44" t="str">
        <f t="shared" si="4"/>
        <v>CN</v>
      </c>
      <c r="E102" s="55">
        <v>2</v>
      </c>
    </row>
    <row r="103" hidden="1" outlineLevel="1" spans="1:5">
      <c r="A103" s="41">
        <f t="shared" si="5"/>
        <v>4</v>
      </c>
      <c r="B103" s="42">
        <f t="shared" si="7"/>
        <v>44298</v>
      </c>
      <c r="C103" s="43" t="str">
        <f t="shared" si="6"/>
        <v>124</v>
      </c>
      <c r="D103" s="44">
        <f t="shared" si="4"/>
        <v>2</v>
      </c>
      <c r="E103" s="55">
        <v>3</v>
      </c>
    </row>
    <row r="104" hidden="1" outlineLevel="1" spans="1:5">
      <c r="A104" s="41">
        <f t="shared" si="5"/>
        <v>4</v>
      </c>
      <c r="B104" s="42">
        <f t="shared" si="7"/>
        <v>44299</v>
      </c>
      <c r="C104" s="43" t="str">
        <f t="shared" si="6"/>
        <v>134</v>
      </c>
      <c r="D104" s="44">
        <f t="shared" si="4"/>
        <v>3</v>
      </c>
      <c r="E104" s="55">
        <v>3</v>
      </c>
    </row>
    <row r="105" hidden="1" outlineLevel="1" spans="1:5">
      <c r="A105" s="41">
        <f t="shared" si="5"/>
        <v>4</v>
      </c>
      <c r="B105" s="42">
        <f t="shared" si="7"/>
        <v>44300</v>
      </c>
      <c r="C105" s="43" t="str">
        <f t="shared" si="6"/>
        <v>144</v>
      </c>
      <c r="D105" s="44">
        <f t="shared" si="4"/>
        <v>4</v>
      </c>
      <c r="E105" s="55">
        <v>3</v>
      </c>
    </row>
    <row r="106" hidden="1" outlineLevel="1" spans="1:8">
      <c r="A106" s="41">
        <f t="shared" si="5"/>
        <v>4</v>
      </c>
      <c r="B106" s="42">
        <f t="shared" si="7"/>
        <v>44301</v>
      </c>
      <c r="C106" s="43" t="str">
        <f t="shared" si="6"/>
        <v>154</v>
      </c>
      <c r="D106" s="44">
        <f t="shared" si="4"/>
        <v>5</v>
      </c>
      <c r="E106" s="55">
        <v>3</v>
      </c>
      <c r="H106" s="56"/>
    </row>
    <row r="107" hidden="1" outlineLevel="1" spans="1:5">
      <c r="A107" s="41">
        <f t="shared" si="5"/>
        <v>4</v>
      </c>
      <c r="B107" s="42">
        <f t="shared" si="7"/>
        <v>44302</v>
      </c>
      <c r="C107" s="43" t="str">
        <f t="shared" si="6"/>
        <v>164</v>
      </c>
      <c r="D107" s="44">
        <f t="shared" si="4"/>
        <v>6</v>
      </c>
      <c r="E107" s="55">
        <v>3</v>
      </c>
    </row>
    <row r="108" hidden="1" outlineLevel="1" spans="1:5">
      <c r="A108" s="41">
        <f t="shared" si="5"/>
        <v>4</v>
      </c>
      <c r="B108" s="42">
        <f t="shared" si="7"/>
        <v>44303</v>
      </c>
      <c r="C108" s="43" t="str">
        <f t="shared" si="6"/>
        <v>174</v>
      </c>
      <c r="D108" s="44">
        <f t="shared" si="4"/>
        <v>7</v>
      </c>
      <c r="E108" s="55">
        <v>3</v>
      </c>
    </row>
    <row r="109" hidden="1" outlineLevel="1" spans="1:5">
      <c r="A109" s="41">
        <f t="shared" si="5"/>
        <v>4</v>
      </c>
      <c r="B109" s="42">
        <f t="shared" si="7"/>
        <v>44304</v>
      </c>
      <c r="C109" s="43" t="str">
        <f t="shared" si="6"/>
        <v>184</v>
      </c>
      <c r="D109" s="44" t="str">
        <f t="shared" si="4"/>
        <v>CN</v>
      </c>
      <c r="E109" s="55">
        <v>3</v>
      </c>
    </row>
    <row r="110" hidden="1" outlineLevel="1" spans="1:5">
      <c r="A110" s="41">
        <f t="shared" si="5"/>
        <v>4</v>
      </c>
      <c r="B110" s="42">
        <f t="shared" si="7"/>
        <v>44305</v>
      </c>
      <c r="C110" s="43" t="str">
        <f t="shared" si="6"/>
        <v>194</v>
      </c>
      <c r="D110" s="44">
        <f t="shared" si="4"/>
        <v>2</v>
      </c>
      <c r="E110" s="55">
        <v>4</v>
      </c>
    </row>
    <row r="111" hidden="1" outlineLevel="1" spans="1:5">
      <c r="A111" s="41">
        <f t="shared" si="5"/>
        <v>4</v>
      </c>
      <c r="B111" s="42">
        <f t="shared" si="7"/>
        <v>44306</v>
      </c>
      <c r="C111" s="43" t="str">
        <f t="shared" si="6"/>
        <v>204</v>
      </c>
      <c r="D111" s="44">
        <f t="shared" si="4"/>
        <v>3</v>
      </c>
      <c r="E111" s="55">
        <v>4</v>
      </c>
    </row>
    <row r="112" hidden="1" outlineLevel="1" spans="1:5">
      <c r="A112" s="41">
        <f t="shared" si="5"/>
        <v>4</v>
      </c>
      <c r="B112" s="42">
        <f t="shared" si="7"/>
        <v>44307</v>
      </c>
      <c r="C112" s="43" t="str">
        <f t="shared" si="6"/>
        <v>214</v>
      </c>
      <c r="D112" s="44">
        <f t="shared" si="4"/>
        <v>4</v>
      </c>
      <c r="E112" s="55">
        <v>4</v>
      </c>
    </row>
    <row r="113" hidden="1" outlineLevel="1" spans="1:5">
      <c r="A113" s="41">
        <f t="shared" si="5"/>
        <v>4</v>
      </c>
      <c r="B113" s="42">
        <f t="shared" si="7"/>
        <v>44308</v>
      </c>
      <c r="C113" s="43" t="str">
        <f t="shared" si="6"/>
        <v>224</v>
      </c>
      <c r="D113" s="44">
        <f t="shared" si="4"/>
        <v>5</v>
      </c>
      <c r="E113" s="55">
        <v>4</v>
      </c>
    </row>
    <row r="114" hidden="1" outlineLevel="1" spans="1:5">
      <c r="A114" s="41">
        <f t="shared" si="5"/>
        <v>4</v>
      </c>
      <c r="B114" s="42">
        <f t="shared" si="7"/>
        <v>44309</v>
      </c>
      <c r="C114" s="43" t="str">
        <f t="shared" si="6"/>
        <v>234</v>
      </c>
      <c r="D114" s="44">
        <f t="shared" si="4"/>
        <v>6</v>
      </c>
      <c r="E114" s="55">
        <v>4</v>
      </c>
    </row>
    <row r="115" hidden="1" outlineLevel="1" spans="1:5">
      <c r="A115" s="41">
        <f t="shared" si="5"/>
        <v>4</v>
      </c>
      <c r="B115" s="42">
        <f t="shared" si="7"/>
        <v>44310</v>
      </c>
      <c r="C115" s="43" t="str">
        <f t="shared" si="6"/>
        <v>244</v>
      </c>
      <c r="D115" s="44">
        <f t="shared" si="4"/>
        <v>7</v>
      </c>
      <c r="E115" s="55">
        <v>4</v>
      </c>
    </row>
    <row r="116" hidden="1" outlineLevel="1" spans="1:5">
      <c r="A116" s="41">
        <f t="shared" si="5"/>
        <v>4</v>
      </c>
      <c r="B116" s="42">
        <f t="shared" si="7"/>
        <v>44311</v>
      </c>
      <c r="C116" s="43" t="str">
        <f t="shared" si="6"/>
        <v>254</v>
      </c>
      <c r="D116" s="44" t="str">
        <f t="shared" si="4"/>
        <v>CN</v>
      </c>
      <c r="E116" s="55">
        <v>4</v>
      </c>
    </row>
    <row r="117" hidden="1" outlineLevel="1" spans="1:5">
      <c r="A117" s="41">
        <f t="shared" si="5"/>
        <v>4</v>
      </c>
      <c r="B117" s="42">
        <f t="shared" si="7"/>
        <v>44312</v>
      </c>
      <c r="C117" s="43" t="str">
        <f t="shared" si="6"/>
        <v>264</v>
      </c>
      <c r="D117" s="44">
        <f t="shared" si="4"/>
        <v>2</v>
      </c>
      <c r="E117" s="55">
        <v>5</v>
      </c>
    </row>
    <row r="118" hidden="1" outlineLevel="1" spans="1:5">
      <c r="A118" s="41">
        <f t="shared" si="5"/>
        <v>4</v>
      </c>
      <c r="B118" s="42">
        <f t="shared" si="7"/>
        <v>44313</v>
      </c>
      <c r="C118" s="43" t="str">
        <f t="shared" si="6"/>
        <v>274</v>
      </c>
      <c r="D118" s="44">
        <f t="shared" si="4"/>
        <v>3</v>
      </c>
      <c r="E118" s="55">
        <v>5</v>
      </c>
    </row>
    <row r="119" hidden="1" outlineLevel="1" spans="1:5">
      <c r="A119" s="41">
        <f t="shared" si="5"/>
        <v>4</v>
      </c>
      <c r="B119" s="42">
        <f t="shared" si="7"/>
        <v>44314</v>
      </c>
      <c r="C119" s="43" t="str">
        <f t="shared" si="6"/>
        <v>284</v>
      </c>
      <c r="D119" s="44">
        <f t="shared" si="4"/>
        <v>4</v>
      </c>
      <c r="E119" s="55">
        <v>5</v>
      </c>
    </row>
    <row r="120" hidden="1" outlineLevel="1" spans="1:5">
      <c r="A120" s="41">
        <f t="shared" si="5"/>
        <v>4</v>
      </c>
      <c r="B120" s="42">
        <f t="shared" si="7"/>
        <v>44315</v>
      </c>
      <c r="C120" s="43" t="str">
        <f t="shared" si="6"/>
        <v>294</v>
      </c>
      <c r="D120" s="44">
        <f t="shared" si="4"/>
        <v>5</v>
      </c>
      <c r="E120" s="55">
        <v>5</v>
      </c>
    </row>
    <row r="121" collapsed="1" spans="1:5">
      <c r="A121" s="41">
        <f t="shared" si="5"/>
        <v>4</v>
      </c>
      <c r="B121" s="42">
        <f t="shared" si="7"/>
        <v>44316</v>
      </c>
      <c r="C121" s="43" t="str">
        <f t="shared" si="6"/>
        <v>304</v>
      </c>
      <c r="D121" s="44">
        <f t="shared" si="4"/>
        <v>6</v>
      </c>
      <c r="E121" s="55">
        <v>5</v>
      </c>
    </row>
    <row r="122" spans="1:5">
      <c r="A122" s="51">
        <f t="shared" si="5"/>
        <v>5</v>
      </c>
      <c r="B122" s="52">
        <f t="shared" si="7"/>
        <v>44317</v>
      </c>
      <c r="C122" s="53" t="str">
        <f t="shared" si="6"/>
        <v>15</v>
      </c>
      <c r="D122" s="54">
        <f t="shared" si="4"/>
        <v>7</v>
      </c>
      <c r="E122" s="51">
        <v>1</v>
      </c>
    </row>
    <row r="123" hidden="1" outlineLevel="1" spans="1:5">
      <c r="A123" s="41">
        <f t="shared" si="5"/>
        <v>5</v>
      </c>
      <c r="B123" s="42">
        <f t="shared" si="7"/>
        <v>44318</v>
      </c>
      <c r="C123" s="43" t="str">
        <f t="shared" si="6"/>
        <v>25</v>
      </c>
      <c r="D123" s="44" t="str">
        <f t="shared" si="4"/>
        <v>CN</v>
      </c>
      <c r="E123" s="55">
        <v>1</v>
      </c>
    </row>
    <row r="124" hidden="1" outlineLevel="1" spans="1:5">
      <c r="A124" s="41">
        <f t="shared" si="5"/>
        <v>5</v>
      </c>
      <c r="B124" s="42">
        <f t="shared" si="7"/>
        <v>44319</v>
      </c>
      <c r="C124" s="43" t="str">
        <f t="shared" si="6"/>
        <v>35</v>
      </c>
      <c r="D124" s="44">
        <f t="shared" si="4"/>
        <v>2</v>
      </c>
      <c r="E124" s="55">
        <v>2</v>
      </c>
    </row>
    <row r="125" hidden="1" outlineLevel="1" spans="1:5">
      <c r="A125" s="41">
        <f t="shared" si="5"/>
        <v>5</v>
      </c>
      <c r="B125" s="42">
        <f t="shared" si="7"/>
        <v>44320</v>
      </c>
      <c r="C125" s="43" t="str">
        <f t="shared" si="6"/>
        <v>45</v>
      </c>
      <c r="D125" s="44">
        <f t="shared" si="4"/>
        <v>3</v>
      </c>
      <c r="E125" s="55">
        <v>2</v>
      </c>
    </row>
    <row r="126" hidden="1" outlineLevel="1" spans="1:5">
      <c r="A126" s="41">
        <f t="shared" si="5"/>
        <v>5</v>
      </c>
      <c r="B126" s="42">
        <f t="shared" si="7"/>
        <v>44321</v>
      </c>
      <c r="C126" s="43" t="str">
        <f t="shared" si="6"/>
        <v>55</v>
      </c>
      <c r="D126" s="44">
        <f t="shared" si="4"/>
        <v>4</v>
      </c>
      <c r="E126" s="55">
        <v>2</v>
      </c>
    </row>
    <row r="127" hidden="1" outlineLevel="1" spans="1:5">
      <c r="A127" s="41">
        <f t="shared" si="5"/>
        <v>5</v>
      </c>
      <c r="B127" s="42">
        <f t="shared" si="7"/>
        <v>44322</v>
      </c>
      <c r="C127" s="43" t="str">
        <f t="shared" si="6"/>
        <v>65</v>
      </c>
      <c r="D127" s="44">
        <f t="shared" si="4"/>
        <v>5</v>
      </c>
      <c r="E127" s="55">
        <v>2</v>
      </c>
    </row>
    <row r="128" hidden="1" outlineLevel="1" spans="1:5">
      <c r="A128" s="41">
        <f t="shared" si="5"/>
        <v>5</v>
      </c>
      <c r="B128" s="42">
        <f t="shared" si="7"/>
        <v>44323</v>
      </c>
      <c r="C128" s="43" t="str">
        <f t="shared" si="6"/>
        <v>75</v>
      </c>
      <c r="D128" s="44">
        <f t="shared" si="4"/>
        <v>6</v>
      </c>
      <c r="E128" s="55">
        <v>2</v>
      </c>
    </row>
    <row r="129" hidden="1" outlineLevel="1" spans="1:5">
      <c r="A129" s="41">
        <f t="shared" si="5"/>
        <v>5</v>
      </c>
      <c r="B129" s="42">
        <f t="shared" si="7"/>
        <v>44324</v>
      </c>
      <c r="C129" s="43" t="str">
        <f t="shared" si="6"/>
        <v>85</v>
      </c>
      <c r="D129" s="44">
        <f t="shared" si="4"/>
        <v>7</v>
      </c>
      <c r="E129" s="55">
        <v>2</v>
      </c>
    </row>
    <row r="130" hidden="1" outlineLevel="1" spans="1:5">
      <c r="A130" s="41">
        <f t="shared" si="5"/>
        <v>5</v>
      </c>
      <c r="B130" s="42">
        <f t="shared" si="7"/>
        <v>44325</v>
      </c>
      <c r="C130" s="43" t="str">
        <f t="shared" si="6"/>
        <v>95</v>
      </c>
      <c r="D130" s="44" t="str">
        <f t="shared" ref="D130:D193" si="8">IF(WEEKDAY(DATE(2021,MONTH(B130),DAY(B130)))=1,"CN",WEEKDAY(DATE(2021,MONTH(B130),DAY(B130))))</f>
        <v>CN</v>
      </c>
      <c r="E130" s="55">
        <v>2</v>
      </c>
    </row>
    <row r="131" hidden="1" outlineLevel="1" spans="1:5">
      <c r="A131" s="41">
        <f t="shared" ref="A131:A194" si="9">+MONTH(B131)</f>
        <v>5</v>
      </c>
      <c r="B131" s="42">
        <f t="shared" si="7"/>
        <v>44326</v>
      </c>
      <c r="C131" s="43" t="str">
        <f t="shared" ref="C131:C194" si="10">+DAY(B131)&amp;A131</f>
        <v>105</v>
      </c>
      <c r="D131" s="44">
        <f t="shared" si="8"/>
        <v>2</v>
      </c>
      <c r="E131" s="55">
        <v>3</v>
      </c>
    </row>
    <row r="132" hidden="1" outlineLevel="1" spans="1:5">
      <c r="A132" s="41">
        <f t="shared" si="9"/>
        <v>5</v>
      </c>
      <c r="B132" s="42">
        <f t="shared" ref="B132:B195" si="11">+B131+1</f>
        <v>44327</v>
      </c>
      <c r="C132" s="43" t="str">
        <f t="shared" si="10"/>
        <v>115</v>
      </c>
      <c r="D132" s="44">
        <f t="shared" si="8"/>
        <v>3</v>
      </c>
      <c r="E132" s="55">
        <v>3</v>
      </c>
    </row>
    <row r="133" hidden="1" outlineLevel="1" spans="1:5">
      <c r="A133" s="41">
        <f t="shared" si="9"/>
        <v>5</v>
      </c>
      <c r="B133" s="42">
        <f t="shared" si="11"/>
        <v>44328</v>
      </c>
      <c r="C133" s="43" t="str">
        <f t="shared" si="10"/>
        <v>125</v>
      </c>
      <c r="D133" s="44">
        <f t="shared" si="8"/>
        <v>4</v>
      </c>
      <c r="E133" s="55">
        <v>3</v>
      </c>
    </row>
    <row r="134" hidden="1" outlineLevel="1" spans="1:5">
      <c r="A134" s="41">
        <f t="shared" si="9"/>
        <v>5</v>
      </c>
      <c r="B134" s="42">
        <f t="shared" si="11"/>
        <v>44329</v>
      </c>
      <c r="C134" s="43" t="str">
        <f t="shared" si="10"/>
        <v>135</v>
      </c>
      <c r="D134" s="44">
        <f t="shared" si="8"/>
        <v>5</v>
      </c>
      <c r="E134" s="55">
        <v>3</v>
      </c>
    </row>
    <row r="135" hidden="1" outlineLevel="1" spans="1:5">
      <c r="A135" s="41">
        <f t="shared" si="9"/>
        <v>5</v>
      </c>
      <c r="B135" s="42">
        <f t="shared" si="11"/>
        <v>44330</v>
      </c>
      <c r="C135" s="43" t="str">
        <f t="shared" si="10"/>
        <v>145</v>
      </c>
      <c r="D135" s="44">
        <f t="shared" si="8"/>
        <v>6</v>
      </c>
      <c r="E135" s="55">
        <v>3</v>
      </c>
    </row>
    <row r="136" hidden="1" outlineLevel="1" spans="1:8">
      <c r="A136" s="41">
        <f t="shared" si="9"/>
        <v>5</v>
      </c>
      <c r="B136" s="42">
        <f t="shared" si="11"/>
        <v>44331</v>
      </c>
      <c r="C136" s="43" t="str">
        <f t="shared" si="10"/>
        <v>155</v>
      </c>
      <c r="D136" s="44">
        <f t="shared" si="8"/>
        <v>7</v>
      </c>
      <c r="E136" s="55">
        <v>3</v>
      </c>
      <c r="H136" s="56"/>
    </row>
    <row r="137" hidden="1" outlineLevel="1" spans="1:5">
      <c r="A137" s="41">
        <f t="shared" si="9"/>
        <v>5</v>
      </c>
      <c r="B137" s="42">
        <f t="shared" si="11"/>
        <v>44332</v>
      </c>
      <c r="C137" s="43" t="str">
        <f t="shared" si="10"/>
        <v>165</v>
      </c>
      <c r="D137" s="44" t="str">
        <f t="shared" si="8"/>
        <v>CN</v>
      </c>
      <c r="E137" s="55">
        <v>3</v>
      </c>
    </row>
    <row r="138" hidden="1" outlineLevel="1" spans="1:5">
      <c r="A138" s="41">
        <f t="shared" si="9"/>
        <v>5</v>
      </c>
      <c r="B138" s="42">
        <f t="shared" si="11"/>
        <v>44333</v>
      </c>
      <c r="C138" s="43" t="str">
        <f t="shared" si="10"/>
        <v>175</v>
      </c>
      <c r="D138" s="44">
        <f t="shared" si="8"/>
        <v>2</v>
      </c>
      <c r="E138" s="55">
        <v>4</v>
      </c>
    </row>
    <row r="139" hidden="1" outlineLevel="1" spans="1:5">
      <c r="A139" s="41">
        <f t="shared" si="9"/>
        <v>5</v>
      </c>
      <c r="B139" s="42">
        <f t="shared" si="11"/>
        <v>44334</v>
      </c>
      <c r="C139" s="43" t="str">
        <f t="shared" si="10"/>
        <v>185</v>
      </c>
      <c r="D139" s="44">
        <f t="shared" si="8"/>
        <v>3</v>
      </c>
      <c r="E139" s="55">
        <v>4</v>
      </c>
    </row>
    <row r="140" hidden="1" outlineLevel="1" spans="1:5">
      <c r="A140" s="41">
        <f t="shared" si="9"/>
        <v>5</v>
      </c>
      <c r="B140" s="42">
        <f t="shared" si="11"/>
        <v>44335</v>
      </c>
      <c r="C140" s="43" t="str">
        <f t="shared" si="10"/>
        <v>195</v>
      </c>
      <c r="D140" s="44">
        <f t="shared" si="8"/>
        <v>4</v>
      </c>
      <c r="E140" s="55">
        <v>4</v>
      </c>
    </row>
    <row r="141" hidden="1" outlineLevel="1" spans="1:5">
      <c r="A141" s="41">
        <f t="shared" si="9"/>
        <v>5</v>
      </c>
      <c r="B141" s="42">
        <f t="shared" si="11"/>
        <v>44336</v>
      </c>
      <c r="C141" s="43" t="str">
        <f t="shared" si="10"/>
        <v>205</v>
      </c>
      <c r="D141" s="44">
        <f t="shared" si="8"/>
        <v>5</v>
      </c>
      <c r="E141" s="55">
        <v>4</v>
      </c>
    </row>
    <row r="142" hidden="1" outlineLevel="1" spans="1:5">
      <c r="A142" s="41">
        <f t="shared" si="9"/>
        <v>5</v>
      </c>
      <c r="B142" s="42">
        <f t="shared" si="11"/>
        <v>44337</v>
      </c>
      <c r="C142" s="43" t="str">
        <f t="shared" si="10"/>
        <v>215</v>
      </c>
      <c r="D142" s="44">
        <f t="shared" si="8"/>
        <v>6</v>
      </c>
      <c r="E142" s="55">
        <v>4</v>
      </c>
    </row>
    <row r="143" hidden="1" outlineLevel="1" spans="1:5">
      <c r="A143" s="41">
        <f t="shared" si="9"/>
        <v>5</v>
      </c>
      <c r="B143" s="42">
        <f t="shared" si="11"/>
        <v>44338</v>
      </c>
      <c r="C143" s="43" t="str">
        <f t="shared" si="10"/>
        <v>225</v>
      </c>
      <c r="D143" s="44">
        <f t="shared" si="8"/>
        <v>7</v>
      </c>
      <c r="E143" s="55">
        <v>4</v>
      </c>
    </row>
    <row r="144" hidden="1" outlineLevel="1" spans="1:5">
      <c r="A144" s="41">
        <f t="shared" si="9"/>
        <v>5</v>
      </c>
      <c r="B144" s="42">
        <f t="shared" si="11"/>
        <v>44339</v>
      </c>
      <c r="C144" s="43" t="str">
        <f t="shared" si="10"/>
        <v>235</v>
      </c>
      <c r="D144" s="44" t="str">
        <f t="shared" si="8"/>
        <v>CN</v>
      </c>
      <c r="E144" s="55">
        <v>4</v>
      </c>
    </row>
    <row r="145" hidden="1" outlineLevel="1" spans="1:5">
      <c r="A145" s="41">
        <f t="shared" si="9"/>
        <v>5</v>
      </c>
      <c r="B145" s="42">
        <f t="shared" si="11"/>
        <v>44340</v>
      </c>
      <c r="C145" s="43" t="str">
        <f t="shared" si="10"/>
        <v>245</v>
      </c>
      <c r="D145" s="44">
        <f t="shared" si="8"/>
        <v>2</v>
      </c>
      <c r="E145" s="55">
        <v>5</v>
      </c>
    </row>
    <row r="146" hidden="1" outlineLevel="1" spans="1:5">
      <c r="A146" s="41">
        <f t="shared" si="9"/>
        <v>5</v>
      </c>
      <c r="B146" s="42">
        <f t="shared" si="11"/>
        <v>44341</v>
      </c>
      <c r="C146" s="43" t="str">
        <f t="shared" si="10"/>
        <v>255</v>
      </c>
      <c r="D146" s="44">
        <f t="shared" si="8"/>
        <v>3</v>
      </c>
      <c r="E146" s="55">
        <v>5</v>
      </c>
    </row>
    <row r="147" hidden="1" outlineLevel="1" spans="1:5">
      <c r="A147" s="41">
        <f t="shared" si="9"/>
        <v>5</v>
      </c>
      <c r="B147" s="42">
        <f t="shared" si="11"/>
        <v>44342</v>
      </c>
      <c r="C147" s="43" t="str">
        <f t="shared" si="10"/>
        <v>265</v>
      </c>
      <c r="D147" s="44">
        <f t="shared" si="8"/>
        <v>4</v>
      </c>
      <c r="E147" s="55">
        <v>5</v>
      </c>
    </row>
    <row r="148" hidden="1" outlineLevel="1" spans="1:5">
      <c r="A148" s="41">
        <f t="shared" si="9"/>
        <v>5</v>
      </c>
      <c r="B148" s="42">
        <f t="shared" si="11"/>
        <v>44343</v>
      </c>
      <c r="C148" s="43" t="str">
        <f t="shared" si="10"/>
        <v>275</v>
      </c>
      <c r="D148" s="44">
        <f t="shared" si="8"/>
        <v>5</v>
      </c>
      <c r="E148" s="55">
        <v>5</v>
      </c>
    </row>
    <row r="149" hidden="1" outlineLevel="1" spans="1:5">
      <c r="A149" s="41">
        <f t="shared" si="9"/>
        <v>5</v>
      </c>
      <c r="B149" s="42">
        <f t="shared" si="11"/>
        <v>44344</v>
      </c>
      <c r="C149" s="43" t="str">
        <f t="shared" si="10"/>
        <v>285</v>
      </c>
      <c r="D149" s="44">
        <f t="shared" si="8"/>
        <v>6</v>
      </c>
      <c r="E149" s="55">
        <v>5</v>
      </c>
    </row>
    <row r="150" hidden="1" outlineLevel="1" spans="1:5">
      <c r="A150" s="41">
        <f t="shared" si="9"/>
        <v>5</v>
      </c>
      <c r="B150" s="42">
        <f t="shared" si="11"/>
        <v>44345</v>
      </c>
      <c r="C150" s="43" t="str">
        <f t="shared" si="10"/>
        <v>295</v>
      </c>
      <c r="D150" s="44">
        <f t="shared" si="8"/>
        <v>7</v>
      </c>
      <c r="E150" s="55">
        <v>5</v>
      </c>
    </row>
    <row r="151" hidden="1" outlineLevel="1" spans="1:5">
      <c r="A151" s="41">
        <f t="shared" si="9"/>
        <v>5</v>
      </c>
      <c r="B151" s="42">
        <f t="shared" si="11"/>
        <v>44346</v>
      </c>
      <c r="C151" s="43" t="str">
        <f t="shared" si="10"/>
        <v>305</v>
      </c>
      <c r="D151" s="44" t="str">
        <f t="shared" si="8"/>
        <v>CN</v>
      </c>
      <c r="E151" s="55">
        <v>5</v>
      </c>
    </row>
    <row r="152" collapsed="1" spans="1:5">
      <c r="A152" s="41">
        <f t="shared" si="9"/>
        <v>5</v>
      </c>
      <c r="B152" s="42">
        <f t="shared" si="11"/>
        <v>44347</v>
      </c>
      <c r="C152" s="43" t="str">
        <f t="shared" si="10"/>
        <v>315</v>
      </c>
      <c r="D152" s="44">
        <f t="shared" si="8"/>
        <v>2</v>
      </c>
      <c r="E152" s="55">
        <v>5</v>
      </c>
    </row>
    <row r="153" spans="1:5">
      <c r="A153" s="51">
        <f t="shared" si="9"/>
        <v>6</v>
      </c>
      <c r="B153" s="52">
        <f t="shared" si="11"/>
        <v>44348</v>
      </c>
      <c r="C153" s="53" t="str">
        <f t="shared" si="10"/>
        <v>16</v>
      </c>
      <c r="D153" s="54">
        <f t="shared" si="8"/>
        <v>3</v>
      </c>
      <c r="E153" s="51">
        <v>1</v>
      </c>
    </row>
    <row r="154" hidden="1" outlineLevel="1" spans="1:5">
      <c r="A154" s="41">
        <f t="shared" si="9"/>
        <v>6</v>
      </c>
      <c r="B154" s="42">
        <f t="shared" si="11"/>
        <v>44349</v>
      </c>
      <c r="C154" s="43" t="str">
        <f t="shared" si="10"/>
        <v>26</v>
      </c>
      <c r="D154" s="44">
        <f t="shared" si="8"/>
        <v>4</v>
      </c>
      <c r="E154" s="55">
        <v>1</v>
      </c>
    </row>
    <row r="155" hidden="1" outlineLevel="1" spans="1:5">
      <c r="A155" s="41">
        <f t="shared" si="9"/>
        <v>6</v>
      </c>
      <c r="B155" s="42">
        <f t="shared" si="11"/>
        <v>44350</v>
      </c>
      <c r="C155" s="43" t="str">
        <f t="shared" si="10"/>
        <v>36</v>
      </c>
      <c r="D155" s="44">
        <f t="shared" si="8"/>
        <v>5</v>
      </c>
      <c r="E155" s="55">
        <v>1</v>
      </c>
    </row>
    <row r="156" hidden="1" outlineLevel="1" spans="1:5">
      <c r="A156" s="41">
        <f t="shared" si="9"/>
        <v>6</v>
      </c>
      <c r="B156" s="42">
        <f t="shared" si="11"/>
        <v>44351</v>
      </c>
      <c r="C156" s="43" t="str">
        <f t="shared" si="10"/>
        <v>46</v>
      </c>
      <c r="D156" s="44">
        <f t="shared" si="8"/>
        <v>6</v>
      </c>
      <c r="E156" s="55">
        <v>1</v>
      </c>
    </row>
    <row r="157" hidden="1" outlineLevel="1" spans="1:5">
      <c r="A157" s="41">
        <f t="shared" si="9"/>
        <v>6</v>
      </c>
      <c r="B157" s="42">
        <f t="shared" si="11"/>
        <v>44352</v>
      </c>
      <c r="C157" s="43" t="str">
        <f t="shared" si="10"/>
        <v>56</v>
      </c>
      <c r="D157" s="44">
        <f t="shared" si="8"/>
        <v>7</v>
      </c>
      <c r="E157" s="55">
        <v>1</v>
      </c>
    </row>
    <row r="158" hidden="1" outlineLevel="1" spans="1:5">
      <c r="A158" s="41">
        <f t="shared" si="9"/>
        <v>6</v>
      </c>
      <c r="B158" s="42">
        <f t="shared" si="11"/>
        <v>44353</v>
      </c>
      <c r="C158" s="43" t="str">
        <f t="shared" si="10"/>
        <v>66</v>
      </c>
      <c r="D158" s="44" t="str">
        <f t="shared" si="8"/>
        <v>CN</v>
      </c>
      <c r="E158" s="55">
        <v>1</v>
      </c>
    </row>
    <row r="159" hidden="1" outlineLevel="1" spans="1:5">
      <c r="A159" s="41">
        <f t="shared" si="9"/>
        <v>6</v>
      </c>
      <c r="B159" s="42">
        <f t="shared" si="11"/>
        <v>44354</v>
      </c>
      <c r="C159" s="43" t="str">
        <f t="shared" si="10"/>
        <v>76</v>
      </c>
      <c r="D159" s="44">
        <f t="shared" si="8"/>
        <v>2</v>
      </c>
      <c r="E159" s="55">
        <v>2</v>
      </c>
    </row>
    <row r="160" hidden="1" outlineLevel="1" spans="1:5">
      <c r="A160" s="41">
        <f t="shared" si="9"/>
        <v>6</v>
      </c>
      <c r="B160" s="42">
        <f t="shared" si="11"/>
        <v>44355</v>
      </c>
      <c r="C160" s="43" t="str">
        <f t="shared" si="10"/>
        <v>86</v>
      </c>
      <c r="D160" s="44">
        <f t="shared" si="8"/>
        <v>3</v>
      </c>
      <c r="E160" s="55">
        <v>2</v>
      </c>
    </row>
    <row r="161" hidden="1" outlineLevel="1" spans="1:5">
      <c r="A161" s="41">
        <f t="shared" si="9"/>
        <v>6</v>
      </c>
      <c r="B161" s="42">
        <f t="shared" si="11"/>
        <v>44356</v>
      </c>
      <c r="C161" s="43" t="str">
        <f t="shared" si="10"/>
        <v>96</v>
      </c>
      <c r="D161" s="44">
        <f t="shared" si="8"/>
        <v>4</v>
      </c>
      <c r="E161" s="55">
        <v>2</v>
      </c>
    </row>
    <row r="162" hidden="1" outlineLevel="1" spans="1:5">
      <c r="A162" s="41">
        <f t="shared" si="9"/>
        <v>6</v>
      </c>
      <c r="B162" s="42">
        <f t="shared" si="11"/>
        <v>44357</v>
      </c>
      <c r="C162" s="43" t="str">
        <f t="shared" si="10"/>
        <v>106</v>
      </c>
      <c r="D162" s="44">
        <f t="shared" si="8"/>
        <v>5</v>
      </c>
      <c r="E162" s="55">
        <v>2</v>
      </c>
    </row>
    <row r="163" hidden="1" outlineLevel="1" spans="1:5">
      <c r="A163" s="41">
        <f t="shared" si="9"/>
        <v>6</v>
      </c>
      <c r="B163" s="42">
        <f t="shared" si="11"/>
        <v>44358</v>
      </c>
      <c r="C163" s="43" t="str">
        <f t="shared" si="10"/>
        <v>116</v>
      </c>
      <c r="D163" s="44">
        <f t="shared" si="8"/>
        <v>6</v>
      </c>
      <c r="E163" s="55">
        <v>2</v>
      </c>
    </row>
    <row r="164" hidden="1" outlineLevel="1" spans="1:5">
      <c r="A164" s="41">
        <f t="shared" si="9"/>
        <v>6</v>
      </c>
      <c r="B164" s="42">
        <f t="shared" si="11"/>
        <v>44359</v>
      </c>
      <c r="C164" s="43" t="str">
        <f t="shared" si="10"/>
        <v>126</v>
      </c>
      <c r="D164" s="44">
        <f t="shared" si="8"/>
        <v>7</v>
      </c>
      <c r="E164" s="55">
        <v>2</v>
      </c>
    </row>
    <row r="165" hidden="1" outlineLevel="1" spans="1:5">
      <c r="A165" s="41">
        <f t="shared" si="9"/>
        <v>6</v>
      </c>
      <c r="B165" s="42">
        <f t="shared" si="11"/>
        <v>44360</v>
      </c>
      <c r="C165" s="43" t="str">
        <f t="shared" si="10"/>
        <v>136</v>
      </c>
      <c r="D165" s="44" t="str">
        <f t="shared" si="8"/>
        <v>CN</v>
      </c>
      <c r="E165" s="55">
        <v>2</v>
      </c>
    </row>
    <row r="166" hidden="1" outlineLevel="1" spans="1:5">
      <c r="A166" s="41">
        <f t="shared" si="9"/>
        <v>6</v>
      </c>
      <c r="B166" s="42">
        <f t="shared" si="11"/>
        <v>44361</v>
      </c>
      <c r="C166" s="43" t="str">
        <f t="shared" si="10"/>
        <v>146</v>
      </c>
      <c r="D166" s="44">
        <f t="shared" si="8"/>
        <v>2</v>
      </c>
      <c r="E166" s="55">
        <v>3</v>
      </c>
    </row>
    <row r="167" hidden="1" outlineLevel="1" spans="1:5">
      <c r="A167" s="41">
        <f t="shared" si="9"/>
        <v>6</v>
      </c>
      <c r="B167" s="42">
        <f t="shared" si="11"/>
        <v>44362</v>
      </c>
      <c r="C167" s="43" t="str">
        <f t="shared" si="10"/>
        <v>156</v>
      </c>
      <c r="D167" s="44">
        <f t="shared" si="8"/>
        <v>3</v>
      </c>
      <c r="E167" s="55">
        <v>3</v>
      </c>
    </row>
    <row r="168" hidden="1" outlineLevel="1" spans="1:5">
      <c r="A168" s="41">
        <f t="shared" si="9"/>
        <v>6</v>
      </c>
      <c r="B168" s="42">
        <f t="shared" si="11"/>
        <v>44363</v>
      </c>
      <c r="C168" s="43" t="str">
        <f t="shared" si="10"/>
        <v>166</v>
      </c>
      <c r="D168" s="44">
        <f t="shared" si="8"/>
        <v>4</v>
      </c>
      <c r="E168" s="55">
        <v>3</v>
      </c>
    </row>
    <row r="169" hidden="1" outlineLevel="1" spans="1:5">
      <c r="A169" s="41">
        <f t="shared" si="9"/>
        <v>6</v>
      </c>
      <c r="B169" s="42">
        <f t="shared" si="11"/>
        <v>44364</v>
      </c>
      <c r="C169" s="43" t="str">
        <f t="shared" si="10"/>
        <v>176</v>
      </c>
      <c r="D169" s="44">
        <f t="shared" si="8"/>
        <v>5</v>
      </c>
      <c r="E169" s="55">
        <v>3</v>
      </c>
    </row>
    <row r="170" hidden="1" outlineLevel="1" spans="1:5">
      <c r="A170" s="41">
        <f t="shared" si="9"/>
        <v>6</v>
      </c>
      <c r="B170" s="42">
        <f t="shared" si="11"/>
        <v>44365</v>
      </c>
      <c r="C170" s="43" t="str">
        <f t="shared" si="10"/>
        <v>186</v>
      </c>
      <c r="D170" s="44">
        <f t="shared" si="8"/>
        <v>6</v>
      </c>
      <c r="E170" s="55">
        <v>3</v>
      </c>
    </row>
    <row r="171" hidden="1" outlineLevel="1" spans="1:5">
      <c r="A171" s="41">
        <f t="shared" si="9"/>
        <v>6</v>
      </c>
      <c r="B171" s="42">
        <f t="shared" si="11"/>
        <v>44366</v>
      </c>
      <c r="C171" s="43" t="str">
        <f t="shared" si="10"/>
        <v>196</v>
      </c>
      <c r="D171" s="44">
        <f t="shared" si="8"/>
        <v>7</v>
      </c>
      <c r="E171" s="55">
        <v>3</v>
      </c>
    </row>
    <row r="172" hidden="1" outlineLevel="1" spans="1:5">
      <c r="A172" s="41">
        <f t="shared" si="9"/>
        <v>6</v>
      </c>
      <c r="B172" s="42">
        <f t="shared" si="11"/>
        <v>44367</v>
      </c>
      <c r="C172" s="43" t="str">
        <f t="shared" si="10"/>
        <v>206</v>
      </c>
      <c r="D172" s="44" t="str">
        <f t="shared" si="8"/>
        <v>CN</v>
      </c>
      <c r="E172" s="55">
        <v>3</v>
      </c>
    </row>
    <row r="173" hidden="1" outlineLevel="1" spans="1:5">
      <c r="A173" s="41">
        <f t="shared" si="9"/>
        <v>6</v>
      </c>
      <c r="B173" s="42">
        <f t="shared" si="11"/>
        <v>44368</v>
      </c>
      <c r="C173" s="43" t="str">
        <f t="shared" si="10"/>
        <v>216</v>
      </c>
      <c r="D173" s="44">
        <f t="shared" si="8"/>
        <v>2</v>
      </c>
      <c r="E173" s="55">
        <v>4</v>
      </c>
    </row>
    <row r="174" hidden="1" outlineLevel="1" spans="1:5">
      <c r="A174" s="41">
        <f t="shared" si="9"/>
        <v>6</v>
      </c>
      <c r="B174" s="42">
        <f t="shared" si="11"/>
        <v>44369</v>
      </c>
      <c r="C174" s="43" t="str">
        <f t="shared" si="10"/>
        <v>226</v>
      </c>
      <c r="D174" s="44">
        <f t="shared" si="8"/>
        <v>3</v>
      </c>
      <c r="E174" s="55">
        <v>4</v>
      </c>
    </row>
    <row r="175" hidden="1" outlineLevel="1" spans="1:5">
      <c r="A175" s="41">
        <f t="shared" si="9"/>
        <v>6</v>
      </c>
      <c r="B175" s="42">
        <f t="shared" si="11"/>
        <v>44370</v>
      </c>
      <c r="C175" s="43" t="str">
        <f t="shared" si="10"/>
        <v>236</v>
      </c>
      <c r="D175" s="44">
        <f t="shared" si="8"/>
        <v>4</v>
      </c>
      <c r="E175" s="55">
        <v>4</v>
      </c>
    </row>
    <row r="176" hidden="1" outlineLevel="1" spans="1:5">
      <c r="A176" s="41">
        <f t="shared" si="9"/>
        <v>6</v>
      </c>
      <c r="B176" s="42">
        <f t="shared" si="11"/>
        <v>44371</v>
      </c>
      <c r="C176" s="43" t="str">
        <f t="shared" si="10"/>
        <v>246</v>
      </c>
      <c r="D176" s="44">
        <f t="shared" si="8"/>
        <v>5</v>
      </c>
      <c r="E176" s="55">
        <v>4</v>
      </c>
    </row>
    <row r="177" hidden="1" outlineLevel="1" spans="1:5">
      <c r="A177" s="41">
        <f t="shared" si="9"/>
        <v>6</v>
      </c>
      <c r="B177" s="42">
        <f t="shared" si="11"/>
        <v>44372</v>
      </c>
      <c r="C177" s="43" t="str">
        <f t="shared" si="10"/>
        <v>256</v>
      </c>
      <c r="D177" s="44">
        <f t="shared" si="8"/>
        <v>6</v>
      </c>
      <c r="E177" s="55">
        <v>4</v>
      </c>
    </row>
    <row r="178" hidden="1" outlineLevel="1" spans="1:5">
      <c r="A178" s="41">
        <f t="shared" si="9"/>
        <v>6</v>
      </c>
      <c r="B178" s="42">
        <f t="shared" si="11"/>
        <v>44373</v>
      </c>
      <c r="C178" s="43" t="str">
        <f t="shared" si="10"/>
        <v>266</v>
      </c>
      <c r="D178" s="44">
        <f t="shared" si="8"/>
        <v>7</v>
      </c>
      <c r="E178" s="55">
        <v>4</v>
      </c>
    </row>
    <row r="179" hidden="1" outlineLevel="1" spans="1:5">
      <c r="A179" s="41">
        <f t="shared" si="9"/>
        <v>6</v>
      </c>
      <c r="B179" s="42">
        <f t="shared" si="11"/>
        <v>44374</v>
      </c>
      <c r="C179" s="43" t="str">
        <f t="shared" si="10"/>
        <v>276</v>
      </c>
      <c r="D179" s="44" t="str">
        <f t="shared" si="8"/>
        <v>CN</v>
      </c>
      <c r="E179" s="55">
        <v>4</v>
      </c>
    </row>
    <row r="180" hidden="1" outlineLevel="1" spans="1:5">
      <c r="A180" s="41">
        <f t="shared" si="9"/>
        <v>6</v>
      </c>
      <c r="B180" s="42">
        <f t="shared" si="11"/>
        <v>44375</v>
      </c>
      <c r="C180" s="43" t="str">
        <f t="shared" si="10"/>
        <v>286</v>
      </c>
      <c r="D180" s="44">
        <f t="shared" si="8"/>
        <v>2</v>
      </c>
      <c r="E180" s="55">
        <v>5</v>
      </c>
    </row>
    <row r="181" hidden="1" outlineLevel="1" spans="1:5">
      <c r="A181" s="41">
        <f t="shared" si="9"/>
        <v>6</v>
      </c>
      <c r="B181" s="42">
        <f t="shared" si="11"/>
        <v>44376</v>
      </c>
      <c r="C181" s="43" t="str">
        <f t="shared" si="10"/>
        <v>296</v>
      </c>
      <c r="D181" s="44">
        <f t="shared" si="8"/>
        <v>3</v>
      </c>
      <c r="E181" s="55">
        <v>5</v>
      </c>
    </row>
    <row r="182" collapsed="1" spans="1:5">
      <c r="A182" s="41">
        <f t="shared" si="9"/>
        <v>6</v>
      </c>
      <c r="B182" s="42">
        <f t="shared" si="11"/>
        <v>44377</v>
      </c>
      <c r="C182" s="43" t="str">
        <f t="shared" si="10"/>
        <v>306</v>
      </c>
      <c r="D182" s="44">
        <f t="shared" si="8"/>
        <v>4</v>
      </c>
      <c r="E182" s="55">
        <v>5</v>
      </c>
    </row>
    <row r="183" spans="1:5">
      <c r="A183" s="51">
        <f t="shared" si="9"/>
        <v>7</v>
      </c>
      <c r="B183" s="52">
        <f t="shared" si="11"/>
        <v>44378</v>
      </c>
      <c r="C183" s="53" t="str">
        <f t="shared" si="10"/>
        <v>17</v>
      </c>
      <c r="D183" s="54">
        <f t="shared" si="8"/>
        <v>5</v>
      </c>
      <c r="E183" s="51">
        <v>1</v>
      </c>
    </row>
    <row r="184" hidden="1" outlineLevel="1" spans="1:5">
      <c r="A184" s="41">
        <f t="shared" si="9"/>
        <v>7</v>
      </c>
      <c r="B184" s="42">
        <f t="shared" si="11"/>
        <v>44379</v>
      </c>
      <c r="C184" s="43" t="str">
        <f t="shared" si="10"/>
        <v>27</v>
      </c>
      <c r="D184" s="44">
        <f t="shared" si="8"/>
        <v>6</v>
      </c>
      <c r="E184" s="55">
        <v>1</v>
      </c>
    </row>
    <row r="185" hidden="1" outlineLevel="1" spans="1:5">
      <c r="A185" s="41">
        <f t="shared" si="9"/>
        <v>7</v>
      </c>
      <c r="B185" s="42">
        <f t="shared" si="11"/>
        <v>44380</v>
      </c>
      <c r="C185" s="43" t="str">
        <f t="shared" si="10"/>
        <v>37</v>
      </c>
      <c r="D185" s="44">
        <f t="shared" si="8"/>
        <v>7</v>
      </c>
      <c r="E185" s="55">
        <v>1</v>
      </c>
    </row>
    <row r="186" hidden="1" outlineLevel="1" spans="1:5">
      <c r="A186" s="41">
        <f t="shared" si="9"/>
        <v>7</v>
      </c>
      <c r="B186" s="42">
        <f t="shared" si="11"/>
        <v>44381</v>
      </c>
      <c r="C186" s="43" t="str">
        <f t="shared" si="10"/>
        <v>47</v>
      </c>
      <c r="D186" s="44" t="str">
        <f t="shared" si="8"/>
        <v>CN</v>
      </c>
      <c r="E186" s="55">
        <v>1</v>
      </c>
    </row>
    <row r="187" hidden="1" outlineLevel="1" spans="1:5">
      <c r="A187" s="41">
        <f t="shared" si="9"/>
        <v>7</v>
      </c>
      <c r="B187" s="42">
        <f t="shared" si="11"/>
        <v>44382</v>
      </c>
      <c r="C187" s="43" t="str">
        <f t="shared" si="10"/>
        <v>57</v>
      </c>
      <c r="D187" s="44">
        <f t="shared" si="8"/>
        <v>2</v>
      </c>
      <c r="E187" s="55">
        <v>2</v>
      </c>
    </row>
    <row r="188" hidden="1" outlineLevel="1" spans="1:5">
      <c r="A188" s="41">
        <f t="shared" si="9"/>
        <v>7</v>
      </c>
      <c r="B188" s="42">
        <f t="shared" si="11"/>
        <v>44383</v>
      </c>
      <c r="C188" s="43" t="str">
        <f t="shared" si="10"/>
        <v>67</v>
      </c>
      <c r="D188" s="44">
        <f t="shared" si="8"/>
        <v>3</v>
      </c>
      <c r="E188" s="55">
        <v>2</v>
      </c>
    </row>
    <row r="189" hidden="1" outlineLevel="1" spans="1:5">
      <c r="A189" s="41">
        <f t="shared" si="9"/>
        <v>7</v>
      </c>
      <c r="B189" s="42">
        <f t="shared" si="11"/>
        <v>44384</v>
      </c>
      <c r="C189" s="43" t="str">
        <f t="shared" si="10"/>
        <v>77</v>
      </c>
      <c r="D189" s="44">
        <f t="shared" si="8"/>
        <v>4</v>
      </c>
      <c r="E189" s="55">
        <v>2</v>
      </c>
    </row>
    <row r="190" hidden="1" outlineLevel="1" spans="1:5">
      <c r="A190" s="41">
        <f t="shared" si="9"/>
        <v>7</v>
      </c>
      <c r="B190" s="42">
        <f t="shared" si="11"/>
        <v>44385</v>
      </c>
      <c r="C190" s="43" t="str">
        <f t="shared" si="10"/>
        <v>87</v>
      </c>
      <c r="D190" s="44">
        <f t="shared" si="8"/>
        <v>5</v>
      </c>
      <c r="E190" s="55">
        <v>2</v>
      </c>
    </row>
    <row r="191" hidden="1" outlineLevel="1" spans="1:5">
      <c r="A191" s="41">
        <f t="shared" si="9"/>
        <v>7</v>
      </c>
      <c r="B191" s="42">
        <f t="shared" si="11"/>
        <v>44386</v>
      </c>
      <c r="C191" s="43" t="str">
        <f t="shared" si="10"/>
        <v>97</v>
      </c>
      <c r="D191" s="44">
        <f t="shared" si="8"/>
        <v>6</v>
      </c>
      <c r="E191" s="55">
        <v>2</v>
      </c>
    </row>
    <row r="192" hidden="1" outlineLevel="1" spans="1:5">
      <c r="A192" s="41">
        <f t="shared" si="9"/>
        <v>7</v>
      </c>
      <c r="B192" s="42">
        <f t="shared" si="11"/>
        <v>44387</v>
      </c>
      <c r="C192" s="43" t="str">
        <f t="shared" si="10"/>
        <v>107</v>
      </c>
      <c r="D192" s="44">
        <f t="shared" si="8"/>
        <v>7</v>
      </c>
      <c r="E192" s="55">
        <v>2</v>
      </c>
    </row>
    <row r="193" hidden="1" outlineLevel="1" spans="1:5">
      <c r="A193" s="41">
        <f t="shared" si="9"/>
        <v>7</v>
      </c>
      <c r="B193" s="42">
        <f t="shared" si="11"/>
        <v>44388</v>
      </c>
      <c r="C193" s="43" t="str">
        <f t="shared" si="10"/>
        <v>117</v>
      </c>
      <c r="D193" s="44" t="str">
        <f t="shared" si="8"/>
        <v>CN</v>
      </c>
      <c r="E193" s="55">
        <v>2</v>
      </c>
    </row>
    <row r="194" hidden="1" outlineLevel="1" spans="1:5">
      <c r="A194" s="41">
        <f t="shared" si="9"/>
        <v>7</v>
      </c>
      <c r="B194" s="42">
        <f t="shared" si="11"/>
        <v>44389</v>
      </c>
      <c r="C194" s="43" t="str">
        <f t="shared" si="10"/>
        <v>127</v>
      </c>
      <c r="D194" s="44">
        <f t="shared" ref="D194:D257" si="12">IF(WEEKDAY(DATE(2021,MONTH(B194),DAY(B194)))=1,"CN",WEEKDAY(DATE(2021,MONTH(B194),DAY(B194))))</f>
        <v>2</v>
      </c>
      <c r="E194" s="55">
        <v>3</v>
      </c>
    </row>
    <row r="195" hidden="1" outlineLevel="1" spans="1:5">
      <c r="A195" s="41">
        <f t="shared" ref="A195:A258" si="13">+MONTH(B195)</f>
        <v>7</v>
      </c>
      <c r="B195" s="42">
        <f t="shared" si="11"/>
        <v>44390</v>
      </c>
      <c r="C195" s="43" t="str">
        <f t="shared" ref="C195:C258" si="14">+DAY(B195)&amp;A195</f>
        <v>137</v>
      </c>
      <c r="D195" s="44">
        <f t="shared" si="12"/>
        <v>3</v>
      </c>
      <c r="E195" s="55">
        <v>3</v>
      </c>
    </row>
    <row r="196" hidden="1" outlineLevel="1" spans="1:5">
      <c r="A196" s="41">
        <f t="shared" si="13"/>
        <v>7</v>
      </c>
      <c r="B196" s="42">
        <f t="shared" ref="B196:B259" si="15">+B195+1</f>
        <v>44391</v>
      </c>
      <c r="C196" s="43" t="str">
        <f t="shared" si="14"/>
        <v>147</v>
      </c>
      <c r="D196" s="44">
        <f t="shared" si="12"/>
        <v>4</v>
      </c>
      <c r="E196" s="55">
        <v>3</v>
      </c>
    </row>
    <row r="197" hidden="1" outlineLevel="1" spans="1:5">
      <c r="A197" s="41">
        <f t="shared" si="13"/>
        <v>7</v>
      </c>
      <c r="B197" s="42">
        <f t="shared" si="15"/>
        <v>44392</v>
      </c>
      <c r="C197" s="43" t="str">
        <f t="shared" si="14"/>
        <v>157</v>
      </c>
      <c r="D197" s="44">
        <f t="shared" si="12"/>
        <v>5</v>
      </c>
      <c r="E197" s="55">
        <v>3</v>
      </c>
    </row>
    <row r="198" hidden="1" outlineLevel="1" spans="1:5">
      <c r="A198" s="41">
        <f t="shared" si="13"/>
        <v>7</v>
      </c>
      <c r="B198" s="42">
        <f t="shared" si="15"/>
        <v>44393</v>
      </c>
      <c r="C198" s="43" t="str">
        <f t="shared" si="14"/>
        <v>167</v>
      </c>
      <c r="D198" s="44">
        <f t="shared" si="12"/>
        <v>6</v>
      </c>
      <c r="E198" s="55">
        <v>3</v>
      </c>
    </row>
    <row r="199" hidden="1" outlineLevel="1" spans="1:5">
      <c r="A199" s="41">
        <f t="shared" si="13"/>
        <v>7</v>
      </c>
      <c r="B199" s="42">
        <f t="shared" si="15"/>
        <v>44394</v>
      </c>
      <c r="C199" s="43" t="str">
        <f t="shared" si="14"/>
        <v>177</v>
      </c>
      <c r="D199" s="44">
        <f t="shared" si="12"/>
        <v>7</v>
      </c>
      <c r="E199" s="55">
        <v>3</v>
      </c>
    </row>
    <row r="200" hidden="1" outlineLevel="1" spans="1:5">
      <c r="A200" s="41">
        <f t="shared" si="13"/>
        <v>7</v>
      </c>
      <c r="B200" s="42">
        <f t="shared" si="15"/>
        <v>44395</v>
      </c>
      <c r="C200" s="43" t="str">
        <f t="shared" si="14"/>
        <v>187</v>
      </c>
      <c r="D200" s="44" t="str">
        <f t="shared" si="12"/>
        <v>CN</v>
      </c>
      <c r="E200" s="55">
        <v>3</v>
      </c>
    </row>
    <row r="201" hidden="1" outlineLevel="1" spans="1:5">
      <c r="A201" s="41">
        <f t="shared" si="13"/>
        <v>7</v>
      </c>
      <c r="B201" s="42">
        <f t="shared" si="15"/>
        <v>44396</v>
      </c>
      <c r="C201" s="43" t="str">
        <f t="shared" si="14"/>
        <v>197</v>
      </c>
      <c r="D201" s="44">
        <f t="shared" si="12"/>
        <v>2</v>
      </c>
      <c r="E201" s="55">
        <v>4</v>
      </c>
    </row>
    <row r="202" hidden="1" outlineLevel="1" spans="1:5">
      <c r="A202" s="41">
        <f t="shared" si="13"/>
        <v>7</v>
      </c>
      <c r="B202" s="42">
        <f t="shared" si="15"/>
        <v>44397</v>
      </c>
      <c r="C202" s="43" t="str">
        <f t="shared" si="14"/>
        <v>207</v>
      </c>
      <c r="D202" s="44">
        <f t="shared" si="12"/>
        <v>3</v>
      </c>
      <c r="E202" s="55">
        <v>4</v>
      </c>
    </row>
    <row r="203" hidden="1" outlineLevel="1" spans="1:5">
      <c r="A203" s="41">
        <f t="shared" si="13"/>
        <v>7</v>
      </c>
      <c r="B203" s="42">
        <f t="shared" si="15"/>
        <v>44398</v>
      </c>
      <c r="C203" s="43" t="str">
        <f t="shared" si="14"/>
        <v>217</v>
      </c>
      <c r="D203" s="44">
        <f t="shared" si="12"/>
        <v>4</v>
      </c>
      <c r="E203" s="55">
        <v>4</v>
      </c>
    </row>
    <row r="204" hidden="1" outlineLevel="1" spans="1:5">
      <c r="A204" s="41">
        <f t="shared" si="13"/>
        <v>7</v>
      </c>
      <c r="B204" s="42">
        <f t="shared" si="15"/>
        <v>44399</v>
      </c>
      <c r="C204" s="43" t="str">
        <f t="shared" si="14"/>
        <v>227</v>
      </c>
      <c r="D204" s="44">
        <f t="shared" si="12"/>
        <v>5</v>
      </c>
      <c r="E204" s="55">
        <v>4</v>
      </c>
    </row>
    <row r="205" hidden="1" outlineLevel="1" spans="1:5">
      <c r="A205" s="41">
        <f t="shared" si="13"/>
        <v>7</v>
      </c>
      <c r="B205" s="42">
        <f t="shared" si="15"/>
        <v>44400</v>
      </c>
      <c r="C205" s="43" t="str">
        <f t="shared" si="14"/>
        <v>237</v>
      </c>
      <c r="D205" s="44">
        <f t="shared" si="12"/>
        <v>6</v>
      </c>
      <c r="E205" s="55">
        <v>4</v>
      </c>
    </row>
    <row r="206" hidden="1" outlineLevel="1" spans="1:5">
      <c r="A206" s="41">
        <f t="shared" si="13"/>
        <v>7</v>
      </c>
      <c r="B206" s="42">
        <f t="shared" si="15"/>
        <v>44401</v>
      </c>
      <c r="C206" s="43" t="str">
        <f t="shared" si="14"/>
        <v>247</v>
      </c>
      <c r="D206" s="44">
        <f t="shared" si="12"/>
        <v>7</v>
      </c>
      <c r="E206" s="55">
        <v>4</v>
      </c>
    </row>
    <row r="207" hidden="1" outlineLevel="1" spans="1:5">
      <c r="A207" s="41">
        <f t="shared" si="13"/>
        <v>7</v>
      </c>
      <c r="B207" s="42">
        <f t="shared" si="15"/>
        <v>44402</v>
      </c>
      <c r="C207" s="43" t="str">
        <f t="shared" si="14"/>
        <v>257</v>
      </c>
      <c r="D207" s="44" t="str">
        <f t="shared" si="12"/>
        <v>CN</v>
      </c>
      <c r="E207" s="55">
        <v>4</v>
      </c>
    </row>
    <row r="208" hidden="1" outlineLevel="1" spans="1:5">
      <c r="A208" s="41">
        <f t="shared" si="13"/>
        <v>7</v>
      </c>
      <c r="B208" s="42">
        <f t="shared" si="15"/>
        <v>44403</v>
      </c>
      <c r="C208" s="43" t="str">
        <f t="shared" si="14"/>
        <v>267</v>
      </c>
      <c r="D208" s="44">
        <f t="shared" si="12"/>
        <v>2</v>
      </c>
      <c r="E208" s="55">
        <v>5</v>
      </c>
    </row>
    <row r="209" hidden="1" outlineLevel="1" spans="1:5">
      <c r="A209" s="41">
        <f t="shared" si="13"/>
        <v>7</v>
      </c>
      <c r="B209" s="42">
        <f t="shared" si="15"/>
        <v>44404</v>
      </c>
      <c r="C209" s="43" t="str">
        <f t="shared" si="14"/>
        <v>277</v>
      </c>
      <c r="D209" s="44">
        <f t="shared" si="12"/>
        <v>3</v>
      </c>
      <c r="E209" s="55">
        <v>5</v>
      </c>
    </row>
    <row r="210" hidden="1" outlineLevel="1" spans="1:5">
      <c r="A210" s="41">
        <f t="shared" si="13"/>
        <v>7</v>
      </c>
      <c r="B210" s="42">
        <f t="shared" si="15"/>
        <v>44405</v>
      </c>
      <c r="C210" s="43" t="str">
        <f t="shared" si="14"/>
        <v>287</v>
      </c>
      <c r="D210" s="44">
        <f t="shared" si="12"/>
        <v>4</v>
      </c>
      <c r="E210" s="55">
        <v>5</v>
      </c>
    </row>
    <row r="211" hidden="1" outlineLevel="1" spans="1:5">
      <c r="A211" s="41">
        <f t="shared" si="13"/>
        <v>7</v>
      </c>
      <c r="B211" s="42">
        <f t="shared" si="15"/>
        <v>44406</v>
      </c>
      <c r="C211" s="43" t="str">
        <f t="shared" si="14"/>
        <v>297</v>
      </c>
      <c r="D211" s="44">
        <f t="shared" si="12"/>
        <v>5</v>
      </c>
      <c r="E211" s="55">
        <v>5</v>
      </c>
    </row>
    <row r="212" hidden="1" outlineLevel="1" spans="1:5">
      <c r="A212" s="41">
        <f t="shared" si="13"/>
        <v>7</v>
      </c>
      <c r="B212" s="42">
        <f t="shared" si="15"/>
        <v>44407</v>
      </c>
      <c r="C212" s="43" t="str">
        <f t="shared" si="14"/>
        <v>307</v>
      </c>
      <c r="D212" s="44">
        <f t="shared" si="12"/>
        <v>6</v>
      </c>
      <c r="E212" s="55">
        <v>5</v>
      </c>
    </row>
    <row r="213" collapsed="1" spans="1:5">
      <c r="A213" s="41">
        <f t="shared" si="13"/>
        <v>7</v>
      </c>
      <c r="B213" s="42">
        <f t="shared" si="15"/>
        <v>44408</v>
      </c>
      <c r="C213" s="43" t="str">
        <f t="shared" si="14"/>
        <v>317</v>
      </c>
      <c r="D213" s="44">
        <f t="shared" si="12"/>
        <v>7</v>
      </c>
      <c r="E213" s="55">
        <v>5</v>
      </c>
    </row>
    <row r="214" spans="1:5">
      <c r="A214" s="51">
        <f t="shared" si="13"/>
        <v>8</v>
      </c>
      <c r="B214" s="52">
        <f t="shared" si="15"/>
        <v>44409</v>
      </c>
      <c r="C214" s="53" t="str">
        <f t="shared" si="14"/>
        <v>18</v>
      </c>
      <c r="D214" s="54" t="str">
        <f t="shared" si="12"/>
        <v>CN</v>
      </c>
      <c r="E214" s="51">
        <v>1</v>
      </c>
    </row>
    <row r="215" hidden="1" outlineLevel="1" spans="1:5">
      <c r="A215" s="41">
        <f t="shared" si="13"/>
        <v>8</v>
      </c>
      <c r="B215" s="42">
        <f t="shared" si="15"/>
        <v>44410</v>
      </c>
      <c r="C215" s="43" t="str">
        <f t="shared" si="14"/>
        <v>28</v>
      </c>
      <c r="D215" s="44">
        <f t="shared" si="12"/>
        <v>2</v>
      </c>
      <c r="E215" s="55">
        <v>1</v>
      </c>
    </row>
    <row r="216" hidden="1" outlineLevel="1" spans="1:5">
      <c r="A216" s="41">
        <f t="shared" si="13"/>
        <v>8</v>
      </c>
      <c r="B216" s="42">
        <f t="shared" si="15"/>
        <v>44411</v>
      </c>
      <c r="C216" s="43" t="str">
        <f t="shared" si="14"/>
        <v>38</v>
      </c>
      <c r="D216" s="44">
        <f t="shared" si="12"/>
        <v>3</v>
      </c>
      <c r="E216" s="55">
        <v>1</v>
      </c>
    </row>
    <row r="217" hidden="1" outlineLevel="1" spans="1:5">
      <c r="A217" s="41">
        <f t="shared" si="13"/>
        <v>8</v>
      </c>
      <c r="B217" s="42">
        <f t="shared" si="15"/>
        <v>44412</v>
      </c>
      <c r="C217" s="43" t="str">
        <f t="shared" si="14"/>
        <v>48</v>
      </c>
      <c r="D217" s="44">
        <f t="shared" si="12"/>
        <v>4</v>
      </c>
      <c r="E217" s="55">
        <v>1</v>
      </c>
    </row>
    <row r="218" hidden="1" outlineLevel="1" spans="1:5">
      <c r="A218" s="41">
        <f t="shared" si="13"/>
        <v>8</v>
      </c>
      <c r="B218" s="42">
        <f t="shared" si="15"/>
        <v>44413</v>
      </c>
      <c r="C218" s="43" t="str">
        <f t="shared" si="14"/>
        <v>58</v>
      </c>
      <c r="D218" s="44">
        <f t="shared" si="12"/>
        <v>5</v>
      </c>
      <c r="E218" s="55">
        <v>1</v>
      </c>
    </row>
    <row r="219" hidden="1" outlineLevel="1" spans="1:5">
      <c r="A219" s="41">
        <f t="shared" si="13"/>
        <v>8</v>
      </c>
      <c r="B219" s="42">
        <f t="shared" si="15"/>
        <v>44414</v>
      </c>
      <c r="C219" s="43" t="str">
        <f t="shared" si="14"/>
        <v>68</v>
      </c>
      <c r="D219" s="44">
        <f t="shared" si="12"/>
        <v>6</v>
      </c>
      <c r="E219" s="55">
        <v>1</v>
      </c>
    </row>
    <row r="220" hidden="1" outlineLevel="1" spans="1:5">
      <c r="A220" s="41">
        <f t="shared" si="13"/>
        <v>8</v>
      </c>
      <c r="B220" s="42">
        <f t="shared" si="15"/>
        <v>44415</v>
      </c>
      <c r="C220" s="43" t="str">
        <f t="shared" si="14"/>
        <v>78</v>
      </c>
      <c r="D220" s="44">
        <f t="shared" si="12"/>
        <v>7</v>
      </c>
      <c r="E220" s="55">
        <v>1</v>
      </c>
    </row>
    <row r="221" hidden="1" outlineLevel="1" spans="1:5">
      <c r="A221" s="41">
        <f t="shared" si="13"/>
        <v>8</v>
      </c>
      <c r="B221" s="42">
        <f t="shared" si="15"/>
        <v>44416</v>
      </c>
      <c r="C221" s="43" t="str">
        <f t="shared" si="14"/>
        <v>88</v>
      </c>
      <c r="D221" s="44" t="str">
        <f t="shared" si="12"/>
        <v>CN</v>
      </c>
      <c r="E221" s="55">
        <v>1</v>
      </c>
    </row>
    <row r="222" hidden="1" outlineLevel="1" spans="1:5">
      <c r="A222" s="41">
        <f t="shared" si="13"/>
        <v>8</v>
      </c>
      <c r="B222" s="42">
        <f t="shared" si="15"/>
        <v>44417</v>
      </c>
      <c r="C222" s="43" t="str">
        <f t="shared" si="14"/>
        <v>98</v>
      </c>
      <c r="D222" s="44">
        <f t="shared" si="12"/>
        <v>2</v>
      </c>
      <c r="E222" s="55">
        <v>2</v>
      </c>
    </row>
    <row r="223" hidden="1" outlineLevel="1" spans="1:5">
      <c r="A223" s="41">
        <f t="shared" si="13"/>
        <v>8</v>
      </c>
      <c r="B223" s="42">
        <f t="shared" si="15"/>
        <v>44418</v>
      </c>
      <c r="C223" s="43" t="str">
        <f t="shared" si="14"/>
        <v>108</v>
      </c>
      <c r="D223" s="44">
        <f t="shared" si="12"/>
        <v>3</v>
      </c>
      <c r="E223" s="55">
        <v>2</v>
      </c>
    </row>
    <row r="224" hidden="1" outlineLevel="1" spans="1:5">
      <c r="A224" s="41">
        <f t="shared" si="13"/>
        <v>8</v>
      </c>
      <c r="B224" s="42">
        <f t="shared" si="15"/>
        <v>44419</v>
      </c>
      <c r="C224" s="43" t="str">
        <f t="shared" si="14"/>
        <v>118</v>
      </c>
      <c r="D224" s="44">
        <f t="shared" si="12"/>
        <v>4</v>
      </c>
      <c r="E224" s="55">
        <v>2</v>
      </c>
    </row>
    <row r="225" hidden="1" outlineLevel="1" spans="1:5">
      <c r="A225" s="41">
        <f t="shared" si="13"/>
        <v>8</v>
      </c>
      <c r="B225" s="42">
        <f t="shared" si="15"/>
        <v>44420</v>
      </c>
      <c r="C225" s="43" t="str">
        <f t="shared" si="14"/>
        <v>128</v>
      </c>
      <c r="D225" s="44">
        <f t="shared" si="12"/>
        <v>5</v>
      </c>
      <c r="E225" s="55">
        <v>2</v>
      </c>
    </row>
    <row r="226" hidden="1" outlineLevel="1" spans="1:5">
      <c r="A226" s="41">
        <f t="shared" si="13"/>
        <v>8</v>
      </c>
      <c r="B226" s="42">
        <f t="shared" si="15"/>
        <v>44421</v>
      </c>
      <c r="C226" s="43" t="str">
        <f t="shared" si="14"/>
        <v>138</v>
      </c>
      <c r="D226" s="44">
        <f t="shared" si="12"/>
        <v>6</v>
      </c>
      <c r="E226" s="55">
        <v>2</v>
      </c>
    </row>
    <row r="227" hidden="1" outlineLevel="1" spans="1:5">
      <c r="A227" s="41">
        <f t="shared" si="13"/>
        <v>8</v>
      </c>
      <c r="B227" s="42">
        <f t="shared" si="15"/>
        <v>44422</v>
      </c>
      <c r="C227" s="43" t="str">
        <f t="shared" si="14"/>
        <v>148</v>
      </c>
      <c r="D227" s="44">
        <f t="shared" si="12"/>
        <v>7</v>
      </c>
      <c r="E227" s="55">
        <v>2</v>
      </c>
    </row>
    <row r="228" hidden="1" outlineLevel="1" spans="1:5">
      <c r="A228" s="41">
        <f t="shared" si="13"/>
        <v>8</v>
      </c>
      <c r="B228" s="42">
        <f t="shared" si="15"/>
        <v>44423</v>
      </c>
      <c r="C228" s="43" t="str">
        <f t="shared" si="14"/>
        <v>158</v>
      </c>
      <c r="D228" s="44" t="str">
        <f t="shared" si="12"/>
        <v>CN</v>
      </c>
      <c r="E228" s="55">
        <v>2</v>
      </c>
    </row>
    <row r="229" hidden="1" outlineLevel="1" spans="1:5">
      <c r="A229" s="41">
        <f t="shared" si="13"/>
        <v>8</v>
      </c>
      <c r="B229" s="42">
        <f t="shared" si="15"/>
        <v>44424</v>
      </c>
      <c r="C229" s="43" t="str">
        <f t="shared" si="14"/>
        <v>168</v>
      </c>
      <c r="D229" s="44">
        <f t="shared" si="12"/>
        <v>2</v>
      </c>
      <c r="E229" s="55">
        <v>3</v>
      </c>
    </row>
    <row r="230" hidden="1" outlineLevel="1" spans="1:5">
      <c r="A230" s="41">
        <f t="shared" si="13"/>
        <v>8</v>
      </c>
      <c r="B230" s="42">
        <f t="shared" si="15"/>
        <v>44425</v>
      </c>
      <c r="C230" s="43" t="str">
        <f t="shared" si="14"/>
        <v>178</v>
      </c>
      <c r="D230" s="44">
        <f t="shared" si="12"/>
        <v>3</v>
      </c>
      <c r="E230" s="55">
        <v>3</v>
      </c>
    </row>
    <row r="231" hidden="1" outlineLevel="1" spans="1:5">
      <c r="A231" s="41">
        <f t="shared" si="13"/>
        <v>8</v>
      </c>
      <c r="B231" s="42">
        <f t="shared" si="15"/>
        <v>44426</v>
      </c>
      <c r="C231" s="43" t="str">
        <f t="shared" si="14"/>
        <v>188</v>
      </c>
      <c r="D231" s="44">
        <f t="shared" si="12"/>
        <v>4</v>
      </c>
      <c r="E231" s="55">
        <v>3</v>
      </c>
    </row>
    <row r="232" hidden="1" outlineLevel="1" spans="1:5">
      <c r="A232" s="41">
        <f t="shared" si="13"/>
        <v>8</v>
      </c>
      <c r="B232" s="42">
        <f t="shared" si="15"/>
        <v>44427</v>
      </c>
      <c r="C232" s="43" t="str">
        <f t="shared" si="14"/>
        <v>198</v>
      </c>
      <c r="D232" s="44">
        <f t="shared" si="12"/>
        <v>5</v>
      </c>
      <c r="E232" s="55">
        <v>3</v>
      </c>
    </row>
    <row r="233" hidden="1" outlineLevel="1" spans="1:5">
      <c r="A233" s="41">
        <f t="shared" si="13"/>
        <v>8</v>
      </c>
      <c r="B233" s="42">
        <f t="shared" si="15"/>
        <v>44428</v>
      </c>
      <c r="C233" s="43" t="str">
        <f t="shared" si="14"/>
        <v>208</v>
      </c>
      <c r="D233" s="44">
        <f t="shared" si="12"/>
        <v>6</v>
      </c>
      <c r="E233" s="55">
        <v>3</v>
      </c>
    </row>
    <row r="234" hidden="1" outlineLevel="1" spans="1:5">
      <c r="A234" s="41">
        <f t="shared" si="13"/>
        <v>8</v>
      </c>
      <c r="B234" s="42">
        <f t="shared" si="15"/>
        <v>44429</v>
      </c>
      <c r="C234" s="43" t="str">
        <f t="shared" si="14"/>
        <v>218</v>
      </c>
      <c r="D234" s="44">
        <f t="shared" si="12"/>
        <v>7</v>
      </c>
      <c r="E234" s="55">
        <v>3</v>
      </c>
    </row>
    <row r="235" hidden="1" outlineLevel="1" spans="1:5">
      <c r="A235" s="41">
        <f t="shared" si="13"/>
        <v>8</v>
      </c>
      <c r="B235" s="42">
        <f t="shared" si="15"/>
        <v>44430</v>
      </c>
      <c r="C235" s="43" t="str">
        <f t="shared" si="14"/>
        <v>228</v>
      </c>
      <c r="D235" s="44" t="str">
        <f t="shared" si="12"/>
        <v>CN</v>
      </c>
      <c r="E235" s="55">
        <v>3</v>
      </c>
    </row>
    <row r="236" hidden="1" outlineLevel="1" spans="1:5">
      <c r="A236" s="41">
        <f t="shared" si="13"/>
        <v>8</v>
      </c>
      <c r="B236" s="42">
        <f t="shared" si="15"/>
        <v>44431</v>
      </c>
      <c r="C236" s="43" t="str">
        <f t="shared" si="14"/>
        <v>238</v>
      </c>
      <c r="D236" s="44">
        <f t="shared" si="12"/>
        <v>2</v>
      </c>
      <c r="E236" s="55">
        <v>4</v>
      </c>
    </row>
    <row r="237" hidden="1" outlineLevel="1" spans="1:5">
      <c r="A237" s="41">
        <f t="shared" si="13"/>
        <v>8</v>
      </c>
      <c r="B237" s="42">
        <f t="shared" si="15"/>
        <v>44432</v>
      </c>
      <c r="C237" s="43" t="str">
        <f t="shared" si="14"/>
        <v>248</v>
      </c>
      <c r="D237" s="44">
        <f t="shared" si="12"/>
        <v>3</v>
      </c>
      <c r="E237" s="55">
        <v>4</v>
      </c>
    </row>
    <row r="238" hidden="1" outlineLevel="1" spans="1:5">
      <c r="A238" s="41">
        <f t="shared" si="13"/>
        <v>8</v>
      </c>
      <c r="B238" s="42">
        <f t="shared" si="15"/>
        <v>44433</v>
      </c>
      <c r="C238" s="43" t="str">
        <f t="shared" si="14"/>
        <v>258</v>
      </c>
      <c r="D238" s="44">
        <f t="shared" si="12"/>
        <v>4</v>
      </c>
      <c r="E238" s="55">
        <v>4</v>
      </c>
    </row>
    <row r="239" hidden="1" outlineLevel="1" spans="1:5">
      <c r="A239" s="41">
        <f t="shared" si="13"/>
        <v>8</v>
      </c>
      <c r="B239" s="42">
        <f t="shared" si="15"/>
        <v>44434</v>
      </c>
      <c r="C239" s="43" t="str">
        <f t="shared" si="14"/>
        <v>268</v>
      </c>
      <c r="D239" s="44">
        <f t="shared" si="12"/>
        <v>5</v>
      </c>
      <c r="E239" s="55">
        <v>4</v>
      </c>
    </row>
    <row r="240" hidden="1" outlineLevel="1" spans="1:5">
      <c r="A240" s="41">
        <f t="shared" si="13"/>
        <v>8</v>
      </c>
      <c r="B240" s="42">
        <f t="shared" si="15"/>
        <v>44435</v>
      </c>
      <c r="C240" s="43" t="str">
        <f t="shared" si="14"/>
        <v>278</v>
      </c>
      <c r="D240" s="44">
        <f t="shared" si="12"/>
        <v>6</v>
      </c>
      <c r="E240" s="55">
        <v>4</v>
      </c>
    </row>
    <row r="241" hidden="1" outlineLevel="1" spans="1:5">
      <c r="A241" s="41">
        <f t="shared" si="13"/>
        <v>8</v>
      </c>
      <c r="B241" s="42">
        <f t="shared" si="15"/>
        <v>44436</v>
      </c>
      <c r="C241" s="43" t="str">
        <f t="shared" si="14"/>
        <v>288</v>
      </c>
      <c r="D241" s="44">
        <f t="shared" si="12"/>
        <v>7</v>
      </c>
      <c r="E241" s="55">
        <v>4</v>
      </c>
    </row>
    <row r="242" hidden="1" outlineLevel="1" spans="1:5">
      <c r="A242" s="41">
        <f t="shared" si="13"/>
        <v>8</v>
      </c>
      <c r="B242" s="42">
        <f t="shared" si="15"/>
        <v>44437</v>
      </c>
      <c r="C242" s="43" t="str">
        <f t="shared" si="14"/>
        <v>298</v>
      </c>
      <c r="D242" s="44" t="str">
        <f t="shared" si="12"/>
        <v>CN</v>
      </c>
      <c r="E242" s="55">
        <v>4</v>
      </c>
    </row>
    <row r="243" hidden="1" outlineLevel="1" spans="1:5">
      <c r="A243" s="41">
        <f t="shared" si="13"/>
        <v>8</v>
      </c>
      <c r="B243" s="42">
        <f t="shared" si="15"/>
        <v>44438</v>
      </c>
      <c r="C243" s="43" t="str">
        <f t="shared" si="14"/>
        <v>308</v>
      </c>
      <c r="D243" s="44">
        <f t="shared" si="12"/>
        <v>2</v>
      </c>
      <c r="E243" s="55">
        <v>5</v>
      </c>
    </row>
    <row r="244" collapsed="1" spans="1:5">
      <c r="A244" s="41">
        <f t="shared" si="13"/>
        <v>8</v>
      </c>
      <c r="B244" s="42">
        <f t="shared" si="15"/>
        <v>44439</v>
      </c>
      <c r="C244" s="43" t="str">
        <f t="shared" si="14"/>
        <v>318</v>
      </c>
      <c r="D244" s="44">
        <f t="shared" si="12"/>
        <v>3</v>
      </c>
      <c r="E244" s="55">
        <v>5</v>
      </c>
    </row>
    <row r="245" spans="1:5">
      <c r="A245" s="51">
        <f t="shared" si="13"/>
        <v>9</v>
      </c>
      <c r="B245" s="52">
        <f t="shared" si="15"/>
        <v>44440</v>
      </c>
      <c r="C245" s="53" t="str">
        <f t="shared" si="14"/>
        <v>19</v>
      </c>
      <c r="D245" s="54">
        <f t="shared" si="12"/>
        <v>4</v>
      </c>
      <c r="E245" s="51">
        <v>1</v>
      </c>
    </row>
    <row r="246" hidden="1" outlineLevel="1" spans="1:5">
      <c r="A246" s="41">
        <f t="shared" si="13"/>
        <v>9</v>
      </c>
      <c r="B246" s="42">
        <f t="shared" si="15"/>
        <v>44441</v>
      </c>
      <c r="C246" s="43" t="str">
        <f t="shared" si="14"/>
        <v>29</v>
      </c>
      <c r="D246" s="44">
        <f t="shared" si="12"/>
        <v>5</v>
      </c>
      <c r="E246" s="55">
        <v>1</v>
      </c>
    </row>
    <row r="247" hidden="1" outlineLevel="1" spans="1:5">
      <c r="A247" s="41">
        <f t="shared" si="13"/>
        <v>9</v>
      </c>
      <c r="B247" s="42">
        <f t="shared" si="15"/>
        <v>44442</v>
      </c>
      <c r="C247" s="43" t="str">
        <f t="shared" si="14"/>
        <v>39</v>
      </c>
      <c r="D247" s="44">
        <f t="shared" si="12"/>
        <v>6</v>
      </c>
      <c r="E247" s="55">
        <v>1</v>
      </c>
    </row>
    <row r="248" hidden="1" outlineLevel="1" spans="1:5">
      <c r="A248" s="41">
        <f t="shared" si="13"/>
        <v>9</v>
      </c>
      <c r="B248" s="42">
        <f t="shared" si="15"/>
        <v>44443</v>
      </c>
      <c r="C248" s="43" t="str">
        <f t="shared" si="14"/>
        <v>49</v>
      </c>
      <c r="D248" s="44">
        <f t="shared" si="12"/>
        <v>7</v>
      </c>
      <c r="E248" s="55">
        <v>1</v>
      </c>
    </row>
    <row r="249" hidden="1" outlineLevel="1" spans="1:5">
      <c r="A249" s="41">
        <f t="shared" si="13"/>
        <v>9</v>
      </c>
      <c r="B249" s="42">
        <f t="shared" si="15"/>
        <v>44444</v>
      </c>
      <c r="C249" s="43" t="str">
        <f t="shared" si="14"/>
        <v>59</v>
      </c>
      <c r="D249" s="44" t="str">
        <f t="shared" si="12"/>
        <v>CN</v>
      </c>
      <c r="E249" s="55">
        <v>1</v>
      </c>
    </row>
    <row r="250" hidden="1" outlineLevel="1" spans="1:5">
      <c r="A250" s="41">
        <f t="shared" si="13"/>
        <v>9</v>
      </c>
      <c r="B250" s="42">
        <f t="shared" si="15"/>
        <v>44445</v>
      </c>
      <c r="C250" s="43" t="str">
        <f t="shared" si="14"/>
        <v>69</v>
      </c>
      <c r="D250" s="44">
        <f t="shared" si="12"/>
        <v>2</v>
      </c>
      <c r="E250" s="55">
        <v>2</v>
      </c>
    </row>
    <row r="251" hidden="1" outlineLevel="1" spans="1:5">
      <c r="A251" s="41">
        <f t="shared" si="13"/>
        <v>9</v>
      </c>
      <c r="B251" s="42">
        <f t="shared" si="15"/>
        <v>44446</v>
      </c>
      <c r="C251" s="43" t="str">
        <f t="shared" si="14"/>
        <v>79</v>
      </c>
      <c r="D251" s="44">
        <f t="shared" si="12"/>
        <v>3</v>
      </c>
      <c r="E251" s="55">
        <v>2</v>
      </c>
    </row>
    <row r="252" hidden="1" outlineLevel="1" spans="1:5">
      <c r="A252" s="41">
        <f t="shared" si="13"/>
        <v>9</v>
      </c>
      <c r="B252" s="42">
        <f t="shared" si="15"/>
        <v>44447</v>
      </c>
      <c r="C252" s="43" t="str">
        <f t="shared" si="14"/>
        <v>89</v>
      </c>
      <c r="D252" s="44">
        <f t="shared" si="12"/>
        <v>4</v>
      </c>
      <c r="E252" s="55">
        <v>2</v>
      </c>
    </row>
    <row r="253" hidden="1" outlineLevel="1" spans="1:5">
      <c r="A253" s="41">
        <f t="shared" si="13"/>
        <v>9</v>
      </c>
      <c r="B253" s="42">
        <f t="shared" si="15"/>
        <v>44448</v>
      </c>
      <c r="C253" s="43" t="str">
        <f t="shared" si="14"/>
        <v>99</v>
      </c>
      <c r="D253" s="44">
        <f t="shared" si="12"/>
        <v>5</v>
      </c>
      <c r="E253" s="55">
        <v>2</v>
      </c>
    </row>
    <row r="254" hidden="1" outlineLevel="1" spans="1:5">
      <c r="A254" s="41">
        <f t="shared" si="13"/>
        <v>9</v>
      </c>
      <c r="B254" s="42">
        <f t="shared" si="15"/>
        <v>44449</v>
      </c>
      <c r="C254" s="43" t="str">
        <f t="shared" si="14"/>
        <v>109</v>
      </c>
      <c r="D254" s="44">
        <f t="shared" si="12"/>
        <v>6</v>
      </c>
      <c r="E254" s="55">
        <v>2</v>
      </c>
    </row>
    <row r="255" hidden="1" outlineLevel="1" spans="1:5">
      <c r="A255" s="41">
        <f t="shared" si="13"/>
        <v>9</v>
      </c>
      <c r="B255" s="42">
        <f t="shared" si="15"/>
        <v>44450</v>
      </c>
      <c r="C255" s="43" t="str">
        <f t="shared" si="14"/>
        <v>119</v>
      </c>
      <c r="D255" s="44">
        <f t="shared" si="12"/>
        <v>7</v>
      </c>
      <c r="E255" s="55">
        <v>2</v>
      </c>
    </row>
    <row r="256" hidden="1" outlineLevel="1" spans="1:5">
      <c r="A256" s="41">
        <f t="shared" si="13"/>
        <v>9</v>
      </c>
      <c r="B256" s="42">
        <f t="shared" si="15"/>
        <v>44451</v>
      </c>
      <c r="C256" s="43" t="str">
        <f t="shared" si="14"/>
        <v>129</v>
      </c>
      <c r="D256" s="44" t="str">
        <f t="shared" si="12"/>
        <v>CN</v>
      </c>
      <c r="E256" s="55">
        <v>2</v>
      </c>
    </row>
    <row r="257" hidden="1" outlineLevel="1" spans="1:5">
      <c r="A257" s="41">
        <f t="shared" si="13"/>
        <v>9</v>
      </c>
      <c r="B257" s="42">
        <f t="shared" si="15"/>
        <v>44452</v>
      </c>
      <c r="C257" s="43" t="str">
        <f t="shared" si="14"/>
        <v>139</v>
      </c>
      <c r="D257" s="44">
        <f t="shared" si="12"/>
        <v>2</v>
      </c>
      <c r="E257" s="55">
        <v>3</v>
      </c>
    </row>
    <row r="258" hidden="1" outlineLevel="1" spans="1:5">
      <c r="A258" s="41">
        <f t="shared" si="13"/>
        <v>9</v>
      </c>
      <c r="B258" s="42">
        <f t="shared" si="15"/>
        <v>44453</v>
      </c>
      <c r="C258" s="43" t="str">
        <f t="shared" si="14"/>
        <v>149</v>
      </c>
      <c r="D258" s="44">
        <f t="shared" ref="D258:D321" si="16">IF(WEEKDAY(DATE(2021,MONTH(B258),DAY(B258)))=1,"CN",WEEKDAY(DATE(2021,MONTH(B258),DAY(B258))))</f>
        <v>3</v>
      </c>
      <c r="E258" s="55">
        <v>3</v>
      </c>
    </row>
    <row r="259" hidden="1" outlineLevel="1" spans="1:5">
      <c r="A259" s="41">
        <f t="shared" ref="A259:A322" si="17">+MONTH(B259)</f>
        <v>9</v>
      </c>
      <c r="B259" s="42">
        <f t="shared" si="15"/>
        <v>44454</v>
      </c>
      <c r="C259" s="43" t="str">
        <f t="shared" ref="C259:C322" si="18">+DAY(B259)&amp;A259</f>
        <v>159</v>
      </c>
      <c r="D259" s="44">
        <f t="shared" si="16"/>
        <v>4</v>
      </c>
      <c r="E259" s="55">
        <v>3</v>
      </c>
    </row>
    <row r="260" hidden="1" outlineLevel="1" spans="1:5">
      <c r="A260" s="41">
        <f t="shared" si="17"/>
        <v>9</v>
      </c>
      <c r="B260" s="42">
        <f t="shared" ref="B260:B323" si="19">+B259+1</f>
        <v>44455</v>
      </c>
      <c r="C260" s="43" t="str">
        <f t="shared" si="18"/>
        <v>169</v>
      </c>
      <c r="D260" s="44">
        <f t="shared" si="16"/>
        <v>5</v>
      </c>
      <c r="E260" s="55">
        <v>3</v>
      </c>
    </row>
    <row r="261" hidden="1" outlineLevel="1" spans="1:5">
      <c r="A261" s="41">
        <f t="shared" si="17"/>
        <v>9</v>
      </c>
      <c r="B261" s="42">
        <f t="shared" si="19"/>
        <v>44456</v>
      </c>
      <c r="C261" s="43" t="str">
        <f t="shared" si="18"/>
        <v>179</v>
      </c>
      <c r="D261" s="44">
        <f t="shared" si="16"/>
        <v>6</v>
      </c>
      <c r="E261" s="55">
        <v>3</v>
      </c>
    </row>
    <row r="262" hidden="1" outlineLevel="1" spans="1:5">
      <c r="A262" s="41">
        <f t="shared" si="17"/>
        <v>9</v>
      </c>
      <c r="B262" s="42">
        <f t="shared" si="19"/>
        <v>44457</v>
      </c>
      <c r="C262" s="43" t="str">
        <f t="shared" si="18"/>
        <v>189</v>
      </c>
      <c r="D262" s="44">
        <f t="shared" si="16"/>
        <v>7</v>
      </c>
      <c r="E262" s="55">
        <v>3</v>
      </c>
    </row>
    <row r="263" hidden="1" outlineLevel="1" spans="1:5">
      <c r="A263" s="41">
        <f t="shared" si="17"/>
        <v>9</v>
      </c>
      <c r="B263" s="42">
        <f t="shared" si="19"/>
        <v>44458</v>
      </c>
      <c r="C263" s="43" t="str">
        <f t="shared" si="18"/>
        <v>199</v>
      </c>
      <c r="D263" s="44" t="str">
        <f t="shared" si="16"/>
        <v>CN</v>
      </c>
      <c r="E263" s="55">
        <v>3</v>
      </c>
    </row>
    <row r="264" hidden="1" outlineLevel="1" spans="1:5">
      <c r="A264" s="41">
        <f t="shared" si="17"/>
        <v>9</v>
      </c>
      <c r="B264" s="42">
        <f t="shared" si="19"/>
        <v>44459</v>
      </c>
      <c r="C264" s="43" t="str">
        <f t="shared" si="18"/>
        <v>209</v>
      </c>
      <c r="D264" s="44">
        <f t="shared" si="16"/>
        <v>2</v>
      </c>
      <c r="E264" s="55">
        <v>4</v>
      </c>
    </row>
    <row r="265" hidden="1" outlineLevel="1" spans="1:5">
      <c r="A265" s="41">
        <f t="shared" si="17"/>
        <v>9</v>
      </c>
      <c r="B265" s="42">
        <f t="shared" si="19"/>
        <v>44460</v>
      </c>
      <c r="C265" s="43" t="str">
        <f t="shared" si="18"/>
        <v>219</v>
      </c>
      <c r="D265" s="44">
        <f t="shared" si="16"/>
        <v>3</v>
      </c>
      <c r="E265" s="55">
        <v>4</v>
      </c>
    </row>
    <row r="266" hidden="1" outlineLevel="1" spans="1:5">
      <c r="A266" s="41">
        <f t="shared" si="17"/>
        <v>9</v>
      </c>
      <c r="B266" s="42">
        <f t="shared" si="19"/>
        <v>44461</v>
      </c>
      <c r="C266" s="43" t="str">
        <f t="shared" si="18"/>
        <v>229</v>
      </c>
      <c r="D266" s="44">
        <f t="shared" si="16"/>
        <v>4</v>
      </c>
      <c r="E266" s="55">
        <v>4</v>
      </c>
    </row>
    <row r="267" hidden="1" outlineLevel="1" spans="1:5">
      <c r="A267" s="41">
        <f t="shared" si="17"/>
        <v>9</v>
      </c>
      <c r="B267" s="42">
        <f t="shared" si="19"/>
        <v>44462</v>
      </c>
      <c r="C267" s="43" t="str">
        <f t="shared" si="18"/>
        <v>239</v>
      </c>
      <c r="D267" s="44">
        <f t="shared" si="16"/>
        <v>5</v>
      </c>
      <c r="E267" s="55">
        <v>4</v>
      </c>
    </row>
    <row r="268" hidden="1" outlineLevel="1" spans="1:5">
      <c r="A268" s="41">
        <f t="shared" si="17"/>
        <v>9</v>
      </c>
      <c r="B268" s="42">
        <f t="shared" si="19"/>
        <v>44463</v>
      </c>
      <c r="C268" s="43" t="str">
        <f t="shared" si="18"/>
        <v>249</v>
      </c>
      <c r="D268" s="44">
        <f t="shared" si="16"/>
        <v>6</v>
      </c>
      <c r="E268" s="55">
        <v>4</v>
      </c>
    </row>
    <row r="269" hidden="1" outlineLevel="1" spans="1:5">
      <c r="A269" s="41">
        <f t="shared" si="17"/>
        <v>9</v>
      </c>
      <c r="B269" s="42">
        <f t="shared" si="19"/>
        <v>44464</v>
      </c>
      <c r="C269" s="43" t="str">
        <f t="shared" si="18"/>
        <v>259</v>
      </c>
      <c r="D269" s="44">
        <f t="shared" si="16"/>
        <v>7</v>
      </c>
      <c r="E269" s="55">
        <v>4</v>
      </c>
    </row>
    <row r="270" hidden="1" outlineLevel="1" spans="1:5">
      <c r="A270" s="41">
        <f t="shared" si="17"/>
        <v>9</v>
      </c>
      <c r="B270" s="42">
        <f t="shared" si="19"/>
        <v>44465</v>
      </c>
      <c r="C270" s="43" t="str">
        <f t="shared" si="18"/>
        <v>269</v>
      </c>
      <c r="D270" s="44" t="str">
        <f t="shared" si="16"/>
        <v>CN</v>
      </c>
      <c r="E270" s="55">
        <v>4</v>
      </c>
    </row>
    <row r="271" hidden="1" outlineLevel="1" spans="1:5">
      <c r="A271" s="41">
        <f t="shared" si="17"/>
        <v>9</v>
      </c>
      <c r="B271" s="42">
        <f t="shared" si="19"/>
        <v>44466</v>
      </c>
      <c r="C271" s="43" t="str">
        <f t="shared" si="18"/>
        <v>279</v>
      </c>
      <c r="D271" s="44">
        <f t="shared" si="16"/>
        <v>2</v>
      </c>
      <c r="E271" s="55">
        <v>5</v>
      </c>
    </row>
    <row r="272" hidden="1" outlineLevel="1" spans="1:5">
      <c r="A272" s="41">
        <f t="shared" si="17"/>
        <v>9</v>
      </c>
      <c r="B272" s="42">
        <f t="shared" si="19"/>
        <v>44467</v>
      </c>
      <c r="C272" s="43" t="str">
        <f t="shared" si="18"/>
        <v>289</v>
      </c>
      <c r="D272" s="44">
        <f t="shared" si="16"/>
        <v>3</v>
      </c>
      <c r="E272" s="55">
        <v>5</v>
      </c>
    </row>
    <row r="273" hidden="1" outlineLevel="1" spans="1:5">
      <c r="A273" s="41">
        <f t="shared" si="17"/>
        <v>9</v>
      </c>
      <c r="B273" s="42">
        <f t="shared" si="19"/>
        <v>44468</v>
      </c>
      <c r="C273" s="43" t="str">
        <f t="shared" si="18"/>
        <v>299</v>
      </c>
      <c r="D273" s="44">
        <f t="shared" si="16"/>
        <v>4</v>
      </c>
      <c r="E273" s="55">
        <v>5</v>
      </c>
    </row>
    <row r="274" collapsed="1" spans="1:5">
      <c r="A274" s="41">
        <f t="shared" si="17"/>
        <v>9</v>
      </c>
      <c r="B274" s="42">
        <f t="shared" si="19"/>
        <v>44469</v>
      </c>
      <c r="C274" s="43" t="str">
        <f t="shared" si="18"/>
        <v>309</v>
      </c>
      <c r="D274" s="44">
        <f t="shared" si="16"/>
        <v>5</v>
      </c>
      <c r="E274" s="55">
        <v>5</v>
      </c>
    </row>
    <row r="275" spans="1:5">
      <c r="A275" s="51">
        <f t="shared" si="17"/>
        <v>10</v>
      </c>
      <c r="B275" s="52">
        <f t="shared" si="19"/>
        <v>44470</v>
      </c>
      <c r="C275" s="53" t="str">
        <f t="shared" si="18"/>
        <v>110</v>
      </c>
      <c r="D275" s="54">
        <f t="shared" si="16"/>
        <v>6</v>
      </c>
      <c r="E275" s="51">
        <v>1</v>
      </c>
    </row>
    <row r="276" hidden="1" outlineLevel="1" spans="1:5">
      <c r="A276" s="41">
        <f t="shared" si="17"/>
        <v>10</v>
      </c>
      <c r="B276" s="42">
        <f t="shared" si="19"/>
        <v>44471</v>
      </c>
      <c r="C276" s="43" t="str">
        <f t="shared" si="18"/>
        <v>210</v>
      </c>
      <c r="D276" s="44">
        <f t="shared" si="16"/>
        <v>7</v>
      </c>
      <c r="E276" s="55">
        <v>1</v>
      </c>
    </row>
    <row r="277" hidden="1" outlineLevel="1" spans="1:5">
      <c r="A277" s="41">
        <f t="shared" si="17"/>
        <v>10</v>
      </c>
      <c r="B277" s="42">
        <f t="shared" si="19"/>
        <v>44472</v>
      </c>
      <c r="C277" s="43" t="str">
        <f t="shared" si="18"/>
        <v>310</v>
      </c>
      <c r="D277" s="44" t="str">
        <f t="shared" si="16"/>
        <v>CN</v>
      </c>
      <c r="E277" s="55">
        <v>1</v>
      </c>
    </row>
    <row r="278" hidden="1" outlineLevel="1" spans="1:5">
      <c r="A278" s="41">
        <f t="shared" si="17"/>
        <v>10</v>
      </c>
      <c r="B278" s="42">
        <f t="shared" si="19"/>
        <v>44473</v>
      </c>
      <c r="C278" s="43" t="str">
        <f t="shared" si="18"/>
        <v>410</v>
      </c>
      <c r="D278" s="44">
        <f t="shared" si="16"/>
        <v>2</v>
      </c>
      <c r="E278" s="55">
        <v>2</v>
      </c>
    </row>
    <row r="279" hidden="1" outlineLevel="1" spans="1:5">
      <c r="A279" s="41">
        <f t="shared" si="17"/>
        <v>10</v>
      </c>
      <c r="B279" s="42">
        <f t="shared" si="19"/>
        <v>44474</v>
      </c>
      <c r="C279" s="43" t="str">
        <f t="shared" si="18"/>
        <v>510</v>
      </c>
      <c r="D279" s="44">
        <f t="shared" si="16"/>
        <v>3</v>
      </c>
      <c r="E279" s="55">
        <v>2</v>
      </c>
    </row>
    <row r="280" hidden="1" outlineLevel="1" spans="1:5">
      <c r="A280" s="41">
        <f t="shared" si="17"/>
        <v>10</v>
      </c>
      <c r="B280" s="42">
        <f t="shared" si="19"/>
        <v>44475</v>
      </c>
      <c r="C280" s="43" t="str">
        <f t="shared" si="18"/>
        <v>610</v>
      </c>
      <c r="D280" s="44">
        <f t="shared" si="16"/>
        <v>4</v>
      </c>
      <c r="E280" s="55">
        <v>2</v>
      </c>
    </row>
    <row r="281" hidden="1" outlineLevel="1" spans="1:5">
      <c r="A281" s="41">
        <f t="shared" si="17"/>
        <v>10</v>
      </c>
      <c r="B281" s="42">
        <f t="shared" si="19"/>
        <v>44476</v>
      </c>
      <c r="C281" s="43" t="str">
        <f t="shared" si="18"/>
        <v>710</v>
      </c>
      <c r="D281" s="44">
        <f t="shared" si="16"/>
        <v>5</v>
      </c>
      <c r="E281" s="55">
        <v>2</v>
      </c>
    </row>
    <row r="282" hidden="1" outlineLevel="1" spans="1:5">
      <c r="A282" s="41">
        <f t="shared" si="17"/>
        <v>10</v>
      </c>
      <c r="B282" s="42">
        <f t="shared" si="19"/>
        <v>44477</v>
      </c>
      <c r="C282" s="43" t="str">
        <f t="shared" si="18"/>
        <v>810</v>
      </c>
      <c r="D282" s="44">
        <f t="shared" si="16"/>
        <v>6</v>
      </c>
      <c r="E282" s="55">
        <v>2</v>
      </c>
    </row>
    <row r="283" hidden="1" outlineLevel="1" spans="1:5">
      <c r="A283" s="41">
        <f t="shared" si="17"/>
        <v>10</v>
      </c>
      <c r="B283" s="42">
        <f t="shared" si="19"/>
        <v>44478</v>
      </c>
      <c r="C283" s="43" t="str">
        <f t="shared" si="18"/>
        <v>910</v>
      </c>
      <c r="D283" s="44">
        <f t="shared" si="16"/>
        <v>7</v>
      </c>
      <c r="E283" s="55">
        <v>2</v>
      </c>
    </row>
    <row r="284" hidden="1" outlineLevel="1" spans="1:5">
      <c r="A284" s="41">
        <f t="shared" si="17"/>
        <v>10</v>
      </c>
      <c r="B284" s="42">
        <f t="shared" si="19"/>
        <v>44479</v>
      </c>
      <c r="C284" s="43" t="str">
        <f t="shared" si="18"/>
        <v>1010</v>
      </c>
      <c r="D284" s="44" t="str">
        <f t="shared" si="16"/>
        <v>CN</v>
      </c>
      <c r="E284" s="55">
        <v>2</v>
      </c>
    </row>
    <row r="285" hidden="1" outlineLevel="1" spans="1:5">
      <c r="A285" s="41">
        <f t="shared" si="17"/>
        <v>10</v>
      </c>
      <c r="B285" s="42">
        <f t="shared" si="19"/>
        <v>44480</v>
      </c>
      <c r="C285" s="43" t="str">
        <f t="shared" si="18"/>
        <v>1110</v>
      </c>
      <c r="D285" s="44">
        <f t="shared" si="16"/>
        <v>2</v>
      </c>
      <c r="E285" s="55">
        <v>3</v>
      </c>
    </row>
    <row r="286" hidden="1" outlineLevel="1" spans="1:5">
      <c r="A286" s="41">
        <f t="shared" si="17"/>
        <v>10</v>
      </c>
      <c r="B286" s="42">
        <f t="shared" si="19"/>
        <v>44481</v>
      </c>
      <c r="C286" s="43" t="str">
        <f t="shared" si="18"/>
        <v>1210</v>
      </c>
      <c r="D286" s="44">
        <f t="shared" si="16"/>
        <v>3</v>
      </c>
      <c r="E286" s="55">
        <v>3</v>
      </c>
    </row>
    <row r="287" hidden="1" outlineLevel="1" spans="1:5">
      <c r="A287" s="41">
        <f t="shared" si="17"/>
        <v>10</v>
      </c>
      <c r="B287" s="42">
        <f t="shared" si="19"/>
        <v>44482</v>
      </c>
      <c r="C287" s="43" t="str">
        <f t="shared" si="18"/>
        <v>1310</v>
      </c>
      <c r="D287" s="44">
        <f t="shared" si="16"/>
        <v>4</v>
      </c>
      <c r="E287" s="55">
        <v>3</v>
      </c>
    </row>
    <row r="288" hidden="1" outlineLevel="1" spans="1:5">
      <c r="A288" s="41">
        <f t="shared" si="17"/>
        <v>10</v>
      </c>
      <c r="B288" s="42">
        <f t="shared" si="19"/>
        <v>44483</v>
      </c>
      <c r="C288" s="43" t="str">
        <f t="shared" si="18"/>
        <v>1410</v>
      </c>
      <c r="D288" s="44">
        <f t="shared" si="16"/>
        <v>5</v>
      </c>
      <c r="E288" s="55">
        <v>3</v>
      </c>
    </row>
    <row r="289" hidden="1" outlineLevel="1" spans="1:5">
      <c r="A289" s="41">
        <f t="shared" si="17"/>
        <v>10</v>
      </c>
      <c r="B289" s="42">
        <f t="shared" si="19"/>
        <v>44484</v>
      </c>
      <c r="C289" s="43" t="str">
        <f t="shared" si="18"/>
        <v>1510</v>
      </c>
      <c r="D289" s="44">
        <f t="shared" si="16"/>
        <v>6</v>
      </c>
      <c r="E289" s="55">
        <v>3</v>
      </c>
    </row>
    <row r="290" hidden="1" outlineLevel="1" spans="1:5">
      <c r="A290" s="41">
        <f t="shared" si="17"/>
        <v>10</v>
      </c>
      <c r="B290" s="42">
        <f t="shared" si="19"/>
        <v>44485</v>
      </c>
      <c r="C290" s="43" t="str">
        <f t="shared" si="18"/>
        <v>1610</v>
      </c>
      <c r="D290" s="44">
        <f t="shared" si="16"/>
        <v>7</v>
      </c>
      <c r="E290" s="55">
        <v>3</v>
      </c>
    </row>
    <row r="291" hidden="1" outlineLevel="1" spans="1:5">
      <c r="A291" s="41">
        <f t="shared" si="17"/>
        <v>10</v>
      </c>
      <c r="B291" s="42">
        <f t="shared" si="19"/>
        <v>44486</v>
      </c>
      <c r="C291" s="43" t="str">
        <f t="shared" si="18"/>
        <v>1710</v>
      </c>
      <c r="D291" s="44" t="str">
        <f t="shared" si="16"/>
        <v>CN</v>
      </c>
      <c r="E291" s="55">
        <v>3</v>
      </c>
    </row>
    <row r="292" hidden="1" outlineLevel="1" spans="1:5">
      <c r="A292" s="41">
        <f t="shared" si="17"/>
        <v>10</v>
      </c>
      <c r="B292" s="42">
        <f t="shared" si="19"/>
        <v>44487</v>
      </c>
      <c r="C292" s="43" t="str">
        <f t="shared" si="18"/>
        <v>1810</v>
      </c>
      <c r="D292" s="44">
        <f t="shared" si="16"/>
        <v>2</v>
      </c>
      <c r="E292" s="55">
        <v>4</v>
      </c>
    </row>
    <row r="293" hidden="1" outlineLevel="1" spans="1:5">
      <c r="A293" s="41">
        <f t="shared" si="17"/>
        <v>10</v>
      </c>
      <c r="B293" s="42">
        <f t="shared" si="19"/>
        <v>44488</v>
      </c>
      <c r="C293" s="43" t="str">
        <f t="shared" si="18"/>
        <v>1910</v>
      </c>
      <c r="D293" s="44">
        <f t="shared" si="16"/>
        <v>3</v>
      </c>
      <c r="E293" s="55">
        <v>4</v>
      </c>
    </row>
    <row r="294" hidden="1" outlineLevel="1" spans="1:5">
      <c r="A294" s="41">
        <f t="shared" si="17"/>
        <v>10</v>
      </c>
      <c r="B294" s="42">
        <f t="shared" si="19"/>
        <v>44489</v>
      </c>
      <c r="C294" s="43" t="str">
        <f t="shared" si="18"/>
        <v>2010</v>
      </c>
      <c r="D294" s="44">
        <f t="shared" si="16"/>
        <v>4</v>
      </c>
      <c r="E294" s="55">
        <v>4</v>
      </c>
    </row>
    <row r="295" hidden="1" outlineLevel="1" spans="1:5">
      <c r="A295" s="41">
        <f t="shared" si="17"/>
        <v>10</v>
      </c>
      <c r="B295" s="42">
        <f t="shared" si="19"/>
        <v>44490</v>
      </c>
      <c r="C295" s="43" t="str">
        <f t="shared" si="18"/>
        <v>2110</v>
      </c>
      <c r="D295" s="44">
        <f t="shared" si="16"/>
        <v>5</v>
      </c>
      <c r="E295" s="55">
        <v>4</v>
      </c>
    </row>
    <row r="296" hidden="1" outlineLevel="1" spans="1:5">
      <c r="A296" s="41">
        <f t="shared" si="17"/>
        <v>10</v>
      </c>
      <c r="B296" s="42">
        <f t="shared" si="19"/>
        <v>44491</v>
      </c>
      <c r="C296" s="43" t="str">
        <f t="shared" si="18"/>
        <v>2210</v>
      </c>
      <c r="D296" s="44">
        <f t="shared" si="16"/>
        <v>6</v>
      </c>
      <c r="E296" s="55">
        <v>4</v>
      </c>
    </row>
    <row r="297" hidden="1" outlineLevel="1" spans="1:5">
      <c r="A297" s="41">
        <f t="shared" si="17"/>
        <v>10</v>
      </c>
      <c r="B297" s="42">
        <f t="shared" si="19"/>
        <v>44492</v>
      </c>
      <c r="C297" s="43" t="str">
        <f t="shared" si="18"/>
        <v>2310</v>
      </c>
      <c r="D297" s="44">
        <f t="shared" si="16"/>
        <v>7</v>
      </c>
      <c r="E297" s="55">
        <v>4</v>
      </c>
    </row>
    <row r="298" hidden="1" outlineLevel="1" spans="1:5">
      <c r="A298" s="41">
        <f t="shared" si="17"/>
        <v>10</v>
      </c>
      <c r="B298" s="42">
        <f t="shared" si="19"/>
        <v>44493</v>
      </c>
      <c r="C298" s="43" t="str">
        <f t="shared" si="18"/>
        <v>2410</v>
      </c>
      <c r="D298" s="44" t="str">
        <f t="shared" si="16"/>
        <v>CN</v>
      </c>
      <c r="E298" s="55">
        <v>4</v>
      </c>
    </row>
    <row r="299" hidden="1" outlineLevel="1" spans="1:5">
      <c r="A299" s="41">
        <f t="shared" si="17"/>
        <v>10</v>
      </c>
      <c r="B299" s="42">
        <f t="shared" si="19"/>
        <v>44494</v>
      </c>
      <c r="C299" s="43" t="str">
        <f t="shared" si="18"/>
        <v>2510</v>
      </c>
      <c r="D299" s="44">
        <f t="shared" si="16"/>
        <v>2</v>
      </c>
      <c r="E299" s="55">
        <v>5</v>
      </c>
    </row>
    <row r="300" hidden="1" outlineLevel="1" spans="1:5">
      <c r="A300" s="41">
        <f t="shared" si="17"/>
        <v>10</v>
      </c>
      <c r="B300" s="42">
        <f t="shared" si="19"/>
        <v>44495</v>
      </c>
      <c r="C300" s="43" t="str">
        <f t="shared" si="18"/>
        <v>2610</v>
      </c>
      <c r="D300" s="44">
        <f t="shared" si="16"/>
        <v>3</v>
      </c>
      <c r="E300" s="55">
        <v>5</v>
      </c>
    </row>
    <row r="301" hidden="1" outlineLevel="1" spans="1:5">
      <c r="A301" s="41">
        <f t="shared" si="17"/>
        <v>10</v>
      </c>
      <c r="B301" s="42">
        <f t="shared" si="19"/>
        <v>44496</v>
      </c>
      <c r="C301" s="43" t="str">
        <f t="shared" si="18"/>
        <v>2710</v>
      </c>
      <c r="D301" s="44">
        <f t="shared" si="16"/>
        <v>4</v>
      </c>
      <c r="E301" s="55">
        <v>5</v>
      </c>
    </row>
    <row r="302" hidden="1" outlineLevel="1" spans="1:5">
      <c r="A302" s="41">
        <f t="shared" si="17"/>
        <v>10</v>
      </c>
      <c r="B302" s="42">
        <f t="shared" si="19"/>
        <v>44497</v>
      </c>
      <c r="C302" s="43" t="str">
        <f t="shared" si="18"/>
        <v>2810</v>
      </c>
      <c r="D302" s="44">
        <f t="shared" si="16"/>
        <v>5</v>
      </c>
      <c r="E302" s="55">
        <v>5</v>
      </c>
    </row>
    <row r="303" hidden="1" outlineLevel="1" spans="1:5">
      <c r="A303" s="41">
        <f t="shared" si="17"/>
        <v>10</v>
      </c>
      <c r="B303" s="42">
        <f t="shared" si="19"/>
        <v>44498</v>
      </c>
      <c r="C303" s="43" t="str">
        <f t="shared" si="18"/>
        <v>2910</v>
      </c>
      <c r="D303" s="44">
        <f t="shared" si="16"/>
        <v>6</v>
      </c>
      <c r="E303" s="55">
        <v>5</v>
      </c>
    </row>
    <row r="304" hidden="1" outlineLevel="1" spans="1:5">
      <c r="A304" s="41">
        <f t="shared" si="17"/>
        <v>10</v>
      </c>
      <c r="B304" s="42">
        <f t="shared" si="19"/>
        <v>44499</v>
      </c>
      <c r="C304" s="43" t="str">
        <f t="shared" si="18"/>
        <v>3010</v>
      </c>
      <c r="D304" s="44">
        <f t="shared" si="16"/>
        <v>7</v>
      </c>
      <c r="E304" s="55">
        <v>5</v>
      </c>
    </row>
    <row r="305" collapsed="1" spans="1:5">
      <c r="A305" s="41">
        <f t="shared" si="17"/>
        <v>10</v>
      </c>
      <c r="B305" s="42">
        <f t="shared" si="19"/>
        <v>44500</v>
      </c>
      <c r="C305" s="43" t="str">
        <f t="shared" si="18"/>
        <v>3110</v>
      </c>
      <c r="D305" s="44" t="str">
        <f t="shared" si="16"/>
        <v>CN</v>
      </c>
      <c r="E305" s="55">
        <v>5</v>
      </c>
    </row>
    <row r="306" spans="1:5">
      <c r="A306" s="51">
        <f t="shared" si="17"/>
        <v>11</v>
      </c>
      <c r="B306" s="52">
        <f t="shared" si="19"/>
        <v>44501</v>
      </c>
      <c r="C306" s="53" t="str">
        <f t="shared" si="18"/>
        <v>111</v>
      </c>
      <c r="D306" s="54">
        <f t="shared" si="16"/>
        <v>2</v>
      </c>
      <c r="E306" s="51">
        <v>1</v>
      </c>
    </row>
    <row r="307" hidden="1" outlineLevel="1" spans="1:5">
      <c r="A307" s="41">
        <f t="shared" si="17"/>
        <v>11</v>
      </c>
      <c r="B307" s="42">
        <f t="shared" si="19"/>
        <v>44502</v>
      </c>
      <c r="C307" s="43" t="str">
        <f t="shared" si="18"/>
        <v>211</v>
      </c>
      <c r="D307" s="44">
        <f t="shared" si="16"/>
        <v>3</v>
      </c>
      <c r="E307" s="55">
        <v>1</v>
      </c>
    </row>
    <row r="308" hidden="1" outlineLevel="1" spans="1:5">
      <c r="A308" s="41">
        <f t="shared" si="17"/>
        <v>11</v>
      </c>
      <c r="B308" s="42">
        <f t="shared" si="19"/>
        <v>44503</v>
      </c>
      <c r="C308" s="43" t="str">
        <f t="shared" si="18"/>
        <v>311</v>
      </c>
      <c r="D308" s="44">
        <f t="shared" si="16"/>
        <v>4</v>
      </c>
      <c r="E308" s="55">
        <v>1</v>
      </c>
    </row>
    <row r="309" hidden="1" outlineLevel="1" spans="1:5">
      <c r="A309" s="41">
        <f t="shared" si="17"/>
        <v>11</v>
      </c>
      <c r="B309" s="42">
        <f t="shared" si="19"/>
        <v>44504</v>
      </c>
      <c r="C309" s="43" t="str">
        <f t="shared" si="18"/>
        <v>411</v>
      </c>
      <c r="D309" s="44">
        <f t="shared" si="16"/>
        <v>5</v>
      </c>
      <c r="E309" s="55">
        <v>1</v>
      </c>
    </row>
    <row r="310" hidden="1" outlineLevel="1" spans="1:5">
      <c r="A310" s="41">
        <f t="shared" si="17"/>
        <v>11</v>
      </c>
      <c r="B310" s="42">
        <f t="shared" si="19"/>
        <v>44505</v>
      </c>
      <c r="C310" s="43" t="str">
        <f t="shared" si="18"/>
        <v>511</v>
      </c>
      <c r="D310" s="44">
        <f t="shared" si="16"/>
        <v>6</v>
      </c>
      <c r="E310" s="55">
        <v>1</v>
      </c>
    </row>
    <row r="311" hidden="1" outlineLevel="1" spans="1:5">
      <c r="A311" s="41">
        <f t="shared" si="17"/>
        <v>11</v>
      </c>
      <c r="B311" s="42">
        <f t="shared" si="19"/>
        <v>44506</v>
      </c>
      <c r="C311" s="43" t="str">
        <f t="shared" si="18"/>
        <v>611</v>
      </c>
      <c r="D311" s="44">
        <f t="shared" si="16"/>
        <v>7</v>
      </c>
      <c r="E311" s="55">
        <v>1</v>
      </c>
    </row>
    <row r="312" hidden="1" outlineLevel="1" spans="1:5">
      <c r="A312" s="41">
        <f t="shared" si="17"/>
        <v>11</v>
      </c>
      <c r="B312" s="42">
        <f t="shared" si="19"/>
        <v>44507</v>
      </c>
      <c r="C312" s="43" t="str">
        <f t="shared" si="18"/>
        <v>711</v>
      </c>
      <c r="D312" s="44" t="str">
        <f t="shared" si="16"/>
        <v>CN</v>
      </c>
      <c r="E312" s="55">
        <v>1</v>
      </c>
    </row>
    <row r="313" hidden="1" outlineLevel="1" spans="1:5">
      <c r="A313" s="41">
        <f t="shared" si="17"/>
        <v>11</v>
      </c>
      <c r="B313" s="42">
        <f t="shared" si="19"/>
        <v>44508</v>
      </c>
      <c r="C313" s="43" t="str">
        <f t="shared" si="18"/>
        <v>811</v>
      </c>
      <c r="D313" s="44">
        <f t="shared" si="16"/>
        <v>2</v>
      </c>
      <c r="E313" s="55">
        <v>2</v>
      </c>
    </row>
    <row r="314" hidden="1" outlineLevel="1" spans="1:5">
      <c r="A314" s="41">
        <f t="shared" si="17"/>
        <v>11</v>
      </c>
      <c r="B314" s="42">
        <f t="shared" si="19"/>
        <v>44509</v>
      </c>
      <c r="C314" s="43" t="str">
        <f t="shared" si="18"/>
        <v>911</v>
      </c>
      <c r="D314" s="44">
        <f t="shared" si="16"/>
        <v>3</v>
      </c>
      <c r="E314" s="55">
        <v>2</v>
      </c>
    </row>
    <row r="315" hidden="1" outlineLevel="1" spans="1:5">
      <c r="A315" s="41">
        <f t="shared" si="17"/>
        <v>11</v>
      </c>
      <c r="B315" s="42">
        <f t="shared" si="19"/>
        <v>44510</v>
      </c>
      <c r="C315" s="43" t="str">
        <f t="shared" si="18"/>
        <v>1011</v>
      </c>
      <c r="D315" s="44">
        <f t="shared" si="16"/>
        <v>4</v>
      </c>
      <c r="E315" s="55">
        <v>2</v>
      </c>
    </row>
    <row r="316" hidden="1" outlineLevel="1" spans="1:5">
      <c r="A316" s="41">
        <f t="shared" si="17"/>
        <v>11</v>
      </c>
      <c r="B316" s="42">
        <f t="shared" si="19"/>
        <v>44511</v>
      </c>
      <c r="C316" s="43" t="str">
        <f t="shared" si="18"/>
        <v>1111</v>
      </c>
      <c r="D316" s="44">
        <f t="shared" si="16"/>
        <v>5</v>
      </c>
      <c r="E316" s="55">
        <v>2</v>
      </c>
    </row>
    <row r="317" hidden="1" outlineLevel="1" spans="1:5">
      <c r="A317" s="41">
        <f t="shared" si="17"/>
        <v>11</v>
      </c>
      <c r="B317" s="42">
        <f t="shared" si="19"/>
        <v>44512</v>
      </c>
      <c r="C317" s="43" t="str">
        <f t="shared" si="18"/>
        <v>1211</v>
      </c>
      <c r="D317" s="44">
        <f t="shared" si="16"/>
        <v>6</v>
      </c>
      <c r="E317" s="55">
        <v>2</v>
      </c>
    </row>
    <row r="318" hidden="1" outlineLevel="1" spans="1:5">
      <c r="A318" s="41">
        <f t="shared" si="17"/>
        <v>11</v>
      </c>
      <c r="B318" s="42">
        <f t="shared" si="19"/>
        <v>44513</v>
      </c>
      <c r="C318" s="43" t="str">
        <f t="shared" si="18"/>
        <v>1311</v>
      </c>
      <c r="D318" s="44">
        <f t="shared" si="16"/>
        <v>7</v>
      </c>
      <c r="E318" s="55">
        <v>2</v>
      </c>
    </row>
    <row r="319" hidden="1" outlineLevel="1" spans="1:5">
      <c r="A319" s="41">
        <f t="shared" si="17"/>
        <v>11</v>
      </c>
      <c r="B319" s="42">
        <f t="shared" si="19"/>
        <v>44514</v>
      </c>
      <c r="C319" s="43" t="str">
        <f t="shared" si="18"/>
        <v>1411</v>
      </c>
      <c r="D319" s="44" t="str">
        <f t="shared" si="16"/>
        <v>CN</v>
      </c>
      <c r="E319" s="55">
        <v>2</v>
      </c>
    </row>
    <row r="320" hidden="1" outlineLevel="1" spans="1:5">
      <c r="A320" s="41">
        <f t="shared" si="17"/>
        <v>11</v>
      </c>
      <c r="B320" s="42">
        <f t="shared" si="19"/>
        <v>44515</v>
      </c>
      <c r="C320" s="43" t="str">
        <f t="shared" si="18"/>
        <v>1511</v>
      </c>
      <c r="D320" s="44">
        <f t="shared" si="16"/>
        <v>2</v>
      </c>
      <c r="E320" s="55">
        <v>3</v>
      </c>
    </row>
    <row r="321" hidden="1" outlineLevel="1" spans="1:5">
      <c r="A321" s="41">
        <f t="shared" si="17"/>
        <v>11</v>
      </c>
      <c r="B321" s="42">
        <f t="shared" si="19"/>
        <v>44516</v>
      </c>
      <c r="C321" s="43" t="str">
        <f t="shared" si="18"/>
        <v>1611</v>
      </c>
      <c r="D321" s="44">
        <f t="shared" si="16"/>
        <v>3</v>
      </c>
      <c r="E321" s="55">
        <v>3</v>
      </c>
    </row>
    <row r="322" hidden="1" outlineLevel="1" spans="1:5">
      <c r="A322" s="41">
        <f t="shared" si="17"/>
        <v>11</v>
      </c>
      <c r="B322" s="42">
        <f t="shared" si="19"/>
        <v>44517</v>
      </c>
      <c r="C322" s="43" t="str">
        <f t="shared" si="18"/>
        <v>1711</v>
      </c>
      <c r="D322" s="44">
        <f t="shared" ref="D322:D366" si="20">IF(WEEKDAY(DATE(2021,MONTH(B322),DAY(B322)))=1,"CN",WEEKDAY(DATE(2021,MONTH(B322),DAY(B322))))</f>
        <v>4</v>
      </c>
      <c r="E322" s="55">
        <v>3</v>
      </c>
    </row>
    <row r="323" hidden="1" outlineLevel="1" spans="1:5">
      <c r="A323" s="41">
        <f t="shared" ref="A323:A366" si="21">+MONTH(B323)</f>
        <v>11</v>
      </c>
      <c r="B323" s="42">
        <f t="shared" si="19"/>
        <v>44518</v>
      </c>
      <c r="C323" s="43" t="str">
        <f t="shared" ref="C323:C366" si="22">+DAY(B323)&amp;A323</f>
        <v>1811</v>
      </c>
      <c r="D323" s="44">
        <f t="shared" si="20"/>
        <v>5</v>
      </c>
      <c r="E323" s="55">
        <v>3</v>
      </c>
    </row>
    <row r="324" hidden="1" outlineLevel="1" spans="1:5">
      <c r="A324" s="41">
        <f t="shared" si="21"/>
        <v>11</v>
      </c>
      <c r="B324" s="42">
        <f t="shared" ref="B324:B366" si="23">+B323+1</f>
        <v>44519</v>
      </c>
      <c r="C324" s="43" t="str">
        <f t="shared" si="22"/>
        <v>1911</v>
      </c>
      <c r="D324" s="44">
        <f t="shared" si="20"/>
        <v>6</v>
      </c>
      <c r="E324" s="55">
        <v>3</v>
      </c>
    </row>
    <row r="325" hidden="1" outlineLevel="1" spans="1:5">
      <c r="A325" s="41">
        <f t="shared" si="21"/>
        <v>11</v>
      </c>
      <c r="B325" s="42">
        <f t="shared" si="23"/>
        <v>44520</v>
      </c>
      <c r="C325" s="43" t="str">
        <f t="shared" si="22"/>
        <v>2011</v>
      </c>
      <c r="D325" s="44">
        <f t="shared" si="20"/>
        <v>7</v>
      </c>
      <c r="E325" s="55">
        <v>3</v>
      </c>
    </row>
    <row r="326" hidden="1" outlineLevel="1" spans="1:5">
      <c r="A326" s="41">
        <f t="shared" si="21"/>
        <v>11</v>
      </c>
      <c r="B326" s="42">
        <f t="shared" si="23"/>
        <v>44521</v>
      </c>
      <c r="C326" s="43" t="str">
        <f t="shared" si="22"/>
        <v>2111</v>
      </c>
      <c r="D326" s="44" t="str">
        <f t="shared" si="20"/>
        <v>CN</v>
      </c>
      <c r="E326" s="55">
        <v>3</v>
      </c>
    </row>
    <row r="327" hidden="1" outlineLevel="1" spans="1:5">
      <c r="A327" s="41">
        <f t="shared" si="21"/>
        <v>11</v>
      </c>
      <c r="B327" s="42">
        <f t="shared" si="23"/>
        <v>44522</v>
      </c>
      <c r="C327" s="43" t="str">
        <f t="shared" si="22"/>
        <v>2211</v>
      </c>
      <c r="D327" s="44">
        <f t="shared" si="20"/>
        <v>2</v>
      </c>
      <c r="E327" s="55">
        <v>4</v>
      </c>
    </row>
    <row r="328" hidden="1" outlineLevel="1" spans="1:5">
      <c r="A328" s="41">
        <f t="shared" si="21"/>
        <v>11</v>
      </c>
      <c r="B328" s="42">
        <f t="shared" si="23"/>
        <v>44523</v>
      </c>
      <c r="C328" s="43" t="str">
        <f t="shared" si="22"/>
        <v>2311</v>
      </c>
      <c r="D328" s="44">
        <f t="shared" si="20"/>
        <v>3</v>
      </c>
      <c r="E328" s="55">
        <v>4</v>
      </c>
    </row>
    <row r="329" hidden="1" outlineLevel="1" spans="1:5">
      <c r="A329" s="41">
        <f t="shared" si="21"/>
        <v>11</v>
      </c>
      <c r="B329" s="42">
        <f t="shared" si="23"/>
        <v>44524</v>
      </c>
      <c r="C329" s="43" t="str">
        <f t="shared" si="22"/>
        <v>2411</v>
      </c>
      <c r="D329" s="44">
        <f t="shared" si="20"/>
        <v>4</v>
      </c>
      <c r="E329" s="55">
        <v>4</v>
      </c>
    </row>
    <row r="330" hidden="1" outlineLevel="1" spans="1:5">
      <c r="A330" s="41">
        <f t="shared" si="21"/>
        <v>11</v>
      </c>
      <c r="B330" s="42">
        <f t="shared" si="23"/>
        <v>44525</v>
      </c>
      <c r="C330" s="43" t="str">
        <f t="shared" si="22"/>
        <v>2511</v>
      </c>
      <c r="D330" s="44">
        <f t="shared" si="20"/>
        <v>5</v>
      </c>
      <c r="E330" s="55">
        <v>4</v>
      </c>
    </row>
    <row r="331" hidden="1" outlineLevel="1" spans="1:5">
      <c r="A331" s="41">
        <f t="shared" si="21"/>
        <v>11</v>
      </c>
      <c r="B331" s="42">
        <f t="shared" si="23"/>
        <v>44526</v>
      </c>
      <c r="C331" s="43" t="str">
        <f t="shared" si="22"/>
        <v>2611</v>
      </c>
      <c r="D331" s="44">
        <f t="shared" si="20"/>
        <v>6</v>
      </c>
      <c r="E331" s="55">
        <v>4</v>
      </c>
    </row>
    <row r="332" hidden="1" outlineLevel="1" spans="1:5">
      <c r="A332" s="41">
        <f t="shared" si="21"/>
        <v>11</v>
      </c>
      <c r="B332" s="42">
        <f t="shared" si="23"/>
        <v>44527</v>
      </c>
      <c r="C332" s="43" t="str">
        <f t="shared" si="22"/>
        <v>2711</v>
      </c>
      <c r="D332" s="44">
        <f t="shared" si="20"/>
        <v>7</v>
      </c>
      <c r="E332" s="55">
        <v>4</v>
      </c>
    </row>
    <row r="333" hidden="1" outlineLevel="1" spans="1:5">
      <c r="A333" s="41">
        <f t="shared" si="21"/>
        <v>11</v>
      </c>
      <c r="B333" s="42">
        <f t="shared" si="23"/>
        <v>44528</v>
      </c>
      <c r="C333" s="43" t="str">
        <f t="shared" si="22"/>
        <v>2811</v>
      </c>
      <c r="D333" s="44" t="str">
        <f t="shared" si="20"/>
        <v>CN</v>
      </c>
      <c r="E333" s="55">
        <v>4</v>
      </c>
    </row>
    <row r="334" hidden="1" outlineLevel="1" spans="1:5">
      <c r="A334" s="41">
        <f t="shared" si="21"/>
        <v>11</v>
      </c>
      <c r="B334" s="42">
        <f t="shared" si="23"/>
        <v>44529</v>
      </c>
      <c r="C334" s="43" t="str">
        <f t="shared" si="22"/>
        <v>2911</v>
      </c>
      <c r="D334" s="44">
        <f t="shared" si="20"/>
        <v>2</v>
      </c>
      <c r="E334" s="55">
        <v>5</v>
      </c>
    </row>
    <row r="335" collapsed="1" spans="1:5">
      <c r="A335" s="41">
        <f t="shared" si="21"/>
        <v>11</v>
      </c>
      <c r="B335" s="42">
        <f t="shared" si="23"/>
        <v>44530</v>
      </c>
      <c r="C335" s="43" t="str">
        <f t="shared" si="22"/>
        <v>3011</v>
      </c>
      <c r="D335" s="44">
        <f t="shared" si="20"/>
        <v>3</v>
      </c>
      <c r="E335" s="55">
        <v>5</v>
      </c>
    </row>
    <row r="336" spans="1:5">
      <c r="A336" s="51">
        <f t="shared" si="21"/>
        <v>12</v>
      </c>
      <c r="B336" s="52">
        <f t="shared" si="23"/>
        <v>44531</v>
      </c>
      <c r="C336" s="53" t="str">
        <f t="shared" si="22"/>
        <v>112</v>
      </c>
      <c r="D336" s="54">
        <f t="shared" si="20"/>
        <v>4</v>
      </c>
      <c r="E336" s="51">
        <v>1</v>
      </c>
    </row>
    <row r="337" hidden="1" outlineLevel="1" spans="1:5">
      <c r="A337" s="41">
        <f t="shared" si="21"/>
        <v>12</v>
      </c>
      <c r="B337" s="42">
        <f t="shared" si="23"/>
        <v>44532</v>
      </c>
      <c r="C337" s="43" t="str">
        <f t="shared" si="22"/>
        <v>212</v>
      </c>
      <c r="D337" s="44">
        <f t="shared" si="20"/>
        <v>5</v>
      </c>
      <c r="E337" s="55">
        <v>1</v>
      </c>
    </row>
    <row r="338" hidden="1" outlineLevel="1" spans="1:5">
      <c r="A338" s="41">
        <f t="shared" si="21"/>
        <v>12</v>
      </c>
      <c r="B338" s="42">
        <f t="shared" si="23"/>
        <v>44533</v>
      </c>
      <c r="C338" s="43" t="str">
        <f t="shared" si="22"/>
        <v>312</v>
      </c>
      <c r="D338" s="44">
        <f t="shared" si="20"/>
        <v>6</v>
      </c>
      <c r="E338" s="55">
        <v>1</v>
      </c>
    </row>
    <row r="339" hidden="1" outlineLevel="1" spans="1:5">
      <c r="A339" s="41">
        <f t="shared" si="21"/>
        <v>12</v>
      </c>
      <c r="B339" s="42">
        <f t="shared" si="23"/>
        <v>44534</v>
      </c>
      <c r="C339" s="43" t="str">
        <f t="shared" si="22"/>
        <v>412</v>
      </c>
      <c r="D339" s="44">
        <f t="shared" si="20"/>
        <v>7</v>
      </c>
      <c r="E339" s="55">
        <v>1</v>
      </c>
    </row>
    <row r="340" hidden="1" outlineLevel="1" spans="1:5">
      <c r="A340" s="41">
        <f t="shared" si="21"/>
        <v>12</v>
      </c>
      <c r="B340" s="42">
        <f t="shared" si="23"/>
        <v>44535</v>
      </c>
      <c r="C340" s="43" t="str">
        <f t="shared" si="22"/>
        <v>512</v>
      </c>
      <c r="D340" s="44" t="str">
        <f t="shared" si="20"/>
        <v>CN</v>
      </c>
      <c r="E340" s="55">
        <v>1</v>
      </c>
    </row>
    <row r="341" hidden="1" outlineLevel="1" spans="1:5">
      <c r="A341" s="41">
        <f t="shared" si="21"/>
        <v>12</v>
      </c>
      <c r="B341" s="42">
        <f t="shared" si="23"/>
        <v>44536</v>
      </c>
      <c r="C341" s="43" t="str">
        <f t="shared" si="22"/>
        <v>612</v>
      </c>
      <c r="D341" s="44">
        <f t="shared" si="20"/>
        <v>2</v>
      </c>
      <c r="E341" s="55">
        <v>2</v>
      </c>
    </row>
    <row r="342" hidden="1" outlineLevel="1" spans="1:5">
      <c r="A342" s="41">
        <f t="shared" si="21"/>
        <v>12</v>
      </c>
      <c r="B342" s="42">
        <f t="shared" si="23"/>
        <v>44537</v>
      </c>
      <c r="C342" s="43" t="str">
        <f t="shared" si="22"/>
        <v>712</v>
      </c>
      <c r="D342" s="44">
        <f t="shared" si="20"/>
        <v>3</v>
      </c>
      <c r="E342" s="55">
        <v>2</v>
      </c>
    </row>
    <row r="343" hidden="1" outlineLevel="1" spans="1:5">
      <c r="A343" s="41">
        <f t="shared" si="21"/>
        <v>12</v>
      </c>
      <c r="B343" s="42">
        <f t="shared" si="23"/>
        <v>44538</v>
      </c>
      <c r="C343" s="43" t="str">
        <f t="shared" si="22"/>
        <v>812</v>
      </c>
      <c r="D343" s="44">
        <f t="shared" si="20"/>
        <v>4</v>
      </c>
      <c r="E343" s="55">
        <v>2</v>
      </c>
    </row>
    <row r="344" hidden="1" outlineLevel="1" spans="1:5">
      <c r="A344" s="41">
        <f t="shared" si="21"/>
        <v>12</v>
      </c>
      <c r="B344" s="42">
        <f t="shared" si="23"/>
        <v>44539</v>
      </c>
      <c r="C344" s="43" t="str">
        <f t="shared" si="22"/>
        <v>912</v>
      </c>
      <c r="D344" s="44">
        <f t="shared" si="20"/>
        <v>5</v>
      </c>
      <c r="E344" s="55">
        <v>2</v>
      </c>
    </row>
    <row r="345" hidden="1" outlineLevel="1" spans="1:5">
      <c r="A345" s="41">
        <f t="shared" si="21"/>
        <v>12</v>
      </c>
      <c r="B345" s="42">
        <f t="shared" si="23"/>
        <v>44540</v>
      </c>
      <c r="C345" s="43" t="str">
        <f t="shared" si="22"/>
        <v>1012</v>
      </c>
      <c r="D345" s="44">
        <f t="shared" si="20"/>
        <v>6</v>
      </c>
      <c r="E345" s="55">
        <v>2</v>
      </c>
    </row>
    <row r="346" hidden="1" outlineLevel="1" spans="1:5">
      <c r="A346" s="41">
        <f t="shared" si="21"/>
        <v>12</v>
      </c>
      <c r="B346" s="42">
        <f t="shared" si="23"/>
        <v>44541</v>
      </c>
      <c r="C346" s="43" t="str">
        <f t="shared" si="22"/>
        <v>1112</v>
      </c>
      <c r="D346" s="44">
        <f t="shared" si="20"/>
        <v>7</v>
      </c>
      <c r="E346" s="55">
        <v>2</v>
      </c>
    </row>
    <row r="347" hidden="1" outlineLevel="1" spans="1:5">
      <c r="A347" s="41">
        <f t="shared" si="21"/>
        <v>12</v>
      </c>
      <c r="B347" s="42">
        <f t="shared" si="23"/>
        <v>44542</v>
      </c>
      <c r="C347" s="43" t="str">
        <f t="shared" si="22"/>
        <v>1212</v>
      </c>
      <c r="D347" s="44" t="str">
        <f t="shared" si="20"/>
        <v>CN</v>
      </c>
      <c r="E347" s="55">
        <v>2</v>
      </c>
    </row>
    <row r="348" hidden="1" outlineLevel="1" spans="1:5">
      <c r="A348" s="41">
        <f t="shared" si="21"/>
        <v>12</v>
      </c>
      <c r="B348" s="42">
        <f t="shared" si="23"/>
        <v>44543</v>
      </c>
      <c r="C348" s="43" t="str">
        <f t="shared" si="22"/>
        <v>1312</v>
      </c>
      <c r="D348" s="44">
        <f t="shared" si="20"/>
        <v>2</v>
      </c>
      <c r="E348" s="55">
        <v>3</v>
      </c>
    </row>
    <row r="349" hidden="1" outlineLevel="1" spans="1:5">
      <c r="A349" s="41">
        <f t="shared" si="21"/>
        <v>12</v>
      </c>
      <c r="B349" s="42">
        <f t="shared" si="23"/>
        <v>44544</v>
      </c>
      <c r="C349" s="43" t="str">
        <f t="shared" si="22"/>
        <v>1412</v>
      </c>
      <c r="D349" s="44">
        <f t="shared" si="20"/>
        <v>3</v>
      </c>
      <c r="E349" s="55">
        <v>3</v>
      </c>
    </row>
    <row r="350" hidden="1" outlineLevel="1" spans="1:5">
      <c r="A350" s="41">
        <f t="shared" si="21"/>
        <v>12</v>
      </c>
      <c r="B350" s="42">
        <f t="shared" si="23"/>
        <v>44545</v>
      </c>
      <c r="C350" s="43" t="str">
        <f t="shared" si="22"/>
        <v>1512</v>
      </c>
      <c r="D350" s="44">
        <f t="shared" si="20"/>
        <v>4</v>
      </c>
      <c r="E350" s="55">
        <v>3</v>
      </c>
    </row>
    <row r="351" hidden="1" outlineLevel="1" spans="1:5">
      <c r="A351" s="41">
        <f t="shared" si="21"/>
        <v>12</v>
      </c>
      <c r="B351" s="42">
        <f t="shared" si="23"/>
        <v>44546</v>
      </c>
      <c r="C351" s="43" t="str">
        <f t="shared" si="22"/>
        <v>1612</v>
      </c>
      <c r="D351" s="44">
        <f t="shared" si="20"/>
        <v>5</v>
      </c>
      <c r="E351" s="55">
        <v>3</v>
      </c>
    </row>
    <row r="352" hidden="1" outlineLevel="1" spans="1:5">
      <c r="A352" s="41">
        <f t="shared" si="21"/>
        <v>12</v>
      </c>
      <c r="B352" s="42">
        <f t="shared" si="23"/>
        <v>44547</v>
      </c>
      <c r="C352" s="43" t="str">
        <f t="shared" si="22"/>
        <v>1712</v>
      </c>
      <c r="D352" s="44">
        <f t="shared" si="20"/>
        <v>6</v>
      </c>
      <c r="E352" s="55">
        <v>3</v>
      </c>
    </row>
    <row r="353" hidden="1" outlineLevel="1" spans="1:5">
      <c r="A353" s="41">
        <f t="shared" si="21"/>
        <v>12</v>
      </c>
      <c r="B353" s="42">
        <f t="shared" si="23"/>
        <v>44548</v>
      </c>
      <c r="C353" s="43" t="str">
        <f t="shared" si="22"/>
        <v>1812</v>
      </c>
      <c r="D353" s="44">
        <f t="shared" si="20"/>
        <v>7</v>
      </c>
      <c r="E353" s="55">
        <v>3</v>
      </c>
    </row>
    <row r="354" hidden="1" outlineLevel="1" spans="1:5">
      <c r="A354" s="41">
        <f t="shared" si="21"/>
        <v>12</v>
      </c>
      <c r="B354" s="42">
        <f t="shared" si="23"/>
        <v>44549</v>
      </c>
      <c r="C354" s="43" t="str">
        <f t="shared" si="22"/>
        <v>1912</v>
      </c>
      <c r="D354" s="44" t="str">
        <f t="shared" si="20"/>
        <v>CN</v>
      </c>
      <c r="E354" s="55">
        <v>3</v>
      </c>
    </row>
    <row r="355" hidden="1" outlineLevel="1" spans="1:5">
      <c r="A355" s="41">
        <f t="shared" si="21"/>
        <v>12</v>
      </c>
      <c r="B355" s="42">
        <f t="shared" si="23"/>
        <v>44550</v>
      </c>
      <c r="C355" s="43" t="str">
        <f t="shared" si="22"/>
        <v>2012</v>
      </c>
      <c r="D355" s="44">
        <f t="shared" si="20"/>
        <v>2</v>
      </c>
      <c r="E355" s="55">
        <v>4</v>
      </c>
    </row>
    <row r="356" hidden="1" outlineLevel="1" spans="1:5">
      <c r="A356" s="41">
        <f t="shared" si="21"/>
        <v>12</v>
      </c>
      <c r="B356" s="42">
        <f t="shared" si="23"/>
        <v>44551</v>
      </c>
      <c r="C356" s="43" t="str">
        <f t="shared" si="22"/>
        <v>2112</v>
      </c>
      <c r="D356" s="44">
        <f t="shared" si="20"/>
        <v>3</v>
      </c>
      <c r="E356" s="55">
        <v>4</v>
      </c>
    </row>
    <row r="357" hidden="1" outlineLevel="1" spans="1:5">
      <c r="A357" s="41">
        <f t="shared" si="21"/>
        <v>12</v>
      </c>
      <c r="B357" s="42">
        <f t="shared" si="23"/>
        <v>44552</v>
      </c>
      <c r="C357" s="43" t="str">
        <f t="shared" si="22"/>
        <v>2212</v>
      </c>
      <c r="D357" s="44">
        <f t="shared" si="20"/>
        <v>4</v>
      </c>
      <c r="E357" s="55">
        <v>4</v>
      </c>
    </row>
    <row r="358" hidden="1" outlineLevel="1" spans="1:5">
      <c r="A358" s="41">
        <f t="shared" si="21"/>
        <v>12</v>
      </c>
      <c r="B358" s="42">
        <f t="shared" si="23"/>
        <v>44553</v>
      </c>
      <c r="C358" s="43" t="str">
        <f t="shared" si="22"/>
        <v>2312</v>
      </c>
      <c r="D358" s="44">
        <f t="shared" si="20"/>
        <v>5</v>
      </c>
      <c r="E358" s="55">
        <v>4</v>
      </c>
    </row>
    <row r="359" hidden="1" outlineLevel="1" spans="1:5">
      <c r="A359" s="41">
        <f t="shared" si="21"/>
        <v>12</v>
      </c>
      <c r="B359" s="42">
        <f t="shared" si="23"/>
        <v>44554</v>
      </c>
      <c r="C359" s="43" t="str">
        <f t="shared" si="22"/>
        <v>2412</v>
      </c>
      <c r="D359" s="44">
        <f t="shared" si="20"/>
        <v>6</v>
      </c>
      <c r="E359" s="55">
        <v>4</v>
      </c>
    </row>
    <row r="360" hidden="1" outlineLevel="1" spans="1:5">
      <c r="A360" s="41">
        <f t="shared" si="21"/>
        <v>12</v>
      </c>
      <c r="B360" s="42">
        <f t="shared" si="23"/>
        <v>44555</v>
      </c>
      <c r="C360" s="43" t="str">
        <f t="shared" si="22"/>
        <v>2512</v>
      </c>
      <c r="D360" s="44">
        <f t="shared" si="20"/>
        <v>7</v>
      </c>
      <c r="E360" s="55">
        <v>4</v>
      </c>
    </row>
    <row r="361" hidden="1" outlineLevel="1" spans="1:5">
      <c r="A361" s="41">
        <f t="shared" si="21"/>
        <v>12</v>
      </c>
      <c r="B361" s="42">
        <f t="shared" si="23"/>
        <v>44556</v>
      </c>
      <c r="C361" s="43" t="str">
        <f t="shared" si="22"/>
        <v>2612</v>
      </c>
      <c r="D361" s="44" t="str">
        <f t="shared" si="20"/>
        <v>CN</v>
      </c>
      <c r="E361" s="55">
        <v>4</v>
      </c>
    </row>
    <row r="362" hidden="1" outlineLevel="1" spans="1:5">
      <c r="A362" s="41">
        <f t="shared" si="21"/>
        <v>12</v>
      </c>
      <c r="B362" s="42">
        <f t="shared" si="23"/>
        <v>44557</v>
      </c>
      <c r="C362" s="43" t="str">
        <f t="shared" si="22"/>
        <v>2712</v>
      </c>
      <c r="D362" s="44">
        <f t="shared" si="20"/>
        <v>2</v>
      </c>
      <c r="E362" s="55">
        <v>5</v>
      </c>
    </row>
    <row r="363" hidden="1" outlineLevel="1" spans="1:5">
      <c r="A363" s="41">
        <f t="shared" si="21"/>
        <v>12</v>
      </c>
      <c r="B363" s="42">
        <f t="shared" si="23"/>
        <v>44558</v>
      </c>
      <c r="C363" s="43" t="str">
        <f t="shared" si="22"/>
        <v>2812</v>
      </c>
      <c r="D363" s="44">
        <f t="shared" si="20"/>
        <v>3</v>
      </c>
      <c r="E363" s="55">
        <v>5</v>
      </c>
    </row>
    <row r="364" hidden="1" outlineLevel="1" spans="1:5">
      <c r="A364" s="41">
        <f t="shared" si="21"/>
        <v>12</v>
      </c>
      <c r="B364" s="42">
        <f t="shared" si="23"/>
        <v>44559</v>
      </c>
      <c r="C364" s="43" t="str">
        <f t="shared" si="22"/>
        <v>2912</v>
      </c>
      <c r="D364" s="44">
        <f t="shared" si="20"/>
        <v>4</v>
      </c>
      <c r="E364" s="55">
        <v>5</v>
      </c>
    </row>
    <row r="365" hidden="1" outlineLevel="1" spans="1:5">
      <c r="A365" s="41">
        <f t="shared" si="21"/>
        <v>12</v>
      </c>
      <c r="B365" s="42">
        <f t="shared" si="23"/>
        <v>44560</v>
      </c>
      <c r="C365" s="43" t="str">
        <f t="shared" si="22"/>
        <v>3012</v>
      </c>
      <c r="D365" s="44">
        <f t="shared" si="20"/>
        <v>5</v>
      </c>
      <c r="E365" s="55">
        <v>5</v>
      </c>
    </row>
    <row r="366" collapsed="1" spans="1:5">
      <c r="A366" s="41">
        <f t="shared" si="21"/>
        <v>12</v>
      </c>
      <c r="B366" s="42">
        <f t="shared" si="23"/>
        <v>44561</v>
      </c>
      <c r="C366" s="43" t="str">
        <f t="shared" si="22"/>
        <v>3112</v>
      </c>
      <c r="D366" s="44">
        <f t="shared" si="20"/>
        <v>6</v>
      </c>
      <c r="E366" s="55">
        <v>5</v>
      </c>
    </row>
    <row r="367" spans="4:5">
      <c r="D367" s="41"/>
      <c r="E367" s="55"/>
    </row>
  </sheetData>
  <sheetProtection formatCells="0" formatColumns="0" formatRows="0" insertRows="0" insertColumns="0" insertHyperlinks="0" deleteColumns="0" deleteRows="0" sort="0" autoFilter="0" pivotTables="0"/>
  <conditionalFormatting sqref="D$1:D$1048576">
    <cfRule type="containsText" dxfId="3" priority="1" operator="between" text="CN">
      <formula>NOT(ISERROR(SEARCH("CN",D1)))</formula>
    </cfRule>
  </conditionalFormatting>
  <conditionalFormatting sqref="A$1:E$1048576">
    <cfRule type="expression" dxfId="4" priority="2">
      <formula>D$2="CN"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O29"/>
  <sheetViews>
    <sheetView workbookViewId="0">
      <selection activeCell="E14" sqref="E14"/>
    </sheetView>
  </sheetViews>
  <sheetFormatPr defaultColWidth="8.70909090909091" defaultRowHeight="14.5"/>
  <cols>
    <col min="3" max="3" width="18.2818181818182" customWidth="1"/>
    <col min="4" max="4" width="10.4272727272727" customWidth="1"/>
  </cols>
  <sheetData>
    <row r="2" ht="21" spans="3:15">
      <c r="C2" s="1" t="s">
        <v>744</v>
      </c>
      <c r="D2" s="2" t="s">
        <v>711</v>
      </c>
      <c r="E2" s="3">
        <v>125.9</v>
      </c>
      <c r="F2" s="3">
        <v>190.7</v>
      </c>
      <c r="G2" s="4">
        <v>330</v>
      </c>
      <c r="H2" s="4">
        <v>224</v>
      </c>
      <c r="I2" s="4">
        <v>330</v>
      </c>
      <c r="J2" s="4">
        <v>330</v>
      </c>
      <c r="K2" s="24">
        <v>264</v>
      </c>
      <c r="L2" s="24">
        <v>374</v>
      </c>
      <c r="M2" s="25">
        <v>290400</v>
      </c>
      <c r="N2" s="26"/>
      <c r="O2" s="27"/>
    </row>
    <row r="3" ht="21" spans="3:15">
      <c r="C3" s="5"/>
      <c r="D3" s="6" t="s">
        <v>40</v>
      </c>
      <c r="E3" s="7">
        <v>3284683</v>
      </c>
      <c r="F3" s="8">
        <v>3352387</v>
      </c>
      <c r="G3" s="9">
        <v>3373113</v>
      </c>
      <c r="H3" s="7">
        <v>3384346</v>
      </c>
      <c r="I3" s="8">
        <v>3384347</v>
      </c>
      <c r="J3" s="9">
        <v>3479885</v>
      </c>
      <c r="K3" s="7">
        <v>3495074</v>
      </c>
      <c r="L3" s="7">
        <v>3408152</v>
      </c>
      <c r="M3" s="28">
        <v>3360436</v>
      </c>
      <c r="N3" s="29"/>
      <c r="O3" s="30" t="s">
        <v>41</v>
      </c>
    </row>
    <row r="4" ht="48" spans="3:15">
      <c r="C4" s="10" t="s">
        <v>45</v>
      </c>
      <c r="D4" s="11" t="s">
        <v>46</v>
      </c>
      <c r="E4" s="12" t="s">
        <v>47</v>
      </c>
      <c r="F4" s="13" t="s">
        <v>48</v>
      </c>
      <c r="G4" s="14" t="s">
        <v>49</v>
      </c>
      <c r="H4" s="12" t="s">
        <v>50</v>
      </c>
      <c r="I4" s="13" t="s">
        <v>51</v>
      </c>
      <c r="J4" s="14" t="s">
        <v>52</v>
      </c>
      <c r="K4" s="12" t="s">
        <v>53</v>
      </c>
      <c r="L4" s="12" t="s">
        <v>54</v>
      </c>
      <c r="M4" s="31" t="s">
        <v>55</v>
      </c>
      <c r="N4" s="32"/>
      <c r="O4" s="33"/>
    </row>
    <row r="5" ht="24" spans="3:15">
      <c r="C5" s="10"/>
      <c r="D5" s="11"/>
      <c r="E5" s="15" t="s">
        <v>1</v>
      </c>
      <c r="F5" s="16" t="s">
        <v>1</v>
      </c>
      <c r="G5" s="17" t="s">
        <v>1</v>
      </c>
      <c r="H5" s="15" t="s">
        <v>1</v>
      </c>
      <c r="I5" s="16" t="s">
        <v>1</v>
      </c>
      <c r="J5" s="17" t="s">
        <v>1</v>
      </c>
      <c r="K5" s="15" t="s">
        <v>1</v>
      </c>
      <c r="L5" s="15" t="s">
        <v>1</v>
      </c>
      <c r="M5" s="34" t="s">
        <v>1</v>
      </c>
      <c r="N5" s="35"/>
      <c r="O5" s="33"/>
    </row>
    <row r="6" spans="3:15">
      <c r="C6" s="18"/>
      <c r="D6" s="19" t="s">
        <v>630</v>
      </c>
      <c r="E6" s="20">
        <f t="shared" ref="E6:N6" si="0">+SUM(E7:E78)</f>
        <v>105</v>
      </c>
      <c r="F6" s="20">
        <f t="shared" si="0"/>
        <v>223</v>
      </c>
      <c r="G6" s="20">
        <f t="shared" si="0"/>
        <v>55</v>
      </c>
      <c r="H6" s="20">
        <f t="shared" si="0"/>
        <v>53</v>
      </c>
      <c r="I6" s="20">
        <f t="shared" si="0"/>
        <v>34</v>
      </c>
      <c r="J6" s="20">
        <f t="shared" si="0"/>
        <v>9</v>
      </c>
      <c r="K6" s="20">
        <f t="shared" si="0"/>
        <v>6</v>
      </c>
      <c r="L6" s="20">
        <f t="shared" si="0"/>
        <v>26</v>
      </c>
      <c r="M6" s="20">
        <f t="shared" si="0"/>
        <v>0</v>
      </c>
      <c r="N6" s="36">
        <f t="shared" si="0"/>
        <v>0</v>
      </c>
      <c r="O6" s="37">
        <f t="shared" ref="O6:O29" si="1">+SUMPRODUCT($E$1:$N$1,E6:N6)</f>
        <v>0</v>
      </c>
    </row>
    <row r="7" spans="3:15">
      <c r="C7" s="21" t="s">
        <v>631</v>
      </c>
      <c r="D7" s="22" t="s">
        <v>632</v>
      </c>
      <c r="E7" s="23">
        <f>+SUMIFS('nabati '!B:B,'nabati '!$E:$E,MTD!$A472)/6</f>
        <v>22</v>
      </c>
      <c r="F7" s="23">
        <f>+SUMIFS('nabati '!I:I,'nabati '!$L:$L,MTD!$A472)/6</f>
        <v>26</v>
      </c>
      <c r="G7" s="23">
        <f>+SUMIFS('nabati '!P:P,'nabati '!$S:$S,MTD!$A472)/60</f>
        <v>6</v>
      </c>
      <c r="H7" s="23">
        <f>+SUMIFS('nabati '!W:W,'nabati '!$Z:$Z,MTD!$A472)/6</f>
        <v>10</v>
      </c>
      <c r="I7" s="23">
        <f>+SUMIFS('nabati '!AD:AD,'nabati '!$AG:$AG,MTD!$A472)/60</f>
        <v>5</v>
      </c>
      <c r="J7" s="23">
        <f>+SUMIFS('nabati '!AK:AK,'nabati '!$AN:$AN,MTD!$A472)/60</f>
        <v>2</v>
      </c>
      <c r="K7" s="23">
        <f>+SUMIFS('nabati '!AR:AR,'nabati '!$AU:$AU,MTD!$A472)/60</f>
        <v>2</v>
      </c>
      <c r="L7" s="23">
        <f>+SUMIFS('nabati '!AY:AY,'nabati '!$BB:$BB,MTD!$A472)/20</f>
        <v>6</v>
      </c>
      <c r="M7" s="38">
        <f>+SUMIFS('nabati '!$BF:$BF,'nabati '!BI:BI,MTD!$A472)/6</f>
        <v>0</v>
      </c>
      <c r="N7" s="39">
        <f>+SUMIFS('nabati '!$BM:$BM,'nabati '!BP:BP,MTD!$A472)/6</f>
        <v>0</v>
      </c>
      <c r="O7" s="40">
        <f t="shared" si="1"/>
        <v>0</v>
      </c>
    </row>
    <row r="8" spans="3:15">
      <c r="C8" s="21" t="s">
        <v>633</v>
      </c>
      <c r="D8" s="22" t="s">
        <v>632</v>
      </c>
      <c r="E8" s="23">
        <f>+SUMIFS('nabati '!B:B,'nabati '!$E:$E,MTD!$A473)/6</f>
        <v>10</v>
      </c>
      <c r="F8" s="23">
        <f>+SUMIFS('nabati '!I:I,'nabati '!$L:$L,MTD!$A473)/6</f>
        <v>45</v>
      </c>
      <c r="G8" s="23">
        <f>+SUMIFS('nabati '!P:P,'nabati '!$S:$S,MTD!$A473)/60</f>
        <v>2</v>
      </c>
      <c r="H8" s="23">
        <f>+SUMIFS('nabati '!W:W,'nabati '!$Z:$Z,MTD!$A473)/6</f>
        <v>3</v>
      </c>
      <c r="I8" s="23">
        <f>+SUMIFS('nabati '!AD:AD,'nabati '!$AG:$AG,MTD!$A473)/60</f>
        <v>4</v>
      </c>
      <c r="J8" s="23">
        <f>+SUMIFS('nabati '!AK:AK,'nabati '!$AN:$AN,MTD!$A473)/60</f>
        <v>1</v>
      </c>
      <c r="K8" s="23">
        <f>+SUMIFS('nabati '!AR:AR,'nabati '!$AU:$AU,MTD!$A473)/60</f>
        <v>0</v>
      </c>
      <c r="L8" s="23">
        <f>+SUMIFS('nabati '!AY:AY,'nabati '!$BB:$BB,MTD!$A473)/20</f>
        <v>5</v>
      </c>
      <c r="M8" s="38">
        <f>+SUMIFS('nabati '!$BF:$BF,'nabati '!BI:BI,MTD!$A473)/6</f>
        <v>0</v>
      </c>
      <c r="N8" s="39">
        <f>+SUMIFS('nabati '!$BM:$BM,'nabati '!BP:BP,MTD!$A473)/6</f>
        <v>0</v>
      </c>
      <c r="O8" s="40">
        <f t="shared" si="1"/>
        <v>0</v>
      </c>
    </row>
    <row r="9" spans="3:15">
      <c r="C9" s="21" t="s">
        <v>634</v>
      </c>
      <c r="D9" s="22" t="s">
        <v>632</v>
      </c>
      <c r="E9" s="23">
        <f>+SUMIFS('nabati '!B:B,'nabati '!$E:$E,MTD!$A474)/6</f>
        <v>10</v>
      </c>
      <c r="F9" s="23">
        <f>+SUMIFS('nabati '!I:I,'nabati '!$L:$L,MTD!$A474)/6</f>
        <v>15</v>
      </c>
      <c r="G9" s="23">
        <f>+SUMIFS('nabati '!P:P,'nabati '!$S:$S,MTD!$A474)/60</f>
        <v>4</v>
      </c>
      <c r="H9" s="23">
        <f>+SUMIFS('nabati '!W:W,'nabati '!$Z:$Z,MTD!$A474)/6</f>
        <v>4</v>
      </c>
      <c r="I9" s="23">
        <f>+SUMIFS('nabati '!AD:AD,'nabati '!$AG:$AG,MTD!$A474)/60</f>
        <v>4</v>
      </c>
      <c r="J9" s="23">
        <f>+SUMIFS('nabati '!AK:AK,'nabati '!$AN:$AN,MTD!$A474)/60</f>
        <v>2</v>
      </c>
      <c r="K9" s="23">
        <f>+SUMIFS('nabati '!AR:AR,'nabati '!$AU:$AU,MTD!$A474)/60</f>
        <v>0</v>
      </c>
      <c r="L9" s="23">
        <f>+SUMIFS('nabati '!AY:AY,'nabati '!$BB:$BB,MTD!$A474)/20</f>
        <v>6</v>
      </c>
      <c r="M9" s="38">
        <f>+SUMIFS('nabati '!$BF:$BF,'nabati '!BI:BI,MTD!$A474)/6</f>
        <v>0</v>
      </c>
      <c r="N9" s="39">
        <f>+SUMIFS('nabati '!$BM:$BM,'nabati '!BP:BP,MTD!$A474)/6</f>
        <v>0</v>
      </c>
      <c r="O9" s="40">
        <f t="shared" si="1"/>
        <v>0</v>
      </c>
    </row>
    <row r="10" spans="3:15">
      <c r="C10" s="21" t="s">
        <v>635</v>
      </c>
      <c r="D10" s="22" t="s">
        <v>632</v>
      </c>
      <c r="E10" s="23">
        <f>+SUMIFS('nabati '!B:B,'nabati '!$E:$E,MTD!$A475)/6</f>
        <v>3</v>
      </c>
      <c r="F10" s="23">
        <f>+SUMIFS('nabati '!I:I,'nabati '!$L:$L,MTD!$A475)/6</f>
        <v>0</v>
      </c>
      <c r="G10" s="23">
        <f>+SUMIFS('nabati '!P:P,'nabati '!$S:$S,MTD!$A475)/60</f>
        <v>0</v>
      </c>
      <c r="H10" s="23">
        <f>+SUMIFS('nabati '!W:W,'nabati '!$Z:$Z,MTD!$A475)/6</f>
        <v>0</v>
      </c>
      <c r="I10" s="23">
        <f>+SUMIFS('nabati '!AD:AD,'nabati '!$AG:$AG,MTD!$A475)/60</f>
        <v>0</v>
      </c>
      <c r="J10" s="23">
        <f>+SUMIFS('nabati '!AK:AK,'nabati '!$AN:$AN,MTD!$A475)/60</f>
        <v>1</v>
      </c>
      <c r="K10" s="23">
        <f>+SUMIFS('nabati '!AR:AR,'nabati '!$AU:$AU,MTD!$A475)/60</f>
        <v>1</v>
      </c>
      <c r="L10" s="23">
        <f>+SUMIFS('nabati '!AY:AY,'nabati '!$BB:$BB,MTD!$A475)/20</f>
        <v>0</v>
      </c>
      <c r="M10" s="38">
        <f>+SUMIFS('nabati '!$BF:$BF,'nabati '!BI:BI,MTD!$A475)/6</f>
        <v>0</v>
      </c>
      <c r="N10" s="39">
        <f>+SUMIFS('nabati '!$BM:$BM,'nabati '!BP:BP,MTD!$A475)/6</f>
        <v>0</v>
      </c>
      <c r="O10" s="40">
        <f t="shared" si="1"/>
        <v>0</v>
      </c>
    </row>
    <row r="11" spans="3:15">
      <c r="C11" s="21" t="s">
        <v>740</v>
      </c>
      <c r="D11" s="22" t="s">
        <v>632</v>
      </c>
      <c r="E11" s="23">
        <f>+SUMIFS('nabati '!B:B,'nabati '!$E:$E,MTD!$A476)/6</f>
        <v>0</v>
      </c>
      <c r="F11" s="23">
        <f>+SUMIFS('nabati '!I:I,'nabati '!$L:$L,MTD!$A476)/6</f>
        <v>3</v>
      </c>
      <c r="G11" s="23">
        <f>+SUMIFS('nabati '!P:P,'nabati '!$S:$S,MTD!$A476)/60</f>
        <v>3</v>
      </c>
      <c r="H11" s="23">
        <f>+SUMIFS('nabati '!W:W,'nabati '!$Z:$Z,MTD!$A476)/6</f>
        <v>5</v>
      </c>
      <c r="I11" s="23">
        <f>+SUMIFS('nabati '!AD:AD,'nabati '!$AG:$AG,MTD!$A476)/60</f>
        <v>3</v>
      </c>
      <c r="J11" s="23">
        <f>+SUMIFS('nabati '!AK:AK,'nabati '!$AN:$AN,MTD!$A476)/60</f>
        <v>0</v>
      </c>
      <c r="K11" s="23">
        <f>+SUMIFS('nabati '!AR:AR,'nabati '!$AU:$AU,MTD!$A476)/60</f>
        <v>0</v>
      </c>
      <c r="L11" s="23">
        <f>+SUMIFS('nabati '!AY:AY,'nabati '!$BB:$BB,MTD!$A476)/20</f>
        <v>0</v>
      </c>
      <c r="M11" s="38">
        <f>+SUMIFS('nabati '!$BF:$BF,'nabati '!BI:BI,MTD!$A476)/6</f>
        <v>0</v>
      </c>
      <c r="N11" s="39">
        <f>+SUMIFS('nabati '!$BM:$BM,'nabati '!BP:BP,MTD!$A476)/6</f>
        <v>0</v>
      </c>
      <c r="O11" s="40">
        <f t="shared" si="1"/>
        <v>0</v>
      </c>
    </row>
    <row r="12" spans="3:15">
      <c r="C12" s="21" t="s">
        <v>637</v>
      </c>
      <c r="D12" s="22" t="s">
        <v>632</v>
      </c>
      <c r="E12" s="23">
        <f>+SUMIFS('nabati '!B:B,'nabati '!$E:$E,MTD!$A477)/6</f>
        <v>0</v>
      </c>
      <c r="F12" s="23">
        <f>+SUMIFS('nabati '!I:I,'nabati '!$L:$L,MTD!$A477)/6</f>
        <v>60</v>
      </c>
      <c r="G12" s="23">
        <f>+SUMIFS('nabati '!P:P,'nabati '!$S:$S,MTD!$A477)/60</f>
        <v>10</v>
      </c>
      <c r="H12" s="23">
        <f>+SUMIFS('nabati '!W:W,'nabati '!$Z:$Z,MTD!$A477)/6</f>
        <v>5</v>
      </c>
      <c r="I12" s="23">
        <f>+SUMIFS('nabati '!AD:AD,'nabati '!$AG:$AG,MTD!$A477)/60</f>
        <v>5</v>
      </c>
      <c r="J12" s="23">
        <f>+SUMIFS('nabati '!AK:AK,'nabati '!$AN:$AN,MTD!$A477)/60</f>
        <v>0</v>
      </c>
      <c r="K12" s="23">
        <f>+SUMIFS('nabati '!AR:AR,'nabati '!$AU:$AU,MTD!$A477)/60</f>
        <v>0</v>
      </c>
      <c r="L12" s="23">
        <f>+SUMIFS('nabati '!AY:AY,'nabati '!$BB:$BB,MTD!$A477)/20</f>
        <v>2</v>
      </c>
      <c r="M12" s="38">
        <f>+SUMIFS('nabati '!$BF:$BF,'nabati '!BI:BI,MTD!$A477)/6</f>
        <v>0</v>
      </c>
      <c r="N12" s="39">
        <f>+SUMIFS('nabati '!$BM:$BM,'nabati '!BP:BP,MTD!$A477)/6</f>
        <v>0</v>
      </c>
      <c r="O12" s="40">
        <f t="shared" si="1"/>
        <v>0</v>
      </c>
    </row>
    <row r="13" spans="3:15">
      <c r="C13" s="21" t="s">
        <v>638</v>
      </c>
      <c r="D13" s="22" t="s">
        <v>632</v>
      </c>
      <c r="E13" s="23">
        <f>+SUMIFS('nabati '!B:B,'nabati '!$E:$E,MTD!$A478)/6</f>
        <v>11</v>
      </c>
      <c r="F13" s="23">
        <f>+SUMIFS('nabati '!I:I,'nabati '!$L:$L,MTD!$A478)/6</f>
        <v>12</v>
      </c>
      <c r="G13" s="23">
        <f>+SUMIFS('nabati '!P:P,'nabati '!$S:$S,MTD!$A478)/60</f>
        <v>2</v>
      </c>
      <c r="H13" s="23">
        <f>+SUMIFS('nabati '!W:W,'nabati '!$Z:$Z,MTD!$A478)/6</f>
        <v>0</v>
      </c>
      <c r="I13" s="23">
        <f>+SUMIFS('nabati '!AD:AD,'nabati '!$AG:$AG,MTD!$A478)/60</f>
        <v>1</v>
      </c>
      <c r="J13" s="23">
        <f>+SUMIFS('nabati '!AK:AK,'nabati '!$AN:$AN,MTD!$A478)/60</f>
        <v>0</v>
      </c>
      <c r="K13" s="23">
        <f>+SUMIFS('nabati '!AR:AR,'nabati '!$AU:$AU,MTD!$A478)/60</f>
        <v>0</v>
      </c>
      <c r="L13" s="23">
        <f>+SUMIFS('nabati '!AY:AY,'nabati '!$BB:$BB,MTD!$A478)/20</f>
        <v>1</v>
      </c>
      <c r="M13" s="38">
        <f>+SUMIFS('nabati '!$BF:$BF,'nabati '!BI:BI,MTD!$A478)/6</f>
        <v>0</v>
      </c>
      <c r="N13" s="39">
        <f>+SUMIFS('nabati '!$BM:$BM,'nabati '!BP:BP,MTD!$A478)/6</f>
        <v>0</v>
      </c>
      <c r="O13" s="40">
        <f t="shared" si="1"/>
        <v>0</v>
      </c>
    </row>
    <row r="14" spans="3:15">
      <c r="C14" s="21" t="s">
        <v>639</v>
      </c>
      <c r="D14" s="22" t="s">
        <v>632</v>
      </c>
      <c r="E14" s="23">
        <f>+SUMIFS('nabati '!B:B,'nabati '!$E:$E,MTD!$A479)/6</f>
        <v>0</v>
      </c>
      <c r="F14" s="23">
        <f>+SUMIFS('nabati '!I:I,'nabati '!$L:$L,MTD!$A479)/6</f>
        <v>3</v>
      </c>
      <c r="G14" s="23">
        <f>+SUMIFS('nabati '!P:P,'nabati '!$S:$S,MTD!$A479)/60</f>
        <v>0</v>
      </c>
      <c r="H14" s="23">
        <f>+SUMIFS('nabati '!W:W,'nabati '!$Z:$Z,MTD!$A479)/6</f>
        <v>1</v>
      </c>
      <c r="I14" s="23">
        <f>+SUMIFS('nabati '!AD:AD,'nabati '!$AG:$AG,MTD!$A479)/60</f>
        <v>1</v>
      </c>
      <c r="J14" s="23">
        <f>+SUMIFS('nabati '!AK:AK,'nabati '!$AN:$AN,MTD!$A479)/60</f>
        <v>0</v>
      </c>
      <c r="K14" s="23">
        <f>+SUMIFS('nabati '!AR:AR,'nabati '!$AU:$AU,MTD!$A479)/60</f>
        <v>0</v>
      </c>
      <c r="L14" s="23">
        <f>+SUMIFS('nabati '!AY:AY,'nabati '!$BB:$BB,MTD!$A479)/20</f>
        <v>0</v>
      </c>
      <c r="M14" s="38">
        <f>+SUMIFS('nabati '!$BF:$BF,'nabati '!BI:BI,MTD!$A479)/6</f>
        <v>0</v>
      </c>
      <c r="N14" s="39">
        <f>+SUMIFS('nabati '!$BM:$BM,'nabati '!BP:BP,MTD!$A479)/6</f>
        <v>0</v>
      </c>
      <c r="O14" s="40">
        <f t="shared" si="1"/>
        <v>0</v>
      </c>
    </row>
    <row r="15" spans="3:15">
      <c r="C15" s="21" t="s">
        <v>640</v>
      </c>
      <c r="D15" s="22" t="s">
        <v>632</v>
      </c>
      <c r="E15" s="23">
        <f>+SUMIFS('nabati '!B:B,'nabati '!$E:$E,MTD!$A480)/6</f>
        <v>6</v>
      </c>
      <c r="F15" s="23">
        <f>+SUMIFS('nabati '!I:I,'nabati '!$L:$L,MTD!$A480)/6</f>
        <v>5</v>
      </c>
      <c r="G15" s="23">
        <f>+SUMIFS('nabati '!P:P,'nabati '!$S:$S,MTD!$A480)/60</f>
        <v>2</v>
      </c>
      <c r="H15" s="23">
        <f>+SUMIFS('nabati '!W:W,'nabati '!$Z:$Z,MTD!$A480)/6</f>
        <v>2</v>
      </c>
      <c r="I15" s="23">
        <f>+SUMIFS('nabati '!AD:AD,'nabati '!$AG:$AG,MTD!$A480)/60</f>
        <v>1</v>
      </c>
      <c r="J15" s="23">
        <f>+SUMIFS('nabati '!AK:AK,'nabati '!$AN:$AN,MTD!$A480)/60</f>
        <v>0</v>
      </c>
      <c r="K15" s="23">
        <f>+SUMIFS('nabati '!AR:AR,'nabati '!$AU:$AU,MTD!$A480)/60</f>
        <v>0</v>
      </c>
      <c r="L15" s="23">
        <f>+SUMIFS('nabati '!AY:AY,'nabati '!$BB:$BB,MTD!$A480)/20</f>
        <v>0</v>
      </c>
      <c r="M15" s="38">
        <f>+SUMIFS('nabati '!$BF:$BF,'nabati '!BI:BI,MTD!$A480)/6</f>
        <v>0</v>
      </c>
      <c r="N15" s="39">
        <f>+SUMIFS('nabati '!$BM:$BM,'nabati '!BP:BP,MTD!$A480)/6</f>
        <v>0</v>
      </c>
      <c r="O15" s="40">
        <f t="shared" si="1"/>
        <v>0</v>
      </c>
    </row>
    <row r="16" spans="3:15">
      <c r="C16" s="21" t="s">
        <v>641</v>
      </c>
      <c r="D16" s="22" t="s">
        <v>632</v>
      </c>
      <c r="E16" s="23">
        <f>+SUMIFS('nabati '!B:B,'nabati '!$E:$E,MTD!$A481)/6</f>
        <v>0</v>
      </c>
      <c r="F16" s="23">
        <f>+SUMIFS('nabati '!I:I,'nabati '!$L:$L,MTD!$A481)/6</f>
        <v>10</v>
      </c>
      <c r="G16" s="23">
        <f>+SUMIFS('nabati '!P:P,'nabati '!$S:$S,MTD!$A481)/60</f>
        <v>5</v>
      </c>
      <c r="H16" s="23">
        <f>+SUMIFS('nabati '!W:W,'nabati '!$Z:$Z,MTD!$A481)/6</f>
        <v>0</v>
      </c>
      <c r="I16" s="23">
        <f>+SUMIFS('nabati '!AD:AD,'nabati '!$AG:$AG,MTD!$A481)/60</f>
        <v>0</v>
      </c>
      <c r="J16" s="23">
        <f>+SUMIFS('nabati '!AK:AK,'nabati '!$AN:$AN,MTD!$A481)/60</f>
        <v>0</v>
      </c>
      <c r="K16" s="23">
        <f>+SUMIFS('nabati '!AR:AR,'nabati '!$AU:$AU,MTD!$A481)/60</f>
        <v>1</v>
      </c>
      <c r="L16" s="23">
        <f>+SUMIFS('nabati '!AY:AY,'nabati '!$BB:$BB,MTD!$A481)/20</f>
        <v>0</v>
      </c>
      <c r="M16" s="38">
        <f>+SUMIFS('nabati '!$BF:$BF,'nabati '!BI:BI,MTD!$A481)/6</f>
        <v>0</v>
      </c>
      <c r="N16" s="39">
        <f>+SUMIFS('nabati '!$BM:$BM,'nabati '!BP:BP,MTD!$A481)/6</f>
        <v>0</v>
      </c>
      <c r="O16" s="40">
        <f t="shared" si="1"/>
        <v>0</v>
      </c>
    </row>
    <row r="17" spans="3:15">
      <c r="C17" s="21" t="s">
        <v>642</v>
      </c>
      <c r="D17" s="22" t="s">
        <v>632</v>
      </c>
      <c r="E17" s="23">
        <f>+SUMIFS('nabati '!B:B,'nabati '!$E:$E,MTD!$A482)/6</f>
        <v>5</v>
      </c>
      <c r="F17" s="23">
        <f>+SUMIFS('nabati '!I:I,'nabati '!$L:$L,MTD!$A482)/6</f>
        <v>6</v>
      </c>
      <c r="G17" s="23">
        <f>+SUMIFS('nabati '!P:P,'nabati '!$S:$S,MTD!$A482)/60</f>
        <v>4</v>
      </c>
      <c r="H17" s="23">
        <f>+SUMIFS('nabati '!W:W,'nabati '!$Z:$Z,MTD!$A482)/6</f>
        <v>5</v>
      </c>
      <c r="I17" s="23">
        <f>+SUMIFS('nabati '!AD:AD,'nabati '!$AG:$AG,MTD!$A482)/60</f>
        <v>2</v>
      </c>
      <c r="J17" s="23">
        <f>+SUMIFS('nabati '!AK:AK,'nabati '!$AN:$AN,MTD!$A482)/60</f>
        <v>0</v>
      </c>
      <c r="K17" s="23">
        <f>+SUMIFS('nabati '!AR:AR,'nabati '!$AU:$AU,MTD!$A482)/60</f>
        <v>0</v>
      </c>
      <c r="L17" s="23">
        <f>+SUMIFS('nabati '!AY:AY,'nabati '!$BB:$BB,MTD!$A482)/20</f>
        <v>1</v>
      </c>
      <c r="M17" s="38">
        <f>+SUMIFS('nabati '!$BF:$BF,'nabati '!BI:BI,MTD!$A482)/6</f>
        <v>0</v>
      </c>
      <c r="N17" s="39">
        <f>+SUMIFS('nabati '!$BM:$BM,'nabati '!BP:BP,MTD!$A482)/6</f>
        <v>0</v>
      </c>
      <c r="O17" s="40">
        <f t="shared" si="1"/>
        <v>0</v>
      </c>
    </row>
    <row r="18" spans="3:15">
      <c r="C18" s="21" t="s">
        <v>643</v>
      </c>
      <c r="D18" s="22" t="s">
        <v>632</v>
      </c>
      <c r="E18" s="23">
        <f>+SUMIFS('nabati '!B:B,'nabati '!$E:$E,MTD!$A483)/6</f>
        <v>2</v>
      </c>
      <c r="F18" s="23">
        <f>+SUMIFS('nabati '!I:I,'nabati '!$L:$L,MTD!$A483)/6</f>
        <v>0</v>
      </c>
      <c r="G18" s="23">
        <f>+SUMIFS('nabati '!P:P,'nabati '!$S:$S,MTD!$A483)/60</f>
        <v>1</v>
      </c>
      <c r="H18" s="23">
        <f>+SUMIFS('nabati '!W:W,'nabati '!$Z:$Z,MTD!$A483)/6</f>
        <v>0</v>
      </c>
      <c r="I18" s="23">
        <f>+SUMIFS('nabati '!AD:AD,'nabati '!$AG:$AG,MTD!$A483)/60</f>
        <v>0</v>
      </c>
      <c r="J18" s="23">
        <f>+SUMIFS('nabati '!AK:AK,'nabati '!$AN:$AN,MTD!$A483)/60</f>
        <v>0</v>
      </c>
      <c r="K18" s="23">
        <f>+SUMIFS('nabati '!AR:AR,'nabati '!$AU:$AU,MTD!$A483)/60</f>
        <v>0</v>
      </c>
      <c r="L18" s="23">
        <f>+SUMIFS('nabati '!AY:AY,'nabati '!$BB:$BB,MTD!$A483)/20</f>
        <v>0</v>
      </c>
      <c r="M18" s="38">
        <f>+SUMIFS('nabati '!$BF:$BF,'nabati '!BI:BI,MTD!$A483)/6</f>
        <v>0</v>
      </c>
      <c r="N18" s="39">
        <f>+SUMIFS('nabati '!$BM:$BM,'nabati '!BP:BP,MTD!$A483)/6</f>
        <v>0</v>
      </c>
      <c r="O18" s="40">
        <f t="shared" si="1"/>
        <v>0</v>
      </c>
    </row>
    <row r="19" spans="3:15">
      <c r="C19" s="21" t="s">
        <v>644</v>
      </c>
      <c r="D19" s="22" t="s">
        <v>632</v>
      </c>
      <c r="E19" s="23">
        <f>+SUMIFS('nabati '!B:B,'nabati '!$E:$E,MTD!$A484)/6</f>
        <v>0</v>
      </c>
      <c r="F19" s="23">
        <f>+SUMIFS('nabati '!I:I,'nabati '!$L:$L,MTD!$A484)/6</f>
        <v>16</v>
      </c>
      <c r="G19" s="23">
        <f>+SUMIFS('nabati '!P:P,'nabati '!$S:$S,MTD!$A484)/60</f>
        <v>10</v>
      </c>
      <c r="H19" s="23">
        <f>+SUMIFS('nabati '!W:W,'nabati '!$Z:$Z,MTD!$A484)/6</f>
        <v>5</v>
      </c>
      <c r="I19" s="23">
        <f>+SUMIFS('nabati '!AD:AD,'nabati '!$AG:$AG,MTD!$A484)/60</f>
        <v>0</v>
      </c>
      <c r="J19" s="23">
        <f>+SUMIFS('nabati '!AK:AK,'nabati '!$AN:$AN,MTD!$A484)/60</f>
        <v>1</v>
      </c>
      <c r="K19" s="23">
        <f>+SUMIFS('nabati '!AR:AR,'nabati '!$AU:$AU,MTD!$A484)/60</f>
        <v>0</v>
      </c>
      <c r="L19" s="23">
        <f>+SUMIFS('nabati '!AY:AY,'nabati '!$BB:$BB,MTD!$A484)/20</f>
        <v>0</v>
      </c>
      <c r="M19" s="38">
        <f>+SUMIFS('nabati '!$BF:$BF,'nabati '!BI:BI,MTD!$A484)/6</f>
        <v>0</v>
      </c>
      <c r="N19" s="39">
        <f>+SUMIFS('nabati '!$BM:$BM,'nabati '!BP:BP,MTD!$A484)/6</f>
        <v>0</v>
      </c>
      <c r="O19" s="40">
        <f t="shared" si="1"/>
        <v>0</v>
      </c>
    </row>
    <row r="20" spans="3:15">
      <c r="C20" s="21" t="s">
        <v>645</v>
      </c>
      <c r="D20" s="22" t="s">
        <v>632</v>
      </c>
      <c r="E20" s="23">
        <f>+SUMIFS('nabati '!B:B,'nabati '!$E:$E,MTD!$A485)/6</f>
        <v>10</v>
      </c>
      <c r="F20" s="23">
        <f>+SUMIFS('nabati '!I:I,'nabati '!$L:$L,MTD!$A485)/6</f>
        <v>3</v>
      </c>
      <c r="G20" s="23">
        <f>+SUMIFS('nabati '!P:P,'nabati '!$S:$S,MTD!$A485)/60</f>
        <v>1</v>
      </c>
      <c r="H20" s="23">
        <f>+SUMIFS('nabati '!W:W,'nabati '!$Z:$Z,MTD!$A485)/6</f>
        <v>1</v>
      </c>
      <c r="I20" s="23">
        <f>+SUMIFS('nabati '!AD:AD,'nabati '!$AG:$AG,MTD!$A485)/60</f>
        <v>1</v>
      </c>
      <c r="J20" s="23">
        <f>+SUMIFS('nabati '!AK:AK,'nabati '!$AN:$AN,MTD!$A485)/60</f>
        <v>1</v>
      </c>
      <c r="K20" s="23">
        <f>+SUMIFS('nabati '!AR:AR,'nabati '!$AU:$AU,MTD!$A485)/60</f>
        <v>1</v>
      </c>
      <c r="L20" s="23">
        <f>+SUMIFS('nabati '!AY:AY,'nabati '!$BB:$BB,MTD!$A485)/20</f>
        <v>1</v>
      </c>
      <c r="M20" s="38">
        <f>+SUMIFS('nabati '!$BF:$BF,'nabati '!BI:BI,MTD!$A485)/6</f>
        <v>0</v>
      </c>
      <c r="N20" s="39">
        <f>+SUMIFS('nabati '!$BM:$BM,'nabati '!BP:BP,MTD!$A485)/6</f>
        <v>0</v>
      </c>
      <c r="O20" s="40">
        <f t="shared" si="1"/>
        <v>0</v>
      </c>
    </row>
    <row r="21" spans="3:15">
      <c r="C21" s="21" t="s">
        <v>646</v>
      </c>
      <c r="D21" s="22" t="s">
        <v>632</v>
      </c>
      <c r="E21" s="23">
        <f>+SUMIFS('nabati '!B:B,'nabati '!$E:$E,MTD!$A486)/6</f>
        <v>3</v>
      </c>
      <c r="F21" s="23">
        <f>+SUMIFS('nabati '!I:I,'nabati '!$L:$L,MTD!$A486)/6</f>
        <v>1</v>
      </c>
      <c r="G21" s="23">
        <f>+SUMIFS('nabati '!P:P,'nabati '!$S:$S,MTD!$A486)/60</f>
        <v>1</v>
      </c>
      <c r="H21" s="23">
        <f>+SUMIFS('nabati '!W:W,'nabati '!$Z:$Z,MTD!$A486)/6</f>
        <v>0</v>
      </c>
      <c r="I21" s="23">
        <f>+SUMIFS('nabati '!AD:AD,'nabati '!$AG:$AG,MTD!$A486)/60</f>
        <v>1</v>
      </c>
      <c r="J21" s="23">
        <f>+SUMIFS('nabati '!AK:AK,'nabati '!$AN:$AN,MTD!$A486)/60</f>
        <v>0</v>
      </c>
      <c r="K21" s="23">
        <f>+SUMIFS('nabati '!AR:AR,'nabati '!$AU:$AU,MTD!$A486)/60</f>
        <v>0</v>
      </c>
      <c r="L21" s="23">
        <f>+SUMIFS('nabati '!AY:AY,'nabati '!$BB:$BB,MTD!$A486)/20</f>
        <v>0</v>
      </c>
      <c r="M21" s="38">
        <f>+SUMIFS('nabati '!$BF:$BF,'nabati '!BI:BI,MTD!$A486)/6</f>
        <v>0</v>
      </c>
      <c r="N21" s="39">
        <f>+SUMIFS('nabati '!$BM:$BM,'nabati '!BP:BP,MTD!$A486)/6</f>
        <v>0</v>
      </c>
      <c r="O21" s="40">
        <f t="shared" si="1"/>
        <v>0</v>
      </c>
    </row>
    <row r="22" spans="3:15">
      <c r="C22" s="21" t="s">
        <v>647</v>
      </c>
      <c r="D22" s="22" t="s">
        <v>632</v>
      </c>
      <c r="E22" s="23">
        <f>+SUMIFS('nabati '!B:B,'nabati '!$E:$E,MTD!$A487)/6</f>
        <v>2</v>
      </c>
      <c r="F22" s="23">
        <f>+SUMIFS('nabati '!I:I,'nabati '!$L:$L,MTD!$A487)/6</f>
        <v>2</v>
      </c>
      <c r="G22" s="23">
        <f>+SUMIFS('nabati '!P:P,'nabati '!$S:$S,MTD!$A487)/60</f>
        <v>0</v>
      </c>
      <c r="H22" s="23">
        <f>+SUMIFS('nabati '!W:W,'nabati '!$Z:$Z,MTD!$A487)/6</f>
        <v>1</v>
      </c>
      <c r="I22" s="23">
        <f>+SUMIFS('nabati '!AD:AD,'nabati '!$AG:$AG,MTD!$A487)/60</f>
        <v>1</v>
      </c>
      <c r="J22" s="23">
        <f>+SUMIFS('nabati '!AK:AK,'nabati '!$AN:$AN,MTD!$A487)/60</f>
        <v>0</v>
      </c>
      <c r="K22" s="23">
        <f>+SUMIFS('nabati '!AR:AR,'nabati '!$AU:$AU,MTD!$A487)/60</f>
        <v>0</v>
      </c>
      <c r="L22" s="23">
        <f>+SUMIFS('nabati '!AY:AY,'nabati '!$BB:$BB,MTD!$A487)/20</f>
        <v>0</v>
      </c>
      <c r="M22" s="38">
        <f>+SUMIFS('nabati '!$BF:$BF,'nabati '!BI:BI,MTD!$A487)/6</f>
        <v>0</v>
      </c>
      <c r="N22" s="39">
        <f>+SUMIFS('nabati '!$BM:$BM,'nabati '!BP:BP,MTD!$A487)/6</f>
        <v>0</v>
      </c>
      <c r="O22" s="40">
        <f t="shared" si="1"/>
        <v>0</v>
      </c>
    </row>
    <row r="23" spans="3:15">
      <c r="C23" s="21" t="s">
        <v>648</v>
      </c>
      <c r="D23" s="22" t="s">
        <v>632</v>
      </c>
      <c r="E23" s="23">
        <f>+SUMIFS('nabati '!B:B,'nabati '!$E:$E,MTD!$A488)/6</f>
        <v>5</v>
      </c>
      <c r="F23" s="23">
        <f>+SUMIFS('nabati '!I:I,'nabati '!$L:$L,MTD!$A488)/6</f>
        <v>6</v>
      </c>
      <c r="G23" s="23">
        <f>+SUMIFS('nabati '!P:P,'nabati '!$S:$S,MTD!$A488)/60</f>
        <v>0</v>
      </c>
      <c r="H23" s="23">
        <f>+SUMIFS('nabati '!W:W,'nabati '!$Z:$Z,MTD!$A488)/6</f>
        <v>0</v>
      </c>
      <c r="I23" s="23">
        <f>+SUMIFS('nabati '!AD:AD,'nabati '!$AG:$AG,MTD!$A488)/60</f>
        <v>2</v>
      </c>
      <c r="J23" s="23">
        <f>+SUMIFS('nabati '!AK:AK,'nabati '!$AN:$AN,MTD!$A488)/60</f>
        <v>0</v>
      </c>
      <c r="K23" s="23">
        <f>+SUMIFS('nabati '!AR:AR,'nabati '!$AU:$AU,MTD!$A488)/60</f>
        <v>0</v>
      </c>
      <c r="L23" s="23">
        <f>+SUMIFS('nabati '!AY:AY,'nabati '!$BB:$BB,MTD!$A488)/20</f>
        <v>0</v>
      </c>
      <c r="M23" s="38">
        <f>+SUMIFS('nabati '!$BF:$BF,'nabati '!BI:BI,MTD!$A488)/6</f>
        <v>0</v>
      </c>
      <c r="N23" s="39">
        <f>+SUMIFS('nabati '!$BM:$BM,'nabati '!BP:BP,MTD!$A488)/6</f>
        <v>0</v>
      </c>
      <c r="O23" s="40">
        <f t="shared" si="1"/>
        <v>0</v>
      </c>
    </row>
    <row r="24" spans="3:15">
      <c r="C24" s="21" t="s">
        <v>649</v>
      </c>
      <c r="D24" s="22" t="s">
        <v>632</v>
      </c>
      <c r="E24" s="23">
        <f>+SUMIFS('nabati '!B:B,'nabati '!$E:$E,MTD!$A489)/6</f>
        <v>0</v>
      </c>
      <c r="F24" s="23">
        <f>+SUMIFS('nabati '!I:I,'nabati '!$L:$L,MTD!$A489)/6</f>
        <v>0</v>
      </c>
      <c r="G24" s="23">
        <f>+SUMIFS('nabati '!P:P,'nabati '!$S:$S,MTD!$A489)/60</f>
        <v>0</v>
      </c>
      <c r="H24" s="23">
        <f>+SUMIFS('nabati '!W:W,'nabati '!$Z:$Z,MTD!$A489)/6</f>
        <v>0</v>
      </c>
      <c r="I24" s="23">
        <f>+SUMIFS('nabati '!AD:AD,'nabati '!$AG:$AG,MTD!$A489)/60</f>
        <v>0</v>
      </c>
      <c r="J24" s="23">
        <f>+SUMIFS('nabati '!AK:AK,'nabati '!$AN:$AN,MTD!$A489)/60</f>
        <v>0</v>
      </c>
      <c r="K24" s="23">
        <f>+SUMIFS('nabati '!AR:AR,'nabati '!$AU:$AU,MTD!$A489)/60</f>
        <v>0</v>
      </c>
      <c r="L24" s="23">
        <f>+SUMIFS('nabati '!AY:AY,'nabati '!$BB:$BB,MTD!$A489)/20</f>
        <v>0</v>
      </c>
      <c r="M24" s="38">
        <f>+SUMIFS('nabati '!$BF:$BF,'nabati '!BI:BI,MTD!$A489)/6</f>
        <v>0</v>
      </c>
      <c r="N24" s="39">
        <f>+SUMIFS('nabati '!$BM:$BM,'nabati '!BP:BP,MTD!$A489)/6</f>
        <v>0</v>
      </c>
      <c r="O24" s="40">
        <f t="shared" si="1"/>
        <v>0</v>
      </c>
    </row>
    <row r="25" spans="3:15">
      <c r="C25" s="21" t="s">
        <v>650</v>
      </c>
      <c r="D25" s="22" t="s">
        <v>632</v>
      </c>
      <c r="E25" s="23">
        <f>+SUMIFS('nabati '!B:B,'nabati '!$E:$E,MTD!$A490)/6</f>
        <v>1</v>
      </c>
      <c r="F25" s="23">
        <f>+SUMIFS('nabati '!I:I,'nabati '!$L:$L,MTD!$A490)/6</f>
        <v>1</v>
      </c>
      <c r="G25" s="23">
        <f>+SUMIFS('nabati '!P:P,'nabati '!$S:$S,MTD!$A490)/60</f>
        <v>1</v>
      </c>
      <c r="H25" s="23">
        <f>+SUMIFS('nabati '!W:W,'nabati '!$Z:$Z,MTD!$A490)/6</f>
        <v>1</v>
      </c>
      <c r="I25" s="23">
        <f>+SUMIFS('nabati '!AD:AD,'nabati '!$AG:$AG,MTD!$A490)/60</f>
        <v>1</v>
      </c>
      <c r="J25" s="23">
        <f>+SUMIFS('nabati '!AK:AK,'nabati '!$AN:$AN,MTD!$A490)/60</f>
        <v>1</v>
      </c>
      <c r="K25" s="23">
        <f>+SUMIFS('nabati '!AR:AR,'nabati '!$AU:$AU,MTD!$A490)/60</f>
        <v>1</v>
      </c>
      <c r="L25" s="23">
        <f>+SUMIFS('nabati '!AY:AY,'nabati '!$BB:$BB,MTD!$A490)/20</f>
        <v>1</v>
      </c>
      <c r="M25" s="38">
        <f>+SUMIFS('nabati '!$BF:$BF,'nabati '!BI:BI,MTD!$A490)/6</f>
        <v>0</v>
      </c>
      <c r="N25" s="39">
        <f>+SUMIFS('nabati '!$BM:$BM,'nabati '!BP:BP,MTD!$A490)/6</f>
        <v>0</v>
      </c>
      <c r="O25" s="40">
        <f t="shared" si="1"/>
        <v>0</v>
      </c>
    </row>
    <row r="26" spans="3:15">
      <c r="C26" s="21" t="s">
        <v>651</v>
      </c>
      <c r="D26" s="22" t="s">
        <v>632</v>
      </c>
      <c r="E26" s="23">
        <f>+SUMIFS('nabati '!B:B,'nabati '!$E:$E,MTD!$A491)/6</f>
        <v>15</v>
      </c>
      <c r="F26" s="23">
        <f>+SUMIFS('nabati '!I:I,'nabati '!$L:$L,MTD!$A491)/6</f>
        <v>8</v>
      </c>
      <c r="G26" s="23">
        <f>+SUMIFS('nabati '!P:P,'nabati '!$S:$S,MTD!$A491)/60</f>
        <v>0</v>
      </c>
      <c r="H26" s="23">
        <f>+SUMIFS('nabati '!W:W,'nabati '!$Z:$Z,MTD!$A491)/6</f>
        <v>6</v>
      </c>
      <c r="I26" s="23">
        <f>+SUMIFS('nabati '!AD:AD,'nabati '!$AG:$AG,MTD!$A491)/60</f>
        <v>0</v>
      </c>
      <c r="J26" s="23">
        <f>+SUMIFS('nabati '!AK:AK,'nabati '!$AN:$AN,MTD!$A491)/60</f>
        <v>0</v>
      </c>
      <c r="K26" s="23">
        <f>+SUMIFS('nabati '!AR:AR,'nabati '!$AU:$AU,MTD!$A491)/60</f>
        <v>0</v>
      </c>
      <c r="L26" s="23">
        <f>+SUMIFS('nabati '!AY:AY,'nabati '!$BB:$BB,MTD!$A491)/20</f>
        <v>3</v>
      </c>
      <c r="M26" s="38">
        <f>+SUMIFS('nabati '!$BF:$BF,'nabati '!BI:BI,MTD!$A491)/6</f>
        <v>0</v>
      </c>
      <c r="N26" s="39">
        <f>+SUMIFS('nabati '!$BM:$BM,'nabati '!BP:BP,MTD!$A491)/6</f>
        <v>0</v>
      </c>
      <c r="O26" s="40">
        <f t="shared" si="1"/>
        <v>0</v>
      </c>
    </row>
    <row r="27" spans="3:15">
      <c r="C27" s="21" t="s">
        <v>652</v>
      </c>
      <c r="D27" s="22" t="s">
        <v>632</v>
      </c>
      <c r="E27" s="23">
        <f>+SUMIFS('nabati '!B:B,'nabati '!$E:$E,MTD!$A492)/6</f>
        <v>0</v>
      </c>
      <c r="F27" s="23">
        <f>+SUMIFS('nabati '!I:I,'nabati '!$L:$L,MTD!$A492)/6</f>
        <v>1</v>
      </c>
      <c r="G27" s="23">
        <f>+SUMIFS('nabati '!P:P,'nabati '!$S:$S,MTD!$A492)/60</f>
        <v>2</v>
      </c>
      <c r="H27" s="23">
        <f>+SUMIFS('nabati '!W:W,'nabati '!$Z:$Z,MTD!$A492)/6</f>
        <v>0</v>
      </c>
      <c r="I27" s="23">
        <f>+SUMIFS('nabati '!AD:AD,'nabati '!$AG:$AG,MTD!$A492)/60</f>
        <v>2</v>
      </c>
      <c r="J27" s="23">
        <f>+SUMIFS('nabati '!AK:AK,'nabati '!$AN:$AN,MTD!$A492)/60</f>
        <v>0</v>
      </c>
      <c r="K27" s="23">
        <f>+SUMIFS('nabati '!AR:AR,'nabati '!$AU:$AU,MTD!$A492)/60</f>
        <v>0</v>
      </c>
      <c r="L27" s="23">
        <f>+SUMIFS('nabati '!AY:AY,'nabati '!$BB:$BB,MTD!$A492)/20</f>
        <v>0</v>
      </c>
      <c r="M27" s="38">
        <f>+SUMIFS('nabati '!$BF:$BF,'nabati '!BI:BI,MTD!$A492)/6</f>
        <v>0</v>
      </c>
      <c r="N27" s="39">
        <f>+SUMIFS('nabati '!$BM:$BM,'nabati '!BP:BP,MTD!$A492)/6</f>
        <v>0</v>
      </c>
      <c r="O27" s="40">
        <f t="shared" si="1"/>
        <v>0</v>
      </c>
    </row>
    <row r="28" spans="3:15">
      <c r="C28" s="21" t="s">
        <v>653</v>
      </c>
      <c r="D28" s="22" t="s">
        <v>632</v>
      </c>
      <c r="E28" s="23">
        <f>+SUMIFS('nabati '!B:B,'nabati '!$E:$E,MTD!$A493)/6</f>
        <v>0</v>
      </c>
      <c r="F28" s="23">
        <f>+SUMIFS('nabati '!I:I,'nabati '!$L:$L,MTD!$A493)/6</f>
        <v>0</v>
      </c>
      <c r="G28" s="23">
        <f>+SUMIFS('nabati '!P:P,'nabati '!$S:$S,MTD!$A493)/60</f>
        <v>0</v>
      </c>
      <c r="H28" s="23">
        <f>+SUMIFS('nabati '!W:W,'nabati '!$Z:$Z,MTD!$A493)/6</f>
        <v>0</v>
      </c>
      <c r="I28" s="23">
        <f>+SUMIFS('nabati '!AD:AD,'nabati '!$AG:$AG,MTD!$A493)/60</f>
        <v>0</v>
      </c>
      <c r="J28" s="23">
        <f>+SUMIFS('nabati '!AK:AK,'nabati '!$AN:$AN,MTD!$A493)/60</f>
        <v>0</v>
      </c>
      <c r="K28" s="23">
        <f>+SUMIFS('nabati '!AR:AR,'nabati '!$AU:$AU,MTD!$A493)/60</f>
        <v>0</v>
      </c>
      <c r="L28" s="23">
        <f>+SUMIFS('nabati '!AY:AY,'nabati '!$BB:$BB,MTD!$A493)/20</f>
        <v>0</v>
      </c>
      <c r="M28" s="38">
        <f>+SUMIFS('nabati '!$BF:$BF,'nabati '!BI:BI,MTD!$A493)/6</f>
        <v>0</v>
      </c>
      <c r="N28" s="39">
        <f>+SUMIFS('nabati '!$BM:$BM,'nabati '!BP:BP,MTD!$A493)/6</f>
        <v>0</v>
      </c>
      <c r="O28" s="40">
        <f t="shared" si="1"/>
        <v>0</v>
      </c>
    </row>
    <row r="29" spans="3:15">
      <c r="C29" s="21" t="s">
        <v>654</v>
      </c>
      <c r="D29" s="22" t="s">
        <v>632</v>
      </c>
      <c r="E29" s="23">
        <f>+SUMIFS('nabati '!B:B,'nabati '!$E:$E,MTD!$A494)/6</f>
        <v>0</v>
      </c>
      <c r="F29" s="23">
        <f>+SUMIFS('nabati '!I:I,'nabati '!$L:$L,MTD!$A494)/6</f>
        <v>0</v>
      </c>
      <c r="G29" s="23">
        <f>+SUMIFS('nabati '!P:P,'nabati '!$S:$S,MTD!$A494)/60</f>
        <v>1</v>
      </c>
      <c r="H29" s="23">
        <f>+SUMIFS('nabati '!W:W,'nabati '!$Z:$Z,MTD!$A494)/6</f>
        <v>4</v>
      </c>
      <c r="I29" s="23">
        <f>+SUMIFS('nabati '!AD:AD,'nabati '!$AG:$AG,MTD!$A494)/60</f>
        <v>0</v>
      </c>
      <c r="J29" s="23">
        <f>+SUMIFS('nabati '!AK:AK,'nabati '!$AN:$AN,MTD!$A494)/60</f>
        <v>0</v>
      </c>
      <c r="K29" s="23">
        <f>+SUMIFS('nabati '!AR:AR,'nabati '!$AU:$AU,MTD!$A494)/60</f>
        <v>0</v>
      </c>
      <c r="L29" s="23">
        <f>+SUMIFS('nabati '!AY:AY,'nabati '!$BB:$BB,MTD!$A494)/20</f>
        <v>0</v>
      </c>
      <c r="M29" s="38">
        <f>+SUMIFS('nabati '!$BF:$BF,'nabati '!BI:BI,MTD!$A494)/6</f>
        <v>0</v>
      </c>
      <c r="N29" s="39">
        <f>+SUMIFS('nabati '!$BM:$BM,'nabati '!BP:BP,MTD!$A494)/6</f>
        <v>0</v>
      </c>
      <c r="O29" s="40">
        <f t="shared" si="1"/>
        <v>0</v>
      </c>
    </row>
  </sheetData>
  <mergeCells count="3">
    <mergeCell ref="C4:C5"/>
    <mergeCell ref="D4:D5"/>
    <mergeCell ref="O3:O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nabati </vt:lpstr>
      <vt:lpstr>Daily</vt:lpstr>
      <vt:lpstr>Weekly</vt:lpstr>
      <vt:lpstr>MTD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Trọng Phúc</dc:creator>
  <cp:lastModifiedBy>LENOVO</cp:lastModifiedBy>
  <dcterms:created xsi:type="dcterms:W3CDTF">2020-10-23T06:56:00Z</dcterms:created>
  <dcterms:modified xsi:type="dcterms:W3CDTF">2021-05-14T16:41:51Z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  <property fmtid="{D5CDD505-2E9C-101B-9397-08002B2CF9AE}" pid="3" name="KSOReadingLayout">
    <vt:bool>false</vt:bool>
  </property>
</Properties>
</file>