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\LE\MT\MT\28.Incentive\Nam 2023\T11\"/>
    </mc:Choice>
  </mc:AlternateContent>
  <xr:revisionPtr revIDLastSave="0" documentId="13_ncr:1_{93DFA6CB-CB5F-42D0-AC89-5D7925162458}" xr6:coauthVersionLast="47" xr6:coauthVersionMax="47" xr10:uidLastSave="{00000000-0000-0000-0000-000000000000}"/>
  <bookViews>
    <workbookView xWindow="-120" yWindow="-120" windowWidth="20730" windowHeight="11160" xr2:uid="{83A88C1E-51A9-427F-B852-7463FC46E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  <c r="H2" i="1"/>
  <c r="I14" i="1"/>
  <c r="H14" i="1"/>
  <c r="A7" i="1"/>
  <c r="A5" i="1"/>
  <c r="G11" i="1"/>
  <c r="G10" i="1"/>
  <c r="G9" i="1"/>
  <c r="G8" i="1"/>
  <c r="G7" i="1"/>
  <c r="G6" i="1"/>
  <c r="G5" i="1"/>
  <c r="G4" i="1"/>
  <c r="G3" i="1"/>
  <c r="G2" i="1"/>
  <c r="F12" i="1"/>
  <c r="E12" i="1"/>
  <c r="C12" i="1"/>
  <c r="I3" i="1" s="1"/>
  <c r="C14" i="1" l="1"/>
  <c r="I7" i="1"/>
  <c r="D11" i="1"/>
  <c r="I11" i="1"/>
  <c r="J3" i="1"/>
  <c r="I4" i="1"/>
  <c r="I8" i="1"/>
  <c r="I5" i="1"/>
  <c r="I9" i="1"/>
  <c r="I2" i="1"/>
  <c r="I6" i="1"/>
  <c r="I10" i="1"/>
  <c r="J6" i="1" l="1"/>
  <c r="J8" i="1"/>
  <c r="D12" i="1"/>
  <c r="J10" i="1"/>
  <c r="J11" i="1"/>
  <c r="J7" i="1"/>
  <c r="J9" i="1"/>
  <c r="H12" i="1"/>
  <c r="J5" i="1"/>
  <c r="J4" i="1"/>
  <c r="J2" i="1"/>
  <c r="I12" i="1"/>
  <c r="L9" i="1" l="1"/>
  <c r="L5" i="1"/>
  <c r="K7" i="1"/>
  <c r="K3" i="1"/>
  <c r="K10" i="1"/>
  <c r="K2" i="1"/>
  <c r="L8" i="1"/>
  <c r="L4" i="1"/>
  <c r="M4" i="1" s="1"/>
  <c r="K6" i="1"/>
  <c r="L7" i="1"/>
  <c r="M7" i="1" s="1"/>
  <c r="L3" i="1"/>
  <c r="K9" i="1"/>
  <c r="K5" i="1"/>
  <c r="L10" i="1"/>
  <c r="L6" i="1"/>
  <c r="M6" i="1" s="1"/>
  <c r="L2" i="1"/>
  <c r="K8" i="1"/>
  <c r="K4" i="1"/>
  <c r="L11" i="1"/>
  <c r="K11" i="1"/>
  <c r="L12" i="1" l="1"/>
  <c r="M2" i="1"/>
  <c r="M11" i="1"/>
  <c r="M3" i="1"/>
  <c r="M8" i="1"/>
  <c r="K12" i="1"/>
  <c r="M5" i="1"/>
  <c r="M9" i="1"/>
</calcChain>
</file>

<file path=xl/sharedStrings.xml><?xml version="1.0" encoding="utf-8"?>
<sst xmlns="http://schemas.openxmlformats.org/spreadsheetml/2006/main" count="15" uniqueCount="15">
  <si>
    <t>AN</t>
  </si>
  <si>
    <t>BAO</t>
  </si>
  <si>
    <t>DANH</t>
  </si>
  <si>
    <t>NGOC HIEU</t>
  </si>
  <si>
    <t>NHU HUYNH</t>
  </si>
  <si>
    <t>TUYEN</t>
  </si>
  <si>
    <t>XUYEN</t>
  </si>
  <si>
    <t>TAM</t>
  </si>
  <si>
    <t>mts</t>
  </si>
  <si>
    <t>Tinh</t>
  </si>
  <si>
    <t>Cach tinh theo % DC</t>
  </si>
  <si>
    <t>Cach tinh theo store theo ds cover</t>
  </si>
  <si>
    <t>Cach tinh theo store theo ds full</t>
  </si>
  <si>
    <t>SL store V2</t>
  </si>
  <si>
    <t>SL store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</si>
</sst>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9" fontId="0" fillId="0" borderId="0" xfId="2" applyFont="1"/>
    <xf numFmtId="164" fontId="0" fillId="0" borderId="0" xfId="1" applyNumberFormat="1" applyFont="1" applyAlignment="1"/>
    <xf numFmtId="0" fontId="0" fillId="2" borderId="0" xfId="0" applyFill="1"/>
    <xf numFmtId="164" fontId="0" fillId="0" borderId="0" xfId="0" applyNumberFormat="1"/>
    <xf numFmtId="164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2484-1270-431D-B367-E67FE9FBF323}">
  <dimension ref="A1:M14"/>
  <sheetViews>
    <sheetView tabSelected="1" workbookViewId="0">
      <selection activeCell="H2" sqref="H2:H11"/>
    </sheetView>
  </sheetViews>
  <sheetFormatPr defaultRowHeight="15" x14ac:dyDescent="0.25"/>
  <cols>
    <col min="2" max="2" width="11.7109375" bestFit="1" customWidth="1"/>
    <col min="3" max="4" width="10.5703125" bestFit="1" customWidth="1"/>
    <col min="5" max="6" width="13.28515625" style="1" bestFit="1" customWidth="1"/>
    <col min="8" max="8" width="13.28515625" bestFit="1" customWidth="1"/>
    <col min="9" max="9" width="13.28515625" customWidth="1"/>
    <col min="11" max="11" width="10.42578125" customWidth="1"/>
    <col min="12" max="12" width="10.5703125" bestFit="1" customWidth="1"/>
  </cols>
  <sheetData>
    <row r="1" spans="1:13" x14ac:dyDescent="0.25">
      <c r="C1" t="s">
        <v>13</v>
      </c>
      <c r="D1" t="s">
        <v>14</v>
      </c>
      <c r="E1" s="6" t="s">
        <v>10</v>
      </c>
      <c r="F1" s="6"/>
      <c r="H1" s="3" t="s">
        <v>11</v>
      </c>
      <c r="I1" s="3"/>
      <c r="K1" s="3" t="s">
        <v>12</v>
      </c>
      <c r="L1" s="3"/>
    </row>
    <row r="2" spans="1:13" x14ac:dyDescent="0.25">
      <c r="B2" t="s">
        <v>0</v>
      </c>
      <c r="C2">
        <v>66</v>
      </c>
      <c r="D2">
        <v>73</v>
      </c>
      <c r="E2" s="1">
        <v>142479.3856912317</v>
      </c>
      <c r="F2" s="1">
        <v>184784.63911474659</v>
      </c>
      <c r="G2" s="2">
        <f>+F2/E2</f>
        <v>1.2969219246578938</v>
      </c>
      <c r="H2" s="1">
        <f>+$C2/$C$12*$E$12</f>
        <v>119209.14616225922</v>
      </c>
      <c r="I2" s="1">
        <f>+$C2/$C$12*$F$12</f>
        <v>180745.18408394363</v>
      </c>
      <c r="J2" s="2">
        <f>+I2/H2</f>
        <v>1.516202320901836</v>
      </c>
      <c r="K2" s="1">
        <f>+$D2/$D$12*$E$12</f>
        <v>131852.54045219583</v>
      </c>
      <c r="L2" s="1">
        <f>+$D2/$D$12*$F$12</f>
        <v>199915.12785042255</v>
      </c>
      <c r="M2" s="2">
        <f>+L2/K2</f>
        <v>1.516202320901836</v>
      </c>
    </row>
    <row r="3" spans="1:13" x14ac:dyDescent="0.25">
      <c r="B3" t="s">
        <v>1</v>
      </c>
      <c r="C3">
        <v>43</v>
      </c>
      <c r="D3">
        <v>49</v>
      </c>
      <c r="E3" s="1">
        <v>87542.118224495949</v>
      </c>
      <c r="F3" s="1">
        <v>103551.9948197917</v>
      </c>
      <c r="G3" s="2">
        <f t="shared" ref="G3:G11" si="0">+F3/E3</f>
        <v>1.1828819877791794</v>
      </c>
      <c r="H3" s="1">
        <f t="shared" ref="H3:H11" si="1">+$C3/$C$12*$E$12</f>
        <v>77666.564923896163</v>
      </c>
      <c r="I3" s="1">
        <f t="shared" ref="I3:I11" si="2">+$C3/$C$12*$F$12</f>
        <v>117758.22599408451</v>
      </c>
      <c r="J3" s="2">
        <f t="shared" ref="J3:J11" si="3">+I3/H3</f>
        <v>1.5162023209018363</v>
      </c>
      <c r="K3" s="1">
        <f t="shared" ref="K3:K11" si="4">+$D3/$D$12*$E$12</f>
        <v>88503.760029556084</v>
      </c>
      <c r="L3" s="1">
        <f t="shared" ref="L3:L11" si="5">+$D3/$D$12*$F$12</f>
        <v>134189.60636535211</v>
      </c>
      <c r="M3" s="2">
        <f t="shared" ref="M3:M11" si="6">+L3/K3</f>
        <v>1.5162023209018363</v>
      </c>
    </row>
    <row r="4" spans="1:13" x14ac:dyDescent="0.25">
      <c r="B4" t="s">
        <v>2</v>
      </c>
      <c r="C4">
        <v>26</v>
      </c>
      <c r="D4">
        <v>26</v>
      </c>
      <c r="E4" s="1">
        <v>53965.489427052897</v>
      </c>
      <c r="F4" s="1">
        <v>65209.078445514453</v>
      </c>
      <c r="G4" s="2">
        <f t="shared" si="0"/>
        <v>1.2083477633175166</v>
      </c>
      <c r="H4" s="1">
        <f t="shared" si="1"/>
        <v>46961.17879119303</v>
      </c>
      <c r="I4" s="1">
        <f t="shared" si="2"/>
        <v>71202.64827549296</v>
      </c>
      <c r="J4" s="2">
        <f t="shared" si="3"/>
        <v>1.5162023209018363</v>
      </c>
      <c r="K4" s="1">
        <f t="shared" si="4"/>
        <v>46961.17879119303</v>
      </c>
      <c r="L4" s="1">
        <f t="shared" si="5"/>
        <v>71202.64827549296</v>
      </c>
      <c r="M4" s="2">
        <f t="shared" si="6"/>
        <v>1.5162023209018363</v>
      </c>
    </row>
    <row r="5" spans="1:13" x14ac:dyDescent="0.25">
      <c r="A5">
        <f>+D5-C5</f>
        <v>0</v>
      </c>
      <c r="B5" t="s">
        <v>3</v>
      </c>
      <c r="C5" s="4">
        <v>20</v>
      </c>
      <c r="D5" s="4">
        <v>20</v>
      </c>
      <c r="E5" s="1">
        <v>36657.690246535596</v>
      </c>
      <c r="F5" s="1">
        <v>46995.60424638768</v>
      </c>
      <c r="G5" s="2">
        <f t="shared" si="0"/>
        <v>1.2820121488922529</v>
      </c>
      <c r="H5" s="1">
        <f t="shared" si="1"/>
        <v>36123.983685533094</v>
      </c>
      <c r="I5" s="1">
        <f t="shared" si="2"/>
        <v>54771.267904225351</v>
      </c>
      <c r="J5" s="2">
        <f t="shared" si="3"/>
        <v>1.5162023209018365</v>
      </c>
      <c r="K5" s="1">
        <f t="shared" si="4"/>
        <v>36123.983685533094</v>
      </c>
      <c r="L5" s="1">
        <f t="shared" si="5"/>
        <v>54771.267904225351</v>
      </c>
      <c r="M5" s="2">
        <f t="shared" si="6"/>
        <v>1.5162023209018365</v>
      </c>
    </row>
    <row r="6" spans="1:13" x14ac:dyDescent="0.25">
      <c r="B6" t="s">
        <v>4</v>
      </c>
      <c r="C6">
        <v>101</v>
      </c>
      <c r="D6">
        <v>104</v>
      </c>
      <c r="E6" s="1">
        <v>219263.32624174576</v>
      </c>
      <c r="F6" s="1">
        <v>309725.49256271846</v>
      </c>
      <c r="G6" s="2">
        <f t="shared" si="0"/>
        <v>1.4125731734144855</v>
      </c>
      <c r="H6" s="1">
        <f t="shared" si="1"/>
        <v>182426.11761194214</v>
      </c>
      <c r="I6" s="1">
        <f t="shared" si="2"/>
        <v>276594.90291633806</v>
      </c>
      <c r="J6" s="2">
        <f t="shared" si="3"/>
        <v>1.5162023209018365</v>
      </c>
      <c r="K6" s="1">
        <f t="shared" si="4"/>
        <v>187844.71516477212</v>
      </c>
      <c r="L6" s="1">
        <f t="shared" si="5"/>
        <v>284810.59310197184</v>
      </c>
      <c r="M6" s="2">
        <f t="shared" si="6"/>
        <v>1.5162023209018363</v>
      </c>
    </row>
    <row r="7" spans="1:13" x14ac:dyDescent="0.25">
      <c r="A7">
        <f>+D7-C7</f>
        <v>0</v>
      </c>
      <c r="B7" t="s">
        <v>5</v>
      </c>
      <c r="C7" s="4">
        <v>42</v>
      </c>
      <c r="D7" s="4">
        <v>42</v>
      </c>
      <c r="E7" s="1">
        <v>84607.489838995476</v>
      </c>
      <c r="F7" s="1">
        <v>102872.44010354363</v>
      </c>
      <c r="G7" s="2">
        <f t="shared" si="0"/>
        <v>1.2158786450148278</v>
      </c>
      <c r="H7" s="1">
        <f t="shared" si="1"/>
        <v>75860.365739619505</v>
      </c>
      <c r="I7" s="1">
        <f t="shared" si="2"/>
        <v>115019.66259887323</v>
      </c>
      <c r="J7" s="2">
        <f t="shared" si="3"/>
        <v>1.516202320901836</v>
      </c>
      <c r="K7" s="1">
        <f t="shared" si="4"/>
        <v>75860.365739619505</v>
      </c>
      <c r="L7" s="1">
        <f t="shared" si="5"/>
        <v>115019.66259887323</v>
      </c>
      <c r="M7" s="2">
        <f t="shared" si="6"/>
        <v>1.516202320901836</v>
      </c>
    </row>
    <row r="8" spans="1:13" x14ac:dyDescent="0.25">
      <c r="B8" t="s">
        <v>6</v>
      </c>
      <c r="C8">
        <v>53</v>
      </c>
      <c r="D8">
        <v>64</v>
      </c>
      <c r="E8" s="1">
        <v>127022.12032102561</v>
      </c>
      <c r="F8" s="1">
        <v>162236.42412169807</v>
      </c>
      <c r="G8" s="2">
        <f t="shared" si="0"/>
        <v>1.2772296959905458</v>
      </c>
      <c r="H8" s="1">
        <f t="shared" si="1"/>
        <v>95728.556766662718</v>
      </c>
      <c r="I8" s="1">
        <f t="shared" si="2"/>
        <v>145143.85994619719</v>
      </c>
      <c r="J8" s="2">
        <f t="shared" si="3"/>
        <v>1.5162023209018363</v>
      </c>
      <c r="K8" s="1">
        <f t="shared" si="4"/>
        <v>115596.74779370592</v>
      </c>
      <c r="L8" s="1">
        <f t="shared" si="5"/>
        <v>175268.05729352112</v>
      </c>
      <c r="M8" s="2">
        <f t="shared" si="6"/>
        <v>1.5162023209018363</v>
      </c>
    </row>
    <row r="9" spans="1:13" x14ac:dyDescent="0.25">
      <c r="B9" t="s">
        <v>7</v>
      </c>
      <c r="C9">
        <v>118</v>
      </c>
      <c r="D9">
        <v>124</v>
      </c>
      <c r="E9" s="1">
        <v>295962.16820770572</v>
      </c>
      <c r="F9" s="1">
        <v>357891.15270111815</v>
      </c>
      <c r="G9" s="2">
        <f t="shared" si="0"/>
        <v>1.209246285998117</v>
      </c>
      <c r="H9" s="1">
        <f t="shared" si="1"/>
        <v>213131.50374464528</v>
      </c>
      <c r="I9" s="1">
        <f t="shared" si="2"/>
        <v>323150.48063492955</v>
      </c>
      <c r="J9" s="2">
        <f t="shared" si="3"/>
        <v>1.5162023209018363</v>
      </c>
      <c r="K9" s="1">
        <f t="shared" si="4"/>
        <v>223968.6988503052</v>
      </c>
      <c r="L9" s="1">
        <f t="shared" si="5"/>
        <v>339581.86100619717</v>
      </c>
      <c r="M9" s="2">
        <f t="shared" si="6"/>
        <v>1.5162023209018363</v>
      </c>
    </row>
    <row r="10" spans="1:13" x14ac:dyDescent="0.25">
      <c r="B10" t="s">
        <v>8</v>
      </c>
      <c r="C10">
        <v>30</v>
      </c>
      <c r="E10" s="1">
        <v>91252.639334089938</v>
      </c>
      <c r="F10" s="1">
        <v>117202.47152964212</v>
      </c>
      <c r="G10" s="2">
        <f t="shared" si="0"/>
        <v>1.2843734974124514</v>
      </c>
      <c r="H10" s="1">
        <f t="shared" si="1"/>
        <v>54185.975528299648</v>
      </c>
      <c r="I10" s="1">
        <f t="shared" si="2"/>
        <v>82156.901856338038</v>
      </c>
      <c r="J10" s="2">
        <f t="shared" si="3"/>
        <v>1.5162023209018365</v>
      </c>
      <c r="K10" s="1">
        <f t="shared" si="4"/>
        <v>0</v>
      </c>
      <c r="L10" s="1">
        <f t="shared" si="5"/>
        <v>0</v>
      </c>
      <c r="M10" s="2"/>
    </row>
    <row r="11" spans="1:13" x14ac:dyDescent="0.25">
      <c r="B11" t="s">
        <v>9</v>
      </c>
      <c r="C11">
        <v>1205</v>
      </c>
      <c r="D11">
        <f>+C12-SUM(D2:D9)</f>
        <v>1202</v>
      </c>
      <c r="E11" s="1">
        <v>1939010.9824745413</v>
      </c>
      <c r="F11" s="1">
        <v>3216042.7277948391</v>
      </c>
      <c r="G11" s="2">
        <f t="shared" si="0"/>
        <v>1.6585995421699808</v>
      </c>
      <c r="H11" s="1">
        <f t="shared" si="1"/>
        <v>2176470.017053369</v>
      </c>
      <c r="I11" s="1">
        <f t="shared" si="2"/>
        <v>3299968.8912295774</v>
      </c>
      <c r="J11" s="2">
        <f t="shared" si="3"/>
        <v>1.5162023209018363</v>
      </c>
      <c r="K11" s="1">
        <f t="shared" si="4"/>
        <v>2171051.4195005391</v>
      </c>
      <c r="L11" s="1">
        <f t="shared" si="5"/>
        <v>3291753.2010439439</v>
      </c>
      <c r="M11" s="2">
        <f t="shared" si="6"/>
        <v>1.5162023209018365</v>
      </c>
    </row>
    <row r="12" spans="1:13" x14ac:dyDescent="0.25">
      <c r="C12">
        <f>+SUM(C2:C11)</f>
        <v>1704</v>
      </c>
      <c r="D12">
        <f>+SUM(D2:D11)</f>
        <v>1704</v>
      </c>
      <c r="E12" s="1">
        <f t="shared" ref="E12:I12" si="7">+SUM(E2:E11)</f>
        <v>3077763.41000742</v>
      </c>
      <c r="F12" s="1">
        <f t="shared" si="7"/>
        <v>4666512.02544</v>
      </c>
      <c r="H12" s="1">
        <f t="shared" si="7"/>
        <v>3077763.41000742</v>
      </c>
      <c r="I12" s="1">
        <f t="shared" si="7"/>
        <v>4666512.02544</v>
      </c>
      <c r="K12" s="1">
        <f t="shared" ref="K12:L12" si="8">+SUM(K2:K11)</f>
        <v>3077763.41000742</v>
      </c>
      <c r="L12" s="1">
        <f t="shared" si="8"/>
        <v>4666512.02544</v>
      </c>
    </row>
    <row r="14" spans="1:13" x14ac:dyDescent="0.25">
      <c r="C14">
        <f>+C12-C11-SUM(C2:C9)</f>
        <v>30</v>
      </c>
      <c r="H14" s="5">
        <f>+H10+H11</f>
        <v>2230655.9925816688</v>
      </c>
      <c r="I14" s="5">
        <f>+I10+I11</f>
        <v>3382125.7930859155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2023-12-14T04:03:32Z</dcterms:created>
  <dcterms:modified xsi:type="dcterms:W3CDTF">2023-12-15T08:02:57Z</dcterms:modified>
</cp:coreProperties>
</file>