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8\"/>
    </mc:Choice>
  </mc:AlternateContent>
  <xr:revisionPtr revIDLastSave="0" documentId="13_ncr:1_{5C23428C-3A79-4E75-B39C-77F1F2A5654F}" xr6:coauthVersionLast="47" xr6:coauthVersionMax="47" xr10:uidLastSave="{00000000-0000-0000-0000-000000000000}"/>
  <bookViews>
    <workbookView xWindow="-120" yWindow="-120" windowWidth="20730" windowHeight="11160" xr2:uid="{C4C39576-9660-426B-BFF1-00BDEF391040}"/>
  </bookViews>
  <sheets>
    <sheet name="MT DIRECT" sheetId="1" r:id="rId1"/>
  </sheets>
  <externalReferences>
    <externalReference r:id="rId2"/>
    <externalReference r:id="rId3"/>
  </externalReferences>
  <definedNames>
    <definedName name="_xlnm._FilterDatabase" localSheetId="0" hidden="1">'MT DIRECT'!$A$3:$K$28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J26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8" i="1" l="1"/>
  <c r="G28" i="1"/>
  <c r="K26" i="1"/>
  <c r="H25" i="1"/>
  <c r="K24" i="1"/>
  <c r="K23" i="1"/>
  <c r="K22" i="1"/>
  <c r="K21" i="1"/>
  <c r="D21" i="1"/>
  <c r="K20" i="1"/>
  <c r="D20" i="1"/>
  <c r="K19" i="1"/>
  <c r="H19" i="1"/>
  <c r="F19" i="1"/>
  <c r="D19" i="1"/>
  <c r="H18" i="1"/>
  <c r="K18" i="1" s="1"/>
  <c r="F18" i="1"/>
  <c r="D18" i="1"/>
  <c r="H17" i="1"/>
  <c r="K17" i="1" s="1"/>
  <c r="F17" i="1"/>
  <c r="D17" i="1"/>
  <c r="H16" i="1"/>
  <c r="K16" i="1" s="1"/>
  <c r="F16" i="1"/>
  <c r="D16" i="1"/>
  <c r="K15" i="1"/>
  <c r="D15" i="1"/>
  <c r="K14" i="1"/>
  <c r="D14" i="1"/>
  <c r="K13" i="1"/>
  <c r="D13" i="1"/>
  <c r="K12" i="1"/>
  <c r="D12" i="1"/>
  <c r="H11" i="1"/>
  <c r="K11" i="1" s="1"/>
  <c r="F11" i="1"/>
  <c r="D11" i="1"/>
  <c r="K10" i="1"/>
  <c r="H10" i="1"/>
  <c r="H27" i="1" s="1"/>
  <c r="F10" i="1"/>
  <c r="F28" i="1" s="1"/>
  <c r="D10" i="1"/>
  <c r="K9" i="1"/>
  <c r="D9" i="1"/>
  <c r="K8" i="1"/>
  <c r="D8" i="1"/>
  <c r="K7" i="1"/>
  <c r="D7" i="1"/>
  <c r="K6" i="1"/>
  <c r="D6" i="1"/>
  <c r="K5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K4" i="1"/>
  <c r="D4" i="1"/>
  <c r="H28" i="1" l="1"/>
  <c r="J27" i="1"/>
  <c r="K27" i="1" s="1"/>
  <c r="J25" i="1"/>
  <c r="K25" i="1" s="1"/>
  <c r="J28" i="1" l="1"/>
  <c r="K28" i="1" s="1"/>
</calcChain>
</file>

<file path=xl/sharedStrings.xml><?xml version="1.0" encoding="utf-8"?>
<sst xmlns="http://schemas.openxmlformats.org/spreadsheetml/2006/main" count="57" uniqueCount="57">
  <si>
    <t>MT DIRECT</t>
  </si>
  <si>
    <t>STT</t>
  </si>
  <si>
    <t>Code NV</t>
  </si>
  <si>
    <t>Tên NV</t>
  </si>
  <si>
    <t>Ngày vào làm</t>
  </si>
  <si>
    <t>Ngày nghỉ việc</t>
  </si>
  <si>
    <t>Tar T8</t>
  </si>
  <si>
    <t>Act T8 
Big C+Lotte</t>
  </si>
  <si>
    <t>Act T8 Co.op</t>
  </si>
  <si>
    <t>Total
 Act T8</t>
  </si>
  <si>
    <t>% Total Act T8/
Tar T8</t>
  </si>
  <si>
    <t>NBTS04808</t>
  </si>
  <si>
    <t>Phùng Mỹ Dung</t>
  </si>
  <si>
    <t>NBTS04078</t>
  </si>
  <si>
    <t xml:space="preserve">Nguyễn Lê Tường Vy </t>
  </si>
  <si>
    <t>NBTS04801</t>
  </si>
  <si>
    <t>Nguyễn Hồng Diên</t>
  </si>
  <si>
    <t>NBTS04715</t>
  </si>
  <si>
    <t>Nguyễn Trung Kiên</t>
  </si>
  <si>
    <t>NBTS04840</t>
  </si>
  <si>
    <t>Đào Xuân Tùng</t>
  </si>
  <si>
    <t>NBTS04809</t>
  </si>
  <si>
    <t>Đỗ Thị A Lin</t>
  </si>
  <si>
    <t>NBTS04760</t>
  </si>
  <si>
    <t>Thái Thành Hiếu</t>
  </si>
  <si>
    <t>NBTS04868</t>
  </si>
  <si>
    <t>Nguyễn Bích Trâm</t>
  </si>
  <si>
    <t>NBTS04781</t>
  </si>
  <si>
    <t>Nguyễn Hoàng Lâm</t>
  </si>
  <si>
    <t>NBTS04719</t>
  </si>
  <si>
    <t>Nguyễn Ngọc Yến</t>
  </si>
  <si>
    <t>NBTS04759</t>
  </si>
  <si>
    <t>Trần Duy Anh</t>
  </si>
  <si>
    <t>NBTS04746</t>
  </si>
  <si>
    <t>Phạm Hà Ngọc Diễm</t>
  </si>
  <si>
    <t>NBTS04762</t>
  </si>
  <si>
    <t>Nguyễn Ngọc Trân</t>
  </si>
  <si>
    <t>NBTS04854</t>
  </si>
  <si>
    <t>Võ Thái Trâm</t>
  </si>
  <si>
    <t>NBTS04856</t>
  </si>
  <si>
    <t>Nguyễn Đức Tín</t>
  </si>
  <si>
    <t>NBTS04896</t>
  </si>
  <si>
    <t>Nguyễn Nhựt Nam</t>
  </si>
  <si>
    <t>NBTS04855</t>
  </si>
  <si>
    <t>Huỳnh Phước Thiện</t>
  </si>
  <si>
    <t>NBTS04869</t>
  </si>
  <si>
    <t>Tôn Thất Thạch</t>
  </si>
  <si>
    <t>New 1</t>
  </si>
  <si>
    <t>New 3</t>
  </si>
  <si>
    <t>NBTS04833</t>
  </si>
  <si>
    <t>Nguyễn Thị Dung</t>
  </si>
  <si>
    <t>NBTS04192</t>
  </si>
  <si>
    <t xml:space="preserve">Bùi Thúy Diễm My </t>
  </si>
  <si>
    <t>MTS Phương_Co.opfood</t>
  </si>
  <si>
    <t>MTS Phương_GAP SI Vs SO</t>
  </si>
  <si>
    <t>Tổng cộng</t>
  </si>
  <si>
    <t>Act T8 Chi tiết Co.opfood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</si>
</sst>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10" fontId="0" fillId="0" borderId="1" xfId="2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10" fontId="2" fillId="2" borderId="1" xfId="2" applyNumberFormat="1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30831\Sales%20list%20MT_8.2023-31.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CENTIVE_8.2023_M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CM EDD + DEPOT (2)"/>
      <sheetName val="MT"/>
      <sheetName val="DS vào"/>
      <sheetName val="DS ra "/>
      <sheetName val="Sheet2"/>
      <sheetName val="Sheet1"/>
    </sheetNames>
    <sheetDataSet>
      <sheetData sheetId="0" refreshError="1"/>
      <sheetData sheetId="1" refreshError="1"/>
      <sheetData sheetId="2">
        <row r="4">
          <cell r="G4" t="str">
            <v>Đoàn Thị Hoài Thu</v>
          </cell>
          <cell r="H4" t="str">
            <v>MT Direct</v>
          </cell>
          <cell r="I4" t="str">
            <v>12/12</v>
          </cell>
          <cell r="J4" t="str">
            <v>MTE</v>
          </cell>
          <cell r="K4" t="str">
            <v>Metro+Lotte South</v>
          </cell>
          <cell r="L4" t="str">
            <v>0935 222 494</v>
          </cell>
          <cell r="M4" t="str">
            <v>351 Tân Kỳ Tân Quý, Q Tân Phú</v>
          </cell>
          <cell r="N4">
            <v>142270725</v>
          </cell>
          <cell r="O4">
            <v>39846</v>
          </cell>
          <cell r="Q4">
            <v>30392</v>
          </cell>
          <cell r="S4">
            <v>43259</v>
          </cell>
        </row>
        <row r="5">
          <cell r="F5" t="str">
            <v>NBTS01642</v>
          </cell>
          <cell r="G5" t="str">
            <v>Trần Thị Kim Dung</v>
          </cell>
          <cell r="H5" t="str">
            <v>MT Indirect</v>
          </cell>
          <cell r="I5" t="str">
            <v>12/12</v>
          </cell>
          <cell r="J5" t="str">
            <v>MTE</v>
          </cell>
          <cell r="K5" t="str">
            <v>InDirect South</v>
          </cell>
          <cell r="S5">
            <v>43278</v>
          </cell>
        </row>
        <row r="6">
          <cell r="F6" t="str">
            <v>NBTS01643</v>
          </cell>
          <cell r="G6" t="str">
            <v>Lê Tấn Vũ</v>
          </cell>
          <cell r="H6" t="str">
            <v>MT Indirect</v>
          </cell>
          <cell r="I6" t="str">
            <v>12/12</v>
          </cell>
          <cell r="J6" t="str">
            <v>MTE</v>
          </cell>
          <cell r="K6" t="str">
            <v>InDirect South</v>
          </cell>
          <cell r="S6">
            <v>43276</v>
          </cell>
        </row>
        <row r="7">
          <cell r="G7" t="str">
            <v>Lê Thị Phương Thanh</v>
          </cell>
          <cell r="H7" t="str">
            <v>MT Direct</v>
          </cell>
          <cell r="I7" t="str">
            <v>12/12</v>
          </cell>
          <cell r="J7" t="str">
            <v>MTE</v>
          </cell>
          <cell r="K7" t="str">
            <v>Sài Gòn Co.op</v>
          </cell>
          <cell r="L7" t="str">
            <v>0978855131</v>
          </cell>
          <cell r="M7" t="str">
            <v>128 HT44 KP3 P.Hiệp Thành, Quận 12</v>
          </cell>
          <cell r="N7" t="str">
            <v>023444656</v>
          </cell>
          <cell r="O7">
            <v>39687</v>
          </cell>
          <cell r="P7" t="str">
            <v>CA,HCM</v>
          </cell>
          <cell r="Q7">
            <v>30678</v>
          </cell>
          <cell r="S7">
            <v>43282</v>
          </cell>
        </row>
        <row r="8">
          <cell r="G8" t="str">
            <v xml:space="preserve">Trần Thanh Phi Hùng </v>
          </cell>
          <cell r="H8" t="str">
            <v>MT Direct</v>
          </cell>
          <cell r="I8" t="str">
            <v>12/12</v>
          </cell>
          <cell r="J8" t="str">
            <v>MTE</v>
          </cell>
          <cell r="K8" t="str">
            <v>Sài Gòn Co.op</v>
          </cell>
          <cell r="L8" t="str">
            <v>0909612963</v>
          </cell>
          <cell r="M8" t="str">
            <v>1068/6 Khu phố 1, P. Linh Chiểu, Kha vạn cân. Thủ Đức</v>
          </cell>
          <cell r="N8" t="str">
            <v>024905992</v>
          </cell>
          <cell r="O8">
            <v>39564</v>
          </cell>
          <cell r="P8" t="str">
            <v>CA,HCM</v>
          </cell>
          <cell r="Q8">
            <v>33882</v>
          </cell>
          <cell r="S8">
            <v>43282</v>
          </cell>
        </row>
        <row r="9">
          <cell r="F9" t="str">
            <v>NBTS01783</v>
          </cell>
          <cell r="G9" t="str">
            <v>Trần Khắc Minh Tấn</v>
          </cell>
          <cell r="H9" t="str">
            <v>MT Direct</v>
          </cell>
          <cell r="I9" t="str">
            <v>12/12</v>
          </cell>
          <cell r="J9" t="str">
            <v>MTE</v>
          </cell>
          <cell r="K9" t="str">
            <v>Sài Gòn Co.op</v>
          </cell>
          <cell r="S9">
            <v>43186</v>
          </cell>
        </row>
        <row r="10">
          <cell r="F10" t="str">
            <v>NBTS01789</v>
          </cell>
          <cell r="G10" t="str">
            <v>Vũ Văn Thắng</v>
          </cell>
          <cell r="H10" t="str">
            <v>MT Indirect</v>
          </cell>
          <cell r="I10" t="str">
            <v xml:space="preserve"> 12/12</v>
          </cell>
          <cell r="J10" t="str">
            <v>MTE</v>
          </cell>
          <cell r="K10" t="str">
            <v>InDirect South</v>
          </cell>
          <cell r="N10" t="str">
            <v xml:space="preserve"> 025812643 </v>
          </cell>
          <cell r="Q10">
            <v>36015</v>
          </cell>
          <cell r="S10">
            <v>43318</v>
          </cell>
        </row>
        <row r="11">
          <cell r="F11" t="str">
            <v>NBTS01916</v>
          </cell>
          <cell r="G11" t="str">
            <v>Nguyễn Thị Ngọc Thảo</v>
          </cell>
          <cell r="H11" t="str">
            <v>MT Indirect</v>
          </cell>
          <cell r="I11" t="str">
            <v>12/12</v>
          </cell>
          <cell r="J11" t="str">
            <v>MTE</v>
          </cell>
          <cell r="K11" t="str">
            <v>InDirect South</v>
          </cell>
          <cell r="L11" t="str">
            <v>01264529880</v>
          </cell>
          <cell r="M11" t="str">
            <v>285/83 CMT8 P12. Q 10</v>
          </cell>
          <cell r="N11" t="str">
            <v>023275971</v>
          </cell>
          <cell r="O11">
            <v>42013</v>
          </cell>
          <cell r="P11" t="str">
            <v>CA HCM</v>
          </cell>
          <cell r="Q11">
            <v>29259</v>
          </cell>
          <cell r="S11" t="str">
            <v>01/09/2018</v>
          </cell>
        </row>
        <row r="12">
          <cell r="F12" t="str">
            <v>NBTS01917</v>
          </cell>
          <cell r="G12" t="str">
            <v>Huỳnh Công Thành</v>
          </cell>
          <cell r="H12" t="str">
            <v>MT Indirect</v>
          </cell>
          <cell r="I12" t="str">
            <v>12/12</v>
          </cell>
          <cell r="J12" t="str">
            <v>MTE</v>
          </cell>
          <cell r="K12" t="str">
            <v>InDirect South</v>
          </cell>
          <cell r="L12" t="str">
            <v>0904036349</v>
          </cell>
          <cell r="M12" t="str">
            <v xml:space="preserve">91/20A NGUYỄN THANH TUYỀN ,P2, TÂN BÌNH </v>
          </cell>
          <cell r="N12" t="str">
            <v>024891300</v>
          </cell>
          <cell r="O12">
            <v>42222</v>
          </cell>
          <cell r="P12" t="str">
            <v>CA HCM</v>
          </cell>
          <cell r="Q12">
            <v>33698</v>
          </cell>
          <cell r="S12" t="str">
            <v>10/09/2018</v>
          </cell>
        </row>
        <row r="13">
          <cell r="F13" t="str">
            <v>NBTS01934</v>
          </cell>
          <cell r="G13" t="str">
            <v>Thái Hoàng Vũ</v>
          </cell>
          <cell r="H13" t="str">
            <v>MT Direct</v>
          </cell>
          <cell r="I13" t="str">
            <v>12/12</v>
          </cell>
          <cell r="J13" t="str">
            <v>MTE</v>
          </cell>
          <cell r="K13" t="str">
            <v>Sài Gòn Co.op</v>
          </cell>
          <cell r="S13" t="str">
            <v>21/08/2018</v>
          </cell>
        </row>
        <row r="14">
          <cell r="F14" t="str">
            <v>NBTS01980</v>
          </cell>
          <cell r="G14" t="str">
            <v>Hinh Ích Hòa</v>
          </cell>
          <cell r="H14" t="str">
            <v>MT Direct</v>
          </cell>
          <cell r="J14" t="str">
            <v>MTE</v>
          </cell>
          <cell r="K14" t="str">
            <v>Sài Gòn Co.op</v>
          </cell>
          <cell r="S14" t="str">
            <v>01/10/2018</v>
          </cell>
        </row>
        <row r="15">
          <cell r="F15" t="str">
            <v>NBTS02043</v>
          </cell>
          <cell r="G15" t="str">
            <v>Đào Thúy Quyên</v>
          </cell>
          <cell r="H15" t="str">
            <v>MT Indirect</v>
          </cell>
          <cell r="I15" t="str">
            <v>12/12</v>
          </cell>
          <cell r="J15" t="str">
            <v>MTE</v>
          </cell>
          <cell r="K15" t="str">
            <v>InDirect South</v>
          </cell>
          <cell r="L15" t="str">
            <v>0909501462</v>
          </cell>
          <cell r="M15" t="str">
            <v>163/14/65 TÔ HIẾN THÀNH ,P13,Q 10</v>
          </cell>
          <cell r="N15" t="str">
            <v>079192006986</v>
          </cell>
          <cell r="O15">
            <v>43350</v>
          </cell>
          <cell r="P15" t="str">
            <v>TRƯỞNG CỤC CẢNH SÁT</v>
          </cell>
          <cell r="Q15" t="str">
            <v>20-03-1992</v>
          </cell>
          <cell r="S15" t="str">
            <v>29/10/2018</v>
          </cell>
        </row>
        <row r="16">
          <cell r="F16" t="str">
            <v>NBTS02065</v>
          </cell>
          <cell r="G16" t="str">
            <v>Phan Thị trúc Phương</v>
          </cell>
          <cell r="H16" t="str">
            <v>MT Direct</v>
          </cell>
          <cell r="I16" t="str">
            <v>12/12</v>
          </cell>
          <cell r="J16" t="str">
            <v xml:space="preserve">MTE </v>
          </cell>
          <cell r="K16" t="str">
            <v>Sài Gòn Co.op</v>
          </cell>
          <cell r="L16" t="str">
            <v>0776708462</v>
          </cell>
          <cell r="M16" t="str">
            <v>Chung cư Thiên Phát, P bình Chiểu, Thủ đức</v>
          </cell>
          <cell r="N16" t="str">
            <v> 272336158 </v>
          </cell>
          <cell r="O16">
            <v>40001</v>
          </cell>
          <cell r="P16" t="str">
            <v>CA tỉnh Đồng nai</v>
          </cell>
          <cell r="Q16">
            <v>33906</v>
          </cell>
          <cell r="S16">
            <v>43405</v>
          </cell>
        </row>
        <row r="17">
          <cell r="F17" t="str">
            <v>NBTS02103</v>
          </cell>
          <cell r="G17" t="str">
            <v>Trần Đình Quốc Anh</v>
          </cell>
          <cell r="H17" t="str">
            <v>MT Direct</v>
          </cell>
          <cell r="I17" t="str">
            <v>12/12</v>
          </cell>
          <cell r="J17" t="str">
            <v>MTE</v>
          </cell>
          <cell r="K17" t="str">
            <v>InDirect South</v>
          </cell>
          <cell r="L17" t="str">
            <v>0932094798</v>
          </cell>
          <cell r="M17" t="str">
            <v>317 LÔ M CC NGÔ GIA TỰ P2,Q10</v>
          </cell>
          <cell r="N17" t="str">
            <v>024302336</v>
          </cell>
          <cell r="O17" t="str">
            <v>16/3/2015</v>
          </cell>
          <cell r="P17" t="str">
            <v xml:space="preserve">CA TPHCM </v>
          </cell>
          <cell r="Q17" t="str">
            <v>15/06/1988</v>
          </cell>
          <cell r="S17" t="str">
            <v>15/11/2018</v>
          </cell>
        </row>
        <row r="18">
          <cell r="F18" t="str">
            <v>NBTS02133</v>
          </cell>
          <cell r="G18" t="str">
            <v>Trần Minh Tài</v>
          </cell>
          <cell r="H18" t="str">
            <v>MT Direct</v>
          </cell>
          <cell r="I18" t="str">
            <v>Trung Cấp</v>
          </cell>
          <cell r="J18" t="str">
            <v>MTE</v>
          </cell>
          <cell r="K18" t="str">
            <v>MT Direct</v>
          </cell>
          <cell r="M18" t="str">
            <v>Kiểng Phước, Gò Công Đông, Tiền Giang</v>
          </cell>
          <cell r="N18" t="str">
            <v>311929529</v>
          </cell>
          <cell r="O18" t="str">
            <v>09/10/2017</v>
          </cell>
          <cell r="P18" t="str">
            <v>Tiền Giang</v>
          </cell>
          <cell r="Q18" t="str">
            <v>21/03/1988</v>
          </cell>
          <cell r="S18" t="str">
            <v>08/12/2018</v>
          </cell>
        </row>
        <row r="19">
          <cell r="F19" t="str">
            <v>NBTS02152</v>
          </cell>
          <cell r="G19" t="str">
            <v>Châu Thị Tuyết Nhi</v>
          </cell>
          <cell r="H19" t="str">
            <v>MT Direct</v>
          </cell>
          <cell r="I19" t="str">
            <v>12/12</v>
          </cell>
          <cell r="J19" t="str">
            <v>MTE</v>
          </cell>
          <cell r="K19" t="str">
            <v>Sài Gòn Co.op</v>
          </cell>
          <cell r="L19" t="str">
            <v>0902771015</v>
          </cell>
          <cell r="M19" t="str">
            <v>bình hưng phan thiết</v>
          </cell>
          <cell r="N19">
            <v>261524762</v>
          </cell>
          <cell r="O19">
            <v>40188</v>
          </cell>
          <cell r="P19" t="str">
            <v xml:space="preserve">bình thuậ n </v>
          </cell>
          <cell r="Q19">
            <v>35128</v>
          </cell>
          <cell r="S19">
            <v>43445</v>
          </cell>
        </row>
        <row r="20">
          <cell r="F20" t="str">
            <v>NBTS02153</v>
          </cell>
          <cell r="G20" t="str">
            <v>Trương Ngọc Sơn</v>
          </cell>
          <cell r="H20" t="str">
            <v>MT Direct</v>
          </cell>
          <cell r="I20" t="str">
            <v>12/12</v>
          </cell>
          <cell r="J20" t="str">
            <v>MTE</v>
          </cell>
          <cell r="K20" t="str">
            <v>Sài Gòn Co.op</v>
          </cell>
          <cell r="L20" t="str">
            <v>0933836632</v>
          </cell>
          <cell r="M20" t="str">
            <v xml:space="preserve">ấp 1 gia canh, đinh quán, đồng nai </v>
          </cell>
          <cell r="N20">
            <v>272483787</v>
          </cell>
          <cell r="O20">
            <v>43083</v>
          </cell>
          <cell r="P20" t="str">
            <v xml:space="preserve">đông nai </v>
          </cell>
          <cell r="Q20">
            <v>34979</v>
          </cell>
          <cell r="S20">
            <v>43435</v>
          </cell>
        </row>
        <row r="21">
          <cell r="F21" t="str">
            <v>NBTS02154</v>
          </cell>
          <cell r="G21" t="str">
            <v>Nguyễn Thị Hồng Sinh</v>
          </cell>
          <cell r="H21" t="str">
            <v>MT Indirect</v>
          </cell>
          <cell r="I21" t="str">
            <v>12/12</v>
          </cell>
          <cell r="J21" t="str">
            <v>MTM</v>
          </cell>
          <cell r="K21" t="str">
            <v>MT Indirect</v>
          </cell>
          <cell r="L21" t="str">
            <v>0933392293/ 0906990206</v>
          </cell>
          <cell r="S21" t="str">
            <v>17/12/2018</v>
          </cell>
        </row>
        <row r="22">
          <cell r="F22" t="str">
            <v>NBTS02156</v>
          </cell>
          <cell r="G22" t="str">
            <v>Nguyễn Tùng</v>
          </cell>
          <cell r="H22" t="str">
            <v>MT Direct</v>
          </cell>
          <cell r="I22" t="str">
            <v>12/12</v>
          </cell>
          <cell r="J22" t="str">
            <v>MTE</v>
          </cell>
          <cell r="K22" t="str">
            <v>Metro+Lotte South</v>
          </cell>
          <cell r="L22">
            <v>909966285</v>
          </cell>
          <cell r="M22" t="str">
            <v>219/23 Trần Văn Đang ,P11,Q3,TPHCM</v>
          </cell>
          <cell r="N22">
            <v>24738811</v>
          </cell>
          <cell r="O22">
            <v>41614</v>
          </cell>
          <cell r="P22" t="str">
            <v>CA TP. HCM</v>
          </cell>
          <cell r="Q22">
            <v>33157</v>
          </cell>
          <cell r="S22">
            <v>43452</v>
          </cell>
        </row>
        <row r="23">
          <cell r="F23" t="str">
            <v>NBTS02220</v>
          </cell>
          <cell r="G23" t="str">
            <v>Lê Thị Thu Huyền</v>
          </cell>
          <cell r="H23" t="str">
            <v>MT Indirect</v>
          </cell>
          <cell r="I23" t="str">
            <v>12/12</v>
          </cell>
          <cell r="J23" t="str">
            <v>MTE</v>
          </cell>
          <cell r="K23" t="str">
            <v>InDirect South</v>
          </cell>
          <cell r="L23" t="str">
            <v>,0932733839</v>
          </cell>
          <cell r="M23" t="str">
            <v xml:space="preserve">363 SƯ VẠN HẠNH P12,Q10 </v>
          </cell>
          <cell r="N23">
            <v>79184007989</v>
          </cell>
          <cell r="O23">
            <v>42861</v>
          </cell>
          <cell r="P23" t="str">
            <v>CỤC TRƯỞNG CS</v>
          </cell>
          <cell r="Q23" t="str">
            <v>22/10/1984</v>
          </cell>
          <cell r="S23" t="str">
            <v>14/01/2019</v>
          </cell>
        </row>
        <row r="24">
          <cell r="F24" t="str">
            <v>NBTS02128</v>
          </cell>
          <cell r="G24" t="str">
            <v>Trương Công Tính</v>
          </cell>
          <cell r="H24" t="str">
            <v>MT Indirect</v>
          </cell>
          <cell r="I24" t="str">
            <v>12/12</v>
          </cell>
          <cell r="J24" t="str">
            <v>MTE</v>
          </cell>
          <cell r="K24" t="str">
            <v>InDirect South</v>
          </cell>
          <cell r="L24" t="str">
            <v>0395221149</v>
          </cell>
          <cell r="M24" t="str">
            <v>NINH QUỚI -HỒNG DÂN - BẠC LIÊU</v>
          </cell>
          <cell r="N24">
            <v>385763768</v>
          </cell>
          <cell r="O24" t="str">
            <v>19/1/15</v>
          </cell>
          <cell r="P24" t="str">
            <v>BẠC LIÊU</v>
          </cell>
          <cell r="Q24" t="str">
            <v>22-2-1999</v>
          </cell>
          <cell r="S24">
            <v>43437</v>
          </cell>
        </row>
        <row r="25">
          <cell r="F25" t="str">
            <v>NBTS02254</v>
          </cell>
          <cell r="G25" t="str">
            <v>Nguyễn Trần Đăng Khoa</v>
          </cell>
          <cell r="H25" t="str">
            <v>MT Indirect</v>
          </cell>
          <cell r="I25" t="str">
            <v>12/12</v>
          </cell>
          <cell r="J25" t="str">
            <v>MTE</v>
          </cell>
          <cell r="K25" t="str">
            <v>InDirect South</v>
          </cell>
          <cell r="S25">
            <v>43510</v>
          </cell>
        </row>
        <row r="26">
          <cell r="F26" t="str">
            <v>NBTS02327</v>
          </cell>
          <cell r="G26" t="str">
            <v>Trần Thị Thanh Trúc</v>
          </cell>
          <cell r="H26" t="str">
            <v>MT Direct</v>
          </cell>
          <cell r="I26" t="str">
            <v>12/12</v>
          </cell>
          <cell r="J26" t="str">
            <v>MTE</v>
          </cell>
          <cell r="K26" t="str">
            <v>Metro+Lotte South</v>
          </cell>
          <cell r="S26">
            <v>43523</v>
          </cell>
        </row>
        <row r="27">
          <cell r="F27" t="str">
            <v>NBTS02471</v>
          </cell>
          <cell r="G27" t="str">
            <v>Trần Thị Kim Hà</v>
          </cell>
          <cell r="H27" t="str">
            <v>MT Indirect</v>
          </cell>
          <cell r="I27" t="str">
            <v>12/12</v>
          </cell>
          <cell r="J27" t="str">
            <v>MTE</v>
          </cell>
          <cell r="K27" t="str">
            <v>InDirect South</v>
          </cell>
          <cell r="L27" t="str">
            <v>0938769802</v>
          </cell>
          <cell r="M27" t="str">
            <v>0983632000</v>
          </cell>
          <cell r="N27" t="str">
            <v>PHAN RANG , THÁP CHÀM , NINH THUẬN</v>
          </cell>
          <cell r="O27">
            <v>264303599</v>
          </cell>
          <cell r="P27">
            <v>41008</v>
          </cell>
          <cell r="Q27" t="str">
            <v>CA NINH THUẬN</v>
          </cell>
          <cell r="S27">
            <v>43535</v>
          </cell>
        </row>
        <row r="28">
          <cell r="F28" t="str">
            <v>NBTS02345</v>
          </cell>
          <cell r="G28" t="str">
            <v>Phạm Phương Sinh</v>
          </cell>
          <cell r="H28" t="str">
            <v>MT Indirect</v>
          </cell>
          <cell r="I28" t="str">
            <v>12/12</v>
          </cell>
          <cell r="J28" t="str">
            <v>MTE</v>
          </cell>
          <cell r="K28" t="str">
            <v>InDirect South</v>
          </cell>
          <cell r="L28" t="str">
            <v>0937957473</v>
          </cell>
          <cell r="M28" t="str">
            <v>0937957473</v>
          </cell>
          <cell r="N28" t="str">
            <v xml:space="preserve">251/3A HIỆP BÌNH CHÁNH , THỦ ĐỨC TPHCM </v>
          </cell>
          <cell r="O28" t="str">
            <v>025837305</v>
          </cell>
          <cell r="P28">
            <v>41883</v>
          </cell>
          <cell r="Q28" t="str">
            <v>TPHCM</v>
          </cell>
          <cell r="S28">
            <v>43529</v>
          </cell>
        </row>
        <row r="29">
          <cell r="F29" t="str">
            <v>NBTB00032</v>
          </cell>
          <cell r="G29" t="str">
            <v>Lê Văn Thanh Khánh</v>
          </cell>
          <cell r="H29" t="str">
            <v>MT Direct</v>
          </cell>
          <cell r="J29" t="str">
            <v>MTS</v>
          </cell>
          <cell r="K29" t="str">
            <v>Direct South</v>
          </cell>
          <cell r="L29" t="str">
            <v>0901293905</v>
          </cell>
          <cell r="M29" t="str">
            <v>0901293905</v>
          </cell>
        </row>
        <row r="30">
          <cell r="F30" t="str">
            <v>NBTS02440</v>
          </cell>
          <cell r="G30" t="str">
            <v>Đỗ Cao Trí</v>
          </cell>
          <cell r="H30" t="str">
            <v>MT Indirect</v>
          </cell>
          <cell r="I30" t="str">
            <v>12/12</v>
          </cell>
          <cell r="J30" t="str">
            <v>MTE</v>
          </cell>
          <cell r="K30" t="str">
            <v>InDirect South</v>
          </cell>
          <cell r="L30" t="str">
            <v>0948496998</v>
          </cell>
          <cell r="S30">
            <v>43556</v>
          </cell>
        </row>
        <row r="31">
          <cell r="F31" t="str">
            <v>NBTS02445</v>
          </cell>
          <cell r="G31" t="str">
            <v>Nguyễn Đức Trung</v>
          </cell>
          <cell r="H31" t="str">
            <v>MT Indirect</v>
          </cell>
          <cell r="I31" t="str">
            <v>12/12</v>
          </cell>
          <cell r="J31" t="str">
            <v>MTS</v>
          </cell>
          <cell r="K31" t="str">
            <v>InDirect South</v>
          </cell>
          <cell r="L31" t="str">
            <v>0909737337</v>
          </cell>
          <cell r="M31" t="str">
            <v>0909737337</v>
          </cell>
          <cell r="S31">
            <v>43556</v>
          </cell>
        </row>
        <row r="32">
          <cell r="F32" t="str">
            <v>NBTS02456</v>
          </cell>
          <cell r="G32" t="str">
            <v>Nguyễn Ngọc Phượng</v>
          </cell>
          <cell r="H32" t="str">
            <v>MT Direct</v>
          </cell>
          <cell r="I32" t="str">
            <v>12/12</v>
          </cell>
          <cell r="J32" t="str">
            <v>MTE</v>
          </cell>
          <cell r="K32" t="str">
            <v>Sài Gòn Co.op</v>
          </cell>
          <cell r="M32" t="str">
            <v>0704538051</v>
          </cell>
          <cell r="N32" t="str">
            <v>11B/7 Hẻm 5 Lê Hồng Phong, P.Bình Thủy, Cần Thơ</v>
          </cell>
          <cell r="O32">
            <v>92192000442</v>
          </cell>
          <cell r="P32">
            <v>42390</v>
          </cell>
          <cell r="Q32">
            <v>33716</v>
          </cell>
          <cell r="S32">
            <v>43540</v>
          </cell>
        </row>
        <row r="33">
          <cell r="F33" t="str">
            <v>NBTS02468</v>
          </cell>
          <cell r="G33" t="str">
            <v>Phạm Thị Ngọc Út</v>
          </cell>
          <cell r="H33" t="str">
            <v>MT Indirect</v>
          </cell>
          <cell r="I33" t="str">
            <v>12/12</v>
          </cell>
          <cell r="J33" t="str">
            <v>MTE</v>
          </cell>
          <cell r="K33" t="str">
            <v>InDirect South</v>
          </cell>
          <cell r="L33" t="str">
            <v>0366913737</v>
          </cell>
          <cell r="S33">
            <v>43571</v>
          </cell>
        </row>
        <row r="34">
          <cell r="F34" t="str">
            <v>NBTS02471</v>
          </cell>
          <cell r="G34" t="str">
            <v>Trần Thị Kim Hà</v>
          </cell>
          <cell r="H34" t="str">
            <v>MT Indirect</v>
          </cell>
          <cell r="I34" t="str">
            <v>12/12</v>
          </cell>
          <cell r="J34" t="str">
            <v>MTE</v>
          </cell>
          <cell r="K34" t="str">
            <v>InDirect South</v>
          </cell>
          <cell r="L34" t="str">
            <v>0938769802</v>
          </cell>
          <cell r="S34">
            <v>43568</v>
          </cell>
        </row>
        <row r="35">
          <cell r="F35" t="str">
            <v>NBTS02467</v>
          </cell>
          <cell r="G35" t="str">
            <v>Trần Thị Ngọc Gấm</v>
          </cell>
          <cell r="H35" t="str">
            <v>MT Indirect</v>
          </cell>
          <cell r="I35" t="str">
            <v>12/12</v>
          </cell>
          <cell r="J35" t="str">
            <v>MTE</v>
          </cell>
          <cell r="K35" t="str">
            <v>InDirect South</v>
          </cell>
          <cell r="L35" t="str">
            <v>0909569964</v>
          </cell>
          <cell r="M35" t="str">
            <v>0909569964</v>
          </cell>
          <cell r="S35">
            <v>43566</v>
          </cell>
        </row>
        <row r="36">
          <cell r="F36" t="str">
            <v>NBTS02470</v>
          </cell>
          <cell r="G36" t="str">
            <v>Bùi Thị Duyên</v>
          </cell>
          <cell r="H36" t="str">
            <v>MT Indirect</v>
          </cell>
          <cell r="I36" t="str">
            <v>12/12</v>
          </cell>
          <cell r="J36" t="str">
            <v>MTE</v>
          </cell>
          <cell r="K36" t="str">
            <v>InDirect South</v>
          </cell>
          <cell r="L36" t="str">
            <v>0979896403</v>
          </cell>
          <cell r="S36">
            <v>43574</v>
          </cell>
        </row>
        <row r="37">
          <cell r="F37" t="str">
            <v>NBTS02469</v>
          </cell>
          <cell r="G37" t="str">
            <v xml:space="preserve">Nguyễn Công Đạt </v>
          </cell>
          <cell r="H37" t="str">
            <v>MT Direct</v>
          </cell>
          <cell r="I37" t="str">
            <v>12/12</v>
          </cell>
          <cell r="J37" t="str">
            <v>MTE</v>
          </cell>
          <cell r="K37" t="str">
            <v>Direct South</v>
          </cell>
          <cell r="L37" t="str">
            <v>0397190814</v>
          </cell>
          <cell r="S37">
            <v>43571</v>
          </cell>
        </row>
        <row r="38">
          <cell r="F38" t="str">
            <v>NBTS02471</v>
          </cell>
          <cell r="G38" t="str">
            <v>Trần Thị Kim Hà</v>
          </cell>
          <cell r="H38" t="str">
            <v>MT Indirect</v>
          </cell>
          <cell r="I38" t="str">
            <v>12/12</v>
          </cell>
          <cell r="J38" t="str">
            <v>MTE</v>
          </cell>
          <cell r="K38" t="str">
            <v>InDirect South</v>
          </cell>
          <cell r="L38" t="str">
            <v>0938769802</v>
          </cell>
          <cell r="S38">
            <v>43568</v>
          </cell>
        </row>
        <row r="39">
          <cell r="F39" t="str">
            <v>NBTS02477</v>
          </cell>
          <cell r="G39" t="str">
            <v>Nguyễn Khương Duy</v>
          </cell>
          <cell r="H39" t="str">
            <v>MT Direct</v>
          </cell>
          <cell r="I39" t="str">
            <v>12/12</v>
          </cell>
          <cell r="J39" t="str">
            <v>MTE</v>
          </cell>
          <cell r="K39" t="str">
            <v>Direct South</v>
          </cell>
          <cell r="L39" t="str">
            <v>0764168609</v>
          </cell>
          <cell r="M39" t="str">
            <v>1Đ/3A C/x ĐL KP6 Trường Thọ, Thủ Đức, TP.HCM</v>
          </cell>
          <cell r="N39" t="str">
            <v>025354156</v>
          </cell>
          <cell r="O39">
            <v>40367</v>
          </cell>
          <cell r="P39" t="str">
            <v>CA.TPHCM</v>
          </cell>
          <cell r="Q39">
            <v>35027</v>
          </cell>
          <cell r="S39">
            <v>43573</v>
          </cell>
        </row>
        <row r="40">
          <cell r="F40" t="str">
            <v>NBTS02522</v>
          </cell>
          <cell r="G40" t="str">
            <v>Nguyễn Thị Bích Trâm</v>
          </cell>
          <cell r="H40" t="str">
            <v>MT Direct</v>
          </cell>
          <cell r="I40" t="str">
            <v>12/12</v>
          </cell>
          <cell r="J40" t="str">
            <v>MTE</v>
          </cell>
          <cell r="K40" t="str">
            <v>Direct South</v>
          </cell>
          <cell r="L40" t="str">
            <v>0906 318 933</v>
          </cell>
          <cell r="M40" t="str">
            <v>72 Tân Sơn, Phường Tân Quý, Tân Phú</v>
          </cell>
          <cell r="N40" t="str">
            <v>070181000023</v>
          </cell>
          <cell r="O40">
            <v>42655</v>
          </cell>
          <cell r="P40" t="str">
            <v>CA.TPHCM</v>
          </cell>
          <cell r="Q40">
            <v>29637</v>
          </cell>
          <cell r="S40">
            <v>43587</v>
          </cell>
        </row>
        <row r="41">
          <cell r="F41" t="str">
            <v>NBTS02523</v>
          </cell>
          <cell r="G41" t="str">
            <v>Phạm Diệp Mỹ Tiên</v>
          </cell>
          <cell r="H41" t="str">
            <v>MT Direct</v>
          </cell>
          <cell r="I41" t="str">
            <v>12/12</v>
          </cell>
          <cell r="J41" t="str">
            <v>MTE</v>
          </cell>
          <cell r="K41" t="str">
            <v>Direct South</v>
          </cell>
          <cell r="L41" t="str">
            <v>0989827270</v>
          </cell>
          <cell r="M41" t="str">
            <v>91/903A Nguyễn Văn Nghi, F.7, Quận Gò Vấp</v>
          </cell>
          <cell r="N41" t="str">
            <v>024326921</v>
          </cell>
          <cell r="O41">
            <v>41782</v>
          </cell>
          <cell r="P41" t="str">
            <v>CA.TPHCM</v>
          </cell>
          <cell r="Q41">
            <v>32986</v>
          </cell>
          <cell r="S41">
            <v>43590</v>
          </cell>
        </row>
        <row r="42">
          <cell r="F42" t="str">
            <v>NBTS02547</v>
          </cell>
          <cell r="G42" t="str">
            <v>Đặng Thiên Thanh</v>
          </cell>
          <cell r="H42" t="str">
            <v>MT Direct</v>
          </cell>
          <cell r="I42" t="str">
            <v>12/12</v>
          </cell>
          <cell r="J42" t="str">
            <v>MTE</v>
          </cell>
          <cell r="K42" t="str">
            <v>Direct South</v>
          </cell>
          <cell r="L42" t="str">
            <v>0989 135 251</v>
          </cell>
          <cell r="M42" t="str">
            <v>101/151P Nguyễn Văn Đậu, F5, Bình Thạnh, TP.HCM</v>
          </cell>
          <cell r="N42" t="str">
            <v>023381766</v>
          </cell>
          <cell r="O42">
            <v>43598</v>
          </cell>
          <cell r="P42" t="str">
            <v xml:space="preserve">CA TPHCM </v>
          </cell>
          <cell r="Q42">
            <v>29913</v>
          </cell>
          <cell r="S42">
            <v>43595</v>
          </cell>
        </row>
        <row r="43">
          <cell r="F43" t="str">
            <v>NBTS02589</v>
          </cell>
          <cell r="G43" t="str">
            <v>Nguyễn Thị Hoàng Mỹ</v>
          </cell>
          <cell r="H43" t="str">
            <v>MT Direct</v>
          </cell>
          <cell r="I43" t="str">
            <v>12/12</v>
          </cell>
          <cell r="J43" t="str">
            <v>MTE</v>
          </cell>
          <cell r="K43" t="str">
            <v>Direct South</v>
          </cell>
          <cell r="L43" t="str">
            <v>0785 913 303</v>
          </cell>
          <cell r="M43" t="str">
            <v>Khóm 5, Phường 6, TP Cao Lãnh, Đồng Tháp</v>
          </cell>
          <cell r="N43">
            <v>341546124</v>
          </cell>
          <cell r="O43">
            <v>41334</v>
          </cell>
          <cell r="P43" t="str">
            <v>CA Đồng Tháp</v>
          </cell>
          <cell r="Q43" t="str">
            <v>1992</v>
          </cell>
          <cell r="S43">
            <v>43606</v>
          </cell>
        </row>
        <row r="44">
          <cell r="F44" t="str">
            <v>NBTS02654</v>
          </cell>
          <cell r="G44" t="str">
            <v>Nguyễn Ngọc Phượng</v>
          </cell>
          <cell r="H44" t="str">
            <v>MT Direct</v>
          </cell>
          <cell r="I44" t="str">
            <v>12/12</v>
          </cell>
          <cell r="J44" t="str">
            <v>MTE</v>
          </cell>
          <cell r="K44" t="str">
            <v>Sài Gòn Co.op</v>
          </cell>
          <cell r="L44" t="str">
            <v>0704538051</v>
          </cell>
          <cell r="N44">
            <v>92192000442</v>
          </cell>
          <cell r="O44" t="str">
            <v>21.01.2016</v>
          </cell>
          <cell r="P44" t="str">
            <v xml:space="preserve">CA TPHCM </v>
          </cell>
          <cell r="Q44">
            <v>33716</v>
          </cell>
          <cell r="S44">
            <v>43617</v>
          </cell>
        </row>
        <row r="45">
          <cell r="F45" t="str">
            <v>NBTS02741</v>
          </cell>
          <cell r="G45" t="str">
            <v>Lê Thị Hương</v>
          </cell>
          <cell r="H45" t="str">
            <v>MT Indirect</v>
          </cell>
          <cell r="I45" t="str">
            <v>12/12</v>
          </cell>
          <cell r="J45" t="str">
            <v>MTE</v>
          </cell>
          <cell r="K45" t="str">
            <v>Indirect North</v>
          </cell>
          <cell r="L45" t="str">
            <v>0904 956 721</v>
          </cell>
          <cell r="M45" t="str">
            <v>Xã Lộc Tân, Huyện Hậu Lộc, Thanh Hóa</v>
          </cell>
          <cell r="N45">
            <v>173170789</v>
          </cell>
          <cell r="O45" t="str">
            <v>15.01.2016</v>
          </cell>
          <cell r="P45" t="str">
            <v>CA Thanh Hóa</v>
          </cell>
          <cell r="Q45" t="str">
            <v>26.07.1992</v>
          </cell>
          <cell r="S45">
            <v>43657</v>
          </cell>
        </row>
        <row r="46">
          <cell r="F46" t="str">
            <v>NBTS02810</v>
          </cell>
          <cell r="G46" t="str">
            <v>Nguyễn Duy Thạch</v>
          </cell>
          <cell r="H46" t="str">
            <v>MT Direct</v>
          </cell>
          <cell r="I46" t="str">
            <v>12/12</v>
          </cell>
          <cell r="J46" t="str">
            <v>MTE</v>
          </cell>
          <cell r="K46" t="str">
            <v>Sài Gòn Co.op</v>
          </cell>
          <cell r="L46" t="str">
            <v>0778 900 622</v>
          </cell>
          <cell r="M46" t="str">
            <v>46/3 Tú Xương, F.4, Vũng Tàu</v>
          </cell>
          <cell r="N46">
            <v>273489774</v>
          </cell>
          <cell r="O46" t="str">
            <v>08.06.2009</v>
          </cell>
          <cell r="P46" t="str">
            <v>CA Bà Rịa Vũng Tàu</v>
          </cell>
          <cell r="Q46" t="str">
            <v>03.10.1993</v>
          </cell>
          <cell r="S46">
            <v>43699</v>
          </cell>
        </row>
        <row r="47">
          <cell r="F47" t="str">
            <v>NBTS02821</v>
          </cell>
          <cell r="G47" t="str">
            <v>Hà Thanh Thường</v>
          </cell>
          <cell r="H47" t="str">
            <v>MT Indirect</v>
          </cell>
          <cell r="I47" t="str">
            <v>Trung cấp</v>
          </cell>
          <cell r="J47" t="str">
            <v>MTE</v>
          </cell>
          <cell r="K47" t="str">
            <v>Hương Thủy</v>
          </cell>
          <cell r="L47" t="str">
            <v>090 7861 603</v>
          </cell>
          <cell r="M47" t="str">
            <v>79/8C Bạch Đằng, F.2, Tân Bình</v>
          </cell>
          <cell r="N47" t="str">
            <v>024985864</v>
          </cell>
          <cell r="O47" t="str">
            <v>21.04.2015</v>
          </cell>
          <cell r="P47" t="str">
            <v>CA. TP.CM</v>
          </cell>
          <cell r="Q47" t="str">
            <v>23.01.1983</v>
          </cell>
          <cell r="S47">
            <v>43709</v>
          </cell>
        </row>
        <row r="48">
          <cell r="F48" t="str">
            <v>NBTS02820</v>
          </cell>
          <cell r="G48" t="str">
            <v>Huỳnh Công Thành</v>
          </cell>
          <cell r="H48" t="str">
            <v>MT Indirect</v>
          </cell>
          <cell r="I48" t="str">
            <v>Đại học</v>
          </cell>
          <cell r="J48" t="str">
            <v>MTE</v>
          </cell>
          <cell r="K48" t="str">
            <v>Hương Thủy</v>
          </cell>
          <cell r="L48" t="str">
            <v>093 3894 405</v>
          </cell>
          <cell r="M48" t="str">
            <v>91/20A Nguyễn Thanh Tuyền, Phường 2, Tân Bình</v>
          </cell>
          <cell r="N48" t="str">
            <v>079092010986</v>
          </cell>
          <cell r="O48" t="str">
            <v>17.01.2019</v>
          </cell>
          <cell r="P48" t="str">
            <v>Đồng Nai</v>
          </cell>
          <cell r="Q48" t="str">
            <v>04.04.1992</v>
          </cell>
          <cell r="S48">
            <v>43709</v>
          </cell>
        </row>
        <row r="49">
          <cell r="F49" t="str">
            <v>NBTS02857</v>
          </cell>
          <cell r="G49" t="str">
            <v>Nguyễn Thị Tuyết Nga</v>
          </cell>
          <cell r="H49" t="str">
            <v>MT Direct</v>
          </cell>
          <cell r="I49" t="str">
            <v>12/12</v>
          </cell>
          <cell r="J49" t="str">
            <v>MTE</v>
          </cell>
          <cell r="K49" t="str">
            <v>Sài Gòn Co.op</v>
          </cell>
          <cell r="L49" t="str">
            <v>0389.763.787</v>
          </cell>
          <cell r="M49" t="str">
            <v>Đức Nghĩa, Phan Thiết, Bình Thuận</v>
          </cell>
          <cell r="N49">
            <v>261405421</v>
          </cell>
          <cell r="O49" t="str">
            <v>17.07.2012</v>
          </cell>
          <cell r="P49" t="str">
            <v>CA Bình Thuận</v>
          </cell>
          <cell r="Q49" t="str">
            <v>17.07.1996</v>
          </cell>
          <cell r="S49">
            <v>43718</v>
          </cell>
        </row>
        <row r="50">
          <cell r="F50" t="str">
            <v>NBTS02858</v>
          </cell>
          <cell r="G50" t="str">
            <v>Ngô Trường An</v>
          </cell>
          <cell r="H50" t="str">
            <v>MT Direct</v>
          </cell>
          <cell r="I50" t="str">
            <v>12/12</v>
          </cell>
          <cell r="J50" t="str">
            <v>MTE</v>
          </cell>
          <cell r="K50" t="str">
            <v>Sài Gòn Co.op</v>
          </cell>
          <cell r="L50" t="str">
            <v>0886.004.551</v>
          </cell>
          <cell r="M50" t="str">
            <v>TDP6, Bình Tân, TX Buôn Hồ, Đak Lăk</v>
          </cell>
          <cell r="N50" t="str">
            <v>241692360</v>
          </cell>
          <cell r="O50" t="str">
            <v>07.08.2018</v>
          </cell>
          <cell r="P50" t="str">
            <v>CA Daklak</v>
          </cell>
          <cell r="Q50" t="str">
            <v>22.10.1997</v>
          </cell>
          <cell r="S50">
            <v>43713</v>
          </cell>
        </row>
        <row r="51">
          <cell r="F51" t="str">
            <v>NBTS02875</v>
          </cell>
          <cell r="G51" t="str">
            <v>Phạm Quốc Anh</v>
          </cell>
          <cell r="H51" t="str">
            <v>MT Indirect</v>
          </cell>
          <cell r="I51" t="str">
            <v>Đại học</v>
          </cell>
          <cell r="J51" t="str">
            <v>MTE</v>
          </cell>
          <cell r="K51" t="str">
            <v>Hà Nội</v>
          </cell>
          <cell r="L51" t="str">
            <v>0962287524</v>
          </cell>
          <cell r="M51" t="str">
            <v>P62 B5 TT Kim Liên, Đống Đa, Hà Nội</v>
          </cell>
          <cell r="N51" t="str">
            <v>001091024891</v>
          </cell>
          <cell r="O51" t="str">
            <v>08.10.2018</v>
          </cell>
          <cell r="P51" t="str">
            <v>Cục CS ĐKQL Cư trú và DLQG về dân cư</v>
          </cell>
          <cell r="Q51" t="str">
            <v>24.07.1991</v>
          </cell>
          <cell r="S51">
            <v>43739</v>
          </cell>
        </row>
        <row r="52">
          <cell r="F52" t="str">
            <v>NBTS02895</v>
          </cell>
          <cell r="G52" t="str">
            <v>Nguyễn Hoàng Thương</v>
          </cell>
          <cell r="H52" t="str">
            <v>MT Direct</v>
          </cell>
          <cell r="I52" t="str">
            <v>12/12</v>
          </cell>
          <cell r="J52" t="str">
            <v>MTE</v>
          </cell>
          <cell r="K52" t="str">
            <v>Quận Gò Vấp, Quận Phú Nhuận, Quận 3</v>
          </cell>
          <cell r="L52" t="str">
            <v>0937 511 860</v>
          </cell>
          <cell r="M52" t="str">
            <v>99/22 Nguyễn Thượng Hiền, F5, Quận Bình Thạnh</v>
          </cell>
          <cell r="N52" t="str">
            <v>025127373</v>
          </cell>
          <cell r="O52" t="str">
            <v>16.06.2009</v>
          </cell>
          <cell r="P52" t="str">
            <v>CA. TP.CM</v>
          </cell>
          <cell r="Q52" t="str">
            <v>23.02.1992</v>
          </cell>
          <cell r="S52">
            <v>43739</v>
          </cell>
        </row>
        <row r="53">
          <cell r="F53" t="str">
            <v>NBTS02896</v>
          </cell>
          <cell r="G53" t="str">
            <v>Nguyễn Hùng Minh</v>
          </cell>
          <cell r="H53" t="str">
            <v>MT Direct</v>
          </cell>
          <cell r="I53" t="str">
            <v>12/12</v>
          </cell>
          <cell r="J53" t="str">
            <v>MTE</v>
          </cell>
          <cell r="K53" t="str">
            <v>Quận 2.9, Thủ Đức</v>
          </cell>
          <cell r="L53" t="str">
            <v>0931 114 989</v>
          </cell>
          <cell r="M53" t="str">
            <v>Cầu Dây, Thạnh Mỹ Tây, Châu Phú, An Giang</v>
          </cell>
          <cell r="N53" t="str">
            <v>351935053</v>
          </cell>
          <cell r="O53" t="str">
            <v>25.09.2017</v>
          </cell>
          <cell r="P53" t="str">
            <v>CA. An Giang</v>
          </cell>
          <cell r="Q53" t="str">
            <v>05.03.1990</v>
          </cell>
          <cell r="S53">
            <v>43739</v>
          </cell>
        </row>
        <row r="54">
          <cell r="F54" t="str">
            <v>NBTS02894</v>
          </cell>
          <cell r="G54" t="str">
            <v>Nguyễn Văn Lực</v>
          </cell>
          <cell r="H54" t="str">
            <v>MT Indirect</v>
          </cell>
          <cell r="I54" t="str">
            <v>Đại học giáo dục thể chất</v>
          </cell>
          <cell r="J54" t="str">
            <v>MTE</v>
          </cell>
          <cell r="K54" t="str">
            <v>Quận 2.9, Thủ Đức</v>
          </cell>
          <cell r="L54" t="str">
            <v>0367 221  945</v>
          </cell>
          <cell r="M54" t="str">
            <v>Ấp 1, Mỹ Thạnh, Thủ Thừa, Long An</v>
          </cell>
          <cell r="N54" t="str">
            <v>301589047</v>
          </cell>
          <cell r="O54" t="str">
            <v>03.08.2018</v>
          </cell>
          <cell r="P54" t="str">
            <v>CA. Long An</v>
          </cell>
          <cell r="Q54" t="str">
            <v>10.03.1997</v>
          </cell>
          <cell r="S54">
            <v>43739</v>
          </cell>
        </row>
        <row r="55">
          <cell r="F55" t="str">
            <v>NBTS02934</v>
          </cell>
          <cell r="G55" t="str">
            <v>Lê Văn Hợp</v>
          </cell>
          <cell r="H55" t="str">
            <v>MT Indirect</v>
          </cell>
          <cell r="I55" t="str">
            <v>12/12</v>
          </cell>
          <cell r="J55" t="str">
            <v>MTE</v>
          </cell>
          <cell r="K55" t="str">
            <v>Quận 1,11,10, Bình Tân-SG Co.op</v>
          </cell>
          <cell r="L55" t="str">
            <v>0965 632 603</v>
          </cell>
          <cell r="M55" t="str">
            <v>269/CD, Mỹ Chánh, Ba Tri, Bến Tre</v>
          </cell>
          <cell r="N55">
            <v>321569507</v>
          </cell>
          <cell r="O55" t="str">
            <v>24.07.2012</v>
          </cell>
          <cell r="P55" t="str">
            <v>CA.Bến Tre</v>
          </cell>
          <cell r="Q55" t="str">
            <v>28.01.1997</v>
          </cell>
          <cell r="S55">
            <v>43770</v>
          </cell>
        </row>
        <row r="56">
          <cell r="F56" t="str">
            <v>NBTS02949</v>
          </cell>
          <cell r="G56" t="str">
            <v>Hoàng Tố Quyên</v>
          </cell>
          <cell r="H56" t="str">
            <v>MT Indirect</v>
          </cell>
          <cell r="I56" t="str">
            <v>Đại Học</v>
          </cell>
          <cell r="J56" t="str">
            <v>MTE</v>
          </cell>
          <cell r="K56" t="str">
            <v>Hà Nội</v>
          </cell>
          <cell r="L56" t="str">
            <v>0339 228 449</v>
          </cell>
          <cell r="M56" t="str">
            <v>TT Sơn Dương, Sơn Dương, Tuyên Quang</v>
          </cell>
          <cell r="N56" t="str">
            <v>070738911</v>
          </cell>
          <cell r="O56" t="str">
            <v>07.09.2015</v>
          </cell>
          <cell r="P56" t="str">
            <v>CA Tuyên Quang</v>
          </cell>
          <cell r="Q56" t="str">
            <v>28.10.1987</v>
          </cell>
          <cell r="S56">
            <v>43785</v>
          </cell>
        </row>
        <row r="57">
          <cell r="F57" t="str">
            <v>NBTS02987</v>
          </cell>
          <cell r="G57" t="str">
            <v>Trần Thị Ngọc Huyền</v>
          </cell>
          <cell r="H57" t="str">
            <v>MT Direct</v>
          </cell>
          <cell r="I57" t="str">
            <v>12/12</v>
          </cell>
          <cell r="J57" t="str">
            <v>MTE</v>
          </cell>
          <cell r="K57" t="str">
            <v>Phan Thiết, Kon Tum, Gia Lai, Bảo Lộc, Nha Trang, Ninh Thuận</v>
          </cell>
          <cell r="L57" t="str">
            <v>0853232700</v>
          </cell>
          <cell r="M57" t="str">
            <v>Cam Phúc Nam, Cam Ranh, Khánh Hòa</v>
          </cell>
          <cell r="N57">
            <v>225343061</v>
          </cell>
          <cell r="O57" t="str">
            <v>28.02.2008</v>
          </cell>
          <cell r="P57" t="str">
            <v>CA Khánh Hòa</v>
          </cell>
          <cell r="Q57" t="str">
            <v>20.04.1990</v>
          </cell>
          <cell r="S57">
            <v>43800</v>
          </cell>
        </row>
        <row r="58">
          <cell r="F58" t="str">
            <v>NBTS03038</v>
          </cell>
          <cell r="G58" t="str">
            <v>Tô Nguyễn Thạch Thảo</v>
          </cell>
          <cell r="H58" t="str">
            <v>MT Direct</v>
          </cell>
          <cell r="I58" t="str">
            <v>12/12</v>
          </cell>
          <cell r="J58" t="str">
            <v>MTE</v>
          </cell>
          <cell r="K58" t="str">
            <v>Gò Vấp, Tân Bình, Tân Phú</v>
          </cell>
          <cell r="L58" t="str">
            <v>0707073656</v>
          </cell>
          <cell r="M58" t="str">
            <v>340/6 Lạc Long Quân, Phường 5, Quận 11</v>
          </cell>
          <cell r="N58" t="str">
            <v>079188007393</v>
          </cell>
          <cell r="O58">
            <v>43031</v>
          </cell>
          <cell r="P58" t="str">
            <v>CS TPHCM</v>
          </cell>
          <cell r="Q58">
            <v>32443</v>
          </cell>
          <cell r="S58">
            <v>43865</v>
          </cell>
        </row>
        <row r="59">
          <cell r="F59" t="str">
            <v>NBTS03039</v>
          </cell>
          <cell r="G59" t="str">
            <v>Lê Thị Vân Anh</v>
          </cell>
          <cell r="H59" t="str">
            <v>MT Indirect</v>
          </cell>
          <cell r="I59" t="str">
            <v>Đại học thương mại</v>
          </cell>
          <cell r="J59" t="str">
            <v>MTE</v>
          </cell>
          <cell r="K59" t="str">
            <v>Hà Nội</v>
          </cell>
          <cell r="L59" t="str">
            <v>0968485569</v>
          </cell>
          <cell r="M59" t="str">
            <v>Phòng 1520 tòa HH03B Lô B1.3 KĐT Thanh Hà, Phú Lương, Hà Đông</v>
          </cell>
          <cell r="N59" t="str">
            <v>036188005284</v>
          </cell>
          <cell r="O59" t="str">
            <v>22.06.2018</v>
          </cell>
          <cell r="P59" t="str">
            <v>Cục CS ĐKQL Cư trú và DLQG về dân cư</v>
          </cell>
          <cell r="Q59">
            <v>32387</v>
          </cell>
          <cell r="S59">
            <v>43865</v>
          </cell>
        </row>
        <row r="60">
          <cell r="F60" t="str">
            <v>NBTS03051</v>
          </cell>
          <cell r="G60" t="str">
            <v>Vũ Trần Hiếu</v>
          </cell>
          <cell r="H60" t="str">
            <v>MT Indirect</v>
          </cell>
          <cell r="I60" t="str">
            <v>12/12</v>
          </cell>
          <cell r="J60" t="str">
            <v>MTE</v>
          </cell>
          <cell r="K60" t="str">
            <v>Quận 2.9, Thủ Đức</v>
          </cell>
          <cell r="L60" t="str">
            <v>0934573863</v>
          </cell>
          <cell r="M60" t="str">
            <v>42/10A Đường 275, Hiệp Phú, Quận 9</v>
          </cell>
          <cell r="N60" t="str">
            <v>079083009618</v>
          </cell>
          <cell r="O60" t="str">
            <v>28.03.2018</v>
          </cell>
          <cell r="P60" t="str">
            <v>CA. TP.CM</v>
          </cell>
          <cell r="Q60">
            <v>30317</v>
          </cell>
          <cell r="S60">
            <v>43869</v>
          </cell>
        </row>
        <row r="61">
          <cell r="F61" t="str">
            <v>NBTS03064</v>
          </cell>
          <cell r="G61" t="str">
            <v>Đỗ Thị Nguyên</v>
          </cell>
          <cell r="H61" t="str">
            <v>MT Indirect</v>
          </cell>
          <cell r="I61" t="str">
            <v>12/12</v>
          </cell>
          <cell r="J61" t="str">
            <v>MTE</v>
          </cell>
          <cell r="K61" t="str">
            <v>Hà Nội</v>
          </cell>
          <cell r="L61" t="str">
            <v>0985622383</v>
          </cell>
          <cell r="M61" t="str">
            <v>Tổ 7 Nhân Trạch, Phú Lương, Hà Đông, Hà Nội</v>
          </cell>
          <cell r="N61" t="str">
            <v>001187012753</v>
          </cell>
          <cell r="O61" t="str">
            <v>06.12.2016</v>
          </cell>
          <cell r="P61" t="str">
            <v>Cục CS ĐKQL Cư trú và DLQG về dân cư</v>
          </cell>
          <cell r="Q61">
            <v>31879</v>
          </cell>
          <cell r="S61">
            <v>43879</v>
          </cell>
        </row>
        <row r="62">
          <cell r="F62" t="str">
            <v>NBTS03054</v>
          </cell>
          <cell r="G62" t="str">
            <v>Ngô Thị Kim Hằng</v>
          </cell>
          <cell r="H62" t="str">
            <v>MT Indirect</v>
          </cell>
          <cell r="I62" t="str">
            <v>Cao Đẳng</v>
          </cell>
          <cell r="J62" t="str">
            <v>MTE</v>
          </cell>
          <cell r="K62" t="str">
            <v>Hà Nội</v>
          </cell>
          <cell r="L62" t="str">
            <v>0976236415</v>
          </cell>
          <cell r="M62" t="str">
            <v>Xuân Khê, Lý Nhân, Hà Nam</v>
          </cell>
          <cell r="N62" t="str">
            <v>035192002934</v>
          </cell>
          <cell r="O62" t="str">
            <v>11.10.2019</v>
          </cell>
          <cell r="P62" t="str">
            <v>Cục CS ĐKQL Cư trú và DLQG về dân cư</v>
          </cell>
          <cell r="Q62">
            <v>33911</v>
          </cell>
          <cell r="S62">
            <v>43872</v>
          </cell>
        </row>
        <row r="63">
          <cell r="F63" t="str">
            <v>NBTS03063</v>
          </cell>
          <cell r="G63" t="str">
            <v>Nguyễn Thị Tiên</v>
          </cell>
          <cell r="H63" t="str">
            <v>MT Indirect</v>
          </cell>
          <cell r="I63" t="str">
            <v>12/12</v>
          </cell>
          <cell r="J63" t="str">
            <v>MTE</v>
          </cell>
          <cell r="K63" t="str">
            <v xml:space="preserve"> 1/2 quận 12, Hóc Môn, Củ Chi</v>
          </cell>
          <cell r="L63" t="str">
            <v>0978308371</v>
          </cell>
          <cell r="M63" t="str">
            <v>Tịnh Long, Sơn Tịnh, Quảng Ngãi</v>
          </cell>
          <cell r="N63" t="str">
            <v>212730806</v>
          </cell>
          <cell r="O63" t="str">
            <v>09.06.2009</v>
          </cell>
          <cell r="P63" t="str">
            <v>CA. Quảng Ngãi</v>
          </cell>
          <cell r="Q63">
            <v>31446</v>
          </cell>
          <cell r="S63">
            <v>43873</v>
          </cell>
        </row>
        <row r="64">
          <cell r="F64" t="str">
            <v>NBTS03065</v>
          </cell>
          <cell r="G64" t="str">
            <v>Hồ Ngọc Hiếu</v>
          </cell>
          <cell r="H64" t="str">
            <v>MT Indirect</v>
          </cell>
          <cell r="I64" t="str">
            <v>Cao Đẳng</v>
          </cell>
          <cell r="J64" t="str">
            <v>MTE</v>
          </cell>
          <cell r="K64" t="str">
            <v>Quận 1, Quận 2, 1/2 Bình Thạnh</v>
          </cell>
          <cell r="L64" t="str">
            <v>0932150850</v>
          </cell>
          <cell r="M64" t="str">
            <v>13/62A Điện Biên Phủ, Phường 15, Quận Bình Thạnh</v>
          </cell>
          <cell r="N64" t="str">
            <v>079093010537</v>
          </cell>
          <cell r="O64" t="str">
            <v>30.08.2018</v>
          </cell>
          <cell r="P64" t="str">
            <v>CS TPHCM</v>
          </cell>
          <cell r="Q64">
            <v>34003</v>
          </cell>
          <cell r="S64">
            <v>43869</v>
          </cell>
        </row>
        <row r="65">
          <cell r="F65" t="str">
            <v>NBTS03114</v>
          </cell>
          <cell r="G65" t="str">
            <v>Lê Ngọc Diễm</v>
          </cell>
          <cell r="H65" t="str">
            <v>MT Direct</v>
          </cell>
          <cell r="I65" t="str">
            <v>12/12</v>
          </cell>
          <cell r="J65" t="str">
            <v>MTE</v>
          </cell>
          <cell r="K65" t="str">
            <v>Hóc Môn, Củ Chị, Quận 12, Tân Phú</v>
          </cell>
          <cell r="L65" t="str">
            <v>0968937712</v>
          </cell>
          <cell r="M65" t="str">
            <v>42/6 Xuân Thới Đông 2, HM</v>
          </cell>
          <cell r="N65" t="str">
            <v>079194001613</v>
          </cell>
          <cell r="O65" t="str">
            <v>04.02.2020</v>
          </cell>
          <cell r="P65" t="str">
            <v>CA. TP.CM</v>
          </cell>
          <cell r="Q65">
            <v>34683</v>
          </cell>
          <cell r="S65">
            <v>43521</v>
          </cell>
        </row>
        <row r="66">
          <cell r="F66" t="str">
            <v>NBTS03111</v>
          </cell>
          <cell r="G66" t="str">
            <v>Đàm Thị Thùy Dung</v>
          </cell>
          <cell r="H66" t="str">
            <v>MT Indirect</v>
          </cell>
          <cell r="I66" t="str">
            <v>12/12</v>
          </cell>
          <cell r="J66" t="str">
            <v>MTE</v>
          </cell>
          <cell r="K66" t="str">
            <v>Quận 5, quận 8, quận 10</v>
          </cell>
          <cell r="L66" t="str">
            <v>0902586459</v>
          </cell>
          <cell r="M66" t="str">
            <v>490/49/12 Hương Lộ 2, Bình Trị Đông, Bình Tân</v>
          </cell>
          <cell r="N66" t="str">
            <v>079192002356</v>
          </cell>
          <cell r="O66" t="str">
            <v>22.12.2016</v>
          </cell>
          <cell r="P66" t="str">
            <v>CA. TP.CM</v>
          </cell>
          <cell r="Q66">
            <v>33704</v>
          </cell>
          <cell r="S66">
            <v>43894</v>
          </cell>
        </row>
        <row r="67">
          <cell r="F67" t="str">
            <v>NBTS03130</v>
          </cell>
          <cell r="G67" t="str">
            <v>Mai Phú Yên</v>
          </cell>
          <cell r="H67" t="str">
            <v>MT Direct</v>
          </cell>
          <cell r="I67" t="str">
            <v>Đại học</v>
          </cell>
          <cell r="J67" t="str">
            <v>MTE</v>
          </cell>
          <cell r="K67" t="str">
            <v>Cần Thơ,An Giang, Kiên Giang, Cà Mau, Hậu Giang</v>
          </cell>
          <cell r="L67" t="str">
            <v>0947336944</v>
          </cell>
          <cell r="M67" t="str">
            <v>Đông Thới, Cái Nước, Cà Mau</v>
          </cell>
          <cell r="N67" t="str">
            <v>381591868</v>
          </cell>
          <cell r="O67" t="str">
            <v>04.06.2012</v>
          </cell>
          <cell r="P67" t="str">
            <v>CA.Tỉnh Cà Mau</v>
          </cell>
          <cell r="Q67">
            <v>33604</v>
          </cell>
          <cell r="S67">
            <v>43891</v>
          </cell>
        </row>
        <row r="68">
          <cell r="F68" t="str">
            <v>NBTS03137</v>
          </cell>
          <cell r="G68" t="str">
            <v>Nguyễn Thị Như Huỳnh</v>
          </cell>
          <cell r="H68" t="str">
            <v>MT Indirect</v>
          </cell>
          <cell r="J68" t="str">
            <v>MTE</v>
          </cell>
          <cell r="K68" t="str">
            <v xml:space="preserve"> 1/2 quận 12, Hóc Môn, Củ Chi</v>
          </cell>
          <cell r="M68" t="str">
            <v>68/457Z Phan Huy Ich, F12, Q. Gò Vấp</v>
          </cell>
          <cell r="N68" t="str">
            <v>025373710</v>
          </cell>
          <cell r="O68" t="str">
            <v>02.12.2010</v>
          </cell>
          <cell r="P68" t="str">
            <v>CA. TP.CM</v>
          </cell>
          <cell r="Q68">
            <v>35348</v>
          </cell>
          <cell r="S68">
            <v>43907</v>
          </cell>
        </row>
        <row r="69">
          <cell r="F69" t="str">
            <v>NBTS03136</v>
          </cell>
          <cell r="G69" t="str">
            <v>Nguyễn Gia Bảo</v>
          </cell>
          <cell r="H69" t="str">
            <v>MT Indirect</v>
          </cell>
          <cell r="J69" t="str">
            <v>MTE</v>
          </cell>
          <cell r="K69" t="str">
            <v xml:space="preserve">Gò Vấp, 1/2 Bình Thạnh, 1/2 quận 12. </v>
          </cell>
          <cell r="M69" t="str">
            <v>43/39/3 Đường Số 1, F3, Quận Gò Vấp</v>
          </cell>
          <cell r="N69" t="str">
            <v>026005908</v>
          </cell>
          <cell r="O69" t="str">
            <v>31.03.2015</v>
          </cell>
          <cell r="P69" t="str">
            <v>CA. TP.CM</v>
          </cell>
          <cell r="Q69">
            <v>36560</v>
          </cell>
          <cell r="S69">
            <v>43904</v>
          </cell>
        </row>
        <row r="70">
          <cell r="F70" t="str">
            <v>NBTS03143</v>
          </cell>
          <cell r="G70" t="str">
            <v>Trần Thị Hằng</v>
          </cell>
          <cell r="H70" t="str">
            <v>MT Direct</v>
          </cell>
          <cell r="I70" t="str">
            <v>12/12</v>
          </cell>
          <cell r="J70" t="str">
            <v>MTE</v>
          </cell>
          <cell r="K70" t="str">
            <v>Vũng Tàu, Biên Hòa, Bình Dương,Tây Ninh, Đăk Lăk</v>
          </cell>
          <cell r="L70" t="str">
            <v>0933 508 938/ 0865387978</v>
          </cell>
          <cell r="M70" t="str">
            <v>Lô Đông, Vĩnh Long, Vĩnh Bảo, Hải Phòng</v>
          </cell>
          <cell r="N70" t="str">
            <v>031183001598</v>
          </cell>
          <cell r="O70" t="str">
            <v>08.04.2015</v>
          </cell>
          <cell r="P70" t="str">
            <v>CA Hải Phòng</v>
          </cell>
          <cell r="Q70">
            <v>30636</v>
          </cell>
          <cell r="S70">
            <v>43907</v>
          </cell>
        </row>
        <row r="71">
          <cell r="F71" t="str">
            <v>NBTS03144</v>
          </cell>
          <cell r="G71" t="str">
            <v>Đặng Thị Thanh Thùy</v>
          </cell>
          <cell r="H71" t="str">
            <v>MT Direct</v>
          </cell>
          <cell r="I71" t="str">
            <v>12/12</v>
          </cell>
          <cell r="J71" t="str">
            <v>MTE</v>
          </cell>
          <cell r="K71" t="str">
            <v>Hóc Môn, Củ Chị, Quận 12, Tân Phú</v>
          </cell>
          <cell r="L71" t="str">
            <v>0395 645 718</v>
          </cell>
          <cell r="M71" t="str">
            <v>Mỹ Phó, Long Khánh, TX Cai Lậy, Tiền Giang</v>
          </cell>
          <cell r="N71" t="str">
            <v>312478619</v>
          </cell>
          <cell r="O71" t="str">
            <v>18.03.2016</v>
          </cell>
          <cell r="P71" t="str">
            <v>CA Tiền Giang</v>
          </cell>
          <cell r="Q71">
            <v>36491</v>
          </cell>
          <cell r="S71">
            <v>43907</v>
          </cell>
        </row>
        <row r="72">
          <cell r="F72" t="str">
            <v>NBTS03181</v>
          </cell>
          <cell r="G72" t="str">
            <v xml:space="preserve">Dương Hoàng Trung Nguyệt Tinh Anh </v>
          </cell>
          <cell r="H72" t="str">
            <v>MT Indirect</v>
          </cell>
          <cell r="I72" t="str">
            <v>12/12</v>
          </cell>
          <cell r="J72" t="str">
            <v>MTE</v>
          </cell>
          <cell r="K72" t="str">
            <v>Quận 1,11,10, Bình Tân, Tân Bình</v>
          </cell>
          <cell r="L72" t="str">
            <v>0785363733</v>
          </cell>
          <cell r="M72" t="str">
            <v>58/5A Khu Phố 1, Tân Thới Hiệp, Quận 12</v>
          </cell>
          <cell r="N72" t="str">
            <v>079197004696</v>
          </cell>
          <cell r="O72" t="str">
            <v>29.11.2017</v>
          </cell>
          <cell r="P72" t="str">
            <v>Cục CS ĐKQL Cư trú và DLQG về dân cư</v>
          </cell>
          <cell r="Q72">
            <v>35434</v>
          </cell>
          <cell r="S72">
            <v>43917</v>
          </cell>
        </row>
        <row r="73">
          <cell r="F73" t="str">
            <v>NBTS03182</v>
          </cell>
          <cell r="G73" t="str">
            <v>Nguyễn Thị Lai Châu</v>
          </cell>
          <cell r="H73" t="str">
            <v>MT Direct</v>
          </cell>
          <cell r="I73" t="str">
            <v>12/12</v>
          </cell>
          <cell r="J73" t="str">
            <v>MTE</v>
          </cell>
          <cell r="K73" t="str">
            <v>Hóc Môn, Củ Chị, Quận 12, Tân Phú</v>
          </cell>
          <cell r="L73" t="str">
            <v xml:space="preserve">077 593 2896    </v>
          </cell>
          <cell r="M73" t="str">
            <v>57/7K KP6, P. Tân Thới Nhất, Quận 12</v>
          </cell>
          <cell r="N73" t="str">
            <v>023788635</v>
          </cell>
          <cell r="O73" t="str">
            <v>13.05.2010</v>
          </cell>
          <cell r="P73" t="str">
            <v>CA. TP.CM</v>
          </cell>
          <cell r="Q73">
            <v>30687</v>
          </cell>
          <cell r="S73">
            <v>43935</v>
          </cell>
        </row>
        <row r="74">
          <cell r="F74" t="str">
            <v>NBTS03180</v>
          </cell>
          <cell r="G74" t="str">
            <v>Phùng Trung Hiếu</v>
          </cell>
          <cell r="H74" t="str">
            <v>MT Indirect</v>
          </cell>
          <cell r="I74" t="str">
            <v>12/12</v>
          </cell>
          <cell r="J74" t="str">
            <v>MTE</v>
          </cell>
          <cell r="K74" t="str">
            <v>Quận 9, Thủ Đức, 1/2 Bình Dương</v>
          </cell>
          <cell r="L74" t="str">
            <v>0899 545 716</v>
          </cell>
          <cell r="M74" t="str">
            <v>Tổ 24, Văn Đẩu,Kiến An, Hải Phòng</v>
          </cell>
          <cell r="N74" t="str">
            <v>031770522</v>
          </cell>
          <cell r="O74" t="str">
            <v>25.03.2009</v>
          </cell>
          <cell r="P74" t="str">
            <v>CA Hải Phòng</v>
          </cell>
          <cell r="Q74">
            <v>34481</v>
          </cell>
          <cell r="S74">
            <v>43929</v>
          </cell>
        </row>
        <row r="75">
          <cell r="F75" t="str">
            <v>NBTS03191</v>
          </cell>
          <cell r="G75" t="str">
            <v>Trần Minh Duy Hiếu</v>
          </cell>
          <cell r="H75" t="str">
            <v>MT Direct</v>
          </cell>
          <cell r="I75" t="str">
            <v>12/12</v>
          </cell>
          <cell r="J75" t="str">
            <v>MTE</v>
          </cell>
          <cell r="K75" t="str">
            <v>Hóc Môn, Củ Chi, Quận 12, Tân Phú</v>
          </cell>
          <cell r="L75" t="str">
            <v>090 198 2572</v>
          </cell>
          <cell r="M75" t="str">
            <v>31/3A Trung Chánh 1, Trung Chánh, Hóc Môn</v>
          </cell>
          <cell r="N75" t="str">
            <v>079088001434</v>
          </cell>
          <cell r="O75" t="str">
            <v>19.04.2016</v>
          </cell>
          <cell r="P75" t="str">
            <v>Cục CS ĐKQL Cư trú và DLQG về dân cư</v>
          </cell>
          <cell r="Q75">
            <v>32490</v>
          </cell>
          <cell r="S75">
            <v>43945</v>
          </cell>
        </row>
        <row r="76">
          <cell r="F76" t="str">
            <v>NBTS03230</v>
          </cell>
          <cell r="G76" t="str">
            <v>Phan Văn Hậu</v>
          </cell>
          <cell r="H76" t="str">
            <v>MT Direct</v>
          </cell>
          <cell r="I76" t="str">
            <v>12/12</v>
          </cell>
          <cell r="J76" t="str">
            <v>MTE</v>
          </cell>
          <cell r="K76" t="str">
            <v>Hóc Môn, Củ Chi, Quận 12, Tân Phú</v>
          </cell>
          <cell r="L76" t="str">
            <v>0904 469 516</v>
          </cell>
          <cell r="M76" t="str">
            <v>409 Khu Phố 3, Tân Thới Hiệp, Quận 12</v>
          </cell>
          <cell r="N76" t="str">
            <v>046098000027</v>
          </cell>
          <cell r="P76" t="str">
            <v>Cục CS ĐKQL Cư trú và DLQG về dân cư</v>
          </cell>
          <cell r="Q76">
            <v>35934</v>
          </cell>
          <cell r="S76">
            <v>43963</v>
          </cell>
        </row>
        <row r="77">
          <cell r="F77" t="str">
            <v>NBTS03243</v>
          </cell>
          <cell r="G77" t="str">
            <v>Trịnh Khả Tú</v>
          </cell>
          <cell r="H77" t="str">
            <v>MT Direct</v>
          </cell>
          <cell r="I77" t="str">
            <v>12/12</v>
          </cell>
          <cell r="J77" t="str">
            <v>MTE</v>
          </cell>
          <cell r="K77" t="str">
            <v>Hóc Môn, Củ Chi, Quận 12, Tân Phú</v>
          </cell>
          <cell r="L77" t="str">
            <v>077 9840 650</v>
          </cell>
          <cell r="M77" t="str">
            <v>Khóm 2, Phường 4, TP Cao Lãnh</v>
          </cell>
          <cell r="N77" t="str">
            <v>342055211</v>
          </cell>
          <cell r="O77" t="str">
            <v>22.06.2017</v>
          </cell>
          <cell r="P77" t="str">
            <v>CA. Đồng Tháp</v>
          </cell>
          <cell r="Q77">
            <v>36682</v>
          </cell>
          <cell r="S77">
            <v>43966</v>
          </cell>
        </row>
        <row r="78">
          <cell r="F78" t="str">
            <v>NBTS03257</v>
          </cell>
          <cell r="G78" t="str">
            <v>Trần Thị Thúy</v>
          </cell>
          <cell r="H78" t="str">
            <v>MT Direct</v>
          </cell>
          <cell r="I78" t="str">
            <v>12/12</v>
          </cell>
          <cell r="J78" t="str">
            <v>MTE</v>
          </cell>
          <cell r="K78" t="str">
            <v>Hóc Môn, Củ Chi, Quận 12, Tân Phú</v>
          </cell>
          <cell r="L78" t="str">
            <v>0933688206</v>
          </cell>
          <cell r="M78" t="str">
            <v>KP1, P. Đô Vinh, Phan Rang, Tháp Chàm, Ninh Thuận</v>
          </cell>
          <cell r="N78" t="str">
            <v>264357483</v>
          </cell>
          <cell r="O78" t="str">
            <v>07.11.2012</v>
          </cell>
          <cell r="P78" t="str">
            <v>CA Ninh Thuận</v>
          </cell>
          <cell r="Q78">
            <v>33374</v>
          </cell>
          <cell r="S78">
            <v>43972</v>
          </cell>
        </row>
        <row r="79">
          <cell r="F79" t="str">
            <v>NBTS03307</v>
          </cell>
          <cell r="G79" t="str">
            <v>Lộ Thị Quý Nương</v>
          </cell>
          <cell r="H79" t="str">
            <v>MT Indirect</v>
          </cell>
          <cell r="J79" t="str">
            <v>MTE</v>
          </cell>
          <cell r="K79" t="str">
            <v>Quận Bình Tân, Bình Chánh</v>
          </cell>
          <cell r="M79" t="str">
            <v>167/7/40/16A Phú Định, Phường 16, Quận 8</v>
          </cell>
          <cell r="N79" t="str">
            <v>079186009720</v>
          </cell>
          <cell r="O79" t="str">
            <v>07.12.2017</v>
          </cell>
          <cell r="P79" t="str">
            <v>Cục CS ĐKQL Cư trú và DLQG về dân cư</v>
          </cell>
          <cell r="Q79">
            <v>31633</v>
          </cell>
          <cell r="S79">
            <v>43992</v>
          </cell>
        </row>
        <row r="80">
          <cell r="F80" t="str">
            <v>NBTS03310</v>
          </cell>
          <cell r="G80" t="str">
            <v>Đàm Thị Kim Xuyến</v>
          </cell>
          <cell r="H80" t="str">
            <v>MT Indirect</v>
          </cell>
          <cell r="I80" t="str">
            <v>12/12</v>
          </cell>
          <cell r="J80" t="str">
            <v>MTE</v>
          </cell>
          <cell r="K80" t="str">
            <v>Quận 5, quận 8, quận 10</v>
          </cell>
          <cell r="M80" t="str">
            <v>490/49/12 Hương Lộ 2, Bình Trị Đông, Bình Tân</v>
          </cell>
          <cell r="N80" t="str">
            <v>025848039</v>
          </cell>
          <cell r="O80" t="str">
            <v>12.11.2013</v>
          </cell>
          <cell r="P80" t="str">
            <v>CA.TPHCM</v>
          </cell>
          <cell r="Q80">
            <v>36105</v>
          </cell>
          <cell r="S80">
            <v>43999</v>
          </cell>
        </row>
        <row r="81">
          <cell r="F81" t="str">
            <v>NBTS00614</v>
          </cell>
          <cell r="G81" t="str">
            <v>Trương Thị Liên</v>
          </cell>
          <cell r="H81" t="str">
            <v>MT Indirect</v>
          </cell>
          <cell r="I81" t="str">
            <v>Đại học thương mại</v>
          </cell>
          <cell r="J81" t="str">
            <v>MTE</v>
          </cell>
          <cell r="K81" t="str">
            <v>Hà Nội</v>
          </cell>
          <cell r="L81" t="str">
            <v>0987 623 079</v>
          </cell>
          <cell r="M81" t="str">
            <v>Phòng 2410 chung cư 789 Xuân đỉnh, Từ Liêm, Hà Nội</v>
          </cell>
          <cell r="N81" t="str">
            <v>027186000475</v>
          </cell>
          <cell r="O81" t="str">
            <v>28.03.2017</v>
          </cell>
          <cell r="P81" t="str">
            <v>Cục CS ĐKQL Cư trú và DLQG về dân cư</v>
          </cell>
          <cell r="Q81" t="str">
            <v>15.12.1986</v>
          </cell>
          <cell r="S81">
            <v>41708</v>
          </cell>
        </row>
        <row r="82">
          <cell r="F82" t="str">
            <v>NBTS03482</v>
          </cell>
          <cell r="G82" t="str">
            <v>Nguyễn Diệu Thảo</v>
          </cell>
          <cell r="H82" t="str">
            <v>MT Direct</v>
          </cell>
          <cell r="I82" t="str">
            <v>12/12</v>
          </cell>
          <cell r="J82" t="str">
            <v>MTE</v>
          </cell>
          <cell r="K82" t="str">
            <v xml:space="preserve">Gò Vấp, Phú Nhuận, Quân 1, Quận 10, Quận 3, Bình Thạnh </v>
          </cell>
          <cell r="L82" t="str">
            <v>0934956694</v>
          </cell>
          <cell r="M82" t="str">
            <v>KV8 P. Lê Hồng Phong, TP Quy Nhơn, Bình Định</v>
          </cell>
          <cell r="N82" t="str">
            <v>215545201</v>
          </cell>
          <cell r="O82" t="str">
            <v>04.01.2017</v>
          </cell>
          <cell r="P82" t="str">
            <v>CA Bình Định</v>
          </cell>
          <cell r="Q82">
            <v>37469</v>
          </cell>
          <cell r="S82">
            <v>44075</v>
          </cell>
        </row>
        <row r="83">
          <cell r="F83" t="str">
            <v>NBTS03483</v>
          </cell>
          <cell r="G83" t="str">
            <v>Vũ Thị Hải Yến</v>
          </cell>
          <cell r="H83" t="str">
            <v>MT Indirect</v>
          </cell>
          <cell r="I83" t="str">
            <v>12/12</v>
          </cell>
          <cell r="J83" t="str">
            <v>MTE</v>
          </cell>
          <cell r="K83" t="str">
            <v>Hà Nội</v>
          </cell>
          <cell r="L83" t="str">
            <v>0325572700</v>
          </cell>
          <cell r="M83" t="str">
            <v>Cụm 1, Quỳnh Đô, Vĩnh Quỳnh, Thanh Trì, Hà Nội</v>
          </cell>
          <cell r="N83" t="str">
            <v>036183007963</v>
          </cell>
          <cell r="O83" t="str">
            <v>24.01.2018</v>
          </cell>
          <cell r="P83" t="str">
            <v>CA Hà Nội</v>
          </cell>
          <cell r="Q83">
            <v>30510</v>
          </cell>
          <cell r="S83">
            <v>44075</v>
          </cell>
        </row>
        <row r="84">
          <cell r="F84" t="str">
            <v>NBTS03528</v>
          </cell>
          <cell r="G84" t="str">
            <v>Đinh Lê Thịnh</v>
          </cell>
          <cell r="H84" t="str">
            <v>MT Indirect</v>
          </cell>
          <cell r="I84" t="str">
            <v>Đại học</v>
          </cell>
          <cell r="J84" t="str">
            <v>MTE</v>
          </cell>
          <cell r="K84" t="str">
            <v>Hà Nội</v>
          </cell>
          <cell r="L84" t="str">
            <v>0969685923</v>
          </cell>
          <cell r="M84" t="str">
            <v>Số 8 N4 TT Viện VSPD Quân Đội-Tổ 8 Định Công-Hoàng Mai-Hà Nội</v>
          </cell>
          <cell r="N84" t="str">
            <v>013177408</v>
          </cell>
          <cell r="O84" t="str">
            <v>28.03.2009</v>
          </cell>
          <cell r="P84" t="str">
            <v>CA Hà Nội</v>
          </cell>
          <cell r="Q84">
            <v>34471</v>
          </cell>
          <cell r="S84">
            <v>44105</v>
          </cell>
        </row>
        <row r="85">
          <cell r="F85" t="str">
            <v>NBTS03529</v>
          </cell>
          <cell r="G85" t="str">
            <v>Nguyễn Thị Quyên</v>
          </cell>
          <cell r="H85" t="str">
            <v>MT Indirect</v>
          </cell>
          <cell r="I85" t="str">
            <v>12/12</v>
          </cell>
          <cell r="J85" t="str">
            <v>MTE</v>
          </cell>
          <cell r="K85" t="str">
            <v>Hà Nội</v>
          </cell>
          <cell r="L85" t="str">
            <v>0973321329</v>
          </cell>
          <cell r="M85" t="str">
            <v>Thôn Viên Ngoại-Xã Đặng Xá-Gia Lâm-Hà Nội</v>
          </cell>
          <cell r="N85" t="str">
            <v>03818800020</v>
          </cell>
          <cell r="O85" t="str">
            <v>30.10.2014</v>
          </cell>
          <cell r="P85" t="str">
            <v>CA Hà Nội</v>
          </cell>
          <cell r="Q85">
            <v>32422</v>
          </cell>
          <cell r="S85">
            <v>44105</v>
          </cell>
        </row>
        <row r="86">
          <cell r="F86" t="str">
            <v>NBTS03544</v>
          </cell>
          <cell r="G86" t="str">
            <v>Dương Thái Quý Anh</v>
          </cell>
          <cell r="H86" t="str">
            <v>MT Direct</v>
          </cell>
          <cell r="J86" t="str">
            <v>MTE</v>
          </cell>
          <cell r="K86" t="str">
            <v xml:space="preserve">Gò Vấp, Phú Nhuận, Quân 1, Quận 10, Quận 3, Bình Thạnh </v>
          </cell>
          <cell r="M86" t="str">
            <v>58/5A Khu Phố 1, Tân Thới Hiệp, Quận 12</v>
          </cell>
          <cell r="N86" t="str">
            <v>079200012926</v>
          </cell>
          <cell r="O86" t="str">
            <v>25.08.2017</v>
          </cell>
          <cell r="P86" t="str">
            <v>Cục CS ĐKQL Cư trú và DLQG về dân cư</v>
          </cell>
          <cell r="Q86">
            <v>36554</v>
          </cell>
          <cell r="S86">
            <v>44114</v>
          </cell>
        </row>
        <row r="87">
          <cell r="F87" t="str">
            <v>NBTS03642</v>
          </cell>
          <cell r="G87" t="str">
            <v>Phạm Lê Thùy Linh</v>
          </cell>
          <cell r="H87" t="str">
            <v>MT Direct</v>
          </cell>
          <cell r="J87" t="str">
            <v>MTE</v>
          </cell>
          <cell r="K87" t="str">
            <v xml:space="preserve">Nhà Bè, Quân 4, 8,7, 5,6, Bình Chánh </v>
          </cell>
          <cell r="L87" t="str">
            <v>0908647518</v>
          </cell>
          <cell r="M87" t="str">
            <v>17 Đường 8, KP4, Hiệp Bình Chánh, Quận Thủ Đức</v>
          </cell>
          <cell r="N87" t="str">
            <v>038196005260</v>
          </cell>
          <cell r="O87" t="str">
            <v>12.12.2018</v>
          </cell>
          <cell r="P87" t="str">
            <v>Cục CS ĐKQL Cư trú và DLQG về dân cư</v>
          </cell>
          <cell r="Q87">
            <v>35260</v>
          </cell>
          <cell r="S87">
            <v>44162</v>
          </cell>
        </row>
        <row r="88">
          <cell r="F88" t="str">
            <v>NBTS03659</v>
          </cell>
          <cell r="G88" t="str">
            <v>Đỗ Thị Nguyên</v>
          </cell>
          <cell r="H88" t="str">
            <v>MT inDirect</v>
          </cell>
          <cell r="J88" t="str">
            <v>MTE</v>
          </cell>
          <cell r="K88" t="str">
            <v>Hà Nội</v>
          </cell>
          <cell r="L88" t="str">
            <v>0985622383</v>
          </cell>
          <cell r="M88" t="str">
            <v>Tổ 7 Nhân Trạch, Phú Lương, Hà Đông, Hà Nội</v>
          </cell>
          <cell r="N88" t="str">
            <v>001187012753</v>
          </cell>
          <cell r="O88" t="str">
            <v>06.12.2016</v>
          </cell>
          <cell r="P88" t="str">
            <v>Cục CS ĐKQL Cư trú và DLQG về dân cư</v>
          </cell>
          <cell r="Q88">
            <v>31879</v>
          </cell>
          <cell r="S88">
            <v>44173</v>
          </cell>
        </row>
        <row r="89">
          <cell r="F89" t="str">
            <v>NBTS03671</v>
          </cell>
          <cell r="G89" t="str">
            <v>Phùng Thị Thu Trang</v>
          </cell>
          <cell r="H89" t="str">
            <v>MT Indirect</v>
          </cell>
          <cell r="I89" t="str">
            <v>Trung cấp</v>
          </cell>
          <cell r="J89" t="str">
            <v>MTE</v>
          </cell>
          <cell r="K89" t="str">
            <v>Hà Nội</v>
          </cell>
          <cell r="L89" t="str">
            <v>0936302882</v>
          </cell>
          <cell r="M89" t="str">
            <v>Số 55 Ngõ Hòa Bình 3, Phố Minh Khai, Quận Hai Bà Trưng, Hà Nội</v>
          </cell>
          <cell r="N89" t="str">
            <v>001182004250</v>
          </cell>
          <cell r="O89" t="str">
            <v>13.10.2014</v>
          </cell>
          <cell r="P89" t="str">
            <v>Cục CS ĐKQL Cư trú và DLQG về dân cư</v>
          </cell>
          <cell r="Q89">
            <v>30130</v>
          </cell>
          <cell r="S89">
            <v>44197</v>
          </cell>
        </row>
        <row r="90">
          <cell r="F90" t="str">
            <v>NBTS03684</v>
          </cell>
          <cell r="G90" t="str">
            <v>Trần Thị Tuyết Hồng</v>
          </cell>
          <cell r="H90" t="str">
            <v>MT Direct</v>
          </cell>
          <cell r="I90" t="str">
            <v>12/12</v>
          </cell>
          <cell r="J90" t="str">
            <v>MTE</v>
          </cell>
          <cell r="K90" t="str">
            <v xml:space="preserve">Nhà Bè, Quân 4, 8,7, 5,6, Bình Chánh </v>
          </cell>
          <cell r="L90" t="str">
            <v>0934445764</v>
          </cell>
          <cell r="M90" t="str">
            <v>213/28 Lê Đình Cẩn, Phường Tân Tạo, Quận Bình Tân</v>
          </cell>
          <cell r="N90" t="str">
            <v>079195005710</v>
          </cell>
          <cell r="O90" t="str">
            <v>22.03.2018</v>
          </cell>
          <cell r="P90" t="str">
            <v>Cục CS ĐKQL Cư trú và DLQG về dân cư</v>
          </cell>
          <cell r="Q90">
            <v>35023</v>
          </cell>
          <cell r="S90">
            <v>44205</v>
          </cell>
        </row>
        <row r="91">
          <cell r="F91" t="str">
            <v>NBTS03699</v>
          </cell>
          <cell r="G91" t="str">
            <v>Trần Gia Linh</v>
          </cell>
          <cell r="H91" t="str">
            <v>MT Direct</v>
          </cell>
          <cell r="I91" t="str">
            <v>12/12</v>
          </cell>
          <cell r="J91" t="str">
            <v>MTE</v>
          </cell>
          <cell r="K91" t="str">
            <v xml:space="preserve">Nhà Bè, Quân 4, 8,7, 5,6, Bình Chánh </v>
          </cell>
          <cell r="L91" t="str">
            <v>0764 298 727</v>
          </cell>
          <cell r="M91" t="str">
            <v>132-134 Bến Phú Lâm, P.9, Quận 6</v>
          </cell>
          <cell r="N91" t="str">
            <v>025984025</v>
          </cell>
          <cell r="O91" t="str">
            <v>17.11.2014</v>
          </cell>
          <cell r="P91" t="str">
            <v>CA TP.HCM</v>
          </cell>
          <cell r="Q91">
            <v>36381</v>
          </cell>
          <cell r="S91">
            <v>44257</v>
          </cell>
        </row>
        <row r="92">
          <cell r="F92" t="str">
            <v>NBTS03710</v>
          </cell>
          <cell r="G92" t="str">
            <v>Đậu Thị Mai</v>
          </cell>
          <cell r="H92" t="str">
            <v>MT Indirect</v>
          </cell>
          <cell r="I92" t="str">
            <v>Cao Đẳng</v>
          </cell>
          <cell r="J92" t="str">
            <v>MTE</v>
          </cell>
          <cell r="K92" t="str">
            <v>Quận 7, quận 4, Nhà Bè</v>
          </cell>
          <cell r="L92" t="str">
            <v>056.9097.398</v>
          </cell>
          <cell r="M92" t="str">
            <v>Tân Hưng, Cái Nước, Cà Mau</v>
          </cell>
          <cell r="N92">
            <v>381979921</v>
          </cell>
          <cell r="O92">
            <v>43115</v>
          </cell>
          <cell r="P92" t="str">
            <v>CA Cà Mau</v>
          </cell>
          <cell r="Q92">
            <v>32022</v>
          </cell>
          <cell r="S92">
            <v>44256</v>
          </cell>
        </row>
        <row r="93">
          <cell r="F93" t="str">
            <v>NBTS03700</v>
          </cell>
          <cell r="G93" t="str">
            <v>Hà Thị Ngọc Vàng</v>
          </cell>
          <cell r="H93" t="str">
            <v>MT Indirect</v>
          </cell>
          <cell r="I93" t="str">
            <v>Trung Cấp</v>
          </cell>
          <cell r="J93" t="str">
            <v>MTE</v>
          </cell>
          <cell r="K93" t="str">
            <v>Quận Tân phú, Q 11, Q.6</v>
          </cell>
          <cell r="L93" t="str">
            <v>0932 807 878</v>
          </cell>
          <cell r="M93" t="str">
            <v>88/96 B  Cách Mạng Tháng 8, Ninh Kiều, Cần Thơ</v>
          </cell>
          <cell r="N93" t="str">
            <v>362282150</v>
          </cell>
          <cell r="O93" t="str">
            <v>29.01.2013</v>
          </cell>
          <cell r="P93" t="str">
            <v>CA Cần Thơ</v>
          </cell>
          <cell r="Q93">
            <v>33493</v>
          </cell>
          <cell r="S93">
            <v>44257</v>
          </cell>
        </row>
        <row r="94">
          <cell r="F94" t="str">
            <v>NBTS03713</v>
          </cell>
          <cell r="G94" t="str">
            <v>Lưu Nguyễn Thùy Trâm</v>
          </cell>
          <cell r="H94" t="str">
            <v>MT Indirect</v>
          </cell>
          <cell r="I94" t="str">
            <v>12/12</v>
          </cell>
          <cell r="J94" t="str">
            <v>MTE</v>
          </cell>
          <cell r="K94" t="str">
            <v>Quận Tân Bình, Phú Nhuận, Quận 3</v>
          </cell>
          <cell r="L94" t="str">
            <v>0906 310 614</v>
          </cell>
          <cell r="M94" t="str">
            <v>245/127 Lãnh Binh Thăng, F12, Quận 11</v>
          </cell>
          <cell r="N94" t="str">
            <v>024748368</v>
          </cell>
          <cell r="O94" t="str">
            <v>02.10.2013</v>
          </cell>
          <cell r="P94" t="str">
            <v>CA. TP.CM</v>
          </cell>
          <cell r="Q94">
            <v>32401</v>
          </cell>
          <cell r="S94">
            <v>44257</v>
          </cell>
        </row>
        <row r="95">
          <cell r="F95" t="str">
            <v>NBTS03727</v>
          </cell>
          <cell r="G95" t="str">
            <v xml:space="preserve">Nguyễn Thị Thanh Tâm </v>
          </cell>
          <cell r="H95" t="str">
            <v>MT Indirect</v>
          </cell>
          <cell r="J95" t="str">
            <v>MTE</v>
          </cell>
          <cell r="K95" t="str">
            <v xml:space="preserve">Gò Vấp, Phú Nhuận, Quân 1, Quận 10, Quận 3, Bình Thạnh </v>
          </cell>
          <cell r="L95" t="str">
            <v>0357 240 933</v>
          </cell>
          <cell r="M95" t="str">
            <v xml:space="preserve">583/21B Trần Xuân Soạn, KP3, P Tân Hưng, Quận 7 </v>
          </cell>
          <cell r="N95" t="str">
            <v>025573200</v>
          </cell>
          <cell r="O95">
            <v>40996</v>
          </cell>
          <cell r="P95" t="str">
            <v>CA. TP.CM</v>
          </cell>
          <cell r="Q95">
            <v>35624</v>
          </cell>
          <cell r="S95">
            <v>44260</v>
          </cell>
        </row>
        <row r="96">
          <cell r="F96" t="str">
            <v>NBTS03726</v>
          </cell>
          <cell r="G96" t="str">
            <v>Bùi Bé Chân</v>
          </cell>
          <cell r="H96" t="str">
            <v>MT Indirect</v>
          </cell>
          <cell r="J96" t="str">
            <v>MTE</v>
          </cell>
          <cell r="K96" t="str">
            <v xml:space="preserve">Nhà Bè, Quân 4, 8,7, 5,6, Bình Chánh </v>
          </cell>
          <cell r="L96" t="str">
            <v>0935 052 781</v>
          </cell>
          <cell r="M96" t="str">
            <v xml:space="preserve">544 Phạm Thế Hiển, F4, Quận 8 </v>
          </cell>
          <cell r="N96" t="str">
            <v>024721178</v>
          </cell>
          <cell r="O96" t="str">
            <v>18.05.2011</v>
          </cell>
          <cell r="P96" t="str">
            <v>CA. TP.CM</v>
          </cell>
          <cell r="Q96">
            <v>30435</v>
          </cell>
          <cell r="S96">
            <v>44258</v>
          </cell>
        </row>
        <row r="97">
          <cell r="F97" t="str">
            <v>NBTS03739</v>
          </cell>
          <cell r="G97" t="str">
            <v>Lê Hoàng Lâm</v>
          </cell>
          <cell r="H97" t="str">
            <v>MT Direct</v>
          </cell>
          <cell r="J97" t="str">
            <v>MTE</v>
          </cell>
          <cell r="K97" t="str">
            <v>Quận 1, 10,11, Bình Tân, Tân Bình, Tân Phú , Bình Chánh</v>
          </cell>
          <cell r="L97" t="str">
            <v>0934 096 888</v>
          </cell>
          <cell r="M97" t="str">
            <v>47/21 Bùi Minh Trực, Phường 6, Quận 8</v>
          </cell>
          <cell r="N97" t="str">
            <v>079095015108</v>
          </cell>
          <cell r="O97">
            <v>43977</v>
          </cell>
          <cell r="P97" t="str">
            <v>Cục CS ĐKQL Cư trú và DLQG về dân cư</v>
          </cell>
          <cell r="Q97">
            <v>34822</v>
          </cell>
          <cell r="S97">
            <v>44267</v>
          </cell>
        </row>
        <row r="98">
          <cell r="F98" t="str">
            <v>NBTS03738</v>
          </cell>
          <cell r="G98" t="str">
            <v>Phạm Tiểu My</v>
          </cell>
          <cell r="H98" t="str">
            <v>MT Direct</v>
          </cell>
          <cell r="J98" t="str">
            <v>MTE</v>
          </cell>
          <cell r="K98" t="str">
            <v xml:space="preserve">Vĩnh Long, Tiền Giang, Đồng Tháp, Long An, Trà Vinh </v>
          </cell>
          <cell r="L98" t="str">
            <v>0528 646 563</v>
          </cell>
          <cell r="M98" t="str">
            <v>Long Hòa 2, Long Mỹ, Mang Thít, Vĩnh Long</v>
          </cell>
          <cell r="N98" t="str">
            <v>331749632</v>
          </cell>
          <cell r="O98" t="str">
            <v>20.02.2019</v>
          </cell>
          <cell r="P98" t="str">
            <v>CA Vĩnh Long</v>
          </cell>
          <cell r="Q98">
            <v>34818</v>
          </cell>
          <cell r="S98">
            <v>44266</v>
          </cell>
        </row>
        <row r="99">
          <cell r="F99" t="str">
            <v>NBTS03736</v>
          </cell>
          <cell r="G99" t="str">
            <v>Đặng Hoàng Thiên Ân</v>
          </cell>
          <cell r="H99" t="str">
            <v>MT Indirect</v>
          </cell>
          <cell r="J99" t="str">
            <v>MTE</v>
          </cell>
          <cell r="K99" t="str">
            <v>Quận 7, quận 4, Nhà Bè</v>
          </cell>
          <cell r="L99" t="str">
            <v>0798 243 969</v>
          </cell>
          <cell r="M99" t="str">
            <v>43/31 Tú Mỡ, Phường 7, Q. Gò Vấp</v>
          </cell>
          <cell r="N99" t="str">
            <v>079095002060</v>
          </cell>
          <cell r="O99">
            <v>42565</v>
          </cell>
          <cell r="P99" t="str">
            <v>Cục CS ĐKQL Cư trú và DLQG về dân cư</v>
          </cell>
          <cell r="Q99">
            <v>34851</v>
          </cell>
          <cell r="S99">
            <v>44267</v>
          </cell>
        </row>
        <row r="100">
          <cell r="F100" t="str">
            <v>NBTS03735</v>
          </cell>
          <cell r="G100" t="str">
            <v>Vũ Thị Vịnh</v>
          </cell>
          <cell r="H100" t="str">
            <v>MT Indirect</v>
          </cell>
          <cell r="I100" t="str">
            <v>12/12</v>
          </cell>
          <cell r="J100" t="str">
            <v>MTE</v>
          </cell>
          <cell r="K100" t="str">
            <v>Hà Nội</v>
          </cell>
          <cell r="L100" t="str">
            <v>0398 660 890</v>
          </cell>
          <cell r="M100" t="str">
            <v>Quảng Bá, Quỳnh Hải, Quỳnh Phụ, Thái Bình</v>
          </cell>
          <cell r="N100" t="str">
            <v>027189000472</v>
          </cell>
          <cell r="O100" t="str">
            <v>20.10.2017</v>
          </cell>
          <cell r="P100" t="str">
            <v>Cục CS ĐKQL Cư trú và DLQG về dân cư</v>
          </cell>
          <cell r="Q100">
            <v>32536</v>
          </cell>
          <cell r="S100">
            <v>44264</v>
          </cell>
        </row>
        <row r="101">
          <cell r="F101" t="str">
            <v>NBTS03751</v>
          </cell>
          <cell r="G101" t="str">
            <v xml:space="preserve">Ngô Văn Phong </v>
          </cell>
          <cell r="H101" t="str">
            <v>MT Direct</v>
          </cell>
          <cell r="J101" t="str">
            <v>MTE</v>
          </cell>
          <cell r="K101" t="str">
            <v xml:space="preserve">Gò Vấp, Phú Nhuận, Quân 1, Quận 10, Quận 3, Bình Thạnh </v>
          </cell>
          <cell r="L101" t="str">
            <v xml:space="preserve">0934 969 683 </v>
          </cell>
          <cell r="M101" t="str">
            <v>Xã Phú Xuân, Huyện Krông Năng, Đăk Lăk</v>
          </cell>
          <cell r="N101">
            <v>241187312</v>
          </cell>
          <cell r="O101" t="str">
            <v>03.06.2014</v>
          </cell>
          <cell r="P101" t="str">
            <v>CA Đăk Lăk</v>
          </cell>
          <cell r="Q101">
            <v>33534</v>
          </cell>
          <cell r="S101">
            <v>44271</v>
          </cell>
        </row>
        <row r="102">
          <cell r="F102" t="str">
            <v>NBTS03752</v>
          </cell>
          <cell r="G102" t="str">
            <v xml:space="preserve">Nguyễn Huỳnh Phương Thúy </v>
          </cell>
          <cell r="H102" t="str">
            <v>MT Direct</v>
          </cell>
          <cell r="J102" t="str">
            <v>MTE</v>
          </cell>
          <cell r="K102" t="str">
            <v>Bình Thạnh, Quận 2, 9, Thủ Đức</v>
          </cell>
          <cell r="L102" t="str">
            <v>0973 255 654</v>
          </cell>
          <cell r="M102" t="str">
            <v>Phú Hòa, Long Khánh, TX Cai Lậy, Tiền Giang</v>
          </cell>
          <cell r="N102" t="str">
            <v>312127251</v>
          </cell>
          <cell r="O102">
            <v>42559</v>
          </cell>
          <cell r="P102" t="str">
            <v>CA Tiền Giang</v>
          </cell>
          <cell r="Q102">
            <v>33717</v>
          </cell>
          <cell r="S102">
            <v>44272</v>
          </cell>
        </row>
        <row r="103">
          <cell r="F103" t="str">
            <v>NBTS03753</v>
          </cell>
          <cell r="G103" t="str">
            <v>Trịnh Thị Minh Hiền</v>
          </cell>
          <cell r="H103" t="str">
            <v>MT Direct</v>
          </cell>
          <cell r="J103" t="str">
            <v>MTE</v>
          </cell>
          <cell r="K103" t="str">
            <v>Bình Thạnh, Quận 2, 9, Thủ Đức</v>
          </cell>
          <cell r="L103" t="str">
            <v xml:space="preserve">0398 808 801 </v>
          </cell>
          <cell r="M103" t="str">
            <v>404/4 Nguyễn Đình Chiểu, F.4, Quận 3</v>
          </cell>
          <cell r="N103" t="str">
            <v>024748815</v>
          </cell>
          <cell r="O103">
            <v>39427</v>
          </cell>
          <cell r="P103" t="str">
            <v>CA TPHCM</v>
          </cell>
          <cell r="Q103">
            <v>32912</v>
          </cell>
          <cell r="S103">
            <v>44280</v>
          </cell>
        </row>
        <row r="104">
          <cell r="F104" t="str">
            <v>NBTS03775</v>
          </cell>
          <cell r="G104" t="str">
            <v>Lê Thị Thanh Thúy</v>
          </cell>
          <cell r="H104" t="str">
            <v>MT Direct</v>
          </cell>
          <cell r="J104" t="str">
            <v>MTE</v>
          </cell>
          <cell r="K104" t="str">
            <v xml:space="preserve"> Cà Mau, Bạc Liêu, Kiên Giang, An Giang, Hậu Giang. Sóc Trăng</v>
          </cell>
          <cell r="L104" t="str">
            <v>094 448 2802</v>
          </cell>
          <cell r="M104" t="str">
            <v>986/32 Nguyễn Trung Trực, TP Rạch Giá, Kiên Giang</v>
          </cell>
          <cell r="N104" t="str">
            <v>371821972</v>
          </cell>
          <cell r="O104">
            <v>43062</v>
          </cell>
          <cell r="P104" t="str">
            <v>CA Kiên Giang</v>
          </cell>
          <cell r="Q104">
            <v>36219</v>
          </cell>
          <cell r="S104">
            <v>44290</v>
          </cell>
        </row>
        <row r="105">
          <cell r="F105" t="str">
            <v>NBTS03768</v>
          </cell>
          <cell r="G105" t="str">
            <v>Nguyễn Ngọc Danh</v>
          </cell>
          <cell r="H105" t="str">
            <v>MT Indirect</v>
          </cell>
          <cell r="J105" t="str">
            <v>MTE</v>
          </cell>
          <cell r="K105" t="str">
            <v>Quận Tân Bình, Phú Nhuận, Quận 3</v>
          </cell>
          <cell r="L105" t="str">
            <v>0353 839 979</v>
          </cell>
          <cell r="M105" t="str">
            <v>108/799B, Nguyễn Kiệm, P.3, Quận Gò Vấp</v>
          </cell>
          <cell r="N105" t="str">
            <v>026004215</v>
          </cell>
          <cell r="O105">
            <v>42032</v>
          </cell>
          <cell r="P105" t="str">
            <v>CA. TP.CM</v>
          </cell>
          <cell r="Q105">
            <v>36730</v>
          </cell>
          <cell r="S105">
            <v>44287</v>
          </cell>
        </row>
        <row r="106">
          <cell r="F106" t="str">
            <v>NBTS03787</v>
          </cell>
          <cell r="G106" t="str">
            <v xml:space="preserve">Bành Trúc Phương Quỳnh </v>
          </cell>
          <cell r="H106" t="str">
            <v>MT Direct</v>
          </cell>
          <cell r="J106" t="str">
            <v>MTE</v>
          </cell>
          <cell r="K106" t="str">
            <v xml:space="preserve">Nhà Bè, Quân 4, 8,7, 5,6, Bình Chánh </v>
          </cell>
          <cell r="L106" t="str">
            <v>0909 424394</v>
          </cell>
          <cell r="M106" t="str">
            <v>116 Võ văn kiệt, P.Nguyễn Thái Bình, Quận 1</v>
          </cell>
          <cell r="N106" t="str">
            <v xml:space="preserve">024456395 </v>
          </cell>
          <cell r="O106" t="str">
            <v>19.07.2012</v>
          </cell>
          <cell r="P106" t="str">
            <v>CA TPHCM</v>
          </cell>
          <cell r="Q106">
            <v>32968</v>
          </cell>
          <cell r="S106">
            <v>44295</v>
          </cell>
        </row>
        <row r="107">
          <cell r="F107" t="str">
            <v>NBTS03784</v>
          </cell>
          <cell r="G107" t="str">
            <v>Đặng Thị Liên</v>
          </cell>
          <cell r="H107" t="str">
            <v>MT Indirect</v>
          </cell>
          <cell r="J107" t="str">
            <v>MTE</v>
          </cell>
          <cell r="K107" t="str">
            <v>Hà Nội</v>
          </cell>
          <cell r="M107" t="str">
            <v>TT Sơn Dương, Sơn Dương, Tuyên Quang</v>
          </cell>
          <cell r="N107" t="str">
            <v>070783249</v>
          </cell>
          <cell r="O107" t="str">
            <v>13.12.2013</v>
          </cell>
          <cell r="P107" t="str">
            <v>CA Hà Nội</v>
          </cell>
          <cell r="Q107">
            <v>32362</v>
          </cell>
          <cell r="S107">
            <v>44296</v>
          </cell>
        </row>
        <row r="108">
          <cell r="F108" t="str">
            <v>NBTS03795</v>
          </cell>
          <cell r="G108" t="str">
            <v>Ngô Minh Hảo</v>
          </cell>
          <cell r="H108" t="str">
            <v>MT Direct</v>
          </cell>
          <cell r="J108" t="str">
            <v>MTE</v>
          </cell>
          <cell r="K108" t="str">
            <v xml:space="preserve">Gò Vấp, Phú Nhuận, Quận 1, Quận 10, Quận 3, Bình Thạnh </v>
          </cell>
          <cell r="L108" t="str">
            <v>0328 995 919</v>
          </cell>
          <cell r="M108" t="str">
            <v>Ấp Gia Tỵ, Suối Cao, Xuân Lộc, Đồng Nai</v>
          </cell>
          <cell r="N108">
            <v>272538281</v>
          </cell>
          <cell r="O108">
            <v>38761</v>
          </cell>
          <cell r="P108" t="str">
            <v>CA Đồng Nai</v>
          </cell>
          <cell r="Q108">
            <v>35387</v>
          </cell>
          <cell r="S108">
            <v>44306</v>
          </cell>
        </row>
        <row r="109">
          <cell r="F109" t="str">
            <v>NBTS03796</v>
          </cell>
          <cell r="G109" t="str">
            <v>Nguyễn Thị Tưởng</v>
          </cell>
          <cell r="H109" t="str">
            <v>MT Indirect</v>
          </cell>
          <cell r="J109" t="str">
            <v>MTE</v>
          </cell>
          <cell r="K109" t="str">
            <v>Hà Nội</v>
          </cell>
          <cell r="L109" t="str">
            <v>0977 867 649</v>
          </cell>
          <cell r="M109" t="str">
            <v>Thái Sơn, Hiệp Hòa, Bắc Giang</v>
          </cell>
          <cell r="N109" t="str">
            <v>121752030</v>
          </cell>
          <cell r="O109">
            <v>40103</v>
          </cell>
          <cell r="P109" t="str">
            <v>CA Bắc Giang</v>
          </cell>
          <cell r="Q109">
            <v>31985</v>
          </cell>
          <cell r="S109">
            <v>44313</v>
          </cell>
        </row>
        <row r="110">
          <cell r="F110" t="str">
            <v>NBTS03813</v>
          </cell>
          <cell r="G110" t="str">
            <v>Đào Ngọc Ánh</v>
          </cell>
          <cell r="H110" t="str">
            <v>MT Direct</v>
          </cell>
          <cell r="J110" t="str">
            <v>MTE</v>
          </cell>
          <cell r="K110" t="str">
            <v>Quận 1, 10,11, Bình Tân, Tân Bình, Tân Phú , Bình Chánh</v>
          </cell>
          <cell r="L110" t="str">
            <v xml:space="preserve">093 327 8340 </v>
          </cell>
          <cell r="M110" t="str">
            <v xml:space="preserve">1141 Tự Lập., p4 TÂN BÌNH </v>
          </cell>
          <cell r="N110" t="str">
            <v>023471528</v>
          </cell>
          <cell r="O110">
            <v>41217</v>
          </cell>
          <cell r="P110" t="str">
            <v>CA TPHCM</v>
          </cell>
          <cell r="Q110">
            <v>29231</v>
          </cell>
          <cell r="S110">
            <v>44321</v>
          </cell>
        </row>
        <row r="111">
          <cell r="F111" t="str">
            <v>NBTS03824</v>
          </cell>
          <cell r="G111" t="str">
            <v>Nguyễn Thị Huyền</v>
          </cell>
          <cell r="H111" t="str">
            <v>MT Indirect</v>
          </cell>
          <cell r="I111" t="str">
            <v>Trung cấp</v>
          </cell>
          <cell r="J111" t="str">
            <v>MTE</v>
          </cell>
          <cell r="K111" t="str">
            <v>Hà Nội</v>
          </cell>
          <cell r="L111" t="str">
            <v>0973 998 771</v>
          </cell>
          <cell r="M111" t="str">
            <v>Dạ Trạch, Khoái Châu, Hưng Yên</v>
          </cell>
          <cell r="N111">
            <v>145220557</v>
          </cell>
          <cell r="O111" t="str">
            <v>15.01.2011</v>
          </cell>
          <cell r="P111" t="str">
            <v>CA Hưng Yên</v>
          </cell>
          <cell r="Q111">
            <v>31203</v>
          </cell>
          <cell r="S111">
            <v>44327</v>
          </cell>
        </row>
        <row r="112">
          <cell r="F112" t="str">
            <v>NBTS03826</v>
          </cell>
          <cell r="G112" t="str">
            <v>Phan Thị Mỹ Quyền</v>
          </cell>
          <cell r="H112" t="str">
            <v>MT Direct</v>
          </cell>
          <cell r="J112" t="str">
            <v>MTE</v>
          </cell>
          <cell r="K112" t="str">
            <v>Quận 1, 10,11, Bình Tân, Tân Bình, Tân Phú , Bình Chánh</v>
          </cell>
          <cell r="L112" t="str">
            <v>0356 987 475</v>
          </cell>
          <cell r="M112" t="str">
            <v>3 Biển B, Nam Yên, An Biên, Kiên Giang</v>
          </cell>
          <cell r="N112" t="str">
            <v>372033789</v>
          </cell>
          <cell r="O112">
            <v>43239</v>
          </cell>
          <cell r="P112" t="str">
            <v>CA Kiên Giang</v>
          </cell>
          <cell r="Q112">
            <v>37365</v>
          </cell>
          <cell r="S112">
            <v>44327</v>
          </cell>
        </row>
        <row r="113">
          <cell r="F113" t="str">
            <v>NBTS03844</v>
          </cell>
          <cell r="G113" t="str">
            <v xml:space="preserve">Mai Hoàng Ánh Nguyệt </v>
          </cell>
          <cell r="H113" t="str">
            <v>MT Direct</v>
          </cell>
          <cell r="J113" t="str">
            <v>MTE</v>
          </cell>
          <cell r="K113" t="str">
            <v>Quận 1, 10,11, Bình Tân, Tân Bình, Tân Phú , Bình Chánh</v>
          </cell>
          <cell r="L113" t="str">
            <v xml:space="preserve">0906 515 829 </v>
          </cell>
          <cell r="M113" t="str">
            <v xml:space="preserve">Long Phú thị xã Long Mỹ Hậu  Giang </v>
          </cell>
          <cell r="N113">
            <v>364222383</v>
          </cell>
          <cell r="O113">
            <v>43507</v>
          </cell>
          <cell r="P113" t="str">
            <v xml:space="preserve">CA Hậu Giang </v>
          </cell>
          <cell r="Q113">
            <v>36923</v>
          </cell>
          <cell r="S113">
            <v>44341</v>
          </cell>
        </row>
        <row r="114">
          <cell r="F114" t="str">
            <v>NBTS03843</v>
          </cell>
          <cell r="G114" t="str">
            <v xml:space="preserve">Nguyễn Đăng Tuấn </v>
          </cell>
          <cell r="H114" t="str">
            <v>MT Direct</v>
          </cell>
          <cell r="J114" t="str">
            <v>MTE</v>
          </cell>
          <cell r="K114" t="str">
            <v>Bình Dương, Biên Hòa, Vũng Tàu, Tây Ninh, Bình Phước</v>
          </cell>
          <cell r="L114" t="str">
            <v>0923 234 488</v>
          </cell>
          <cell r="M114" t="str">
            <v>Phường An Bình, Thị Xã Dĩ An, Bình Dương</v>
          </cell>
          <cell r="N114" t="str">
            <v>280 919 173</v>
          </cell>
          <cell r="O114" t="str">
            <v>09.03.2020</v>
          </cell>
          <cell r="P114" t="str">
            <v xml:space="preserve">CA Bình Dương </v>
          </cell>
          <cell r="Q114">
            <v>31266</v>
          </cell>
          <cell r="S114" t="str">
            <v>22/05/2021</v>
          </cell>
        </row>
        <row r="115">
          <cell r="F115" t="str">
            <v>NBTS03873</v>
          </cell>
          <cell r="G115" t="str">
            <v>Trịnh Thị Minh Hiền</v>
          </cell>
          <cell r="H115" t="str">
            <v>MT Direct</v>
          </cell>
          <cell r="J115" t="str">
            <v>MTE</v>
          </cell>
          <cell r="K115" t="str">
            <v>Bình Thạnh, Quận 2, 9, Thủ Đức</v>
          </cell>
          <cell r="L115" t="str">
            <v xml:space="preserve">0398 808 801 </v>
          </cell>
          <cell r="M115" t="str">
            <v>404/4 Nguyễn Đình Chiểu, F.4, Quận 3</v>
          </cell>
          <cell r="N115" t="str">
            <v>024748815</v>
          </cell>
          <cell r="O115" t="str">
            <v>11.12.2007</v>
          </cell>
          <cell r="P115" t="str">
            <v>CA TPHCM</v>
          </cell>
          <cell r="Q115">
            <v>32912</v>
          </cell>
          <cell r="S115">
            <v>44367</v>
          </cell>
        </row>
        <row r="116">
          <cell r="F116" t="str">
            <v>NBTS03874</v>
          </cell>
          <cell r="G116" t="str">
            <v>Nguyễn Thị Thanh Tuyết</v>
          </cell>
          <cell r="H116" t="str">
            <v>Hương Thủy</v>
          </cell>
          <cell r="J116" t="str">
            <v>MTS</v>
          </cell>
          <cell r="K116" t="str">
            <v>InDirect South</v>
          </cell>
          <cell r="L116" t="str">
            <v>0902 978 955</v>
          </cell>
          <cell r="M116" t="str">
            <v>519/33 Âu Cơ, P. Phú Trung, Tân Phú</v>
          </cell>
          <cell r="N116" t="str">
            <v>023760986</v>
          </cell>
          <cell r="O116">
            <v>40777</v>
          </cell>
          <cell r="P116" t="str">
            <v>CA.TPHCM</v>
          </cell>
          <cell r="Q116">
            <v>30524</v>
          </cell>
          <cell r="S116">
            <v>44369</v>
          </cell>
        </row>
        <row r="117">
          <cell r="F117" t="str">
            <v>NBTS03876</v>
          </cell>
          <cell r="G117" t="str">
            <v>Nguyễn Trần Nhân Kiệt</v>
          </cell>
          <cell r="H117" t="str">
            <v>MT Direct</v>
          </cell>
          <cell r="I117" t="str">
            <v>12/12</v>
          </cell>
          <cell r="J117" t="str">
            <v>MTE</v>
          </cell>
          <cell r="K117" t="str">
            <v xml:space="preserve">Phan Thiết, Kontum, Gia Lai, Bảo Lộc, Nha Trang, Ninh Thuận </v>
          </cell>
          <cell r="L117" t="str">
            <v>0765 445 645</v>
          </cell>
          <cell r="M117" t="str">
            <v>Nghĩa Quý, Cam Nghĩa, Cam Ranh, Khánh Hòa</v>
          </cell>
          <cell r="N117">
            <v>225552460</v>
          </cell>
          <cell r="O117">
            <v>41933</v>
          </cell>
          <cell r="P117" t="str">
            <v>CA Khánh Hòa</v>
          </cell>
          <cell r="Q117">
            <v>33654</v>
          </cell>
          <cell r="S117">
            <v>44370</v>
          </cell>
        </row>
        <row r="118">
          <cell r="F118" t="str">
            <v>NBTS03877</v>
          </cell>
          <cell r="G118" t="str">
            <v>Lê Minh Phúc</v>
          </cell>
          <cell r="H118" t="str">
            <v>MT Direct</v>
          </cell>
          <cell r="I118" t="str">
            <v>12/12</v>
          </cell>
          <cell r="J118" t="str">
            <v>MTE</v>
          </cell>
          <cell r="K118" t="str">
            <v>Bình Dương, Biên Hòa, Vũng Tàu, Tây Ninh, Bình Phước</v>
          </cell>
          <cell r="L118" t="str">
            <v>0702 509 054</v>
          </cell>
          <cell r="M118" t="str">
            <v>KV4, Châu Văn Liêm, Ô Môn, Cần Thơ</v>
          </cell>
          <cell r="N118" t="str">
            <v>092201001543</v>
          </cell>
          <cell r="O118">
            <v>42443</v>
          </cell>
          <cell r="P118" t="str">
            <v>Cục CS ĐKQL Cư trú và DLQG về dân cư</v>
          </cell>
          <cell r="Q118">
            <v>37145</v>
          </cell>
          <cell r="S118">
            <v>44373</v>
          </cell>
        </row>
        <row r="119">
          <cell r="F119" t="str">
            <v>NBTS03878</v>
          </cell>
          <cell r="G119" t="str">
            <v>Ngô Thị Kim Hằng</v>
          </cell>
          <cell r="H119" t="str">
            <v>MT Indirect</v>
          </cell>
          <cell r="I119" t="str">
            <v>Cao Đẳng</v>
          </cell>
          <cell r="J119" t="str">
            <v>MTS</v>
          </cell>
          <cell r="K119" t="str">
            <v>Hà Nội</v>
          </cell>
          <cell r="L119" t="str">
            <v>0976236415</v>
          </cell>
          <cell r="M119" t="str">
            <v>Xuân Khê, Lý Nhân, Hà Nam</v>
          </cell>
          <cell r="N119" t="str">
            <v>035192002934</v>
          </cell>
          <cell r="P119" t="str">
            <v>Cục CS ĐKQL Cư trú và DLQG về dân cư</v>
          </cell>
          <cell r="Q119">
            <v>33911</v>
          </cell>
          <cell r="S119">
            <v>44369</v>
          </cell>
        </row>
        <row r="120">
          <cell r="F120" t="str">
            <v>NBTS03889</v>
          </cell>
          <cell r="G120" t="str">
            <v>Trịnh Thị Hạnh</v>
          </cell>
          <cell r="H120" t="str">
            <v>MT Indirect</v>
          </cell>
          <cell r="I120" t="str">
            <v>12/12</v>
          </cell>
          <cell r="J120" t="str">
            <v>MTE</v>
          </cell>
          <cell r="K120" t="str">
            <v>Hà Nội</v>
          </cell>
          <cell r="L120" t="str">
            <v>0943 282 879</v>
          </cell>
          <cell r="M120" t="str">
            <v>Ngách 107 Ngõ Văn Hương, Tôn Đức Thắng, Đống Đa, Hà Nội.</v>
          </cell>
          <cell r="N120" t="str">
            <v>036185013371</v>
          </cell>
          <cell r="O120">
            <v>43865</v>
          </cell>
          <cell r="P120" t="str">
            <v>CA Hà Nội</v>
          </cell>
          <cell r="Q120">
            <v>31215</v>
          </cell>
          <cell r="S120">
            <v>44379</v>
          </cell>
        </row>
        <row r="121">
          <cell r="F121" t="str">
            <v>NBTS03894</v>
          </cell>
          <cell r="G121" t="str">
            <v>Vũ Thị Vịnh</v>
          </cell>
          <cell r="H121" t="str">
            <v>MT Indirect</v>
          </cell>
          <cell r="I121" t="str">
            <v>12/12</v>
          </cell>
          <cell r="J121" t="str">
            <v>MTE</v>
          </cell>
          <cell r="K121" t="str">
            <v>Hà Nội</v>
          </cell>
          <cell r="L121" t="str">
            <v>0398 660 890</v>
          </cell>
          <cell r="M121" t="str">
            <v>Quảng Bá, Quỳnh Hải, Quỳnh Phụ, Thái Bình</v>
          </cell>
          <cell r="N121" t="str">
            <v>027189000472</v>
          </cell>
          <cell r="O121" t="str">
            <v>20.10.2017</v>
          </cell>
          <cell r="P121" t="str">
            <v>Cục CS ĐKQL Cư trú và DLQG về dân cư</v>
          </cell>
          <cell r="Q121">
            <v>32536</v>
          </cell>
          <cell r="S121">
            <v>44387</v>
          </cell>
        </row>
        <row r="122">
          <cell r="F122" t="str">
            <v>NBTS03915</v>
          </cell>
          <cell r="G122" t="str">
            <v>Võ Thị Thùy Ly</v>
          </cell>
          <cell r="H122" t="str">
            <v>MT Direct</v>
          </cell>
          <cell r="J122" t="str">
            <v>MTE</v>
          </cell>
          <cell r="K122" t="str">
            <v>Đà Nẵng</v>
          </cell>
          <cell r="L122" t="str">
            <v>0905 726 378</v>
          </cell>
          <cell r="M122" t="str">
            <v>Tổ 40, An Hải Bắc, Sơn Trà, Đà Nẵng</v>
          </cell>
          <cell r="N122" t="str">
            <v>201546116</v>
          </cell>
          <cell r="O122">
            <v>43641</v>
          </cell>
          <cell r="P122" t="str">
            <v>CA Đà Nẵng</v>
          </cell>
          <cell r="Q122" t="str">
            <v>15/05/1988</v>
          </cell>
          <cell r="S122" t="str">
            <v>31/07/2021</v>
          </cell>
        </row>
        <row r="123">
          <cell r="F123" t="str">
            <v>NBTS03912</v>
          </cell>
          <cell r="G123" t="str">
            <v>Lê Minh Nhựt</v>
          </cell>
          <cell r="H123" t="str">
            <v>MT Direct</v>
          </cell>
          <cell r="J123" t="str">
            <v>MTE</v>
          </cell>
          <cell r="K123" t="str">
            <v>Quận 2, Gò Vấp, Tân Phú, Tân Bình</v>
          </cell>
          <cell r="L123" t="str">
            <v>0703 360 713</v>
          </cell>
          <cell r="M123" t="str">
            <v>Ấp An Hòa, Xã An Khánh, Huyện Châu Thành, Đồng Tháp</v>
          </cell>
          <cell r="N123" t="str">
            <v>341856566</v>
          </cell>
          <cell r="O123" t="str">
            <v>04.07.2012</v>
          </cell>
          <cell r="P123" t="str">
            <v>CA Đồng Tháp</v>
          </cell>
          <cell r="Q123">
            <v>35247</v>
          </cell>
          <cell r="S123">
            <v>44411</v>
          </cell>
        </row>
        <row r="124">
          <cell r="F124" t="str">
            <v>NBTS02987</v>
          </cell>
          <cell r="G124" t="str">
            <v>Trần Thị Ngọc Huyền</v>
          </cell>
          <cell r="H124" t="str">
            <v>MT Direct</v>
          </cell>
          <cell r="I124" t="str">
            <v>12/12</v>
          </cell>
          <cell r="J124" t="str">
            <v>MTE</v>
          </cell>
          <cell r="K124" t="str">
            <v xml:space="preserve">Phan Thiết, Kontum, Gia Lai, Bảo Lộc, Nha Trang, Ninh Thuận </v>
          </cell>
          <cell r="L124" t="str">
            <v>0898 362 526</v>
          </cell>
          <cell r="M124" t="str">
            <v>Cam Phúc Nam, Cam Ranh, Khánh Hòa</v>
          </cell>
          <cell r="N124">
            <v>225343061</v>
          </cell>
          <cell r="O124" t="str">
            <v>28.02.2008</v>
          </cell>
          <cell r="P124" t="str">
            <v>CA Khánh Hòa</v>
          </cell>
          <cell r="Q124">
            <v>32983</v>
          </cell>
          <cell r="S124" t="str">
            <v>Thai sản đi làm lại 06/08</v>
          </cell>
        </row>
        <row r="125">
          <cell r="F125" t="str">
            <v>NBTS03929</v>
          </cell>
          <cell r="G125" t="str">
            <v>Nguyễn Thị Ngọc Hiền</v>
          </cell>
          <cell r="H125" t="str">
            <v>MT Indirect</v>
          </cell>
          <cell r="I125" t="str">
            <v>Đại học</v>
          </cell>
          <cell r="J125" t="str">
            <v>MTE</v>
          </cell>
          <cell r="K125" t="str">
            <v>Hệ thống các chuỗi siêu thị: Vinmart, Vinmart+, Morgan Mart, BRG tại các quận TP Hà Nội: Thanh Xuân, Cầu Giấy, Bắc Từ Liêm, Đống Đa, Hoàn Kiếm, Ba Đình, Hai Bà Trưng, Tây Hồ, Đông Anh, Thanh Trì</v>
          </cell>
          <cell r="L125" t="str">
            <v>0968 522 533</v>
          </cell>
          <cell r="M125" t="str">
            <v>Văn Điển, Thanh Trì, Hà Nội</v>
          </cell>
          <cell r="N125" t="str">
            <v>035183000555</v>
          </cell>
          <cell r="O125">
            <v>42362</v>
          </cell>
          <cell r="P125" t="str">
            <v>Cục CS ĐKQL Cư trú và DLQG về dân cư</v>
          </cell>
          <cell r="Q125">
            <v>30612</v>
          </cell>
          <cell r="S125">
            <v>44418</v>
          </cell>
        </row>
        <row r="126">
          <cell r="F126" t="str">
            <v>NBTS03935</v>
          </cell>
          <cell r="G126" t="str">
            <v>Trịnh Thị Thu Thủy</v>
          </cell>
          <cell r="H126" t="str">
            <v>MT Indirect</v>
          </cell>
          <cell r="I126" t="str">
            <v>Đại học</v>
          </cell>
          <cell r="J126" t="str">
            <v>MTE</v>
          </cell>
          <cell r="K126" t="str">
            <v>Hệ thống các chuỗi siêu thị: Vinmart, Vinmart+, Morgan Mart, BRG tại các quận TP Hà Nội: Thanh Xuân, Cầu Giấy, Bắc Từ Liêm, Đống Đa, Hoàn Kiếm, Ba Đình, Hai Bà Trưng, Tây Hồ, Đông Anh, Thanh Trì</v>
          </cell>
          <cell r="L126" t="str">
            <v>0988 163 618</v>
          </cell>
          <cell r="M126" t="str">
            <v>2 Ngõ 4 Vạn Phúc, Kim Mã, Ba Đình, Hà Nội</v>
          </cell>
          <cell r="N126" t="str">
            <v>001184001751</v>
          </cell>
          <cell r="O126">
            <v>44211</v>
          </cell>
          <cell r="P126" t="str">
            <v>Cục trưởng cục CS QLHC về TTXH</v>
          </cell>
          <cell r="Q126">
            <v>30996</v>
          </cell>
          <cell r="S126">
            <v>44421</v>
          </cell>
        </row>
        <row r="127">
          <cell r="F127" t="str">
            <v>NBTS03948</v>
          </cell>
          <cell r="G127" t="str">
            <v>Nguyễn Minh Duy</v>
          </cell>
          <cell r="H127" t="str">
            <v>MT Indirect</v>
          </cell>
          <cell r="J127" t="str">
            <v>MTS</v>
          </cell>
          <cell r="K127" t="str">
            <v>Hương Thủy</v>
          </cell>
          <cell r="L127" t="str">
            <v>091 811 45 40</v>
          </cell>
          <cell r="M127" t="str">
            <v>874/35 Đoàn Văn Bơ, Phường 18, quận 4, TP. HCM</v>
          </cell>
          <cell r="N127">
            <v>86085000246</v>
          </cell>
          <cell r="O127">
            <v>43535</v>
          </cell>
          <cell r="P127" t="str">
            <v>Cục trưởng Cục cảnh sát QLHC về TTXH</v>
          </cell>
          <cell r="Q127">
            <v>31309</v>
          </cell>
          <cell r="S127">
            <v>44469</v>
          </cell>
        </row>
        <row r="128">
          <cell r="F128" t="str">
            <v>NBTS03958</v>
          </cell>
          <cell r="G128" t="str">
            <v>Nguyễn Thị Thu Thủy</v>
          </cell>
          <cell r="H128" t="str">
            <v>MT Indirect</v>
          </cell>
          <cell r="J128" t="str">
            <v>MTE</v>
          </cell>
          <cell r="K128" t="str">
            <v>Hệ thống các chuỗi siêu thị: Vinmart, Vinmart+, Morgan Mart, BRG tại các quận TP Hà Nội: Thanh Xuân, Cầu Giấy, Bắc Từ Liêm, Đống Đa, Hoàn Kiếm, Ba Đình, Hai Bà Trưng, Tây Hồ, Đông Anh, Thanh Trì</v>
          </cell>
          <cell r="L128" t="str">
            <v>0369 977 688</v>
          </cell>
          <cell r="M128" t="str">
            <v>Thôn 3, Kim Lan, Gia Lâm, Hà Nội</v>
          </cell>
          <cell r="N128" t="str">
            <v>001183042729</v>
          </cell>
          <cell r="O128">
            <v>44315</v>
          </cell>
          <cell r="P128" t="str">
            <v>Cục trưởng cục CS QLHC Về TTXH</v>
          </cell>
          <cell r="Q128">
            <v>30609</v>
          </cell>
          <cell r="S128">
            <v>44481</v>
          </cell>
        </row>
        <row r="129">
          <cell r="F129" t="str">
            <v>NBTS03962</v>
          </cell>
          <cell r="G129" t="str">
            <v>Nguyễn Thị Kiều Oanh</v>
          </cell>
          <cell r="H129" t="str">
            <v>MT Direct</v>
          </cell>
          <cell r="J129" t="str">
            <v>MTE</v>
          </cell>
          <cell r="K129" t="str">
            <v>Big C, Lotte, Coop, Vin+ Đà Nẵng</v>
          </cell>
          <cell r="L129" t="str">
            <v>0932 489 447</v>
          </cell>
          <cell r="M129" t="str">
            <v>Tổ 58, Xuân Hà, Thanh Khê, Đà Nẵng</v>
          </cell>
          <cell r="N129" t="str">
            <v>205509798</v>
          </cell>
          <cell r="O129">
            <v>39237</v>
          </cell>
          <cell r="P129" t="str">
            <v>CA. Đà Nẵng</v>
          </cell>
          <cell r="Q129">
            <v>32914</v>
          </cell>
          <cell r="S129">
            <v>44484</v>
          </cell>
        </row>
        <row r="130">
          <cell r="F130" t="str">
            <v>NBTS03960</v>
          </cell>
          <cell r="G130" t="str">
            <v>Nguyễn Thành Long</v>
          </cell>
          <cell r="H130" t="str">
            <v>MT Direct</v>
          </cell>
          <cell r="J130" t="str">
            <v>MTS</v>
          </cell>
          <cell r="L130" t="str">
            <v>0938 567 408</v>
          </cell>
          <cell r="S130">
            <v>44488</v>
          </cell>
        </row>
        <row r="131">
          <cell r="F131" t="str">
            <v>NBTS03961</v>
          </cell>
          <cell r="G131" t="str">
            <v>Trần Thị Thúy Quỳnh</v>
          </cell>
          <cell r="H131" t="str">
            <v>MT Indirect</v>
          </cell>
          <cell r="I131" t="str">
            <v>Đại học</v>
          </cell>
          <cell r="J131" t="str">
            <v>MTE</v>
          </cell>
          <cell r="K131" t="str">
            <v>Vinmart, Vinmart+, BRG, B11 Kim Liên, Hoàng cầu Mart, Hapro Food tại các quận TP Hà Nội: Nam Từ Liêm, Hoài Đức, Đan Phượng, Cầu Giấy, Ba Đình, Đống Đa, Thanh Xuân, Hoàn Kiếm, Hai Bà Trưng, Tây Hồ, Long Biên, Đông Anh, Hà Đông.</v>
          </cell>
          <cell r="L131" t="str">
            <v>0977 256 805</v>
          </cell>
          <cell r="M131" t="str">
            <v>Cụm 8, Hát Môn, Phúc Thọ, Hà Nội</v>
          </cell>
          <cell r="N131" t="str">
            <v>001190016017</v>
          </cell>
          <cell r="O131">
            <v>43173</v>
          </cell>
          <cell r="P131" t="str">
            <v>Cục CS ĐKQL Cư trú và DLQG về dân cư</v>
          </cell>
          <cell r="Q131">
            <v>33117</v>
          </cell>
          <cell r="S131" t="str">
            <v>19/10/2021</v>
          </cell>
        </row>
        <row r="132">
          <cell r="F132" t="str">
            <v>NBTS03964</v>
          </cell>
          <cell r="G132" t="str">
            <v>Lê Thị Dung</v>
          </cell>
          <cell r="H132" t="str">
            <v>MT Indirect</v>
          </cell>
          <cell r="I132" t="str">
            <v>Đại học</v>
          </cell>
          <cell r="J132" t="str">
            <v>MTE</v>
          </cell>
          <cell r="K132" t="str">
            <v>Hệ thống các chuỗi siêu thị: Vinmart, Vinmart+, Morgan Mart, BRG tại các quận TP Hà Nội: Thanh Xuân, Cầu Giấy, Bắc Từ Liêm, Đống Đa, Hoàn Kiếm, Ba Đình, Hai Bà Trưng, Tây Hồ, Đông Anh, Thanh Trì</v>
          </cell>
          <cell r="L132" t="str">
            <v>0978 578 985</v>
          </cell>
          <cell r="M132" t="str">
            <v>An Quý, Quỳnh Phụ, Thái Bình</v>
          </cell>
          <cell r="N132" t="str">
            <v>034185001452</v>
          </cell>
          <cell r="O132">
            <v>44334</v>
          </cell>
          <cell r="P132" t="str">
            <v>CA Hà Nội</v>
          </cell>
          <cell r="Q132">
            <v>31320</v>
          </cell>
          <cell r="S132" t="str">
            <v>26/10/2021</v>
          </cell>
        </row>
        <row r="133">
          <cell r="F133" t="str">
            <v>NBTS03971</v>
          </cell>
          <cell r="G133" t="str">
            <v>Vũ Thanh Hoa</v>
          </cell>
          <cell r="H133" t="str">
            <v>MT Indirect</v>
          </cell>
          <cell r="I133" t="str">
            <v>Cao đẳng</v>
          </cell>
          <cell r="J133" t="str">
            <v>MTE</v>
          </cell>
          <cell r="K133" t="str">
            <v>Aeon, Kohnan, Vinmart, Vinmart+, Mường Thanh, Qmart, CircleK, 579 Mart tại các quận TP Hà Nội: Hoàn Kiếm, Đống Đa, Ba Đình, Hai Bà Trưng, Hoàng Mai, Thanh Xuân, Long Biên, Nam Từ Liêm, Bắc Từ Liêm, Tây Hồ, Cầu Giấy, Hà Đông.</v>
          </cell>
          <cell r="L133" t="str">
            <v>0963 261 916</v>
          </cell>
          <cell r="M133" t="str">
            <v>Thọ Sơn, thành phố Việt Trì, Phú Thọ</v>
          </cell>
          <cell r="N133" t="str">
            <v>025199007341</v>
          </cell>
          <cell r="O133">
            <v>44420</v>
          </cell>
          <cell r="P133" t="str">
            <v>Cục Cảnh sát Quản lý hành chính về trật tự xã hội</v>
          </cell>
          <cell r="Q133" t="str">
            <v>25/01/1999</v>
          </cell>
          <cell r="S133">
            <v>44502</v>
          </cell>
        </row>
        <row r="134">
          <cell r="F134" t="str">
            <v>NBTS03991</v>
          </cell>
          <cell r="G134" t="str">
            <v>Lê Đô Thành</v>
          </cell>
          <cell r="H134" t="str">
            <v>MT Direct</v>
          </cell>
          <cell r="I134" t="str">
            <v>12/12</v>
          </cell>
          <cell r="J134" t="str">
            <v>MTE</v>
          </cell>
          <cell r="K134" t="str">
            <v xml:space="preserve">Gò Vấp, Phú Nhuận, Quận 1, Quận 10, Quận 3, Bình Thạnh </v>
          </cell>
          <cell r="L134" t="str">
            <v>0763 508 651</v>
          </cell>
          <cell r="M134" t="str">
            <v xml:space="preserve">721/19 Xô Viết Nghệ Tĩnh, P.26, Bình Thạnh </v>
          </cell>
          <cell r="N134" t="str">
            <v>075093000422</v>
          </cell>
          <cell r="O134">
            <v>44042</v>
          </cell>
          <cell r="P134" t="str">
            <v>Cục trưởng cục CS QLHC Về TTXH</v>
          </cell>
          <cell r="Q134">
            <v>34251</v>
          </cell>
          <cell r="S134">
            <v>44601</v>
          </cell>
        </row>
        <row r="135">
          <cell r="F135" t="str">
            <v>NBTS03995</v>
          </cell>
          <cell r="G135" t="str">
            <v>Võ Trung Triệu</v>
          </cell>
          <cell r="H135" t="str">
            <v>MT Direct</v>
          </cell>
          <cell r="J135" t="str">
            <v>MTE</v>
          </cell>
          <cell r="K135" t="str">
            <v>Quận 7, Bình Tân, Tân Phú, Quận 11, Quận 10</v>
          </cell>
          <cell r="L135" t="str">
            <v>0346 354 955</v>
          </cell>
          <cell r="M135" t="str">
            <v>Khu phố 4, TT Hòa Vinh, H. Đông Hòa, Phú Yên</v>
          </cell>
          <cell r="N135" t="str">
            <v>221492814</v>
          </cell>
          <cell r="O135" t="str">
            <v>27.11.2017</v>
          </cell>
          <cell r="P135" t="str">
            <v>CA Tỉnh Phú Yên</v>
          </cell>
          <cell r="Q135">
            <v>36598</v>
          </cell>
          <cell r="S135">
            <v>44603</v>
          </cell>
        </row>
        <row r="136">
          <cell r="F136" t="str">
            <v>NBTS04000</v>
          </cell>
          <cell r="G136" t="str">
            <v>Hồng Nhật Hào</v>
          </cell>
          <cell r="H136" t="str">
            <v>MT Direct</v>
          </cell>
          <cell r="J136" t="str">
            <v>MTE</v>
          </cell>
          <cell r="K136" t="str">
            <v>Quận 2, Gò Vấp, Tân Phú, Tân Bình</v>
          </cell>
          <cell r="L136" t="str">
            <v>0705 318 084</v>
          </cell>
          <cell r="M136" t="str">
            <v>C127Bis, Kp1, P.Đông Hung Thuận , Q12, TP.HCM</v>
          </cell>
          <cell r="N136" t="str">
            <v>025885015</v>
          </cell>
          <cell r="O136" t="str">
            <v>13.3.2015</v>
          </cell>
          <cell r="P136" t="str">
            <v>CA. TPHCM</v>
          </cell>
          <cell r="Q136">
            <v>36286</v>
          </cell>
          <cell r="S136">
            <v>44616</v>
          </cell>
        </row>
        <row r="137">
          <cell r="F137" t="str">
            <v>NBTS03483</v>
          </cell>
          <cell r="G137" t="str">
            <v>Vũ Thị Hải Yến</v>
          </cell>
          <cell r="H137" t="str">
            <v>MT Indirect</v>
          </cell>
          <cell r="I137" t="str">
            <v>12/12</v>
          </cell>
          <cell r="J137" t="str">
            <v>MTE</v>
          </cell>
          <cell r="K137" t="str">
            <v>Aeon, Kohnan, Vinmart, Vinmart+, Mường Thanh, Qmart, CircleK, 579 Mart tại các quận TP Hà Nội: Hoàn Kiếm, Đống Đa, Ba Đình, Hai Bà Trưng, Hoàng Mai, Thanh Xuân, Long Biên, Nam Từ Liêm, Bắc Từ Liêm, Tây Hồ, Cầu Giấy, Hà Đông.</v>
          </cell>
          <cell r="L137" t="str">
            <v>0325572700</v>
          </cell>
          <cell r="M137" t="str">
            <v>Cụm 1, Quỳnh Đô, Vĩnh Quỳnh, Thanh Trì, Hà Nội</v>
          </cell>
          <cell r="N137" t="str">
            <v>036183007963</v>
          </cell>
          <cell r="O137" t="str">
            <v>24.01.2018</v>
          </cell>
          <cell r="P137" t="str">
            <v>CA Hà Nội</v>
          </cell>
          <cell r="Q137">
            <v>30510</v>
          </cell>
          <cell r="S137">
            <v>44075</v>
          </cell>
        </row>
        <row r="138">
          <cell r="F138" t="str">
            <v>NBTS04031</v>
          </cell>
          <cell r="G138" t="str">
            <v>Nguyễn Thanh Hoài</v>
          </cell>
          <cell r="H138" t="str">
            <v>MT Direct</v>
          </cell>
          <cell r="I138" t="str">
            <v>12/12</v>
          </cell>
          <cell r="J138" t="str">
            <v>MTE</v>
          </cell>
          <cell r="K138" t="str">
            <v>Quận 1, 10,11, Bình Tân, Tân Bình, Tân Phú , Bình Chánh</v>
          </cell>
          <cell r="L138" t="str">
            <v xml:space="preserve">0901 921 662 </v>
          </cell>
          <cell r="M138" t="str">
            <v>320 CC Bình Phú Đường Số 32, Phường 10, Quận 6</v>
          </cell>
          <cell r="N138" t="str">
            <v>079090019275</v>
          </cell>
          <cell r="O138">
            <v>44551</v>
          </cell>
          <cell r="P138" t="str">
            <v>Cục trưởng cục CS QLHC Về TTXH</v>
          </cell>
          <cell r="Q138">
            <v>32921</v>
          </cell>
          <cell r="S138">
            <v>44652</v>
          </cell>
        </row>
        <row r="139">
          <cell r="F139" t="str">
            <v>NBTS04053</v>
          </cell>
          <cell r="G139" t="str">
            <v>Trần Bé Ngọc</v>
          </cell>
          <cell r="H139" t="str">
            <v>MT Indirect</v>
          </cell>
          <cell r="J139" t="str">
            <v>MTE</v>
          </cell>
          <cell r="K139" t="str">
            <v>Quận Bình Tân, Bình Chánh</v>
          </cell>
          <cell r="L139" t="str">
            <v>0932 707 317</v>
          </cell>
          <cell r="M139" t="str">
            <v>Thành Thường A, An Trạch, Đông Hải, Bạc Liêu</v>
          </cell>
          <cell r="N139">
            <v>385548550</v>
          </cell>
          <cell r="O139" t="str">
            <v>24.12.2014</v>
          </cell>
          <cell r="P139" t="str">
            <v>CA. Tỉnh Bạc Liêu</v>
          </cell>
          <cell r="Q139">
            <v>33664</v>
          </cell>
          <cell r="S139">
            <v>44656</v>
          </cell>
        </row>
        <row r="140">
          <cell r="F140" t="str">
            <v>NBTS04054</v>
          </cell>
          <cell r="G140" t="str">
            <v>Trương Văn Hào</v>
          </cell>
          <cell r="H140" t="str">
            <v>MT Direct</v>
          </cell>
          <cell r="I140" t="str">
            <v>12/12</v>
          </cell>
          <cell r="J140" t="str">
            <v>MTE</v>
          </cell>
          <cell r="K140" t="str">
            <v>Quận 1, 10,11, Bình Tân, Tân Bình, Tân Phú , Bình Chánh</v>
          </cell>
          <cell r="L140" t="str">
            <v>0832 194 708</v>
          </cell>
          <cell r="M140" t="str">
            <v>156 Bình Long, Phú Thạnh, Tân Phú, TP.HCM</v>
          </cell>
          <cell r="N140" t="str">
            <v>079201015746</v>
          </cell>
          <cell r="O140">
            <v>44572</v>
          </cell>
          <cell r="P140" t="str">
            <v>Cục trưởng cục CS QLHC Về TTXH</v>
          </cell>
          <cell r="Q140">
            <v>36963</v>
          </cell>
          <cell r="S140">
            <v>44657</v>
          </cell>
        </row>
        <row r="141">
          <cell r="F141" t="str">
            <v>NBTS04060</v>
          </cell>
          <cell r="G141" t="str">
            <v>Vũ Thị Vụ</v>
          </cell>
          <cell r="H141" t="str">
            <v>MT Indirect</v>
          </cell>
          <cell r="I141" t="str">
            <v>12/12</v>
          </cell>
          <cell r="J141" t="str">
            <v>MTE</v>
          </cell>
          <cell r="K141" t="str">
            <v>Hệ thống các chuỗi siêu thị: Vinmart, Vinmart+, Tmart, Đức Thành, SeiKa Vân Hồ, Hapro Long Biên tại các quận TP Hà Nội: Cầu Giấy, Hoàng Mai, Hà Đông, Hai Bà Trưng, Long Biên, Gia Lâm, Đông Anh</v>
          </cell>
          <cell r="L141" t="str">
            <v>0986 117 901</v>
          </cell>
          <cell r="M141" t="str">
            <v>Hồng Thái, Phú Xuyên, Hà Nội</v>
          </cell>
          <cell r="N141" t="str">
            <v>001185011015</v>
          </cell>
          <cell r="O141">
            <v>44538</v>
          </cell>
          <cell r="P141" t="str">
            <v>Cục trưởng cục CS QLHC Về TTXH</v>
          </cell>
          <cell r="Q141">
            <v>31139</v>
          </cell>
          <cell r="S141">
            <v>44658</v>
          </cell>
        </row>
        <row r="142">
          <cell r="F142" t="str">
            <v>NBTS04063</v>
          </cell>
          <cell r="G142" t="str">
            <v>Trần Lâm Phúc</v>
          </cell>
          <cell r="H142" t="str">
            <v>MT Direct</v>
          </cell>
          <cell r="I142" t="str">
            <v>12/12</v>
          </cell>
          <cell r="J142" t="str">
            <v>MTE</v>
          </cell>
          <cell r="K142" t="str">
            <v>Quận 7, Bình Tân, Tân Phú, Quận 11, Quận 10</v>
          </cell>
          <cell r="L142" t="str">
            <v>0799 832 762</v>
          </cell>
          <cell r="M142" t="str">
            <v>125/24 Phạm Văn Chí Phường 3, Quận 6, TP.HCM</v>
          </cell>
          <cell r="N142" t="str">
            <v>079096007606</v>
          </cell>
          <cell r="O142">
            <v>44502</v>
          </cell>
          <cell r="P142" t="str">
            <v>Cục trưởng cục CS QLHC Về TTXH</v>
          </cell>
          <cell r="Q142">
            <v>35309</v>
          </cell>
          <cell r="S142">
            <v>44660</v>
          </cell>
        </row>
        <row r="143">
          <cell r="F143" t="str">
            <v>NBTS04066</v>
          </cell>
          <cell r="G143" t="str">
            <v>Nguyễn Minh Dũng</v>
          </cell>
          <cell r="H143" t="str">
            <v>MT Indirect</v>
          </cell>
          <cell r="J143" t="str">
            <v>MTE</v>
          </cell>
          <cell r="K143" t="str">
            <v>Quận Tân phú, Q 11, Q.6</v>
          </cell>
          <cell r="L143" t="str">
            <v>0933 487 599</v>
          </cell>
          <cell r="M143" t="str">
            <v>160/6 Khu Phố 6, P. Tân Hưng Thuận, Q.12</v>
          </cell>
          <cell r="N143" t="str">
            <v>024964040</v>
          </cell>
          <cell r="O143">
            <v>39608</v>
          </cell>
          <cell r="P143" t="str">
            <v>CA. TP.CM</v>
          </cell>
          <cell r="Q143">
            <v>33222</v>
          </cell>
          <cell r="S143">
            <v>44663</v>
          </cell>
        </row>
        <row r="144">
          <cell r="F144" t="str">
            <v>NBTS04074</v>
          </cell>
          <cell r="G144" t="str">
            <v>Ngô Văn Hiền</v>
          </cell>
          <cell r="H144" t="str">
            <v>MT Direct</v>
          </cell>
          <cell r="I144" t="str">
            <v>12/12</v>
          </cell>
          <cell r="J144" t="str">
            <v>MTE</v>
          </cell>
          <cell r="K144" t="str">
            <v>Quận 7, Bình Tân, Tân Phú, Quận 11, Quận 10</v>
          </cell>
          <cell r="L144" t="str">
            <v>0783 942 868</v>
          </cell>
          <cell r="M144" t="str">
            <v>27/17 Bông Sao, P.5 , Q8 , HCM</v>
          </cell>
          <cell r="N144" t="str">
            <v>07909606387</v>
          </cell>
          <cell r="O144">
            <v>44269</v>
          </cell>
          <cell r="P144" t="str">
            <v>CA HCM</v>
          </cell>
          <cell r="Q144" t="str">
            <v>29/02/1996</v>
          </cell>
          <cell r="R144" t="str">
            <v>Nam</v>
          </cell>
          <cell r="S144">
            <v>44673</v>
          </cell>
        </row>
        <row r="145">
          <cell r="F145" t="str">
            <v>NBTS04078</v>
          </cell>
          <cell r="G145" t="str">
            <v>Nguyễn Lê Tường Vy</v>
          </cell>
          <cell r="H145" t="str">
            <v>MT Direct</v>
          </cell>
          <cell r="I145" t="str">
            <v>12/12</v>
          </cell>
          <cell r="J145" t="str">
            <v>MTE</v>
          </cell>
          <cell r="K145" t="str">
            <v>Quận 7, Bình Tân, Tân Phú, Quận 11, Quận 10</v>
          </cell>
          <cell r="L145" t="str">
            <v>0376 832 726</v>
          </cell>
          <cell r="M145" t="str">
            <v>KP Hiệp Thương, Định Quán , Đồng Nai</v>
          </cell>
          <cell r="N145">
            <v>272867979</v>
          </cell>
          <cell r="O145">
            <v>42905</v>
          </cell>
          <cell r="P145" t="str">
            <v>CA Đồng Nai</v>
          </cell>
          <cell r="Q145">
            <v>37040</v>
          </cell>
          <cell r="R145" t="str">
            <v>Nữ</v>
          </cell>
          <cell r="S145">
            <v>44685</v>
          </cell>
        </row>
        <row r="146">
          <cell r="F146" t="str">
            <v>NBTS04093</v>
          </cell>
          <cell r="G146" t="str">
            <v>Nguyễn Thị Phương Tâm</v>
          </cell>
          <cell r="H146" t="str">
            <v>MT Indirect</v>
          </cell>
          <cell r="I146" t="str">
            <v>12/12</v>
          </cell>
          <cell r="J146" t="str">
            <v>MTE</v>
          </cell>
          <cell r="K146" t="str">
            <v>Quận Bình Tân, Bình Chánh</v>
          </cell>
          <cell r="L146" t="str">
            <v>0773 140 739</v>
          </cell>
          <cell r="M146" t="str">
            <v>14/7 Hoàng Văn Thụ , Phường 4 , Tân Bình, TP.HCM</v>
          </cell>
          <cell r="N146">
            <v>79192008162</v>
          </cell>
          <cell r="O146">
            <v>44522</v>
          </cell>
          <cell r="P146" t="str">
            <v>CA.TPHCM</v>
          </cell>
          <cell r="Q146">
            <v>33674</v>
          </cell>
          <cell r="R146" t="str">
            <v>Nữ</v>
          </cell>
          <cell r="S146">
            <v>44688</v>
          </cell>
        </row>
        <row r="147">
          <cell r="F147" t="str">
            <v>NBTS04107</v>
          </cell>
          <cell r="G147" t="str">
            <v>Phạm Việt Long</v>
          </cell>
          <cell r="H147" t="str">
            <v>MT Direct</v>
          </cell>
          <cell r="I147" t="str">
            <v>12/12</v>
          </cell>
          <cell r="J147" t="str">
            <v>MTE</v>
          </cell>
          <cell r="K147" t="str">
            <v>Bình Dương, Biên Hòa, Vũng Tàu, Tây Ninh, Bình Phước</v>
          </cell>
          <cell r="L147" t="str">
            <v>0932 460 470</v>
          </cell>
          <cell r="M147" t="str">
            <v>8/32 Mậu Thân, Phường Xuân Khánh, Quận Ninh Kiều, TP Cần Thơ</v>
          </cell>
          <cell r="N147" t="str">
            <v>075088000161</v>
          </cell>
          <cell r="O147">
            <v>42640</v>
          </cell>
          <cell r="P147" t="str">
            <v>Cục trưởng cục CS QLHC Về TTXH</v>
          </cell>
          <cell r="Q147">
            <v>32321</v>
          </cell>
          <cell r="R147" t="str">
            <v>Nam</v>
          </cell>
          <cell r="S147">
            <v>44700</v>
          </cell>
        </row>
        <row r="148">
          <cell r="F148" t="str">
            <v>NBTS04112</v>
          </cell>
          <cell r="G148" t="str">
            <v>Lê Thị Ngọc Bích</v>
          </cell>
          <cell r="H148" t="str">
            <v>MT Indirect</v>
          </cell>
          <cell r="J148" t="str">
            <v>MTE</v>
          </cell>
          <cell r="K148" t="str">
            <v>Quận Tân phú, Q 11, Q.6</v>
          </cell>
          <cell r="L148" t="str">
            <v>0943 710 026</v>
          </cell>
          <cell r="M148" t="str">
            <v>369/36 Phạm Văn Chiêu, Phường 14. Q. Gò Vấp</v>
          </cell>
          <cell r="N148" t="str">
            <v>075188019160</v>
          </cell>
          <cell r="O148">
            <v>44522</v>
          </cell>
          <cell r="P148" t="str">
            <v>Cục trưởng cục CS QLHC Về TTXH</v>
          </cell>
          <cell r="Q148">
            <v>32243</v>
          </cell>
          <cell r="R148" t="str">
            <v>Nữ</v>
          </cell>
          <cell r="S148">
            <v>44709</v>
          </cell>
        </row>
        <row r="149">
          <cell r="F149" t="str">
            <v>NBTS04123</v>
          </cell>
          <cell r="G149" t="str">
            <v>Đoàn Hùng Dũng</v>
          </cell>
          <cell r="H149" t="str">
            <v>MT Direct</v>
          </cell>
          <cell r="J149" t="str">
            <v>MTE</v>
          </cell>
          <cell r="K149" t="str">
            <v>Bình Dương, Biên Hòa, Vũng Tàu, Tây Ninh, Bình Phước</v>
          </cell>
          <cell r="L149" t="str">
            <v>0366 801 367</v>
          </cell>
          <cell r="M149" t="str">
            <v>98/12 Nguyễn Lữ Đập Đá, Thị Xã An Nhơn, Bình Định</v>
          </cell>
          <cell r="N149" t="str">
            <v>052090016277</v>
          </cell>
          <cell r="O149">
            <v>44440</v>
          </cell>
          <cell r="P149" t="str">
            <v>Cục trưởng cục CS QLHC Về TTXH</v>
          </cell>
          <cell r="Q149">
            <v>33198</v>
          </cell>
          <cell r="R149" t="str">
            <v>Nam</v>
          </cell>
          <cell r="S149">
            <v>44713</v>
          </cell>
        </row>
        <row r="150">
          <cell r="F150" t="str">
            <v>NBTS04180</v>
          </cell>
          <cell r="G150" t="str">
            <v>Trần Nguyễn Thanh Nhi</v>
          </cell>
          <cell r="H150" t="str">
            <v>MT Indirect</v>
          </cell>
          <cell r="I150" t="str">
            <v>12/12</v>
          </cell>
          <cell r="J150" t="str">
            <v>MTE</v>
          </cell>
          <cell r="K150" t="str">
            <v>Quận Tân phú, Q 11, Q.6</v>
          </cell>
          <cell r="L150" t="str">
            <v>0909 926 867</v>
          </cell>
          <cell r="M150" t="str">
            <v>48 Lý Thánh Tông, P. Hiệp Tân, Q. Tân Phú, TP.HCM</v>
          </cell>
          <cell r="N150" t="str">
            <v>024849224</v>
          </cell>
          <cell r="O150">
            <v>41401</v>
          </cell>
          <cell r="P150" t="str">
            <v>CA. TP.CM</v>
          </cell>
          <cell r="Q150">
            <v>34016</v>
          </cell>
          <cell r="R150" t="str">
            <v>Nữ</v>
          </cell>
          <cell r="S150">
            <v>44750</v>
          </cell>
        </row>
        <row r="151">
          <cell r="F151" t="str">
            <v>NBTS04191</v>
          </cell>
          <cell r="G151" t="str">
            <v>Tạ Mộng Tuyền</v>
          </cell>
          <cell r="H151" t="str">
            <v>MT Indirect</v>
          </cell>
          <cell r="I151" t="str">
            <v>12/12</v>
          </cell>
          <cell r="J151" t="str">
            <v>MTE</v>
          </cell>
          <cell r="K151" t="str">
            <v>Quận Tân phú, Q 11, Q.6</v>
          </cell>
          <cell r="M151" t="str">
            <v>Lộc Tiền, Mỹ Lộc, Cần Giuộc, Long An</v>
          </cell>
          <cell r="N151">
            <v>301680865</v>
          </cell>
          <cell r="O151">
            <v>41822</v>
          </cell>
          <cell r="P151" t="str">
            <v>CA. TP.CM</v>
          </cell>
          <cell r="Q151">
            <v>35797</v>
          </cell>
          <cell r="R151" t="str">
            <v>Nữ</v>
          </cell>
          <cell r="S151">
            <v>44761</v>
          </cell>
        </row>
        <row r="152">
          <cell r="F152" t="str">
            <v>NBTS04192</v>
          </cell>
          <cell r="G152" t="str">
            <v xml:space="preserve">Bùi Thúy Diễm My </v>
          </cell>
          <cell r="H152" t="str">
            <v>MT Direct</v>
          </cell>
          <cell r="I152" t="str">
            <v>Trung cấp</v>
          </cell>
          <cell r="J152" t="str">
            <v>MTE</v>
          </cell>
          <cell r="K152" t="str">
            <v>Big C, Lotte, Coop, Vin+ Đà Nẵng</v>
          </cell>
          <cell r="L152" t="str">
            <v>0338027402</v>
          </cell>
          <cell r="M152" t="str">
            <v>Xã Phổ An ,huyện Đức Phổ ,tỉnh Quãng Ngãi</v>
          </cell>
          <cell r="N152" t="str">
            <v>051198008282</v>
          </cell>
          <cell r="O152" t="str">
            <v>16/02/2022</v>
          </cell>
          <cell r="P152" t="str">
            <v>Quảng Ngãi</v>
          </cell>
          <cell r="Q152" t="str">
            <v>23/10/1998</v>
          </cell>
          <cell r="R152" t="str">
            <v>Nữ</v>
          </cell>
          <cell r="S152">
            <v>44755</v>
          </cell>
        </row>
        <row r="153">
          <cell r="F153" t="str">
            <v>NBTS04193</v>
          </cell>
          <cell r="G153" t="str">
            <v xml:space="preserve">Nguyễn Tuấn Anh </v>
          </cell>
          <cell r="H153" t="str">
            <v>MT Indirect</v>
          </cell>
          <cell r="I153" t="str">
            <v>Đại học</v>
          </cell>
          <cell r="J153" t="str">
            <v>MTE</v>
          </cell>
          <cell r="K153" t="str">
            <v>Hệ thống các chuỗi siêu thị: Vinmart, Vinmart+, Tmart, Đức Thành, SeiKa Vân Hồ, Hapro Long Biên tại các quận TP Hà Nội: Cầu Giấy, Hoàng Mai, Hà Đông, Hai Bà Trưng, Long Biên, Gia Lâm, Đông Anh</v>
          </cell>
          <cell r="L153" t="str">
            <v>0377629567</v>
          </cell>
          <cell r="M153" t="str">
            <v>Cầu Xi, Thiện Kế, Sơn Dương, Tuyên Quang</v>
          </cell>
          <cell r="N153" t="str">
            <v>026200007492</v>
          </cell>
          <cell r="O153" t="str">
            <v>31/12/2021</v>
          </cell>
          <cell r="P153" t="str">
            <v>Cục Cảnh sát Quản lý hành chính về trật tự xã hội</v>
          </cell>
          <cell r="Q153" t="str">
            <v>21/01/2000</v>
          </cell>
          <cell r="R153" t="str">
            <v>Nam</v>
          </cell>
          <cell r="S153">
            <v>44754</v>
          </cell>
        </row>
        <row r="154">
          <cell r="F154" t="str">
            <v>NBTS04207</v>
          </cell>
          <cell r="G154" t="str">
            <v>Trần Thị Hồng Vân</v>
          </cell>
          <cell r="H154" t="str">
            <v>MT Indirect</v>
          </cell>
          <cell r="I154" t="str">
            <v>Đại học</v>
          </cell>
          <cell r="J154" t="str">
            <v>MTE</v>
          </cell>
          <cell r="K154" t="str">
            <v>Vinmart, Vinmart+, Lan Chi, Okono, Citimart tại các quận TP Hà Nội: Hai Bà Trưng, Hoàn Kiếm, Tây Hồ, Bắc Từ Liêm, Hoàng Mai, Đống Đa, Thanh Trì, Cầu Giấy, Nam Từ Liêm, Thanh Xuân, Đông Anh, Ba Đình</v>
          </cell>
          <cell r="L154" t="str">
            <v>0982 734 011</v>
          </cell>
          <cell r="M154" t="str">
            <v>CH14, H16, Khu tập thể Đại học Sư phạm 1, Dịch Vọng Hậu, Cầu Giấy, Hà Nội</v>
          </cell>
          <cell r="N154" t="str">
            <v>25189000424</v>
          </cell>
          <cell r="O154">
            <v>42563</v>
          </cell>
          <cell r="P154" t="str">
            <v>Cục Cảnh sát Quản lý hành chính về trật tự xã hội</v>
          </cell>
          <cell r="Q154">
            <v>32817</v>
          </cell>
          <cell r="R154" t="str">
            <v>Nữ</v>
          </cell>
          <cell r="S154" t="str">
            <v>27/7/2022</v>
          </cell>
        </row>
        <row r="155">
          <cell r="F155" t="str">
            <v>NBTS04236</v>
          </cell>
          <cell r="G155" t="str">
            <v>Lê Đình Nguyên</v>
          </cell>
          <cell r="H155" t="str">
            <v>MT Direct</v>
          </cell>
          <cell r="J155" t="str">
            <v>MTE</v>
          </cell>
          <cell r="K155" t="str">
            <v>Bình Dương, Biên Hòa, Vũng Tàu, Tây Ninh, Bình Phước</v>
          </cell>
          <cell r="L155" t="str">
            <v>083 7464 656</v>
          </cell>
          <cell r="M155" t="str">
            <v>Thôn Yên Khánh, Ea Tân, Krông Năng, Đăk Lăk</v>
          </cell>
          <cell r="N155" t="str">
            <v>066098006302</v>
          </cell>
          <cell r="O155">
            <v>44440</v>
          </cell>
          <cell r="P155" t="str">
            <v>Cục trưởng cục CS QLHC Về TTXH</v>
          </cell>
          <cell r="Q155">
            <v>35873</v>
          </cell>
          <cell r="R155" t="str">
            <v>Nam</v>
          </cell>
          <cell r="S155">
            <v>44783</v>
          </cell>
        </row>
        <row r="156">
          <cell r="F156" t="str">
            <v>NBTS04278</v>
          </cell>
          <cell r="G156" t="str">
            <v>Lâm Quốc Bảo</v>
          </cell>
          <cell r="H156" t="str">
            <v>MT Direct</v>
          </cell>
          <cell r="J156" t="str">
            <v>MTE</v>
          </cell>
          <cell r="K156" t="str">
            <v xml:space="preserve">Phan Thiết, Kontum, Gia Lai, Bảo Lộc, Nha Trang, Ninh Thuận </v>
          </cell>
          <cell r="L156" t="str">
            <v>0966 338 171</v>
          </cell>
          <cell r="M156" t="str">
            <v>Dinh Thành 1, Thị trấn Diên Khánh, Diên Khánh, Khánh Hòa</v>
          </cell>
          <cell r="N156" t="str">
            <v>056096000449</v>
          </cell>
          <cell r="O156">
            <v>44296</v>
          </cell>
          <cell r="P156" t="str">
            <v>Cục trưởng cục CS QLHC Về TTXH</v>
          </cell>
          <cell r="Q156">
            <v>35204</v>
          </cell>
          <cell r="R156" t="str">
            <v>Nam</v>
          </cell>
          <cell r="S156">
            <v>44803</v>
          </cell>
        </row>
        <row r="157">
          <cell r="F157" t="str">
            <v>NBTS04297</v>
          </cell>
          <cell r="G157" t="str">
            <v>Nguyễn Trần Yến Mi</v>
          </cell>
          <cell r="H157" t="str">
            <v>MT Indirect</v>
          </cell>
          <cell r="J157" t="str">
            <v>MTE</v>
          </cell>
          <cell r="K157" t="str">
            <v>Quận 1, Quận 2, 1/2 Bình Thạnh</v>
          </cell>
          <cell r="L157" t="str">
            <v>0932 109 705</v>
          </cell>
          <cell r="M157" t="str">
            <v>43/7D Hẻm 229 Tân Kỳ Tân  Quý, Tân Sơn Nhì, Tân Phú</v>
          </cell>
          <cell r="N157" t="str">
            <v>079192005266</v>
          </cell>
          <cell r="O157">
            <v>44780</v>
          </cell>
          <cell r="P157" t="str">
            <v>Cục CS ĐKQL Cư trú và DLQG về dân cư</v>
          </cell>
          <cell r="Q157">
            <v>33836</v>
          </cell>
          <cell r="R157" t="str">
            <v>Nữ</v>
          </cell>
          <cell r="S157">
            <v>44831</v>
          </cell>
        </row>
        <row r="158">
          <cell r="F158" t="str">
            <v>NBTS04308</v>
          </cell>
          <cell r="G158" t="str">
            <v>Nguyễn Thị Huyền Trang</v>
          </cell>
          <cell r="H158" t="str">
            <v>MT Direct</v>
          </cell>
          <cell r="J158" t="str">
            <v>MTE</v>
          </cell>
          <cell r="K158" t="str">
            <v>Bình Dương, Biên Hòa, Vũng Tàu, Tây Ninh, Bình Phước</v>
          </cell>
          <cell r="L158" t="str">
            <v xml:space="preserve">0564 868 879 </v>
          </cell>
          <cell r="M158" t="str">
            <v>Đông Hòa, Đông Sơn, Thanh Hóa</v>
          </cell>
          <cell r="N158" t="str">
            <v>038199014387</v>
          </cell>
          <cell r="O158" t="str">
            <v xml:space="preserve">18.07.2018  </v>
          </cell>
          <cell r="P158" t="str">
            <v>Cục CS ĐKQL Cư trú và DLQG về dân cư</v>
          </cell>
          <cell r="Q158">
            <v>36475</v>
          </cell>
          <cell r="R158" t="str">
            <v>Nữ</v>
          </cell>
          <cell r="S158">
            <v>44835</v>
          </cell>
        </row>
        <row r="159">
          <cell r="F159" t="str">
            <v>NBTS04325</v>
          </cell>
          <cell r="G159" t="str">
            <v>Nguyễn Tiến Đạt</v>
          </cell>
          <cell r="H159" t="str">
            <v>MT Indirect</v>
          </cell>
          <cell r="I159" t="str">
            <v>THPT</v>
          </cell>
          <cell r="J159" t="str">
            <v>MTE</v>
          </cell>
          <cell r="K159" t="str">
            <v>Vinmart, Vinmart+, Lan Chi, Okono, Citimart tại các quận TP Hà Nội: Hai Bà Trưng, Hoàn Kiếm, Tây Hồ, Bắc Từ Liêm, Hoàng Mai, Đống Đa, Thanh Trì, Cầu Giấy, Nam Từ Liêm, Thanh Xuân, Đông Anh, Ba Đình</v>
          </cell>
          <cell r="L159" t="str">
            <v>0972 338 497</v>
          </cell>
          <cell r="M159" t="str">
            <v>705 Số 5/173/191 Hoàng Hoa Thám, Ngọc Hà, Ba Đình, Hà Nội.</v>
          </cell>
          <cell r="N159" t="str">
            <v>001097011499</v>
          </cell>
          <cell r="O159">
            <v>44387</v>
          </cell>
          <cell r="P159" t="str">
            <v>Cục CS ĐKQL Cư trú và DLQG về dân cư</v>
          </cell>
          <cell r="Q159">
            <v>35632</v>
          </cell>
          <cell r="R159" t="str">
            <v>Nam</v>
          </cell>
          <cell r="S159">
            <v>44842</v>
          </cell>
        </row>
        <row r="160">
          <cell r="F160" t="str">
            <v>NBTS04349</v>
          </cell>
          <cell r="G160" t="str">
            <v>Đàm Thị Thùy Dung</v>
          </cell>
          <cell r="H160" t="str">
            <v>MT Indirect</v>
          </cell>
          <cell r="J160" t="str">
            <v>MTE</v>
          </cell>
          <cell r="K160" t="str">
            <v>Quận 1, Quận 2, 1/2 Bình Thạnh</v>
          </cell>
          <cell r="L160" t="str">
            <v>0902 586 459</v>
          </cell>
          <cell r="M160" t="str">
            <v>490/49/12 Hương lộ 2 , Bình Trị  Đông , Bình Tân</v>
          </cell>
          <cell r="N160" t="str">
            <v>079192002356</v>
          </cell>
          <cell r="O160">
            <v>42726</v>
          </cell>
          <cell r="P160" t="str">
            <v>Cục CS ĐKQL Cư trú và DLQG về dân cư</v>
          </cell>
          <cell r="Q160">
            <v>33704</v>
          </cell>
          <cell r="R160" t="str">
            <v>Nữ</v>
          </cell>
          <cell r="S160">
            <v>44866</v>
          </cell>
        </row>
        <row r="161">
          <cell r="F161" t="str">
            <v>NBTS04357</v>
          </cell>
          <cell r="G161" t="str">
            <v>Trần Thu Trang</v>
          </cell>
          <cell r="H161" t="str">
            <v>MT Indirect</v>
          </cell>
          <cell r="J161" t="str">
            <v>MTE</v>
          </cell>
          <cell r="K161" t="str">
            <v>Hệ thống các chuỗi siêu thị: Vinmart, Vinmart+, Tmart, Đức Thành, SeiKa Vân Hồ, Hapro Long Biên tại các quận TP Hà Nội: Cầu Giấy, Hoàng Mai, Hà Đông, Hai Bà Trưng, Long Biên, Gia Lâm, Đông Anh</v>
          </cell>
          <cell r="L161" t="str">
            <v>0964 765 791</v>
          </cell>
          <cell r="M161" t="str">
            <v>Tổ 17 Vĩnh Hưng, Hoàng Mai, Hà Nội</v>
          </cell>
          <cell r="N161" t="str">
            <v>001198021971</v>
          </cell>
          <cell r="O161">
            <v>43978</v>
          </cell>
          <cell r="P161" t="str">
            <v>Cục trưởng cục CS QLHC Về TTXH</v>
          </cell>
          <cell r="Q161">
            <v>36115</v>
          </cell>
          <cell r="R161" t="str">
            <v>Nữ</v>
          </cell>
          <cell r="S161">
            <v>44877</v>
          </cell>
        </row>
        <row r="162">
          <cell r="F162" t="str">
            <v>NBTS04358</v>
          </cell>
          <cell r="G162" t="str">
            <v>Đặng Hoàng Thiên Ân</v>
          </cell>
          <cell r="H162" t="str">
            <v>MT Indirect</v>
          </cell>
          <cell r="J162" t="str">
            <v>MTE</v>
          </cell>
          <cell r="K162" t="str">
            <v>Quận 1, Quận 2, 1/2 Bình Thạnh</v>
          </cell>
          <cell r="L162" t="str">
            <v>0798 243 969</v>
          </cell>
          <cell r="M162" t="str">
            <v>82/14/7 Tú Mỡ Phường 7, Quận Gò Vấp</v>
          </cell>
          <cell r="N162" t="str">
            <v>079095002060</v>
          </cell>
          <cell r="O162">
            <v>44808</v>
          </cell>
          <cell r="P162" t="str">
            <v>Cục CS ĐKQL Cư trú và DLQG về dân cư</v>
          </cell>
          <cell r="Q162">
            <v>34851</v>
          </cell>
          <cell r="R162" t="str">
            <v>Nam</v>
          </cell>
          <cell r="S162">
            <v>44883</v>
          </cell>
        </row>
        <row r="163">
          <cell r="F163" t="str">
            <v>NBTS04366</v>
          </cell>
          <cell r="G163" t="str">
            <v>Trần Thị Ngọc Huyền</v>
          </cell>
          <cell r="H163" t="str">
            <v>MT Direct</v>
          </cell>
          <cell r="J163" t="str">
            <v>MTE</v>
          </cell>
          <cell r="K163" t="str">
            <v xml:space="preserve">Phan Thiết, Kontum, Gia Lai, Bảo Lộc, Nha Trang, Ninh Thuận </v>
          </cell>
          <cell r="L163" t="str">
            <v>0898 362 526</v>
          </cell>
          <cell r="M163" t="str">
            <v>Cam Phúc Nam, Cam Ranh, Khánh Hòa</v>
          </cell>
          <cell r="N163" t="str">
            <v>056190010075</v>
          </cell>
          <cell r="O163">
            <v>44512</v>
          </cell>
          <cell r="P163" t="str">
            <v>Cục trưởng cục CS QLHC Về TTXH</v>
          </cell>
          <cell r="Q163">
            <v>32983</v>
          </cell>
          <cell r="R163" t="str">
            <v>Nữ</v>
          </cell>
          <cell r="S163">
            <v>44896</v>
          </cell>
        </row>
        <row r="164">
          <cell r="F164" t="str">
            <v>NBTS03796</v>
          </cell>
          <cell r="G164" t="str">
            <v>Nguyễn Thị Tưởng</v>
          </cell>
          <cell r="H164" t="str">
            <v>MT Indirect</v>
          </cell>
          <cell r="J164" t="str">
            <v>MTE</v>
          </cell>
          <cell r="K164" t="str">
            <v>Vinmart, Vinmart+, Lan Chi, Okono, Citimart tại các quận TP Hà Nội: Hai Bà Trưng, Hoàn Kiếm, Tây Hồ, Bắc Từ Liêm, Hoàng Mai, Đống Đa, Thanh Trì, Cầu Giấy, Nam Từ Liêm, Thanh Xuân, Đông Anh, Ba Đình</v>
          </cell>
          <cell r="L164" t="str">
            <v>0977 867 649</v>
          </cell>
          <cell r="M164" t="str">
            <v>Thái Sơn, Hiệp Hòa, Bắc Giang</v>
          </cell>
          <cell r="N164" t="str">
            <v>121752030</v>
          </cell>
          <cell r="O164">
            <v>40103</v>
          </cell>
          <cell r="P164" t="str">
            <v>CA Bắc Giang</v>
          </cell>
          <cell r="Q164">
            <v>31985</v>
          </cell>
          <cell r="R164" t="str">
            <v>Nữ</v>
          </cell>
          <cell r="S164">
            <v>44313</v>
          </cell>
        </row>
        <row r="165">
          <cell r="F165" t="str">
            <v>NBTS04399</v>
          </cell>
          <cell r="G165" t="str">
            <v>Nguyễn Minh Nhật</v>
          </cell>
          <cell r="H165" t="str">
            <v>MT Direct</v>
          </cell>
          <cell r="J165" t="str">
            <v>MTE</v>
          </cell>
          <cell r="K165" t="str">
            <v>Bình Dương, Biên Hòa, Vũng Tàu, Tây Ninh, Bình Phước</v>
          </cell>
          <cell r="L165" t="str">
            <v>0773 274 997</v>
          </cell>
          <cell r="M165" t="str">
            <v>13 Đường Số 47, Phường 4, Quận 4</v>
          </cell>
          <cell r="N165" t="str">
            <v>079091008059</v>
          </cell>
          <cell r="O165">
            <v>44552</v>
          </cell>
          <cell r="P165" t="str">
            <v>Cục trưởng cục CS QLHC Về TTXH</v>
          </cell>
          <cell r="Q165">
            <v>33285</v>
          </cell>
          <cell r="R165" t="str">
            <v>Nam</v>
          </cell>
          <cell r="S165">
            <v>44943</v>
          </cell>
        </row>
        <row r="166">
          <cell r="F166" t="str">
            <v>NBTS04438</v>
          </cell>
          <cell r="G166" t="str">
            <v>Đặng Nhựt Hào</v>
          </cell>
          <cell r="H166" t="str">
            <v>MT Direct</v>
          </cell>
          <cell r="J166" t="str">
            <v>MTE</v>
          </cell>
          <cell r="K166" t="str">
            <v>Bình Dương, Biên Hòa, Vũng Tàu, Tây Ninh, Bình Phước</v>
          </cell>
          <cell r="L166" t="str">
            <v>0988 358 831</v>
          </cell>
          <cell r="M166" t="str">
            <v>Tổ 1, Khu Phố 4B, Phường Trảng Dài, TP Biên Hòa, Đồng Nai</v>
          </cell>
          <cell r="N166" t="str">
            <v>095099005805</v>
          </cell>
          <cell r="O166">
            <v>44599</v>
          </cell>
          <cell r="P166" t="str">
            <v>Cục trưởng cục CS QLHC Về TTXH</v>
          </cell>
          <cell r="Q166">
            <v>36470</v>
          </cell>
          <cell r="R166" t="str">
            <v>Nam</v>
          </cell>
          <cell r="S166">
            <v>44960</v>
          </cell>
        </row>
        <row r="167">
          <cell r="F167" t="str">
            <v>NBTS04449</v>
          </cell>
          <cell r="G167" t="str">
            <v>Lê Thị Thêu</v>
          </cell>
          <cell r="H167" t="str">
            <v>MT Indirect</v>
          </cell>
          <cell r="J167" t="str">
            <v>MTE</v>
          </cell>
          <cell r="K167" t="str">
            <v>Hệ thống các chuỗi siêu thị: Vinmart, Vinmart+, Tmart, Đức Thành, SeiKa Vân Hồ, Hapro Long Biên tại các quận TP Hà Nội: Cầu Giấy, Hoàng Mai, Hà Đông, Hai Bà Trưng, Long Biên, Gia Lâm, Đông Anh</v>
          </cell>
          <cell r="L167" t="str">
            <v>0968310886</v>
          </cell>
          <cell r="M167" t="str">
            <v>CH B0508 Tòa B Chung cư Imperia Sky 423 Minh Khai, Vĩnh Tuy, Hai Bà Trưng, Hà Nội.</v>
          </cell>
          <cell r="N167" t="str">
            <v>034186001937</v>
          </cell>
          <cell r="O167">
            <v>44933</v>
          </cell>
          <cell r="P167" t="str">
            <v>Cục trưởng cục CS QLHC Về TTXH</v>
          </cell>
          <cell r="Q167">
            <v>31625</v>
          </cell>
          <cell r="R167" t="str">
            <v>Nữ</v>
          </cell>
          <cell r="S167">
            <v>44973</v>
          </cell>
        </row>
        <row r="168">
          <cell r="F168" t="str">
            <v>NBTS04475</v>
          </cell>
          <cell r="G168" t="str">
            <v>Nguyễn Thị Phương</v>
          </cell>
          <cell r="H168" t="str">
            <v>MT Indirect</v>
          </cell>
          <cell r="I168" t="str">
            <v>12/12</v>
          </cell>
          <cell r="J168" t="str">
            <v>MTE</v>
          </cell>
          <cell r="K168" t="str">
            <v>Hệ thống các chuỗi siêu thị: Vinmart, Vinmart+, Tmart, Đức Thành, SeiKa Vân Hồ, Hapro Long Biên tại các quận TP Hà Nội: Cầu Giấy, Hoàng Mai, Hà Đông, Hai Bà Trưng, Long Biên, Gia Lâm, Đông Anh</v>
          </cell>
          <cell r="L168" t="str">
            <v>0976632286</v>
          </cell>
          <cell r="M168" t="str">
            <v>TT XN 130 Ngọc Hồi, Thanh Trì, Hà Nội</v>
          </cell>
          <cell r="N168" t="str">
            <v>035189000586</v>
          </cell>
          <cell r="O168">
            <v>43672</v>
          </cell>
          <cell r="P168" t="str">
            <v>Cục CS ĐKQL Cư trú và DLQG về dân cư</v>
          </cell>
          <cell r="Q168">
            <v>32740</v>
          </cell>
          <cell r="R168" t="str">
            <v>Nữ</v>
          </cell>
          <cell r="S168">
            <v>44985</v>
          </cell>
        </row>
        <row r="169">
          <cell r="F169" t="str">
            <v>NBTS04540</v>
          </cell>
          <cell r="G169" t="str">
            <v>Nguyễn Công Thành</v>
          </cell>
          <cell r="H169" t="str">
            <v>MT Indirect</v>
          </cell>
          <cell r="I169" t="str">
            <v>12/12</v>
          </cell>
          <cell r="J169" t="str">
            <v>MTE</v>
          </cell>
          <cell r="K169" t="str">
            <v>Hệ thống các chuỗi siêu thị: Vinmart, Vinmart+, Tmart, Đức Thành, SeiKa Vân Hồ, Hapro Long Biên tại các quận TP Hà Nội: Cầu Giấy, Hoàng Mai, Hà Đông, Hai Bà Trưng, Long Biên, Gia Lâm, Đông Anh</v>
          </cell>
          <cell r="L169" t="str">
            <v>0386933650</v>
          </cell>
          <cell r="M169" t="str">
            <v>Thôn Vạt Chanh Thiện Kế, Sơn Dương, Tuyên Quang</v>
          </cell>
          <cell r="N169" t="str">
            <v>008201004778</v>
          </cell>
          <cell r="O169">
            <v>44371</v>
          </cell>
          <cell r="P169" t="str">
            <v>Cục trưởng cục CS QLHC Về TTXH</v>
          </cell>
          <cell r="Q169">
            <v>37220</v>
          </cell>
          <cell r="R169" t="str">
            <v>Nam</v>
          </cell>
          <cell r="S169">
            <v>45014</v>
          </cell>
        </row>
        <row r="170">
          <cell r="F170" t="str">
            <v>NBTS04567</v>
          </cell>
          <cell r="G170" t="str">
            <v>Nguyễn Mai Sang</v>
          </cell>
          <cell r="H170" t="str">
            <v>MT Direct</v>
          </cell>
          <cell r="I170" t="str">
            <v>12/12</v>
          </cell>
          <cell r="J170" t="str">
            <v>MTE</v>
          </cell>
          <cell r="K170" t="str">
            <v xml:space="preserve"> Cà Mau, Bạc Liêu, Kiên Giang, An Giang, Hậu Giang, Sóc Trăng, Đồng Tháp, Cần Thơ</v>
          </cell>
          <cell r="L170" t="str">
            <v xml:space="preserve">0924 550 389 </v>
          </cell>
          <cell r="M170" t="str">
            <v>K Đông Bình A Đông Thuận, Thị Xã Bình Minh, Vĩnh Long</v>
          </cell>
          <cell r="N170" t="str">
            <v>086099004430</v>
          </cell>
          <cell r="O170">
            <v>44418</v>
          </cell>
          <cell r="P170" t="str">
            <v>Cục trưởng cục CS QLHC Về TTXH</v>
          </cell>
          <cell r="Q170">
            <v>36242</v>
          </cell>
          <cell r="R170" t="str">
            <v>Nam</v>
          </cell>
          <cell r="S170">
            <v>45021</v>
          </cell>
        </row>
        <row r="171">
          <cell r="F171" t="str">
            <v>NBTS04587</v>
          </cell>
          <cell r="G171" t="str">
            <v>Tất Diệu Minh</v>
          </cell>
          <cell r="H171" t="str">
            <v>MT Direct</v>
          </cell>
          <cell r="I171" t="str">
            <v>12/12</v>
          </cell>
          <cell r="J171" t="str">
            <v>MTE</v>
          </cell>
          <cell r="K171" t="str">
            <v>Quận 10,11, Bình Tân, Tân Bình, 1/2 Tân Phú , 1/2 Bình Chánh</v>
          </cell>
          <cell r="L171" t="str">
            <v xml:space="preserve">0876293216 </v>
          </cell>
          <cell r="M171" t="str">
            <v>27/27 Văn Thân, P8, Quận 6</v>
          </cell>
          <cell r="N171" t="str">
            <v>025810771</v>
          </cell>
          <cell r="O171">
            <v>41586</v>
          </cell>
          <cell r="P171" t="str">
            <v>CA TPHCM</v>
          </cell>
          <cell r="Q171">
            <v>36267</v>
          </cell>
          <cell r="R171" t="str">
            <v>Nam</v>
          </cell>
          <cell r="S171">
            <v>45034</v>
          </cell>
        </row>
        <row r="172">
          <cell r="F172" t="str">
            <v>NBTB00423</v>
          </cell>
          <cell r="G172" t="str">
            <v>Nguyễn Thị Ngọc Thảo</v>
          </cell>
          <cell r="J172" t="str">
            <v>NMTM</v>
          </cell>
          <cell r="L172" t="str">
            <v>0903 987 023</v>
          </cell>
          <cell r="R172" t="str">
            <v>Nữ</v>
          </cell>
          <cell r="S172">
            <v>45054</v>
          </cell>
        </row>
        <row r="173">
          <cell r="F173" t="str">
            <v>NBTS04619</v>
          </cell>
          <cell r="G173" t="str">
            <v>Hồ Thanh Tú</v>
          </cell>
          <cell r="J173" t="str">
            <v>MTM</v>
          </cell>
          <cell r="K173" t="str">
            <v>Direct Cen North+Ngọc Hà</v>
          </cell>
          <cell r="L173" t="str">
            <v>0988 554 872</v>
          </cell>
          <cell r="R173" t="str">
            <v>Nữ</v>
          </cell>
          <cell r="S173">
            <v>45054</v>
          </cell>
        </row>
        <row r="174">
          <cell r="F174" t="str">
            <v>NBTS04620</v>
          </cell>
          <cell r="G174" t="str">
            <v>Huỳnh Phát Thoàn</v>
          </cell>
          <cell r="H174" t="str">
            <v>MT Direct</v>
          </cell>
          <cell r="J174" t="str">
            <v>MTE</v>
          </cell>
          <cell r="K174" t="str">
            <v>Quận 10,11, Bình Tân, Tân Bình, 1/2 Tân Phú , 1/2 Bình Chánh</v>
          </cell>
          <cell r="L174" t="str">
            <v>0858 382 958</v>
          </cell>
          <cell r="M174" t="str">
            <v>26 Xóm Vôi, Phường 14, Quận 5</v>
          </cell>
          <cell r="N174" t="str">
            <v>079091014578</v>
          </cell>
          <cell r="O174">
            <v>44522</v>
          </cell>
          <cell r="P174" t="str">
            <v>Cục trưởng cục CS QLHC Về TTXH</v>
          </cell>
          <cell r="Q174">
            <v>33253</v>
          </cell>
          <cell r="R174" t="str">
            <v>Nam</v>
          </cell>
          <cell r="S174">
            <v>45060</v>
          </cell>
        </row>
        <row r="175">
          <cell r="F175" t="str">
            <v>NBTS04621</v>
          </cell>
          <cell r="G175" t="str">
            <v>Nguyễn Phúc Thịnh</v>
          </cell>
          <cell r="H175" t="str">
            <v>MT Direct</v>
          </cell>
          <cell r="J175" t="str">
            <v>MTE</v>
          </cell>
          <cell r="K175" t="str">
            <v xml:space="preserve"> Cà Mau, Bạc Liêu, Kiên Giang, An Giang, Hậu Giang, Sóc Trăng, Đồng Tháp, Cần Thơ</v>
          </cell>
          <cell r="L175" t="str">
            <v>094 444 2240</v>
          </cell>
          <cell r="M175" t="str">
            <v>15 Quang Trung, TP Rạch Giá, Kiên Giang</v>
          </cell>
          <cell r="N175" t="str">
            <v>091095014213</v>
          </cell>
          <cell r="O175">
            <v>44723</v>
          </cell>
          <cell r="P175" t="str">
            <v>Cục trưởng cục CS QLHC Về TTXH</v>
          </cell>
          <cell r="Q175">
            <v>34873</v>
          </cell>
          <cell r="R175" t="str">
            <v>Nam</v>
          </cell>
          <cell r="S175">
            <v>45062</v>
          </cell>
        </row>
        <row r="176">
          <cell r="F176" t="str">
            <v>NBTS04627</v>
          </cell>
          <cell r="G176" t="str">
            <v>Nguyễn Trọng Tuyển</v>
          </cell>
          <cell r="H176" t="str">
            <v>MT Direct</v>
          </cell>
          <cell r="I176" t="str">
            <v>12/12</v>
          </cell>
          <cell r="J176" t="str">
            <v>MTE</v>
          </cell>
          <cell r="K176" t="str">
            <v>Quận 10,11, Bình Tân, Tân Bình, 1/2 Tân Phú , 1/2 Bình Chánh</v>
          </cell>
          <cell r="L176" t="str">
            <v>0706 756 948</v>
          </cell>
          <cell r="M176" t="str">
            <v>27/36/58/4 Bùi Tư Toàn, An Lạc, Bình Tân, TP.HCM</v>
          </cell>
          <cell r="N176" t="str">
            <v>051099007582</v>
          </cell>
          <cell r="O176">
            <v>44387</v>
          </cell>
          <cell r="P176" t="str">
            <v>Cục trưởng cục CS QLHC Về TTXH</v>
          </cell>
          <cell r="Q176">
            <v>36428</v>
          </cell>
          <cell r="R176" t="str">
            <v>Nam</v>
          </cell>
          <cell r="S176">
            <v>45069</v>
          </cell>
        </row>
        <row r="177">
          <cell r="F177" t="str">
            <v>NBTS04650</v>
          </cell>
          <cell r="G177" t="str">
            <v>Lê Minh Hiếu</v>
          </cell>
          <cell r="H177" t="str">
            <v>MT Indirect</v>
          </cell>
          <cell r="J177" t="str">
            <v>MTE</v>
          </cell>
          <cell r="K177" t="str">
            <v>Quận 7, quận 4, Nhà Bè</v>
          </cell>
          <cell r="L177" t="str">
            <v>0398 980 897</v>
          </cell>
          <cell r="M177" t="str">
            <v>490/49/12 Hương Lộ 2, Bình Trị Đông, Bình Tân</v>
          </cell>
          <cell r="N177" t="str">
            <v>079203019453</v>
          </cell>
          <cell r="O177">
            <v>44628</v>
          </cell>
          <cell r="P177" t="str">
            <v>Cục CS ĐKQL Cư trú và DLQG về dân cư</v>
          </cell>
          <cell r="Q177">
            <v>37679</v>
          </cell>
          <cell r="R177" t="str">
            <v>Nam</v>
          </cell>
          <cell r="S177">
            <v>45078</v>
          </cell>
        </row>
        <row r="178">
          <cell r="F178" t="str">
            <v>NBTS04680</v>
          </cell>
          <cell r="G178" t="str">
            <v>Bùi Thuý Nga</v>
          </cell>
          <cell r="H178" t="str">
            <v>MT Direct</v>
          </cell>
          <cell r="I178" t="str">
            <v>12/12</v>
          </cell>
          <cell r="J178" t="str">
            <v>MTE</v>
          </cell>
          <cell r="K178" t="str">
            <v>1/2 Tân Phú, Gò Vấp, Hóc Môn, Quận 12, Củ Chi</v>
          </cell>
          <cell r="L178" t="str">
            <v>039694 0200</v>
          </cell>
          <cell r="M178" t="str">
            <v>Thị Vải, Mỹ Xuân, Phú Mỹ, Bà Rịa Vũng Tàu</v>
          </cell>
          <cell r="N178" t="str">
            <v>077197002101</v>
          </cell>
          <cell r="O178">
            <v>44920</v>
          </cell>
          <cell r="P178" t="str">
            <v>Cục trưởng cục CS QLHC Về TTXH</v>
          </cell>
          <cell r="Q178">
            <v>35628</v>
          </cell>
          <cell r="R178" t="str">
            <v>Nữ</v>
          </cell>
          <cell r="S178">
            <v>45090</v>
          </cell>
        </row>
        <row r="179">
          <cell r="F179" t="str">
            <v>NBTS04702</v>
          </cell>
          <cell r="G179" t="str">
            <v>Phạm Thị Trúc Phương</v>
          </cell>
          <cell r="H179" t="str">
            <v>MT Direct</v>
          </cell>
          <cell r="I179" t="str">
            <v>12/12</v>
          </cell>
          <cell r="J179" t="str">
            <v>MTE</v>
          </cell>
          <cell r="K179" t="str">
            <v xml:space="preserve">Gò Vấp, Phú Nhuận, Quận 1, Quận 10, Quận 3, Bình Thạnh </v>
          </cell>
          <cell r="L179" t="str">
            <v>0988 784 609</v>
          </cell>
          <cell r="M179" t="str">
            <v>447/11 Nơ Trang Long, P.13, Quận Bình Thạnh</v>
          </cell>
          <cell r="N179" t="str">
            <v>079189005442</v>
          </cell>
          <cell r="O179">
            <v>44573</v>
          </cell>
          <cell r="P179" t="str">
            <v>Cục trưởng cục CS QLHC Về TTXH</v>
          </cell>
          <cell r="Q179">
            <v>32607</v>
          </cell>
          <cell r="R179" t="str">
            <v>Nữ</v>
          </cell>
          <cell r="S179">
            <v>45098</v>
          </cell>
        </row>
        <row r="180">
          <cell r="F180" t="str">
            <v>NBTS04715</v>
          </cell>
          <cell r="G180" t="str">
            <v>Nguyễn Trung Kiên</v>
          </cell>
          <cell r="H180" t="str">
            <v>MT Direct</v>
          </cell>
          <cell r="J180" t="str">
            <v>MTE</v>
          </cell>
          <cell r="K180" t="str">
            <v xml:space="preserve">Phan Thiết, Kontum, Gia Lai, Bảo Lộc, Nha Trang, Ninh Thuận </v>
          </cell>
          <cell r="L180" t="str">
            <v>036 737 2955</v>
          </cell>
          <cell r="M180" t="str">
            <v>KP Khoan Hậu Xuân Đài, Thị Xã Sông Cầu, Phú Yên</v>
          </cell>
          <cell r="N180" t="str">
            <v>054201005110</v>
          </cell>
          <cell r="O180" t="str">
            <v>27.12.2021</v>
          </cell>
          <cell r="P180" t="str">
            <v>Cục trưởng cục CS QLHC Về TTXH</v>
          </cell>
          <cell r="Q180">
            <v>37248</v>
          </cell>
          <cell r="R180" t="str">
            <v>Nam</v>
          </cell>
          <cell r="S180">
            <v>45104</v>
          </cell>
        </row>
        <row r="181">
          <cell r="F181" t="str">
            <v>NBTS04719</v>
          </cell>
          <cell r="G181" t="str">
            <v>Nguyễn Ngọc Yến</v>
          </cell>
          <cell r="H181" t="str">
            <v>MT Direct</v>
          </cell>
          <cell r="I181" t="str">
            <v>12/12</v>
          </cell>
          <cell r="J181" t="str">
            <v>MTE</v>
          </cell>
          <cell r="K181" t="str">
            <v>Vĩnh Long, Tiền Giang, Đồng Tháp, Long An, Trà Vinh, Cần Thơ, Bến Tre</v>
          </cell>
          <cell r="L181" t="str">
            <v>0845259959</v>
          </cell>
          <cell r="M181" t="str">
            <v>1300 Phong Thuận, Tân Mỹ Chánh, TP Mỹ Tho, Tiền Giang</v>
          </cell>
          <cell r="N181" t="str">
            <v>082198005206</v>
          </cell>
          <cell r="O181">
            <v>44419</v>
          </cell>
          <cell r="P181" t="str">
            <v>Cục trưởng cục CS QLHC Về TTXH</v>
          </cell>
          <cell r="Q181">
            <v>35935</v>
          </cell>
          <cell r="R181" t="str">
            <v>Nữ</v>
          </cell>
          <cell r="S181">
            <v>45107</v>
          </cell>
        </row>
        <row r="182">
          <cell r="F182" t="str">
            <v>NBTS04746</v>
          </cell>
          <cell r="G182" t="str">
            <v>Phạm Hà Ngọc Diễm</v>
          </cell>
          <cell r="H182" t="str">
            <v>MT Direct</v>
          </cell>
          <cell r="I182" t="str">
            <v>12/12</v>
          </cell>
          <cell r="J182" t="str">
            <v>MTE</v>
          </cell>
          <cell r="K182" t="str">
            <v>1/2 Quận 2, 9, Thủ Đức</v>
          </cell>
          <cell r="L182" t="str">
            <v xml:space="preserve">0923 878 288 </v>
          </cell>
          <cell r="M182" t="str">
            <v>97/30 Đường 8 Tăng Nhơn Phú B, TP Thủ Đức, TP HCM</v>
          </cell>
          <cell r="N182" t="str">
            <v>075185019397</v>
          </cell>
          <cell r="O182">
            <v>44418</v>
          </cell>
          <cell r="P182" t="str">
            <v>Cục trưởng cục CS QLHC Về TTXH</v>
          </cell>
          <cell r="Q182">
            <v>31097</v>
          </cell>
          <cell r="R182" t="str">
            <v>Nữ</v>
          </cell>
          <cell r="S182">
            <v>45111</v>
          </cell>
        </row>
        <row r="183">
          <cell r="F183" t="str">
            <v>NBTS04747</v>
          </cell>
          <cell r="G183" t="str">
            <v>Trần Kiến Thành</v>
          </cell>
          <cell r="H183" t="str">
            <v>MT Direct</v>
          </cell>
          <cell r="J183" t="str">
            <v>MTE</v>
          </cell>
          <cell r="K183" t="str">
            <v>Nhà Bè, Quân 4, 8,7</v>
          </cell>
          <cell r="L183" t="str">
            <v xml:space="preserve">0901  474 864 </v>
          </cell>
          <cell r="M183" t="str">
            <v>464/42 Hoà Hảo, Phường 5, Quận 10</v>
          </cell>
          <cell r="N183" t="str">
            <v>079095039411</v>
          </cell>
          <cell r="O183">
            <v>44522</v>
          </cell>
          <cell r="P183" t="str">
            <v>Cục trưởng cục CS QLHC Về TTXH</v>
          </cell>
          <cell r="Q183">
            <v>34855</v>
          </cell>
          <cell r="R183" t="str">
            <v>Nam</v>
          </cell>
          <cell r="S183">
            <v>45111</v>
          </cell>
        </row>
        <row r="184">
          <cell r="F184" t="str">
            <v>NBTS04748</v>
          </cell>
          <cell r="G184" t="str">
            <v>Ngô Sỹ Thế</v>
          </cell>
          <cell r="H184" t="str">
            <v>MT Indirect North</v>
          </cell>
          <cell r="I184" t="str">
            <v>12/12</v>
          </cell>
          <cell r="J184" t="str">
            <v>MTE</v>
          </cell>
          <cell r="K184" t="str">
            <v>Vinmart, Vinmart+, BRG, Circle K, …</v>
          </cell>
          <cell r="L184" t="str">
            <v>0964524296</v>
          </cell>
          <cell r="M184" t="str">
            <v>Khu Phố 4, Phường Bắc Sơn, Thị Xã Bỉm Sơn, Tỉnh Thanh Hóa</v>
          </cell>
          <cell r="N184" t="str">
            <v>038096009513</v>
          </cell>
          <cell r="O184" t="str">
            <v>07/01/2022</v>
          </cell>
          <cell r="P184" t="str">
            <v>Cục cảnh sát quản lý hành chính về trật tự xã hôi</v>
          </cell>
          <cell r="Q184" t="str">
            <v>10/01/1996</v>
          </cell>
          <cell r="R184" t="str">
            <v>Nam</v>
          </cell>
          <cell r="S184">
            <v>45110</v>
          </cell>
        </row>
        <row r="185">
          <cell r="F185" t="str">
            <v>NBTS04724</v>
          </cell>
          <cell r="G185" t="str">
            <v>Vũ Thị Huyền</v>
          </cell>
          <cell r="H185" t="str">
            <v>MT Direct</v>
          </cell>
          <cell r="J185" t="str">
            <v>MTE</v>
          </cell>
          <cell r="K185" t="str">
            <v>Tân Bình, Tân Phú</v>
          </cell>
          <cell r="L185" t="str">
            <v>0347 134 267</v>
          </cell>
          <cell r="M185" t="str">
            <v>MP 209M/1 Khu Phố 1, Trung Mỹ Tây, Quận 12, TP.HCM</v>
          </cell>
          <cell r="N185" t="str">
            <v>030190001712</v>
          </cell>
          <cell r="O185">
            <v>33007</v>
          </cell>
          <cell r="P185" t="str">
            <v>Cục trưởng cục CS QLHC Về TTXH</v>
          </cell>
          <cell r="Q185">
            <v>33007</v>
          </cell>
          <cell r="R185" t="str">
            <v>Nữ</v>
          </cell>
          <cell r="S185">
            <v>45111</v>
          </cell>
        </row>
        <row r="186">
          <cell r="F186" t="str">
            <v>NBTS04760</v>
          </cell>
          <cell r="G186" t="str">
            <v>Thái Thành Hiếu</v>
          </cell>
          <cell r="H186" t="str">
            <v>MT Direct</v>
          </cell>
          <cell r="I186" t="str">
            <v>12/12</v>
          </cell>
          <cell r="J186" t="str">
            <v>MTE</v>
          </cell>
          <cell r="K186" t="str">
            <v>Bình Chánh, Bình Tân, Quận 6</v>
          </cell>
          <cell r="L186" t="str">
            <v>0986 832 237</v>
          </cell>
          <cell r="M186" t="str">
            <v>99/16/13 Bình Tây, Phường 1, Quận 6, TP.HCM</v>
          </cell>
          <cell r="N186" t="str">
            <v>079090014634</v>
          </cell>
          <cell r="O186">
            <v>44684</v>
          </cell>
          <cell r="P186" t="str">
            <v>Cục trưởng cục CS QLHC Về TTXH</v>
          </cell>
          <cell r="Q186">
            <v>32881</v>
          </cell>
          <cell r="R186" t="str">
            <v>Nam</v>
          </cell>
          <cell r="S186">
            <v>45113</v>
          </cell>
        </row>
        <row r="187">
          <cell r="F187" t="str">
            <v>NBTS04761</v>
          </cell>
          <cell r="G187" t="str">
            <v>Nguyễn Đức Trung</v>
          </cell>
          <cell r="H187" t="str">
            <v>MT Direct</v>
          </cell>
          <cell r="I187" t="str">
            <v>12/12</v>
          </cell>
          <cell r="J187" t="str">
            <v>MTE</v>
          </cell>
          <cell r="K187" t="str">
            <v>Quận 3, Bình Thạnh , 1/2 Quận 2</v>
          </cell>
          <cell r="L187" t="str">
            <v>0938 995 249</v>
          </cell>
          <cell r="M187" t="str">
            <v>141/21 Đường số 7, Phường 03, Gò Vấp</v>
          </cell>
          <cell r="N187" t="str">
            <v>079201003033</v>
          </cell>
          <cell r="O187">
            <v>44529</v>
          </cell>
          <cell r="P187" t="str">
            <v>Cục trưởng cục CS QLHC Về TTXH</v>
          </cell>
          <cell r="Q187">
            <v>36899</v>
          </cell>
          <cell r="R187" t="str">
            <v>Nam</v>
          </cell>
          <cell r="S187">
            <v>45120</v>
          </cell>
        </row>
        <row r="188">
          <cell r="F188" t="str">
            <v>NBTS04762</v>
          </cell>
          <cell r="G188" t="str">
            <v>Nguyễn Ngọc Trân</v>
          </cell>
          <cell r="H188" t="str">
            <v>MT Direct</v>
          </cell>
          <cell r="J188" t="str">
            <v>MTE</v>
          </cell>
          <cell r="K188" t="str">
            <v>Cần Thơ</v>
          </cell>
          <cell r="L188" t="str">
            <v>0936 354 849</v>
          </cell>
          <cell r="M188" t="str">
            <v>65/3 Trần Hưng Đạo, An Cư, Ninh Kiều, Cần Thơ</v>
          </cell>
          <cell r="N188" t="str">
            <v>092197000641</v>
          </cell>
          <cell r="O188">
            <v>44446</v>
          </cell>
          <cell r="P188" t="str">
            <v>Cục trưởng cục CS QLHC Về TTXH</v>
          </cell>
          <cell r="Q188">
            <v>35651</v>
          </cell>
          <cell r="R188" t="str">
            <v>Nữ</v>
          </cell>
          <cell r="S188">
            <v>45115</v>
          </cell>
        </row>
        <row r="189">
          <cell r="F189" t="str">
            <v>NBTS04759</v>
          </cell>
          <cell r="G189" t="str">
            <v>Trần Duy Anh</v>
          </cell>
          <cell r="H189" t="str">
            <v>MT Direct</v>
          </cell>
          <cell r="I189" t="str">
            <v>12/12</v>
          </cell>
          <cell r="J189" t="str">
            <v>MTE</v>
          </cell>
          <cell r="K189" t="str">
            <v>Hóc Môn, Quận 12, Củ Chi</v>
          </cell>
          <cell r="L189" t="str">
            <v xml:space="preserve">0896 643 955 </v>
          </cell>
          <cell r="M189" t="str">
            <v>408, Ấp Tam Đông 2, Thới Tam Thôn, Hóc Môn, TPHCM</v>
          </cell>
          <cell r="N189" t="str">
            <v>001200019198</v>
          </cell>
          <cell r="O189">
            <v>44653</v>
          </cell>
          <cell r="P189" t="str">
            <v>Cục trưởng cục CS QLHC Về TTXH</v>
          </cell>
          <cell r="Q189" t="str">
            <v>22/09/2000</v>
          </cell>
          <cell r="R189" t="str">
            <v>Nam</v>
          </cell>
          <cell r="S189">
            <v>45113</v>
          </cell>
        </row>
        <row r="190">
          <cell r="F190" t="str">
            <v>NBTS04764</v>
          </cell>
          <cell r="G190" t="str">
            <v>Phạm Đinh Thảo Nguyên</v>
          </cell>
          <cell r="H190" t="str">
            <v>MT Direct</v>
          </cell>
          <cell r="J190" t="str">
            <v>MTE</v>
          </cell>
          <cell r="K190" t="str">
            <v>Biên Hoà, Phan Thiết, Vũng Tàu</v>
          </cell>
          <cell r="L190" t="str">
            <v>0908 099 103</v>
          </cell>
          <cell r="M190" t="str">
            <v>45/16D KP1, Bửu Long, TP Biên Hoà, Tỉnh Đồng Nai</v>
          </cell>
          <cell r="N190" t="str">
            <v>075197007038</v>
          </cell>
          <cell r="O190">
            <v>44375</v>
          </cell>
          <cell r="P190" t="str">
            <v>Cục trưởng cục CS QLHC Về TTXH</v>
          </cell>
          <cell r="Q190">
            <v>35604</v>
          </cell>
          <cell r="R190" t="str">
            <v>Nữ</v>
          </cell>
          <cell r="S190">
            <v>45118</v>
          </cell>
        </row>
        <row r="191">
          <cell r="F191" t="str">
            <v>NBTS04781</v>
          </cell>
          <cell r="G191" t="str">
            <v>Nguyễn Hoàng Lâm</v>
          </cell>
          <cell r="H191" t="str">
            <v>MT Direct</v>
          </cell>
          <cell r="I191" t="str">
            <v>12/12</v>
          </cell>
          <cell r="J191" t="str">
            <v>MTE</v>
          </cell>
          <cell r="K191" t="str">
            <v>Quận 3, Bình Thạnh , 1/2 Quận 2</v>
          </cell>
          <cell r="L191" t="str">
            <v>0946 700 743</v>
          </cell>
          <cell r="M191" t="str">
            <v>Khu Phố 8, Thị Trấn Tân Sơn, Ninh Sơn, Ninh Thuận</v>
          </cell>
          <cell r="N191" t="str">
            <v>058098004791</v>
          </cell>
          <cell r="O191">
            <v>44557</v>
          </cell>
          <cell r="P191" t="str">
            <v>Cục trưởng cục CS QLHC Về TTXH</v>
          </cell>
          <cell r="Q191">
            <v>35941</v>
          </cell>
          <cell r="R191" t="str">
            <v>Nam</v>
          </cell>
          <cell r="S191">
            <v>45122</v>
          </cell>
        </row>
        <row r="192">
          <cell r="F192" t="str">
            <v>NBTS04801</v>
          </cell>
          <cell r="G192" t="str">
            <v>Nguyễn Hồng Diên</v>
          </cell>
          <cell r="H192" t="str">
            <v>MT Direct</v>
          </cell>
          <cell r="J192" t="str">
            <v>MTE</v>
          </cell>
          <cell r="K192" t="str">
            <v>Nhà Bè, Quân 4, 8,7</v>
          </cell>
          <cell r="L192" t="str">
            <v>0704514401</v>
          </cell>
          <cell r="M192" t="str">
            <v>Tổ 7, Ấp 4 xã Mỹ Long, Huyện Cao Lãnh, Tỉnh Đồng Tháp</v>
          </cell>
          <cell r="N192" t="str">
            <v>087193010774</v>
          </cell>
          <cell r="P192" t="str">
            <v>Cục trưởng cục CS QLHC Về TTXH</v>
          </cell>
          <cell r="Q192">
            <v>34122</v>
          </cell>
          <cell r="R192" t="str">
            <v>Nữ</v>
          </cell>
          <cell r="S192">
            <v>45133</v>
          </cell>
        </row>
        <row r="193">
          <cell r="F193" t="str">
            <v>NBTS04808</v>
          </cell>
          <cell r="G193" t="str">
            <v>Phùng Mỹ Dung</v>
          </cell>
          <cell r="H193" t="str">
            <v>MT Direct</v>
          </cell>
          <cell r="J193" t="str">
            <v>MTE</v>
          </cell>
          <cell r="K193" t="str">
            <v>Quận 10, Quận 11</v>
          </cell>
          <cell r="L193" t="str">
            <v>0906 364 906</v>
          </cell>
          <cell r="M193" t="str">
            <v>76/2/20/11 Phùng Tá Chu, An Lạc A, Bình Tân</v>
          </cell>
          <cell r="N193" t="str">
            <v>079192021073</v>
          </cell>
          <cell r="O193">
            <v>44425</v>
          </cell>
          <cell r="P193" t="str">
            <v>Cục trưởng cục CS QLHC Về TTXH</v>
          </cell>
          <cell r="Q193">
            <v>33857</v>
          </cell>
          <cell r="R193" t="str">
            <v>Nữ</v>
          </cell>
          <cell r="S193">
            <v>45136</v>
          </cell>
        </row>
        <row r="194">
          <cell r="F194" t="str">
            <v>NBTS04809</v>
          </cell>
          <cell r="G194" t="str">
            <v>Đỗ Thị A Lin</v>
          </cell>
          <cell r="H194" t="str">
            <v>MT Direct</v>
          </cell>
          <cell r="J194" t="str">
            <v>MTE</v>
          </cell>
          <cell r="K194" t="str">
            <v>Biên Hoà, Phan Thiết, Vũng Tàu</v>
          </cell>
          <cell r="L194" t="str">
            <v>088 809 1901</v>
          </cell>
          <cell r="M194" t="str">
            <v>15/4/1 Tổ 5, Kp4, Trung Dũng, Thành Phố Biên Hoà, Đồng Nai</v>
          </cell>
          <cell r="N194" t="str">
            <v>075190014023</v>
          </cell>
          <cell r="O194">
            <v>44790</v>
          </cell>
          <cell r="P194" t="str">
            <v>Cục trưởng cục CS QLHC Về TTXH</v>
          </cell>
          <cell r="Q194">
            <v>33000</v>
          </cell>
          <cell r="R194" t="str">
            <v>Nữ</v>
          </cell>
          <cell r="S194">
            <v>45139</v>
          </cell>
        </row>
        <row r="195">
          <cell r="F195" t="str">
            <v>NBTS04833</v>
          </cell>
          <cell r="G195" t="str">
            <v>Nguyễn Thị Dung</v>
          </cell>
          <cell r="H195" t="str">
            <v>MT Direct</v>
          </cell>
          <cell r="I195" t="str">
            <v>Trung cấp đện tử Viễn Thông</v>
          </cell>
          <cell r="J195" t="str">
            <v>MTE</v>
          </cell>
          <cell r="K195" t="str">
            <v>Lotte, Tops Market, SaiGon Co.op tại các quận TP Hà Nội: Cầu Giấy, Thanh Xuân, Ba Đình, Hà Đông, Long Biên, Nam Từ Liêm, Hoàng Mai</v>
          </cell>
          <cell r="L195" t="str">
            <v>0987 788 158</v>
          </cell>
          <cell r="M195" t="str">
            <v>Số 2 Ngõ 394 Cầu Giấy tổ 8, Dịch Vọng, Cầu Giấy, Hà Nội</v>
          </cell>
          <cell r="N195" t="str">
            <v>001174019765</v>
          </cell>
          <cell r="O195">
            <v>44302</v>
          </cell>
          <cell r="P195" t="str">
            <v>Cục CS ĐKQL Cư trú và DLQG về dân cư</v>
          </cell>
          <cell r="Q195">
            <v>27268</v>
          </cell>
          <cell r="R195" t="str">
            <v>Nữ</v>
          </cell>
          <cell r="S195">
            <v>45135</v>
          </cell>
        </row>
        <row r="196">
          <cell r="F196" t="str">
            <v>NBTS04834</v>
          </cell>
          <cell r="G196" t="str">
            <v>Ngô Duy Đông</v>
          </cell>
          <cell r="H196" t="str">
            <v>MT Indirect</v>
          </cell>
          <cell r="I196" t="str">
            <v>12/12</v>
          </cell>
          <cell r="J196" t="str">
            <v>MTE</v>
          </cell>
          <cell r="K196" t="str">
            <v>Vinmart, Vinmart+, BRG, Circle K, …</v>
          </cell>
          <cell r="L196" t="str">
            <v>0364 933 145</v>
          </cell>
          <cell r="M196" t="str">
            <v>Mai Đình, Hiệp Hoà, Bắc Giang</v>
          </cell>
          <cell r="N196" t="str">
            <v>024201004604</v>
          </cell>
          <cell r="O196">
            <v>44325</v>
          </cell>
          <cell r="P196" t="str">
            <v>Cục CS ĐKQL Cư trú và DLQG về dân cư</v>
          </cell>
          <cell r="Q196">
            <v>44423</v>
          </cell>
          <cell r="R196" t="str">
            <v>Nam</v>
          </cell>
          <cell r="S196">
            <v>45139</v>
          </cell>
        </row>
        <row r="197">
          <cell r="F197" t="str">
            <v>NBTS04839</v>
          </cell>
          <cell r="G197" t="str">
            <v>Cao Thị Ngọc Diệp</v>
          </cell>
          <cell r="H197" t="str">
            <v>MT Direct Cen North+Ngọc Hà</v>
          </cell>
          <cell r="J197" t="str">
            <v>MTM</v>
          </cell>
          <cell r="K197" t="str">
            <v>Direct Cen North+Ngọc Hà</v>
          </cell>
          <cell r="R197" t="str">
            <v>Nữ</v>
          </cell>
          <cell r="S197">
            <v>45141</v>
          </cell>
        </row>
        <row r="198">
          <cell r="F198" t="str">
            <v>NBTS04840</v>
          </cell>
          <cell r="G198" t="str">
            <v>Đào Xuân Tùng</v>
          </cell>
          <cell r="H198" t="str">
            <v>MT Direct</v>
          </cell>
          <cell r="J198" t="str">
            <v>MTE</v>
          </cell>
          <cell r="K198" t="str">
            <v>Tân Bình, Tân Phú</v>
          </cell>
          <cell r="L198" t="str">
            <v>0902 389 506</v>
          </cell>
          <cell r="M198" t="str">
            <v>105K/31 Hồ Thị Kỷ, Phường 1, Quận 10, TP.HCM</v>
          </cell>
          <cell r="N198" t="str">
            <v>079089012059</v>
          </cell>
          <cell r="O198">
            <v>44522</v>
          </cell>
          <cell r="P198" t="str">
            <v>Cục trưởng cục CS QLHC Về TTXH</v>
          </cell>
          <cell r="Q198">
            <v>32685</v>
          </cell>
          <cell r="R198" t="str">
            <v>Nam</v>
          </cell>
          <cell r="S198">
            <v>45141</v>
          </cell>
        </row>
        <row r="199">
          <cell r="F199" t="str">
            <v>NBTS04855</v>
          </cell>
          <cell r="G199" t="str">
            <v>Huỳnh Phước Thiện</v>
          </cell>
          <cell r="H199" t="str">
            <v>MT Direct</v>
          </cell>
          <cell r="J199" t="str">
            <v>MTE</v>
          </cell>
          <cell r="K199" t="str">
            <v>Bình Dương, Tây Ninh, Bình Phước</v>
          </cell>
          <cell r="L199" t="str">
            <v>0976 822 040</v>
          </cell>
          <cell r="M199" t="str">
            <v>Thị 1, Thị Trấn Chợ Mới. Chợ Mới, An Giang</v>
          </cell>
          <cell r="N199" t="str">
            <v>089098014284</v>
          </cell>
          <cell r="O199" t="str">
            <v>21.03.2022</v>
          </cell>
          <cell r="P199" t="str">
            <v>Cục trưởng cục CS QLHC Về TTXH</v>
          </cell>
          <cell r="Q199">
            <v>35826</v>
          </cell>
          <cell r="R199" t="str">
            <v>Nam</v>
          </cell>
          <cell r="S199">
            <v>45146</v>
          </cell>
        </row>
        <row r="200">
          <cell r="F200" t="str">
            <v>NBTS04856</v>
          </cell>
          <cell r="G200" t="str">
            <v>Nguyễn Đức Tín</v>
          </cell>
          <cell r="H200" t="str">
            <v>MT Direct</v>
          </cell>
          <cell r="J200" t="str">
            <v>MTE</v>
          </cell>
          <cell r="K200" t="str">
            <v>An Giang, Cà Mau, Bạc Liêu, Kiên Giang, Sóc Trăng</v>
          </cell>
          <cell r="L200" t="str">
            <v>0376 508 999</v>
          </cell>
          <cell r="M200" t="str">
            <v>Huỳnh Văn Hây, Mỹ Long, Thành Phố Long Xuyên, An Giang</v>
          </cell>
          <cell r="N200" t="str">
            <v>089089010513</v>
          </cell>
          <cell r="O200">
            <v>44455</v>
          </cell>
          <cell r="P200" t="str">
            <v>Cục trưởng cục CS QLHC Về TTXH</v>
          </cell>
          <cell r="Q200">
            <v>32555</v>
          </cell>
          <cell r="R200" t="str">
            <v>Nam</v>
          </cell>
          <cell r="S200">
            <v>45148</v>
          </cell>
        </row>
        <row r="201">
          <cell r="F201" t="str">
            <v>NBTS04854</v>
          </cell>
          <cell r="G201" t="str">
            <v>Võ Thái Trâm</v>
          </cell>
          <cell r="H201" t="str">
            <v>MT Direct</v>
          </cell>
          <cell r="J201" t="str">
            <v>MTE</v>
          </cell>
          <cell r="K201" t="str">
            <v>Cần Thơ</v>
          </cell>
          <cell r="L201" t="str">
            <v>0835 744 909</v>
          </cell>
          <cell r="M201" t="str">
            <v>D25, Khu vực Thạnh Thuận, Phú Thứ, Cái Răng, TP Cần Thơ</v>
          </cell>
          <cell r="N201" t="str">
            <v>092303007295</v>
          </cell>
          <cell r="O201" t="str">
            <v>13.05.2021</v>
          </cell>
          <cell r="P201" t="str">
            <v>Cục trưởng cục CS QLHC Về TTXH</v>
          </cell>
          <cell r="Q201">
            <v>45120</v>
          </cell>
          <cell r="R201" t="str">
            <v>Nữ</v>
          </cell>
          <cell r="S201">
            <v>45143</v>
          </cell>
        </row>
        <row r="202">
          <cell r="F202" t="str">
            <v>NBTS04860</v>
          </cell>
          <cell r="G202" t="str">
            <v>Trương Ngọc Bích</v>
          </cell>
          <cell r="H202" t="str">
            <v>MT Indirect</v>
          </cell>
          <cell r="I202" t="str">
            <v>Cao Đẳng</v>
          </cell>
          <cell r="J202" t="str">
            <v>MTE</v>
          </cell>
          <cell r="K202" t="str">
            <v>Vinmart, Vinmart+, BRG, Circle K, …</v>
          </cell>
          <cell r="L202" t="str">
            <v>0902 183 169</v>
          </cell>
          <cell r="M202" t="str">
            <v>Thôn Đìa, Bình Minh, Thanh Oai, Hà Nội</v>
          </cell>
          <cell r="N202" t="str">
            <v>001188009094</v>
          </cell>
          <cell r="O202">
            <v>44387</v>
          </cell>
          <cell r="P202" t="str">
            <v>Cục CS ĐKQL Cư trú và DLQG về dân cư</v>
          </cell>
          <cell r="Q202">
            <v>32163</v>
          </cell>
          <cell r="R202" t="str">
            <v>Nữ</v>
          </cell>
          <cell r="S202">
            <v>45149</v>
          </cell>
        </row>
        <row r="203">
          <cell r="F203" t="str">
            <v>NBTS04867</v>
          </cell>
          <cell r="G203" t="str">
            <v>Nguyễn Thị Kim Cúc</v>
          </cell>
          <cell r="H203" t="str">
            <v>MT North</v>
          </cell>
          <cell r="I203" t="str">
            <v>12/12</v>
          </cell>
          <cell r="J203" t="str">
            <v>MTE</v>
          </cell>
          <cell r="K203" t="str">
            <v>Vin, Vin+ , BRG, BigC, Lotte, Coop,</v>
          </cell>
          <cell r="L203" t="str">
            <v>0967 012 444</v>
          </cell>
          <cell r="M203" t="str">
            <v>Thôn Mỹ Giang, Xã Kênh Giang, Huyện Thủy Nguyên, Hải Phòng</v>
          </cell>
          <cell r="N203" t="str">
            <v>031192016840</v>
          </cell>
          <cell r="O203">
            <v>44960</v>
          </cell>
          <cell r="P203" t="str">
            <v>Cục trưởng cục CS QLHC Về TTXH</v>
          </cell>
          <cell r="Q203">
            <v>33691</v>
          </cell>
          <cell r="R203" t="str">
            <v>Nữ</v>
          </cell>
          <cell r="S203" t="str">
            <v>15/08/2023</v>
          </cell>
        </row>
        <row r="204">
          <cell r="F204" t="str">
            <v>NBTS04868</v>
          </cell>
          <cell r="G204" t="str">
            <v>Nguyễn Bích Trâm</v>
          </cell>
          <cell r="H204" t="str">
            <v>MT Direct</v>
          </cell>
          <cell r="I204" t="str">
            <v>12/12</v>
          </cell>
          <cell r="J204" t="str">
            <v>MTE</v>
          </cell>
          <cell r="K204" t="str">
            <v>Bình Chánh, Bình Tân, Quận 6</v>
          </cell>
          <cell r="L204" t="str">
            <v>0903 002 024</v>
          </cell>
          <cell r="M204" t="str">
            <v>479/51/5 Tân Hoà Đông, Bình Trị Đông, Bình Tân</v>
          </cell>
          <cell r="N204" t="str">
            <v>079198020634</v>
          </cell>
          <cell r="O204">
            <v>44617</v>
          </cell>
          <cell r="P204" t="str">
            <v>Cục trưởng cục CS QLHC Về TTXH</v>
          </cell>
          <cell r="Q204">
            <v>36029</v>
          </cell>
          <cell r="R204" t="str">
            <v>Nữ</v>
          </cell>
          <cell r="S204">
            <v>45158</v>
          </cell>
        </row>
        <row r="205">
          <cell r="F205" t="str">
            <v>NBTS04869</v>
          </cell>
          <cell r="G205" t="str">
            <v>Tôn Thất Thạch</v>
          </cell>
          <cell r="H205" t="str">
            <v>MT Direct</v>
          </cell>
          <cell r="J205" t="str">
            <v>MTE</v>
          </cell>
          <cell r="K205" t="str">
            <v>Buôn Ma Thuột, Gia Lai, Kontum, Lâm Đồng</v>
          </cell>
          <cell r="L205" t="str">
            <v>0905 512 128</v>
          </cell>
          <cell r="M205" t="str">
            <v>91-101 Lý Thái Tổ, Tân Lợi, Thành Phố Buôn Ma Thuột, Đắk Lắk</v>
          </cell>
          <cell r="N205" t="str">
            <v>066090002253</v>
          </cell>
          <cell r="O205">
            <v>44809</v>
          </cell>
          <cell r="P205" t="str">
            <v>Cục trưởng cục CS QLHC Về TTXH</v>
          </cell>
          <cell r="Q205">
            <v>33015</v>
          </cell>
          <cell r="R205" t="str">
            <v>Nam</v>
          </cell>
          <cell r="S205">
            <v>45150</v>
          </cell>
        </row>
        <row r="206">
          <cell r="F206" t="str">
            <v>NBTS04896</v>
          </cell>
          <cell r="G206" t="str">
            <v>Nguyễn Nhựt Nam</v>
          </cell>
          <cell r="H206" t="str">
            <v>MT Direct</v>
          </cell>
          <cell r="J206" t="str">
            <v>MTE</v>
          </cell>
          <cell r="K206" t="str">
            <v>An Giang, Cà Mau, Bạc Liêu, Kiên Giang, Sóc Trăng</v>
          </cell>
          <cell r="L206" t="str">
            <v>0901 245 583</v>
          </cell>
          <cell r="M206" t="str">
            <v>Vĩnh Trạch, Thoại Sơn, An Giang</v>
          </cell>
          <cell r="N206" t="str">
            <v>089201013804</v>
          </cell>
          <cell r="O206">
            <v>44745</v>
          </cell>
          <cell r="P206" t="str">
            <v>Cục trưởng cục CS QLHC Về TTXH</v>
          </cell>
          <cell r="Q206">
            <v>37119</v>
          </cell>
          <cell r="R206" t="str">
            <v>Nam</v>
          </cell>
          <cell r="S206">
            <v>45168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"/>
      <sheetName val="MTE-BIG C LOTTE"/>
      <sheetName val="Detail SO"/>
      <sheetName val="Data Co.op_T8"/>
      <sheetName val="Co.op_T8"/>
      <sheetName val="MT DIRECT"/>
      <sheetName val="Tach CF "/>
      <sheetName val="MT (2)"/>
      <sheetName val="N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119907.74088000003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19FC-A4A4-4EFF-A6D1-E09FD4059C1D}">
  <dimension ref="A1:K28"/>
  <sheetViews>
    <sheetView showGridLines="0" tabSelected="1" workbookViewId="0">
      <pane xSplit="3" ySplit="3" topLeftCell="D4" activePane="bottomRight" state="frozen"/>
      <selection activeCell="EM2" sqref="EM2:JN2"/>
      <selection pane="topRight" activeCell="EM2" sqref="EM2:JN2"/>
      <selection pane="bottomLeft" activeCell="EM2" sqref="EM2:JN2"/>
      <selection pane="bottomRight" activeCell="G26" sqref="G26"/>
    </sheetView>
  </sheetViews>
  <sheetFormatPr defaultRowHeight="15" x14ac:dyDescent="0.25"/>
  <cols>
    <col min="1" max="1" width="8.42578125" style="18" customWidth="1"/>
    <col min="2" max="2" width="10.140625" bestFit="1" customWidth="1"/>
    <col min="3" max="3" width="30.85546875" bestFit="1" customWidth="1"/>
    <col min="4" max="5" width="13.42578125" customWidth="1"/>
    <col min="6" max="6" width="11.42578125" style="2" customWidth="1"/>
    <col min="7" max="7" width="12.85546875" customWidth="1"/>
    <col min="8" max="8" width="11" style="2" customWidth="1"/>
    <col min="9" max="9" width="14.42578125" style="2" customWidth="1"/>
    <col min="10" max="10" width="12.5703125" customWidth="1"/>
    <col min="11" max="11" width="8.42578125" customWidth="1"/>
  </cols>
  <sheetData>
    <row r="1" spans="1:11" x14ac:dyDescent="0.25">
      <c r="A1" s="1" t="s">
        <v>0</v>
      </c>
    </row>
    <row r="3" spans="1:11" s="8" customFormat="1" ht="45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 t="s">
        <v>7</v>
      </c>
      <c r="H3" s="7" t="s">
        <v>8</v>
      </c>
      <c r="I3" s="7" t="s">
        <v>56</v>
      </c>
      <c r="J3" s="6" t="s">
        <v>9</v>
      </c>
      <c r="K3" s="6" t="s">
        <v>10</v>
      </c>
    </row>
    <row r="4" spans="1:11" x14ac:dyDescent="0.25">
      <c r="A4" s="9">
        <v>1</v>
      </c>
      <c r="B4" s="10" t="s">
        <v>11</v>
      </c>
      <c r="C4" s="10" t="s">
        <v>12</v>
      </c>
      <c r="D4" s="11">
        <f>+VLOOKUP($B4,'[1]DS vào'!$F$4:$S$206,14,0)</f>
        <v>45136</v>
      </c>
      <c r="E4" s="11"/>
      <c r="F4" s="12">
        <v>190649.84795598855</v>
      </c>
      <c r="G4" s="12">
        <v>66171.415000000008</v>
      </c>
      <c r="H4" s="12">
        <v>147559.22388000001</v>
      </c>
      <c r="I4" s="12">
        <v>19010.720520000003</v>
      </c>
      <c r="J4" s="13">
        <f>+SUM(G4:I4)</f>
        <v>232741.35940000002</v>
      </c>
      <c r="K4" s="14">
        <f>+IFERROR(J4/F4,0)</f>
        <v>1.220779150339151</v>
      </c>
    </row>
    <row r="5" spans="1:11" x14ac:dyDescent="0.25">
      <c r="A5" s="9">
        <f>+A4+1</f>
        <v>2</v>
      </c>
      <c r="B5" s="10" t="s">
        <v>13</v>
      </c>
      <c r="C5" s="10" t="s">
        <v>14</v>
      </c>
      <c r="D5" s="11">
        <f>+VLOOKUP($B5,'[1]DS vào'!$F$4:$S$206,14,0)</f>
        <v>44685</v>
      </c>
      <c r="E5" s="11"/>
      <c r="F5" s="12">
        <v>210187.36288451502</v>
      </c>
      <c r="G5" s="12">
        <v>61849.144999999997</v>
      </c>
      <c r="H5" s="12">
        <v>89644.913639999999</v>
      </c>
      <c r="I5" s="12">
        <v>35606.466</v>
      </c>
      <c r="J5" s="13">
        <f t="shared" ref="J5:J27" si="0">+SUM(G5:I5)</f>
        <v>187100.52464000002</v>
      </c>
      <c r="K5" s="14">
        <f t="shared" ref="K5:K28" si="1">+IFERROR(J5/F5,0)</f>
        <v>0.89016067413529609</v>
      </c>
    </row>
    <row r="6" spans="1:11" x14ac:dyDescent="0.25">
      <c r="A6" s="9">
        <f t="shared" ref="A6:A27" si="2">+A5+1</f>
        <v>3</v>
      </c>
      <c r="B6" s="10" t="s">
        <v>15</v>
      </c>
      <c r="C6" s="10" t="s">
        <v>16</v>
      </c>
      <c r="D6" s="11">
        <f>+VLOOKUP($B6,'[1]DS vào'!$F$4:$S$206,14,0)</f>
        <v>45133</v>
      </c>
      <c r="E6" s="11"/>
      <c r="F6" s="12">
        <v>281279.30954197841</v>
      </c>
      <c r="G6" s="12">
        <v>243410.38899999997</v>
      </c>
      <c r="H6" s="12">
        <v>125813.161008</v>
      </c>
      <c r="I6" s="12">
        <v>83173.328280000002</v>
      </c>
      <c r="J6" s="13">
        <f t="shared" si="0"/>
        <v>452396.87828800001</v>
      </c>
      <c r="K6" s="14">
        <f t="shared" si="1"/>
        <v>1.6083546245355236</v>
      </c>
    </row>
    <row r="7" spans="1:11" x14ac:dyDescent="0.25">
      <c r="A7" s="9">
        <f t="shared" si="2"/>
        <v>4</v>
      </c>
      <c r="B7" s="10" t="s">
        <v>17</v>
      </c>
      <c r="C7" s="10" t="s">
        <v>18</v>
      </c>
      <c r="D7" s="11">
        <f>+VLOOKUP($B7,'[1]DS vào'!$F$4:$S$206,14,0)</f>
        <v>45104</v>
      </c>
      <c r="E7" s="11"/>
      <c r="F7" s="12">
        <v>499325.12238941045</v>
      </c>
      <c r="G7" s="12">
        <v>845732.84499999997</v>
      </c>
      <c r="H7" s="12">
        <v>77459.822639999999</v>
      </c>
      <c r="I7" s="12"/>
      <c r="J7" s="13">
        <f t="shared" si="0"/>
        <v>923192.66764</v>
      </c>
      <c r="K7" s="14">
        <f t="shared" si="1"/>
        <v>1.8488808718901719</v>
      </c>
    </row>
    <row r="8" spans="1:11" x14ac:dyDescent="0.25">
      <c r="A8" s="9">
        <f t="shared" si="2"/>
        <v>5</v>
      </c>
      <c r="B8" s="10" t="s">
        <v>19</v>
      </c>
      <c r="C8" s="10" t="s">
        <v>20</v>
      </c>
      <c r="D8" s="11">
        <f>+VLOOKUP($B8,'[1]DS vào'!$F$4:$S$206,14,0)</f>
        <v>45141</v>
      </c>
      <c r="E8" s="11"/>
      <c r="F8" s="12">
        <v>112255.98503585145</v>
      </c>
      <c r="G8" s="12">
        <v>75807.629000000015</v>
      </c>
      <c r="H8" s="12">
        <v>51665.275440000005</v>
      </c>
      <c r="I8" s="12">
        <v>40658.22540000001</v>
      </c>
      <c r="J8" s="13">
        <f t="shared" si="0"/>
        <v>168131.12984000001</v>
      </c>
      <c r="K8" s="14">
        <f t="shared" si="1"/>
        <v>1.4977475792164097</v>
      </c>
    </row>
    <row r="9" spans="1:11" x14ac:dyDescent="0.25">
      <c r="A9" s="9">
        <f t="shared" si="2"/>
        <v>6</v>
      </c>
      <c r="B9" s="10" t="s">
        <v>21</v>
      </c>
      <c r="C9" s="10" t="s">
        <v>22</v>
      </c>
      <c r="D9" s="11">
        <f>+VLOOKUP($B9,'[1]DS vào'!$F$4:$S$206,14,0)</f>
        <v>45139</v>
      </c>
      <c r="E9" s="11"/>
      <c r="F9" s="12">
        <v>351866.87666726171</v>
      </c>
      <c r="G9" s="12">
        <v>178298.88200000001</v>
      </c>
      <c r="H9" s="12">
        <v>110532.72654</v>
      </c>
      <c r="I9" s="12">
        <v>13177.441800000001</v>
      </c>
      <c r="J9" s="13">
        <f t="shared" si="0"/>
        <v>302009.05034000007</v>
      </c>
      <c r="K9" s="14">
        <f t="shared" si="1"/>
        <v>0.85830486006669782</v>
      </c>
    </row>
    <row r="10" spans="1:11" x14ac:dyDescent="0.25">
      <c r="A10" s="9">
        <f t="shared" si="2"/>
        <v>7</v>
      </c>
      <c r="B10" s="10" t="s">
        <v>23</v>
      </c>
      <c r="C10" s="10" t="s">
        <v>24</v>
      </c>
      <c r="D10" s="11">
        <f>+VLOOKUP($B10,'[1]DS vào'!$F$4:$S$206,14,0)</f>
        <v>45113</v>
      </c>
      <c r="E10" s="11">
        <v>45155</v>
      </c>
      <c r="F10" s="12">
        <f>141594.169323201/27*17</f>
        <v>89151.884388682112</v>
      </c>
      <c r="G10" s="12">
        <v>13740.742999999999</v>
      </c>
      <c r="H10" s="12">
        <f>69241.26348/27*17</f>
        <v>43596.35108</v>
      </c>
      <c r="I10" s="12"/>
      <c r="J10" s="13">
        <f t="shared" si="0"/>
        <v>57337.094079999995</v>
      </c>
      <c r="K10" s="14">
        <f t="shared" si="1"/>
        <v>0.64313945210651069</v>
      </c>
    </row>
    <row r="11" spans="1:11" x14ac:dyDescent="0.25">
      <c r="A11" s="9">
        <f t="shared" si="2"/>
        <v>8</v>
      </c>
      <c r="B11" s="10" t="s">
        <v>25</v>
      </c>
      <c r="C11" s="10" t="s">
        <v>26</v>
      </c>
      <c r="D11" s="11">
        <f>+VLOOKUP($B11,'[1]DS vào'!$F$4:$S$206,14,0)</f>
        <v>45158</v>
      </c>
      <c r="E11" s="11"/>
      <c r="F11" s="12">
        <f>141594.169323201/27*10</f>
        <v>52442.284934518895</v>
      </c>
      <c r="G11" s="12">
        <v>7203.5949999999993</v>
      </c>
      <c r="H11" s="12">
        <f>69241.26348/27*10</f>
        <v>25644.912399999997</v>
      </c>
      <c r="I11" s="12">
        <v>66571.323120000001</v>
      </c>
      <c r="J11" s="13">
        <f t="shared" si="0"/>
        <v>99419.830519999989</v>
      </c>
      <c r="K11" s="14">
        <f t="shared" si="1"/>
        <v>1.8957951707126939</v>
      </c>
    </row>
    <row r="12" spans="1:11" x14ac:dyDescent="0.25">
      <c r="A12" s="9">
        <f t="shared" si="2"/>
        <v>9</v>
      </c>
      <c r="B12" s="10" t="s">
        <v>27</v>
      </c>
      <c r="C12" s="10" t="s">
        <v>28</v>
      </c>
      <c r="D12" s="11">
        <f>+VLOOKUP($B12,'[1]DS vào'!$F$4:$S$206,14,0)</f>
        <v>45122</v>
      </c>
      <c r="E12" s="11"/>
      <c r="F12" s="12">
        <v>145306.16319060911</v>
      </c>
      <c r="G12" s="12">
        <v>6473.152000000001</v>
      </c>
      <c r="H12" s="12">
        <v>166603.94604000001</v>
      </c>
      <c r="I12" s="12">
        <v>43961.421599999994</v>
      </c>
      <c r="J12" s="13">
        <f t="shared" si="0"/>
        <v>217038.51964000001</v>
      </c>
      <c r="K12" s="14">
        <f t="shared" si="1"/>
        <v>1.4936635506320137</v>
      </c>
    </row>
    <row r="13" spans="1:11" x14ac:dyDescent="0.25">
      <c r="A13" s="9">
        <f t="shared" si="2"/>
        <v>10</v>
      </c>
      <c r="B13" s="10" t="s">
        <v>29</v>
      </c>
      <c r="C13" s="10" t="s">
        <v>30</v>
      </c>
      <c r="D13" s="11">
        <f>+VLOOKUP($B13,'[1]DS vào'!$F$4:$S$206,14,0)</f>
        <v>45107</v>
      </c>
      <c r="E13" s="11"/>
      <c r="F13" s="12">
        <v>268133.80429447297</v>
      </c>
      <c r="G13" s="12">
        <v>44620.978000000003</v>
      </c>
      <c r="H13" s="12">
        <v>144752.80176</v>
      </c>
      <c r="I13" s="12"/>
      <c r="J13" s="13">
        <f t="shared" si="0"/>
        <v>189373.77976</v>
      </c>
      <c r="K13" s="14">
        <f t="shared" si="1"/>
        <v>0.70626596395888885</v>
      </c>
    </row>
    <row r="14" spans="1:11" x14ac:dyDescent="0.25">
      <c r="A14" s="9">
        <f t="shared" si="2"/>
        <v>11</v>
      </c>
      <c r="B14" s="10" t="s">
        <v>31</v>
      </c>
      <c r="C14" s="10" t="s">
        <v>32</v>
      </c>
      <c r="D14" s="11">
        <f>+VLOOKUP($B14,'[1]DS vào'!$F$4:$S$206,14,0)</f>
        <v>45113</v>
      </c>
      <c r="E14" s="11"/>
      <c r="F14" s="12">
        <v>129681.77880474618</v>
      </c>
      <c r="G14" s="12"/>
      <c r="H14" s="12">
        <v>80006.198040000017</v>
      </c>
      <c r="I14" s="12">
        <v>46718.840124000002</v>
      </c>
      <c r="J14" s="13">
        <f t="shared" si="0"/>
        <v>126725.03816400003</v>
      </c>
      <c r="K14" s="14">
        <f t="shared" si="1"/>
        <v>0.97720003019701063</v>
      </c>
    </row>
    <row r="15" spans="1:11" x14ac:dyDescent="0.25">
      <c r="A15" s="9">
        <f t="shared" si="2"/>
        <v>12</v>
      </c>
      <c r="B15" s="10" t="s">
        <v>33</v>
      </c>
      <c r="C15" s="10" t="s">
        <v>34</v>
      </c>
      <c r="D15" s="11">
        <f>+VLOOKUP($B15,'[1]DS vào'!$F$4:$S$206,14,0)</f>
        <v>45111</v>
      </c>
      <c r="E15" s="11"/>
      <c r="F15" s="12">
        <v>165184.97181232303</v>
      </c>
      <c r="G15" s="12"/>
      <c r="H15" s="12">
        <v>142080.15924000001</v>
      </c>
      <c r="I15" s="12">
        <v>110813.52852000004</v>
      </c>
      <c r="J15" s="13">
        <f t="shared" si="0"/>
        <v>252893.68776000006</v>
      </c>
      <c r="K15" s="14">
        <f t="shared" si="1"/>
        <v>1.5309727330845109</v>
      </c>
    </row>
    <row r="16" spans="1:11" x14ac:dyDescent="0.25">
      <c r="A16" s="9">
        <f t="shared" si="2"/>
        <v>13</v>
      </c>
      <c r="B16" s="10" t="s">
        <v>35</v>
      </c>
      <c r="C16" s="10" t="s">
        <v>36</v>
      </c>
      <c r="D16" s="11">
        <f>+VLOOKUP($B16,'[1]DS vào'!$F$4:$S$206,14,0)</f>
        <v>45115</v>
      </c>
      <c r="E16" s="11">
        <v>45141</v>
      </c>
      <c r="F16" s="12">
        <f>201919.065811177/27*4</f>
        <v>29913.935675729925</v>
      </c>
      <c r="G16" s="12">
        <v>23034.085999999999</v>
      </c>
      <c r="H16" s="12">
        <f>85975.962696/27*4</f>
        <v>12737.179658666668</v>
      </c>
      <c r="I16" s="12"/>
      <c r="J16" s="13">
        <f t="shared" si="0"/>
        <v>35771.265658666671</v>
      </c>
      <c r="K16" s="14">
        <f t="shared" si="1"/>
        <v>1.1958060633154659</v>
      </c>
    </row>
    <row r="17" spans="1:11" x14ac:dyDescent="0.25">
      <c r="A17" s="9">
        <f t="shared" si="2"/>
        <v>14</v>
      </c>
      <c r="B17" s="10" t="s">
        <v>37</v>
      </c>
      <c r="C17" s="10" t="s">
        <v>38</v>
      </c>
      <c r="D17" s="11">
        <f>+VLOOKUP($B17,'[1]DS vào'!$F$4:$S$206,14,0)</f>
        <v>45143</v>
      </c>
      <c r="E17" s="11"/>
      <c r="F17" s="12">
        <f>201919.065811177/27*23</f>
        <v>172005.13013544708</v>
      </c>
      <c r="G17" s="12">
        <v>33479.145000000004</v>
      </c>
      <c r="H17" s="12">
        <f>85975.962696/27*23</f>
        <v>73238.783037333342</v>
      </c>
      <c r="I17" s="12">
        <v>11926.975680000001</v>
      </c>
      <c r="J17" s="13">
        <f t="shared" si="0"/>
        <v>118644.90371733335</v>
      </c>
      <c r="K17" s="14">
        <f t="shared" si="1"/>
        <v>0.6897753783500834</v>
      </c>
    </row>
    <row r="18" spans="1:11" x14ac:dyDescent="0.25">
      <c r="A18" s="9">
        <f t="shared" si="2"/>
        <v>15</v>
      </c>
      <c r="B18" s="10" t="s">
        <v>39</v>
      </c>
      <c r="C18" s="10" t="s">
        <v>40</v>
      </c>
      <c r="D18" s="11">
        <f>+VLOOKUP($B18,'[1]DS vào'!$F$4:$S$206,14,0)</f>
        <v>45148</v>
      </c>
      <c r="E18" s="11">
        <v>45162</v>
      </c>
      <c r="F18" s="12">
        <f>264390.187558366/27*25</f>
        <v>244805.72922070924</v>
      </c>
      <c r="G18" s="12"/>
      <c r="H18" s="12">
        <f>204031.90116/27*25</f>
        <v>188918.427</v>
      </c>
      <c r="I18" s="12"/>
      <c r="J18" s="13">
        <f t="shared" si="0"/>
        <v>188918.427</v>
      </c>
      <c r="K18" s="14">
        <f t="shared" si="1"/>
        <v>0.77170753969437134</v>
      </c>
    </row>
    <row r="19" spans="1:11" x14ac:dyDescent="0.25">
      <c r="A19" s="9">
        <f t="shared" si="2"/>
        <v>16</v>
      </c>
      <c r="B19" s="10" t="s">
        <v>41</v>
      </c>
      <c r="C19" s="10" t="s">
        <v>42</v>
      </c>
      <c r="D19" s="11">
        <f>+VLOOKUP($B19,'[1]DS vào'!$F$4:$S$206,14,0)</f>
        <v>45168</v>
      </c>
      <c r="E19" s="11"/>
      <c r="F19" s="12">
        <f>264390.187558366/27*2</f>
        <v>19584.458337656739</v>
      </c>
      <c r="G19" s="12"/>
      <c r="H19" s="12">
        <f>204031.90116/27*2</f>
        <v>15113.47416</v>
      </c>
      <c r="I19" s="12"/>
      <c r="J19" s="13">
        <f t="shared" si="0"/>
        <v>15113.47416</v>
      </c>
      <c r="K19" s="14">
        <f t="shared" si="1"/>
        <v>0.77170753969437134</v>
      </c>
    </row>
    <row r="20" spans="1:11" x14ac:dyDescent="0.25">
      <c r="A20" s="9">
        <f t="shared" si="2"/>
        <v>17</v>
      </c>
      <c r="B20" s="10" t="s">
        <v>43</v>
      </c>
      <c r="C20" s="10" t="s">
        <v>44</v>
      </c>
      <c r="D20" s="11">
        <f>+VLOOKUP($B20,'[1]DS vào'!$F$4:$S$206,14,0)</f>
        <v>45146</v>
      </c>
      <c r="E20" s="11"/>
      <c r="F20" s="12">
        <v>354052.98371100577</v>
      </c>
      <c r="G20" s="12">
        <v>75704.967000000004</v>
      </c>
      <c r="H20" s="12">
        <v>188639.98416000005</v>
      </c>
      <c r="I20" s="12">
        <v>20567.569680000004</v>
      </c>
      <c r="J20" s="13">
        <f t="shared" si="0"/>
        <v>284912.52084000007</v>
      </c>
      <c r="K20" s="14">
        <f t="shared" si="1"/>
        <v>0.80471718626316868</v>
      </c>
    </row>
    <row r="21" spans="1:11" x14ac:dyDescent="0.25">
      <c r="A21" s="9">
        <f t="shared" si="2"/>
        <v>18</v>
      </c>
      <c r="B21" s="10" t="s">
        <v>45</v>
      </c>
      <c r="C21" s="10" t="s">
        <v>46</v>
      </c>
      <c r="D21" s="11">
        <f>+VLOOKUP($B21,'[1]DS vào'!$F$4:$S$206,14,0)</f>
        <v>45150</v>
      </c>
      <c r="E21" s="11"/>
      <c r="F21" s="12">
        <v>200807.37101909268</v>
      </c>
      <c r="G21" s="12">
        <v>92372.067999999999</v>
      </c>
      <c r="H21" s="12"/>
      <c r="I21" s="12"/>
      <c r="J21" s="13">
        <f t="shared" si="0"/>
        <v>92372.067999999999</v>
      </c>
      <c r="K21" s="14">
        <f t="shared" si="1"/>
        <v>0.46000337303961469</v>
      </c>
    </row>
    <row r="22" spans="1:11" x14ac:dyDescent="0.25">
      <c r="A22" s="9">
        <f t="shared" si="2"/>
        <v>19</v>
      </c>
      <c r="B22" s="10"/>
      <c r="C22" s="10" t="s">
        <v>47</v>
      </c>
      <c r="D22" s="11"/>
      <c r="E22" s="11"/>
      <c r="F22" s="12"/>
      <c r="G22" s="12">
        <v>44332.462999999996</v>
      </c>
      <c r="H22" s="12"/>
      <c r="I22" s="12"/>
      <c r="J22" s="13">
        <f t="shared" si="0"/>
        <v>44332.462999999996</v>
      </c>
      <c r="K22" s="14">
        <f t="shared" si="1"/>
        <v>0</v>
      </c>
    </row>
    <row r="23" spans="1:11" x14ac:dyDescent="0.25">
      <c r="A23" s="9">
        <f t="shared" si="2"/>
        <v>20</v>
      </c>
      <c r="B23" s="10"/>
      <c r="C23" s="10" t="s">
        <v>48</v>
      </c>
      <c r="D23" s="11"/>
      <c r="E23" s="11"/>
      <c r="F23" s="12"/>
      <c r="G23" s="12">
        <v>5583.0510000000004</v>
      </c>
      <c r="H23" s="12"/>
      <c r="I23" s="12"/>
      <c r="J23" s="13">
        <f t="shared" si="0"/>
        <v>5583.0510000000004</v>
      </c>
      <c r="K23" s="14">
        <f t="shared" si="1"/>
        <v>0</v>
      </c>
    </row>
    <row r="24" spans="1:11" x14ac:dyDescent="0.25">
      <c r="A24" s="9">
        <f t="shared" si="2"/>
        <v>21</v>
      </c>
      <c r="B24" s="10" t="s">
        <v>49</v>
      </c>
      <c r="C24" s="10" t="s">
        <v>50</v>
      </c>
      <c r="D24" s="11">
        <v>45135</v>
      </c>
      <c r="E24" s="11"/>
      <c r="F24" s="12">
        <v>686155</v>
      </c>
      <c r="G24" s="12">
        <v>463021.53500000015</v>
      </c>
      <c r="H24" s="12">
        <v>256121.29399999999</v>
      </c>
      <c r="I24" s="12"/>
      <c r="J24" s="13">
        <f t="shared" si="0"/>
        <v>719142.82900000014</v>
      </c>
      <c r="K24" s="14">
        <f t="shared" si="1"/>
        <v>1.0480763515532208</v>
      </c>
    </row>
    <row r="25" spans="1:11" x14ac:dyDescent="0.25">
      <c r="A25" s="9">
        <f t="shared" si="2"/>
        <v>22</v>
      </c>
      <c r="B25" s="10" t="s">
        <v>51</v>
      </c>
      <c r="C25" s="10" t="s">
        <v>52</v>
      </c>
      <c r="D25" s="11">
        <v>44755</v>
      </c>
      <c r="E25" s="11"/>
      <c r="F25" s="12">
        <v>614966</v>
      </c>
      <c r="G25" s="12">
        <v>708678.39499999979</v>
      </c>
      <c r="H25" s="12">
        <f>+'[2]Co.op_T8'!J3</f>
        <v>119907.74088000003</v>
      </c>
      <c r="I25" s="12"/>
      <c r="J25" s="13">
        <f t="shared" si="0"/>
        <v>828586.13587999984</v>
      </c>
      <c r="K25" s="14">
        <f t="shared" si="1"/>
        <v>1.3473690185798888</v>
      </c>
    </row>
    <row r="26" spans="1:11" x14ac:dyDescent="0.25">
      <c r="A26" s="9">
        <f t="shared" si="2"/>
        <v>23</v>
      </c>
      <c r="B26" s="10"/>
      <c r="C26" s="10" t="s">
        <v>53</v>
      </c>
      <c r="D26" s="11"/>
      <c r="E26" s="11"/>
      <c r="F26" s="12">
        <v>300000</v>
      </c>
      <c r="G26" s="12"/>
      <c r="H26" s="12">
        <f>497042.2619-I28</f>
        <v>4856.4211759999744</v>
      </c>
      <c r="I26" s="12"/>
      <c r="J26" s="13">
        <f t="shared" si="0"/>
        <v>4856.4211759999744</v>
      </c>
      <c r="K26" s="14">
        <f t="shared" si="1"/>
        <v>1.6188070586666582E-2</v>
      </c>
    </row>
    <row r="27" spans="1:11" x14ac:dyDescent="0.25">
      <c r="A27" s="9">
        <f t="shared" si="2"/>
        <v>24</v>
      </c>
      <c r="B27" s="10"/>
      <c r="C27" s="10" t="s">
        <v>54</v>
      </c>
      <c r="D27" s="11"/>
      <c r="E27" s="11"/>
      <c r="F27" s="12"/>
      <c r="G27" s="12"/>
      <c r="H27" s="12">
        <f>(3187085.502-SUM(H4:H23,H26))-119907.74088</f>
        <v>1378314.00022</v>
      </c>
      <c r="I27" s="12"/>
      <c r="J27" s="13">
        <f t="shared" si="0"/>
        <v>1378314.00022</v>
      </c>
      <c r="K27" s="14">
        <f t="shared" si="1"/>
        <v>0</v>
      </c>
    </row>
    <row r="28" spans="1:11" x14ac:dyDescent="0.25">
      <c r="A28" s="15"/>
      <c r="B28" s="19" t="s">
        <v>55</v>
      </c>
      <c r="C28" s="19"/>
      <c r="D28" s="19"/>
      <c r="E28" s="19"/>
      <c r="F28" s="16">
        <f>+SUM(F4:F27)</f>
        <v>5117756</v>
      </c>
      <c r="G28" s="16">
        <f>+SUM(G4:G27)</f>
        <v>2989514.483</v>
      </c>
      <c r="H28" s="16">
        <f>+SUM(H4:H27)</f>
        <v>3443206.7960000001</v>
      </c>
      <c r="I28" s="16">
        <f>+SUM(I4:I27)</f>
        <v>492185.84072400001</v>
      </c>
      <c r="J28" s="16">
        <f>+SUM(J4:J27)</f>
        <v>6924907.1197239999</v>
      </c>
      <c r="K28" s="17">
        <f t="shared" si="1"/>
        <v>1.3531139663016369</v>
      </c>
    </row>
  </sheetData>
  <autoFilter ref="A3:K28" xr:uid="{F45319FC-A4A4-4EFF-A6D1-E09FD4059C1D}"/>
  <mergeCells count="1">
    <mergeCell ref="B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 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2023-09-15T02:20:22Z</dcterms:created>
  <dcterms:modified xsi:type="dcterms:W3CDTF">2023-09-18T11:05:31Z</dcterms:modified>
</cp:coreProperties>
</file>