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\LE\MT\MT\28.Incentive\Nam 2023\T9\"/>
    </mc:Choice>
  </mc:AlternateContent>
  <xr:revisionPtr revIDLastSave="0" documentId="13_ncr:1_{86B4FB82-98BE-4525-B9C5-AF58E845AA12}" xr6:coauthVersionLast="47" xr6:coauthVersionMax="47" xr10:uidLastSave="{00000000-0000-0000-0000-000000000000}"/>
  <bookViews>
    <workbookView xWindow="-120" yWindow="-120" windowWidth="20730" windowHeight="11160" activeTab="3" xr2:uid="{D993BC62-16ED-4E76-94A2-83386F6E1F2F}"/>
  </bookViews>
  <sheets>
    <sheet name="Co.op_T9" sheetId="2" r:id="rId1"/>
    <sheet name="Co.op T9_by MTE" sheetId="1" r:id="rId2"/>
    <sheet name="Big C Lotte T9" sheetId="3" r:id="rId3"/>
    <sheet name="Direct MT" sheetId="4" r:id="rId4"/>
  </sheets>
  <definedNames>
    <definedName name="_xlnm._FilterDatabase" localSheetId="1" hidden="1">'Co.op T9_by MTE'!$A$1:$F$141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4" l="1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4" i="4"/>
  <c r="J33" i="4"/>
  <c r="J32" i="4"/>
  <c r="J31" i="4"/>
  <c r="I35" i="4"/>
  <c r="I25" i="4"/>
  <c r="I32" i="1" l="1"/>
  <c r="I28" i="1"/>
  <c r="H20" i="4"/>
  <c r="K20" i="4" s="1"/>
  <c r="H19" i="4"/>
  <c r="H14" i="4"/>
  <c r="H13" i="4"/>
  <c r="F20" i="4"/>
  <c r="F19" i="4"/>
  <c r="F14" i="4"/>
  <c r="F13" i="4"/>
  <c r="K24" i="4" l="1"/>
  <c r="K23" i="4"/>
  <c r="K22" i="4"/>
  <c r="K21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H25" i="4"/>
  <c r="G25" i="4"/>
  <c r="F25" i="4"/>
  <c r="K4" i="4" l="1"/>
  <c r="J25" i="4" l="1"/>
  <c r="K25" i="4" s="1"/>
  <c r="I27" i="1" l="1"/>
</calcChain>
</file>

<file path=xl/sharedStrings.xml><?xml version="1.0" encoding="utf-8"?>
<sst xmlns="http://schemas.openxmlformats.org/spreadsheetml/2006/main" count="1745" uniqueCount="439">
  <si>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</si>
  <si>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</si>
  <si>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</si>
  <si>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</si>
  <si>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</si>
  <si>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</si>
  <si>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</si>
  <si>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</si>
  <si>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</si>
  <si>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</si>
  <si>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</si>
  <si>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</si>
  <si>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</si>
  <si>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</si>
  <si>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</si>
  <si>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</si>
  <si>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</si>
  <si>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</si>
  <si>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</si>
  <si>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</si>
  <si>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</si>
  <si>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</si>
  <si>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</si>
  <si>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</si>
  <si>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</si>
  <si>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</si>
  <si>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</si>
  <si>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</si>
  <si>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</si>
  <si>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</si>
  <si>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</si>
  <si>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</si>
  <si>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</si>
  <si>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</si>
  <si>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</si>
  <si>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</si>
  <si>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</si>
  <si>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</si>
  <si>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</si>
  <si>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</si>
  <si>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</si>
  <si>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</si>
  <si>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</si>
  <si>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</si>
  <si>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</si>
  <si>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</si>
  <si>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</si>
  <si>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</si>
  <si>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</si>
  <si>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</si>
  <si>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</si>
  <si>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</si>
  <si>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</si>
  <si>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</si>
  <si>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</si>
  <si>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</si>
  <si>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</si>
  <si>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</si>
  <si>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</si>
  <si>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</si>
  <si>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</si>
  <si>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</si>
  <si>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</si>
  <si>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</si>
  <si>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</si>
  <si>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</si>
  <si>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</si>
  <si>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</si>
  <si>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</si>
  <si>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</si>
  <si>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Van Thanh</t>
  </si>
  <si>
    <t>La Gi</t>
  </si>
  <si>
    <t>Nguyen Binh</t>
  </si>
  <si>
    <t>Vinh Loc B</t>
  </si>
  <si>
    <t>Do Van Day</t>
  </si>
  <si>
    <t>Hiep Thanh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</si>
  <si>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</si>
  <si>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</si>
  <si>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</si>
  <si>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</si>
  <si>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</si>
  <si>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</si>
  <si>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</si>
  <si>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</si>
  <si>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</si>
  <si>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Ca Mau</t>
  </si>
  <si>
    <t>Buon Ho</t>
  </si>
  <si>
    <t>Dong Van Cong</t>
  </si>
  <si>
    <t>Nam Dinh</t>
  </si>
  <si>
    <t>Tan Chau</t>
  </si>
  <si>
    <t>Chu Se</t>
  </si>
  <si>
    <t>Kon Tum</t>
  </si>
  <si>
    <t>Tan Thanh</t>
  </si>
  <si>
    <t>Chu Van An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</si>
  <si>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</si>
  <si>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</si>
  <si>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</si>
  <si>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</si>
  <si>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</si>
  <si>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</si>
  <si>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</si>
  <si>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</si>
  <si>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</si>
  <si>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</si>
  <si>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Tan 2</t>
  </si>
  <si>
    <t>Binh Thuy</t>
  </si>
  <si>
    <t>Chau Thanh Tay Ninh</t>
  </si>
  <si>
    <t>Tieu Can</t>
  </si>
  <si>
    <t>Dong Phu</t>
  </si>
  <si>
    <t>Son Tra</t>
  </si>
  <si>
    <t>Crescent Mall</t>
  </si>
  <si>
    <t>Hoang Van Thu</t>
  </si>
  <si>
    <t>SCA - VICTORIA</t>
  </si>
  <si>
    <t>SCA - GOLDSILK</t>
  </si>
  <si>
    <t>SCA - GOLDENSILK</t>
  </si>
  <si>
    <t>SCA - LONG BIEN</t>
  </si>
  <si>
    <t>To Ky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</si>
  <si>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</si>
  <si>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</si>
  <si>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</si>
  <si>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</si>
  <si>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</si>
  <si>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</si>
  <si>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</si>
  <si>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Tam Binh</t>
  </si>
  <si>
    <t>Cu M'gar</t>
  </si>
  <si>
    <t>Ha Dong</t>
  </si>
  <si>
    <t>Thap Muoi</t>
  </si>
  <si>
    <t>Thang Loi-Truong Chinh</t>
  </si>
  <si>
    <t>Duc Pho</t>
  </si>
  <si>
    <t>Finelife</t>
  </si>
  <si>
    <t>End</t>
  </si>
  <si>
    <t>volume</t>
  </si>
  <si>
    <t>value</t>
  </si>
  <si>
    <t>Co.op</t>
  </si>
  <si>
    <t>Total</t>
  </si>
  <si>
    <t>STT</t>
  </si>
  <si>
    <t>Type</t>
  </si>
  <si>
    <t>Năm</t>
  </si>
  <si>
    <t>Tháng</t>
  </si>
  <si>
    <t>SKU</t>
  </si>
  <si>
    <t>IDESCR</t>
  </si>
  <si>
    <t>Qui cách thùng</t>
  </si>
  <si>
    <t>Giá thùng
(-VAT)</t>
  </si>
  <si>
    <t>Giá hộp/gói
(-VAT)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</si>
  <si>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</si>
  <si>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</si>
  <si>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</si>
  <si>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</si>
  <si>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</si>
  <si>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</si>
  <si>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</si>
  <si>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</si>
  <si>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</si>
  <si>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</si>
  <si>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</si>
  <si>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</si>
  <si>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</si>
  <si>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</si>
  <si>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</si>
  <si>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</si>
  <si>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</si>
  <si>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</si>
  <si>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</si>
  <si>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</si>
  <si>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</si>
  <si>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</si>
  <si>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</si>
  <si>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</si>
  <si>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</si>
  <si>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</si>
  <si>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</si>
  <si>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</si>
  <si>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</si>
  <si>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</si>
  <si>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</si>
  <si>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</si>
  <si>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</si>
  <si>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</si>
  <si>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</si>
  <si>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</si>
  <si>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</si>
  <si>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</si>
  <si>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</si>
  <si>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</si>
  <si>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</si>
  <si>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</si>
  <si>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</si>
  <si>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</si>
  <si>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</si>
  <si>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</si>
  <si>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</si>
  <si>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</si>
  <si>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</si>
  <si>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</si>
  <si>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</si>
  <si>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</si>
  <si>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</si>
  <si>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</si>
  <si>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</si>
  <si>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</si>
  <si>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</si>
  <si>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</si>
  <si>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</si>
  <si>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</si>
  <si>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</si>
  <si>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</si>
  <si>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</si>
  <si>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</si>
  <si>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</si>
  <si>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</si>
  <si>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</si>
  <si>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</si>
  <si>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</si>
  <si>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</si>
  <si>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</si>
  <si>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</si>
  <si>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</si>
  <si>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</si>
  <si>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</si>
  <si>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</si>
  <si>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</si>
  <si>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</si>
  <si>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</si>
  <si>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</si>
  <si>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</si>
  <si>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</si>
  <si>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</si>
  <si>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</si>
  <si>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</si>
  <si>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</si>
  <si>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</si>
  <si>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</si>
  <si>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</si>
  <si>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</si>
  <si>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</si>
  <si>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</si>
  <si>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</si>
  <si>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</si>
  <si>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</si>
  <si>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</si>
  <si>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</si>
  <si>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</si>
  <si>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</si>
  <si>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</si>
  <si>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</si>
  <si>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</si>
  <si>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</si>
  <si>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</si>
  <si>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</si>
  <si>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</si>
  <si>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</si>
  <si>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</si>
  <si>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</si>
  <si>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</si>
  <si>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</si>
  <si>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</si>
  <si>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</si>
  <si>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</si>
  <si>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</si>
  <si>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556</t>
  </si>
  <si>
    <t>557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</si>
  <si>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</si>
  <si>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</si>
  <si>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</si>
  <si>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</si>
  <si>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</si>
  <si>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</si>
  <si>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</si>
  <si>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</si>
  <si>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</si>
  <si>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</si>
  <si>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</si>
  <si>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</si>
  <si>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</si>
  <si>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4200</t>
  </si>
  <si>
    <t>Tổng cộng</t>
  </si>
  <si>
    <t>TF</t>
  </si>
  <si>
    <t>B.xop NABATIRICHEESE hg20x7.5g</t>
  </si>
  <si>
    <t>B.xop NA.RICH p.mai hg 20x15g</t>
  </si>
  <si>
    <t>B.xop NA.RICHEESE p.mai 50g</t>
  </si>
  <si>
    <t>B.xop NA.RICHOCO soco hg20x15g</t>
  </si>
  <si>
    <t>B.xop NA.RICHOCO soco 50g</t>
  </si>
  <si>
    <t>B.RICH.AHH TRIPp.mai hg10x9g</t>
  </si>
  <si>
    <t>C-B.snack pmai Bite Na.Rich40g</t>
  </si>
  <si>
    <t>C-B.snackbap Bite R.CornNR 40g</t>
  </si>
  <si>
    <t>C-B.snacksoco Bite Na.Richo40g</t>
  </si>
  <si>
    <t>B.xopNa.kems.chua phucbontu50g</t>
  </si>
  <si>
    <t>BxopNa.kems.chuaphucb.tu20x15g</t>
  </si>
  <si>
    <t>B.xop NABATI phu soco hg12x14g</t>
  </si>
  <si>
    <t>B.xopNABATIphusocodua hg12x14g</t>
  </si>
  <si>
    <t>B.quyNabati nhankemh.vani 112g</t>
  </si>
  <si>
    <t>B.quy Nabati nhan kem soco112g</t>
  </si>
  <si>
    <t>B.quyNabati nhan kemphomai112g</t>
  </si>
  <si>
    <t>Banh queNABATI nhan phomai105g</t>
  </si>
  <si>
    <t>SODA</t>
  </si>
  <si>
    <t>C-B.xop NA.RICHE. p.mai ht300g</t>
  </si>
  <si>
    <t>C-B.xopNABATI RICHEESEBlack50g</t>
  </si>
  <si>
    <t>end</t>
  </si>
  <si>
    <t>MTE</t>
  </si>
  <si>
    <t>ST</t>
  </si>
  <si>
    <t>Code</t>
  </si>
  <si>
    <t>Bùi Thúy Diễm My</t>
  </si>
  <si>
    <t>Nguyễn Ngọc Yến</t>
  </si>
  <si>
    <t>Đỗ Thị A Lin</t>
  </si>
  <si>
    <t>Nguyễn Nhựt Nam</t>
  </si>
  <si>
    <t>Võ Thái Trâm</t>
  </si>
  <si>
    <t>Nguyễn Trung Kiên</t>
  </si>
  <si>
    <t>Tôn Thất Thạch</t>
  </si>
  <si>
    <t xml:space="preserve">Nguyễn Lê Tường Vy </t>
  </si>
  <si>
    <t>Nguyễn Hoàng Lâm</t>
  </si>
  <si>
    <t>Nguyễn Hồng Diên</t>
  </si>
  <si>
    <t>Phùng Mỹ Dung</t>
  </si>
  <si>
    <t>Nguyễn Bích Trâm</t>
  </si>
  <si>
    <t>Phạm Hà Ngọc Diễm</t>
  </si>
  <si>
    <t>Đào Xuân Tùng</t>
  </si>
  <si>
    <t>MTS PHƯƠNG</t>
  </si>
  <si>
    <t>North</t>
  </si>
  <si>
    <t>Đàm Quang Hiếu</t>
  </si>
  <si>
    <t>Nguyễn Thị Nghĩa</t>
  </si>
  <si>
    <t>Ngày vào làm</t>
  </si>
  <si>
    <t xml:space="preserve">Ngày nghỉ </t>
  </si>
  <si>
    <t>Nguyễn Thị Lý</t>
  </si>
  <si>
    <t>Nguyễn Hoàng Huy</t>
  </si>
  <si>
    <t>Nguyễn Ngọc Phương Thảo</t>
  </si>
  <si>
    <t>Row Labels</t>
  </si>
  <si>
    <t>Grand Total</t>
  </si>
  <si>
    <t>Big C - Đà Nẵng</t>
  </si>
  <si>
    <t>BIG C - ĐIỆN BÀN</t>
  </si>
  <si>
    <t>Big C - Huế</t>
  </si>
  <si>
    <t>Big C - Quảng Ngãi</t>
  </si>
  <si>
    <t>Big C - Tam Kỳ</t>
  </si>
  <si>
    <t>Lotte - Đà Nẵng</t>
  </si>
  <si>
    <t>SIÊU THỊ QUY NHƠN</t>
  </si>
  <si>
    <t>Big C - Âu Cơ</t>
  </si>
  <si>
    <t>Big C - Phú Thạnh</t>
  </si>
  <si>
    <t>Big C - Trường Chinh</t>
  </si>
  <si>
    <t>Lotte - Tân Bình</t>
  </si>
  <si>
    <t>Big C - An Lạc</t>
  </si>
  <si>
    <t>Big C - Thảo Điền</t>
  </si>
  <si>
    <t>Big C - Nguyễn Thị Thập</t>
  </si>
  <si>
    <t>Lotte - Nam SG</t>
  </si>
  <si>
    <t>Big C - Miền Đông</t>
  </si>
  <si>
    <t>Lotte - Phú Thọ</t>
  </si>
  <si>
    <t>Big C - Buôn Ma Thuột</t>
  </si>
  <si>
    <t>Big C - Đà Lạt</t>
  </si>
  <si>
    <t>Big C - Cần Thơ</t>
  </si>
  <si>
    <t>Lotte - Cần Thơ</t>
  </si>
  <si>
    <t>(blank)</t>
  </si>
  <si>
    <t>Lê Thị Phương</t>
  </si>
  <si>
    <t>BIG C - GARDEN MALL</t>
  </si>
  <si>
    <t>BIG C - LAO CAI</t>
  </si>
  <si>
    <t>Big C - Nam Định</t>
  </si>
  <si>
    <t>Big C - Ninh Bình</t>
  </si>
  <si>
    <t>Big C - Thái Nguyên</t>
  </si>
  <si>
    <t>Big C - Thăng Long</t>
  </si>
  <si>
    <t>Big C - Vĩnh Phúc</t>
  </si>
  <si>
    <t>Big C- Bắc Giang</t>
  </si>
  <si>
    <t>Big C- Hồ Gươm</t>
  </si>
  <si>
    <t>Lotte - Ba Đình</t>
  </si>
  <si>
    <t>Lotte - Cầu Giấy</t>
  </si>
  <si>
    <t>Lotte - Vinh</t>
  </si>
  <si>
    <t>LOTTE WEST LAKE</t>
  </si>
  <si>
    <t>Saigon Coop - Miền Bắc</t>
  </si>
  <si>
    <t>Big C - Nha Trang</t>
  </si>
  <si>
    <t>Lotte - Nha Trang</t>
  </si>
  <si>
    <t>Lotte - Nha Trang Gold</t>
  </si>
  <si>
    <t>Big C - Bình Dương</t>
  </si>
  <si>
    <t>Big C - Dĩ An</t>
  </si>
  <si>
    <t>Big C - Gò Dầu</t>
  </si>
  <si>
    <t>BIG C- TÂN UYÊN</t>
  </si>
  <si>
    <t>Lotte - Bình Dương</t>
  </si>
  <si>
    <t>Big C - Bến Tre</t>
  </si>
  <si>
    <t>Big C - Mỹ Tho</t>
  </si>
  <si>
    <t>Big C - Gò Vấp</t>
  </si>
  <si>
    <t>Lotte - Gò Vấp</t>
  </si>
  <si>
    <t>Nguyễn Thị Kim Cúc_OFF</t>
  </si>
  <si>
    <t>Big C - Hạ Long</t>
  </si>
  <si>
    <t>Big C - Hải Dương</t>
  </si>
  <si>
    <t>Big C - Hải Phòng</t>
  </si>
  <si>
    <t>Big C - Thái Bình</t>
  </si>
  <si>
    <t>Nguyễn Ngọc Yến_OFF</t>
  </si>
  <si>
    <t>Big C - Trà Vinh</t>
  </si>
  <si>
    <t>Lê Thị Phương_OFF</t>
  </si>
  <si>
    <t>Big C - Lê Trọng Tấn</t>
  </si>
  <si>
    <t>Big C - Long Biên</t>
  </si>
  <si>
    <t>Big C - Mê Linh</t>
  </si>
  <si>
    <t>Big C - Nguyen Xien</t>
  </si>
  <si>
    <t>Big C - Thanh Hóa</t>
  </si>
  <si>
    <t>Big C - Việt Trì</t>
  </si>
  <si>
    <t>Big C - Vinh</t>
  </si>
  <si>
    <t>Đỗ Thị Alin</t>
  </si>
  <si>
    <t>BIG C -  PHÚ MỸ</t>
  </si>
  <si>
    <t>Big C - Bà Rịa</t>
  </si>
  <si>
    <t>Big C - Đồng Nai</t>
  </si>
  <si>
    <t>BIG C - NHƠN TRẠCH</t>
  </si>
  <si>
    <t>Big C - Tân Hiệp</t>
  </si>
  <si>
    <t>Lotte - Đồng Nai</t>
  </si>
  <si>
    <t>Lotte - Phan Thiết</t>
  </si>
  <si>
    <t>Lotte - Vũng Tàu</t>
  </si>
  <si>
    <t>Nguyễn Ngọc Phương Thảo_chưa vào</t>
  </si>
  <si>
    <t>SIÊU THỊ TOPS MOONLIGHT</t>
  </si>
  <si>
    <t>x</t>
  </si>
  <si>
    <t>NBTS04808</t>
  </si>
  <si>
    <t>NBTS04936</t>
  </si>
  <si>
    <t>NBTS04801</t>
  </si>
  <si>
    <t>NBTS04715</t>
  </si>
  <si>
    <t>NBTS04840</t>
  </si>
  <si>
    <t>NBTS04809</t>
  </si>
  <si>
    <t>NBTS04868</t>
  </si>
  <si>
    <t>NBTS04781</t>
  </si>
  <si>
    <t>NBTS04948</t>
  </si>
  <si>
    <t>Nguyễn Thị Nghĩa_OFF</t>
  </si>
  <si>
    <t>NBTS04078</t>
  </si>
  <si>
    <t>NBTS04746</t>
  </si>
  <si>
    <t>NBTS04854</t>
  </si>
  <si>
    <t>NBTS04896</t>
  </si>
  <si>
    <t>NBTS04933</t>
  </si>
  <si>
    <t>Đàm Quang Hiếu_OFF</t>
  </si>
  <si>
    <t>NBTS04869</t>
  </si>
  <si>
    <t>Target T9</t>
  </si>
  <si>
    <t>Act T9</t>
  </si>
  <si>
    <t>Act T9
Big C Lotte</t>
  </si>
  <si>
    <t>% Act T9/ Target T9</t>
  </si>
  <si>
    <t>NBTS04719</t>
  </si>
  <si>
    <t>NBTS04192</t>
  </si>
  <si>
    <t>NBTS04908</t>
  </si>
  <si>
    <t>NBTS04867</t>
  </si>
  <si>
    <t>Vacancy</t>
  </si>
  <si>
    <t>Trừ số CF</t>
  </si>
  <si>
    <t>Sell In Co.op South</t>
  </si>
  <si>
    <t>Sell In Co.op North</t>
  </si>
  <si>
    <t>GAP</t>
  </si>
  <si>
    <t>Act T9
Co.op_SO</t>
  </si>
  <si>
    <t>GAP SI Vs SO Co.op</t>
  </si>
  <si>
    <t>Chi tiết tính GAP SI Vs SO</t>
  </si>
  <si>
    <t>Co.op South SI</t>
  </si>
  <si>
    <t>Co.op North SI</t>
  </si>
  <si>
    <t>MTE 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</si>
</sst>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4" tint="-0.49998474074526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6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3" fillId="0" borderId="0" xfId="1" applyNumberFormat="1" applyFont="1" applyAlignment="1">
      <alignment wrapText="1"/>
    </xf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43" fontId="0" fillId="0" borderId="1" xfId="1" applyFont="1" applyBorder="1" applyAlignment="1">
      <alignment vertical="center" wrapText="1"/>
    </xf>
    <xf numFmtId="43" fontId="3" fillId="4" borderId="2" xfId="1" applyFont="1" applyFill="1" applyBorder="1" applyAlignment="1">
      <alignment vertical="center" wrapText="1"/>
    </xf>
    <xf numFmtId="43" fontId="2" fillId="5" borderId="2" xfId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5" fillId="6" borderId="2" xfId="4" applyFont="1" applyFill="1" applyBorder="1" applyAlignment="1">
      <alignment horizontal="left" vertical="center"/>
    </xf>
    <xf numFmtId="0" fontId="5" fillId="6" borderId="2" xfId="4" applyFont="1" applyFill="1" applyBorder="1" applyAlignment="1">
      <alignment horizontal="center" vertical="center"/>
    </xf>
    <xf numFmtId="0" fontId="5" fillId="6" borderId="2" xfId="4" applyFont="1" applyFill="1" applyBorder="1" applyAlignment="1">
      <alignment horizontal="center" vertical="center" wrapText="1"/>
    </xf>
    <xf numFmtId="164" fontId="5" fillId="6" borderId="2" xfId="1" applyNumberFormat="1" applyFont="1" applyFill="1" applyBorder="1" applyAlignment="1">
      <alignment horizontal="center" vertical="center" wrapText="1"/>
    </xf>
    <xf numFmtId="41" fontId="5" fillId="6" borderId="2" xfId="2" applyFont="1" applyFill="1" applyBorder="1" applyAlignment="1">
      <alignment horizontal="center" vertical="center" wrapText="1"/>
    </xf>
    <xf numFmtId="41" fontId="5" fillId="7" borderId="2" xfId="2" applyFont="1" applyFill="1" applyBorder="1" applyAlignment="1">
      <alignment horizontal="center" vertical="center" wrapText="1"/>
    </xf>
    <xf numFmtId="164" fontId="6" fillId="8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7" fillId="0" borderId="0" xfId="2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2" xfId="4" applyFont="1" applyBorder="1"/>
    <xf numFmtId="164" fontId="0" fillId="0" borderId="2" xfId="1" applyNumberFormat="1" applyFont="1" applyBorder="1"/>
    <xf numFmtId="164" fontId="7" fillId="0" borderId="2" xfId="1" applyNumberFormat="1" applyFont="1" applyBorder="1"/>
    <xf numFmtId="0" fontId="0" fillId="0" borderId="2" xfId="0" applyBorder="1" applyAlignment="1">
      <alignment wrapText="1"/>
    </xf>
    <xf numFmtId="41" fontId="0" fillId="4" borderId="2" xfId="0" applyNumberFormat="1" applyFill="1" applyBorder="1" applyAlignment="1">
      <alignment wrapText="1"/>
    </xf>
    <xf numFmtId="41" fontId="7" fillId="0" borderId="2" xfId="2" applyFont="1" applyFill="1" applyBorder="1" applyAlignment="1">
      <alignment horizontal="right" wrapText="1"/>
    </xf>
    <xf numFmtId="41" fontId="2" fillId="5" borderId="2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horizontal="center"/>
    </xf>
    <xf numFmtId="0" fontId="3" fillId="0" borderId="0" xfId="0" applyFont="1"/>
    <xf numFmtId="0" fontId="3" fillId="9" borderId="0" xfId="0" applyFont="1" applyFill="1" applyAlignment="1">
      <alignment horizontal="center"/>
    </xf>
    <xf numFmtId="0" fontId="3" fillId="9" borderId="0" xfId="0" applyFont="1" applyFill="1" applyAlignment="1">
      <alignment horizontal="left"/>
    </xf>
    <xf numFmtId="164" fontId="0" fillId="0" borderId="0" xfId="0" applyNumberFormat="1"/>
    <xf numFmtId="164" fontId="3" fillId="0" borderId="0" xfId="0" applyNumberFormat="1" applyFont="1"/>
    <xf numFmtId="164" fontId="0" fillId="0" borderId="0" xfId="0" applyNumberFormat="1" applyFont="1"/>
    <xf numFmtId="165" fontId="0" fillId="0" borderId="0" xfId="0" applyNumberFormat="1"/>
    <xf numFmtId="0" fontId="3" fillId="10" borderId="3" xfId="0" applyFont="1" applyFill="1" applyBorder="1"/>
    <xf numFmtId="14" fontId="3" fillId="10" borderId="3" xfId="0" applyNumberFormat="1" applyFont="1" applyFill="1" applyBorder="1"/>
    <xf numFmtId="0" fontId="3" fillId="0" borderId="3" xfId="0" applyFont="1" applyBorder="1" applyAlignment="1">
      <alignment horizontal="left"/>
    </xf>
    <xf numFmtId="164" fontId="3" fillId="0" borderId="3" xfId="0" applyNumberFormat="1" applyFont="1" applyBorder="1"/>
    <xf numFmtId="0" fontId="0" fillId="0" borderId="0" xfId="0" applyAlignment="1">
      <alignment horizontal="left" indent="1"/>
    </xf>
    <xf numFmtId="0" fontId="3" fillId="10" borderId="4" xfId="0" applyFont="1" applyFill="1" applyBorder="1" applyAlignment="1">
      <alignment horizontal="left"/>
    </xf>
    <xf numFmtId="164" fontId="3" fillId="10" borderId="4" xfId="0" applyNumberFormat="1" applyFont="1" applyFill="1" applyBorder="1"/>
    <xf numFmtId="9" fontId="0" fillId="0" borderId="2" xfId="3" applyFont="1" applyBorder="1"/>
    <xf numFmtId="0" fontId="3" fillId="9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vertical="center" wrapText="1"/>
    </xf>
    <xf numFmtId="164" fontId="3" fillId="9" borderId="2" xfId="0" applyNumberFormat="1" applyFont="1" applyFill="1" applyBorder="1"/>
    <xf numFmtId="0" fontId="3" fillId="9" borderId="2" xfId="0" applyFont="1" applyFill="1" applyBorder="1" applyAlignment="1">
      <alignment horizontal="center"/>
    </xf>
    <xf numFmtId="14" fontId="0" fillId="0" borderId="2" xfId="0" applyNumberFormat="1" applyBorder="1"/>
    <xf numFmtId="9" fontId="3" fillId="9" borderId="2" xfId="3" applyFont="1" applyFill="1" applyBorder="1"/>
    <xf numFmtId="164" fontId="0" fillId="11" borderId="2" xfId="1" applyNumberFormat="1" applyFont="1" applyFill="1" applyBorder="1"/>
    <xf numFmtId="164" fontId="3" fillId="0" borderId="2" xfId="1" applyNumberFormat="1" applyFont="1" applyBorder="1"/>
    <xf numFmtId="164" fontId="0" fillId="12" borderId="2" xfId="1" applyNumberFormat="1" applyFont="1" applyFill="1" applyBorder="1"/>
    <xf numFmtId="0" fontId="0" fillId="0" borderId="0" xfId="0" quotePrefix="1"/>
    <xf numFmtId="0" fontId="8" fillId="0" borderId="0" xfId="0" applyFont="1"/>
    <xf numFmtId="0" fontId="9" fillId="0" borderId="0" xfId="0" applyFont="1"/>
    <xf numFmtId="0" fontId="3" fillId="9" borderId="2" xfId="0" applyFont="1" applyFill="1" applyBorder="1" applyAlignment="1">
      <alignment horizontal="center"/>
    </xf>
  </cellXfs>
  <cellStyles count="5">
    <cellStyle name="Comma" xfId="1" builtinId="3"/>
    <cellStyle name="Comma [0]" xfId="2" builtinId="6"/>
    <cellStyle name="Normal" xfId="0" builtinId="0"/>
    <cellStyle name="Normal_TF" xfId="4" xr:uid="{4CE592EE-86D2-42A8-8BC1-45F902FAC21C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BF24-2D88-48A7-8261-899C11FDD4F8}">
  <dimension ref="A1:JQ31"/>
  <sheetViews>
    <sheetView showGridLines="0" zoomScale="85" zoomScaleNormal="85" workbookViewId="0">
      <pane xSplit="9" ySplit="4" topLeftCell="ER5" activePane="bottomRight" state="frozen"/>
      <selection pane="topRight" activeCell="J1" sqref="J1"/>
      <selection pane="bottomLeft" activeCell="A5" sqref="A5"/>
      <selection pane="bottomRight" activeCell="G14" sqref="G14"/>
    </sheetView>
  </sheetViews>
  <sheetFormatPr defaultRowHeight="15" x14ac:dyDescent="0.25"/>
  <cols>
    <col min="5" max="5" width="10.85546875" bestFit="1" customWidth="1"/>
    <col min="6" max="6" width="34.140625" bestFit="1" customWidth="1"/>
    <col min="275" max="275" width="10.28515625" bestFit="1" customWidth="1"/>
  </cols>
  <sheetData>
    <row r="1" spans="1:277" x14ac:dyDescent="0.25">
      <c r="A1" s="2"/>
      <c r="E1" s="3"/>
      <c r="H1" s="1"/>
      <c r="I1" s="1"/>
      <c r="J1" s="4">
        <v>1294</v>
      </c>
      <c r="K1" s="4">
        <v>520</v>
      </c>
      <c r="L1" s="4">
        <v>1132</v>
      </c>
      <c r="M1" s="4">
        <v>778</v>
      </c>
      <c r="N1" s="4">
        <v>1286</v>
      </c>
      <c r="O1" s="4">
        <v>904</v>
      </c>
      <c r="P1" s="4">
        <v>1590</v>
      </c>
      <c r="Q1" s="4">
        <v>1000</v>
      </c>
      <c r="R1" s="4">
        <v>754</v>
      </c>
      <c r="S1" s="4">
        <v>1524</v>
      </c>
      <c r="T1" s="4">
        <v>970</v>
      </c>
      <c r="U1" s="4">
        <v>1842</v>
      </c>
      <c r="V1" s="4">
        <v>1194</v>
      </c>
      <c r="W1" s="4">
        <v>1150</v>
      </c>
      <c r="X1" s="4">
        <v>816</v>
      </c>
      <c r="Y1" s="4">
        <v>1162</v>
      </c>
      <c r="Z1" s="4">
        <v>732</v>
      </c>
      <c r="AA1" s="4">
        <v>838</v>
      </c>
      <c r="AB1" s="4">
        <v>682</v>
      </c>
      <c r="AC1" s="4">
        <v>3104</v>
      </c>
      <c r="AD1" s="4">
        <v>504</v>
      </c>
      <c r="AE1" s="4">
        <v>1868</v>
      </c>
      <c r="AF1" s="4">
        <v>1138</v>
      </c>
      <c r="AG1" s="4">
        <v>1246</v>
      </c>
      <c r="AH1" s="4">
        <v>486</v>
      </c>
      <c r="AI1" s="4">
        <v>954</v>
      </c>
      <c r="AJ1" s="4">
        <v>1248</v>
      </c>
      <c r="AK1" s="4">
        <v>612</v>
      </c>
      <c r="AL1" s="4">
        <v>2206</v>
      </c>
      <c r="AM1" s="4">
        <v>422</v>
      </c>
      <c r="AN1" s="4">
        <v>1082</v>
      </c>
      <c r="AO1" s="4">
        <v>1486</v>
      </c>
      <c r="AP1" s="4">
        <v>2092</v>
      </c>
      <c r="AQ1" s="4">
        <v>1862</v>
      </c>
      <c r="AR1" s="4">
        <v>1182</v>
      </c>
      <c r="AS1" s="4">
        <v>1210</v>
      </c>
      <c r="AT1" s="4">
        <v>1890</v>
      </c>
      <c r="AU1" s="4">
        <v>4758</v>
      </c>
      <c r="AV1" s="4">
        <v>1234</v>
      </c>
      <c r="AW1" s="4">
        <v>1818</v>
      </c>
      <c r="AX1" s="4">
        <v>840</v>
      </c>
      <c r="AY1" s="4">
        <v>800</v>
      </c>
      <c r="AZ1" s="4">
        <v>374</v>
      </c>
      <c r="BA1" s="4">
        <v>2866</v>
      </c>
      <c r="BB1" s="4">
        <v>574</v>
      </c>
      <c r="BC1" s="4">
        <v>644</v>
      </c>
      <c r="BD1" s="4">
        <v>874</v>
      </c>
      <c r="BE1" s="4">
        <v>2026</v>
      </c>
      <c r="BF1" s="4">
        <v>432</v>
      </c>
      <c r="BG1" s="4">
        <v>566</v>
      </c>
      <c r="BH1" s="4">
        <v>465</v>
      </c>
      <c r="BI1" s="4">
        <v>846</v>
      </c>
      <c r="BJ1" s="4">
        <v>774</v>
      </c>
      <c r="BK1" s="4">
        <v>996</v>
      </c>
      <c r="BL1" s="4">
        <v>1412</v>
      </c>
      <c r="BM1" s="4">
        <v>1140</v>
      </c>
      <c r="BN1" s="4">
        <v>1442</v>
      </c>
      <c r="BO1" s="4">
        <v>1200</v>
      </c>
      <c r="BP1" s="4">
        <v>1302</v>
      </c>
      <c r="BQ1" s="4">
        <v>32775</v>
      </c>
      <c r="BR1" s="4">
        <v>1806</v>
      </c>
      <c r="BS1" s="4">
        <v>0</v>
      </c>
      <c r="BT1" s="4">
        <v>2250</v>
      </c>
      <c r="BU1" s="4">
        <v>3047</v>
      </c>
      <c r="BV1" s="4">
        <v>906</v>
      </c>
      <c r="BW1" s="4">
        <v>0</v>
      </c>
      <c r="BX1" s="4">
        <v>264</v>
      </c>
      <c r="BY1" s="4">
        <v>528</v>
      </c>
      <c r="BZ1" s="4">
        <v>900</v>
      </c>
      <c r="CA1" s="4">
        <v>2594</v>
      </c>
      <c r="CB1" s="4">
        <v>874</v>
      </c>
      <c r="CC1" s="4">
        <v>1290</v>
      </c>
      <c r="CD1" s="4">
        <v>320</v>
      </c>
      <c r="CE1" s="4">
        <v>482</v>
      </c>
      <c r="CF1" s="4">
        <v>302</v>
      </c>
      <c r="CG1" s="4">
        <v>730</v>
      </c>
      <c r="CH1" s="4">
        <v>1168</v>
      </c>
      <c r="CI1" s="4">
        <v>630</v>
      </c>
      <c r="CJ1" s="4">
        <v>1586</v>
      </c>
      <c r="CK1" s="4">
        <v>1240</v>
      </c>
      <c r="CL1" s="4">
        <v>1306</v>
      </c>
      <c r="CM1" s="4">
        <v>936</v>
      </c>
      <c r="CN1" s="4">
        <v>676</v>
      </c>
      <c r="CO1" s="4">
        <v>906</v>
      </c>
      <c r="CP1" s="4">
        <v>320</v>
      </c>
      <c r="CQ1" s="4">
        <v>2020</v>
      </c>
      <c r="CR1" s="4">
        <v>530</v>
      </c>
      <c r="CS1" s="4">
        <v>306</v>
      </c>
      <c r="CT1" s="4">
        <v>0</v>
      </c>
      <c r="CU1" s="4">
        <v>458</v>
      </c>
      <c r="CV1" s="4">
        <v>616</v>
      </c>
      <c r="CW1" s="4">
        <v>568</v>
      </c>
      <c r="CX1" s="4">
        <v>1044</v>
      </c>
      <c r="CY1" s="4">
        <v>1352</v>
      </c>
      <c r="CZ1" s="4">
        <v>154</v>
      </c>
      <c r="DA1" s="4">
        <v>1044</v>
      </c>
      <c r="DB1" s="4">
        <v>436</v>
      </c>
      <c r="DC1" s="4">
        <v>514</v>
      </c>
      <c r="DD1" s="4">
        <v>464</v>
      </c>
      <c r="DE1" s="4">
        <v>534</v>
      </c>
      <c r="DF1" s="4">
        <v>426</v>
      </c>
      <c r="DG1" s="4">
        <v>150</v>
      </c>
      <c r="DH1" s="4">
        <v>308</v>
      </c>
      <c r="DI1" s="4">
        <v>522</v>
      </c>
      <c r="DJ1" s="4">
        <v>826</v>
      </c>
      <c r="DK1" s="4">
        <v>402</v>
      </c>
      <c r="DL1" s="4">
        <v>36</v>
      </c>
      <c r="DM1" s="4">
        <v>146</v>
      </c>
      <c r="DN1" s="4">
        <v>306</v>
      </c>
      <c r="DO1" s="4">
        <v>356</v>
      </c>
      <c r="DP1" s="4">
        <v>0</v>
      </c>
      <c r="DQ1" s="4">
        <v>524</v>
      </c>
      <c r="DR1" s="4">
        <v>234</v>
      </c>
      <c r="DS1" s="4">
        <v>210</v>
      </c>
      <c r="DT1" s="4">
        <v>240</v>
      </c>
      <c r="DU1" s="4">
        <v>110</v>
      </c>
      <c r="DV1" s="4">
        <v>150</v>
      </c>
      <c r="DW1" s="4">
        <v>0</v>
      </c>
      <c r="DX1" s="4">
        <v>0</v>
      </c>
      <c r="DY1" s="4">
        <v>0</v>
      </c>
      <c r="DZ1" s="4">
        <v>300</v>
      </c>
      <c r="EA1" s="4">
        <v>284</v>
      </c>
      <c r="EB1" s="4">
        <v>84</v>
      </c>
      <c r="EC1" s="4">
        <v>18</v>
      </c>
      <c r="ED1" s="4">
        <v>876</v>
      </c>
      <c r="EE1" s="4">
        <v>876</v>
      </c>
      <c r="EF1" s="4">
        <v>282</v>
      </c>
      <c r="EG1" s="4">
        <v>328</v>
      </c>
      <c r="EH1" s="4">
        <v>1394</v>
      </c>
      <c r="EI1" s="4">
        <v>556</v>
      </c>
      <c r="EJ1" s="4">
        <v>318</v>
      </c>
      <c r="EK1" s="4">
        <v>392</v>
      </c>
      <c r="EL1" s="4">
        <v>150673</v>
      </c>
      <c r="EM1" s="4">
        <v>21867.962</v>
      </c>
      <c r="EN1" s="4">
        <v>7065.9750000000004</v>
      </c>
      <c r="EO1" s="4">
        <v>20039.777999999995</v>
      </c>
      <c r="EP1" s="4">
        <v>13449.676000000001</v>
      </c>
      <c r="EQ1" s="4">
        <v>21359.838000000003</v>
      </c>
      <c r="ER1" s="4">
        <v>13199.33</v>
      </c>
      <c r="ES1" s="4">
        <v>19350.542999999998</v>
      </c>
      <c r="ET1" s="4">
        <v>20388.551999999996</v>
      </c>
      <c r="EU1" s="4">
        <v>22255.297000000002</v>
      </c>
      <c r="EV1" s="4">
        <v>16471.113000000001</v>
      </c>
      <c r="EW1" s="4">
        <v>16922.782999999999</v>
      </c>
      <c r="EX1" s="4">
        <v>27235.614999999998</v>
      </c>
      <c r="EY1" s="4">
        <v>17140.181</v>
      </c>
      <c r="EZ1" s="4">
        <v>22878.144999999997</v>
      </c>
      <c r="FA1" s="4">
        <v>16032.785000000002</v>
      </c>
      <c r="FB1" s="4">
        <v>19669.959999999992</v>
      </c>
      <c r="FC1" s="4">
        <v>10402.290999999999</v>
      </c>
      <c r="FD1" s="4">
        <v>11846.654999999999</v>
      </c>
      <c r="FE1" s="4">
        <v>7848.9380000000001</v>
      </c>
      <c r="FF1" s="4">
        <v>36717.876000000004</v>
      </c>
      <c r="FG1" s="4">
        <v>10424.258</v>
      </c>
      <c r="FH1" s="4">
        <v>45939.466999999997</v>
      </c>
      <c r="FI1" s="4">
        <v>17098.123</v>
      </c>
      <c r="FJ1" s="4">
        <v>14316.393000000002</v>
      </c>
      <c r="FK1" s="4">
        <v>9942.3760000000002</v>
      </c>
      <c r="FL1" s="4">
        <v>13256.272999999997</v>
      </c>
      <c r="FM1" s="4">
        <v>20957.594000000001</v>
      </c>
      <c r="FN1" s="4">
        <v>6719.2130000000006</v>
      </c>
      <c r="FO1" s="4">
        <v>39017.275999999991</v>
      </c>
      <c r="FP1" s="4">
        <v>6214.5400000000009</v>
      </c>
      <c r="FQ1" s="4">
        <v>13808.636</v>
      </c>
      <c r="FR1" s="4">
        <v>32161.01</v>
      </c>
      <c r="FS1" s="4">
        <v>46097.320666666674</v>
      </c>
      <c r="FT1" s="4">
        <v>27477.563999999998</v>
      </c>
      <c r="FU1" s="4">
        <v>17542.385000000002</v>
      </c>
      <c r="FV1" s="4">
        <v>26671.100999999999</v>
      </c>
      <c r="FW1" s="4">
        <v>31340.430999999993</v>
      </c>
      <c r="FX1" s="4">
        <v>86003.142000000007</v>
      </c>
      <c r="FY1" s="4">
        <v>21503.599999999999</v>
      </c>
      <c r="FZ1" s="4">
        <v>16668.430999999997</v>
      </c>
      <c r="GA1" s="4">
        <v>16890.331999999999</v>
      </c>
      <c r="GB1" s="4">
        <v>9828.4929999999986</v>
      </c>
      <c r="GC1" s="4">
        <v>6048.0790000000006</v>
      </c>
      <c r="GD1" s="4">
        <v>27777.445999999996</v>
      </c>
      <c r="GE1" s="4">
        <v>13359.922999999999</v>
      </c>
      <c r="GF1" s="4">
        <v>8490.7890000000007</v>
      </c>
      <c r="GG1" s="4">
        <v>7661.8330000000005</v>
      </c>
      <c r="GH1" s="4">
        <v>30462.962999999996</v>
      </c>
      <c r="GI1" s="4">
        <v>6813.5690000000004</v>
      </c>
      <c r="GJ1" s="4">
        <v>12594.996999999999</v>
      </c>
      <c r="GK1" s="4">
        <v>10676.044733333332</v>
      </c>
      <c r="GL1" s="4">
        <v>11428.915000000001</v>
      </c>
      <c r="GM1" s="4">
        <v>9852.5450000000001</v>
      </c>
      <c r="GN1" s="4">
        <v>17959.813999999998</v>
      </c>
      <c r="GO1" s="4">
        <v>24759.367999999995</v>
      </c>
      <c r="GP1" s="4">
        <v>16912.899000000001</v>
      </c>
      <c r="GQ1" s="4">
        <v>17679.669999999998</v>
      </c>
      <c r="GR1" s="4">
        <v>14477.996000000001</v>
      </c>
      <c r="GS1" s="4">
        <v>13925.763999999999</v>
      </c>
      <c r="GT1" s="4">
        <v>415030.31429999991</v>
      </c>
      <c r="GU1" s="4">
        <v>27361.294000000002</v>
      </c>
      <c r="GV1" s="4">
        <v>0</v>
      </c>
      <c r="GW1" s="4">
        <v>33606.307999999997</v>
      </c>
      <c r="GX1" s="4">
        <v>44080.561233333319</v>
      </c>
      <c r="GY1" s="4">
        <v>23225.015999999992</v>
      </c>
      <c r="GZ1" s="4">
        <v>0</v>
      </c>
      <c r="HA1" s="4">
        <v>2765.4319999999998</v>
      </c>
      <c r="HB1" s="4">
        <v>6642.2250000000013</v>
      </c>
      <c r="HC1" s="4">
        <v>8984.8140000000003</v>
      </c>
      <c r="HD1" s="4">
        <v>37848.362000000008</v>
      </c>
      <c r="HE1" s="4">
        <v>10836.981999999996</v>
      </c>
      <c r="HF1" s="4">
        <v>18615.375000000004</v>
      </c>
      <c r="HG1" s="4">
        <v>5760.7879999999996</v>
      </c>
      <c r="HH1" s="4">
        <v>8339.0339999999997</v>
      </c>
      <c r="HI1" s="4">
        <v>5375.4410000000007</v>
      </c>
      <c r="HJ1" s="4">
        <v>7480.7890000000007</v>
      </c>
      <c r="HK1" s="4">
        <v>15432.895000000002</v>
      </c>
      <c r="HL1" s="4">
        <v>8401.1819999999989</v>
      </c>
      <c r="HM1" s="4">
        <v>18958.917999999994</v>
      </c>
      <c r="HN1" s="4">
        <v>23201.682999999997</v>
      </c>
      <c r="HO1" s="4">
        <v>17254.600999999999</v>
      </c>
      <c r="HP1" s="4">
        <v>12971.105</v>
      </c>
      <c r="HQ1" s="4">
        <v>11501.242999999999</v>
      </c>
      <c r="HR1" s="4">
        <v>19658.978999999999</v>
      </c>
      <c r="HS1" s="4">
        <v>4102.6620000000003</v>
      </c>
      <c r="HT1" s="4">
        <v>33184.665999999997</v>
      </c>
      <c r="HU1" s="4">
        <v>6562.7300000000005</v>
      </c>
      <c r="HV1" s="4">
        <v>5648.9810000000007</v>
      </c>
      <c r="HW1" s="4">
        <v>0</v>
      </c>
      <c r="HX1" s="4">
        <v>5985.4639999999999</v>
      </c>
      <c r="HY1" s="4">
        <v>7081.2830000000004</v>
      </c>
      <c r="HZ1" s="4">
        <v>8412.6400000000012</v>
      </c>
      <c r="IA1" s="4">
        <v>15042.410000000002</v>
      </c>
      <c r="IB1" s="4">
        <v>23982.831999999999</v>
      </c>
      <c r="IC1" s="4">
        <v>3321.7589999999996</v>
      </c>
      <c r="ID1" s="4">
        <v>18918.005999999998</v>
      </c>
      <c r="IE1" s="4">
        <v>8349.4589999999989</v>
      </c>
      <c r="IF1" s="4">
        <v>6530.1760000000004</v>
      </c>
      <c r="IG1" s="4">
        <v>6411.3710000000001</v>
      </c>
      <c r="IH1" s="4">
        <v>8125.6479999999992</v>
      </c>
      <c r="II1" s="4">
        <v>4288.6710000000003</v>
      </c>
      <c r="IJ1" s="4">
        <v>3370.5529999999999</v>
      </c>
      <c r="IK1" s="4">
        <v>4321.6419999999998</v>
      </c>
      <c r="IL1" s="4">
        <v>7531.8799999999992</v>
      </c>
      <c r="IM1" s="4">
        <v>14089.334000000001</v>
      </c>
      <c r="IN1" s="4">
        <v>6358.6490000000003</v>
      </c>
      <c r="IO1" s="4">
        <v>1212.5</v>
      </c>
      <c r="IP1" s="4">
        <v>1684.1889999999999</v>
      </c>
      <c r="IQ1" s="4">
        <v>4028.078</v>
      </c>
      <c r="IR1" s="4">
        <v>5957.5250000000005</v>
      </c>
      <c r="IS1" s="4">
        <v>0</v>
      </c>
      <c r="IT1" s="4">
        <v>7068.9380000000001</v>
      </c>
      <c r="IU1" s="4">
        <v>2842.0050000000001</v>
      </c>
      <c r="IV1" s="4">
        <v>2753.7810000000004</v>
      </c>
      <c r="IW1" s="4">
        <v>2787.4219999999996</v>
      </c>
      <c r="IX1" s="4">
        <v>1608.473</v>
      </c>
      <c r="IY1" s="4">
        <v>1550</v>
      </c>
      <c r="IZ1" s="4">
        <v>0</v>
      </c>
      <c r="JA1" s="4">
        <v>0</v>
      </c>
      <c r="JB1" s="4">
        <v>0</v>
      </c>
      <c r="JC1" s="4">
        <v>5357.1620000000003</v>
      </c>
      <c r="JD1" s="4">
        <v>4354.7290000000003</v>
      </c>
      <c r="JE1" s="4">
        <v>979.7059999999999</v>
      </c>
      <c r="JF1" s="4">
        <v>551.24900000000002</v>
      </c>
      <c r="JG1" s="4">
        <v>11680.555999999999</v>
      </c>
      <c r="JH1" s="4">
        <v>9322.2219999999979</v>
      </c>
      <c r="JI1" s="4">
        <v>3789.4909999999995</v>
      </c>
      <c r="JJ1" s="4">
        <v>5717.6619999999994</v>
      </c>
      <c r="JK1" s="4">
        <v>27888.601999999999</v>
      </c>
      <c r="JL1" s="4">
        <v>9357.3669999999984</v>
      </c>
      <c r="JM1" s="4">
        <v>3525.9720000000002</v>
      </c>
      <c r="JN1" s="4">
        <v>4447.9170000000004</v>
      </c>
      <c r="JO1" s="4">
        <v>2246323.5699333339</v>
      </c>
      <c r="JQ1" t="s">
        <v>131</v>
      </c>
    </row>
    <row r="2" spans="1:277" x14ac:dyDescent="0.25">
      <c r="A2" s="2"/>
      <c r="E2" s="3"/>
      <c r="H2" s="1"/>
      <c r="I2" s="1"/>
      <c r="J2" s="5" t="s">
        <v>132</v>
      </c>
      <c r="K2" s="5" t="s">
        <v>132</v>
      </c>
      <c r="L2" s="5" t="s">
        <v>132</v>
      </c>
      <c r="M2" s="5" t="s">
        <v>132</v>
      </c>
      <c r="N2" s="5" t="s">
        <v>132</v>
      </c>
      <c r="O2" s="5" t="s">
        <v>132</v>
      </c>
      <c r="P2" s="5" t="s">
        <v>132</v>
      </c>
      <c r="Q2" s="5" t="s">
        <v>132</v>
      </c>
      <c r="R2" s="5" t="s">
        <v>132</v>
      </c>
      <c r="S2" s="5" t="s">
        <v>132</v>
      </c>
      <c r="T2" s="5" t="s">
        <v>132</v>
      </c>
      <c r="U2" s="5" t="s">
        <v>132</v>
      </c>
      <c r="V2" s="5" t="s">
        <v>132</v>
      </c>
      <c r="W2" s="5" t="s">
        <v>132</v>
      </c>
      <c r="X2" s="5" t="s">
        <v>132</v>
      </c>
      <c r="Y2" s="5" t="s">
        <v>132</v>
      </c>
      <c r="Z2" s="5" t="s">
        <v>132</v>
      </c>
      <c r="AA2" s="5" t="s">
        <v>132</v>
      </c>
      <c r="AB2" s="5" t="s">
        <v>132</v>
      </c>
      <c r="AC2" s="5" t="s">
        <v>132</v>
      </c>
      <c r="AD2" s="5" t="s">
        <v>132</v>
      </c>
      <c r="AE2" s="5" t="s">
        <v>132</v>
      </c>
      <c r="AF2" s="5" t="s">
        <v>132</v>
      </c>
      <c r="AG2" s="5" t="s">
        <v>132</v>
      </c>
      <c r="AH2" s="5" t="s">
        <v>132</v>
      </c>
      <c r="AI2" s="5" t="s">
        <v>132</v>
      </c>
      <c r="AJ2" s="5" t="s">
        <v>132</v>
      </c>
      <c r="AK2" s="5" t="s">
        <v>132</v>
      </c>
      <c r="AL2" s="5" t="s">
        <v>132</v>
      </c>
      <c r="AM2" s="5" t="s">
        <v>132</v>
      </c>
      <c r="AN2" s="5" t="s">
        <v>132</v>
      </c>
      <c r="AO2" s="5" t="s">
        <v>132</v>
      </c>
      <c r="AP2" s="5" t="s">
        <v>132</v>
      </c>
      <c r="AQ2" s="5" t="s">
        <v>132</v>
      </c>
      <c r="AR2" s="5" t="s">
        <v>132</v>
      </c>
      <c r="AS2" s="5" t="s">
        <v>132</v>
      </c>
      <c r="AT2" s="5" t="s">
        <v>132</v>
      </c>
      <c r="AU2" s="5" t="s">
        <v>132</v>
      </c>
      <c r="AV2" s="5" t="s">
        <v>132</v>
      </c>
      <c r="AW2" s="5" t="s">
        <v>132</v>
      </c>
      <c r="AX2" s="5" t="s">
        <v>132</v>
      </c>
      <c r="AY2" s="5" t="s">
        <v>132</v>
      </c>
      <c r="AZ2" s="5" t="s">
        <v>132</v>
      </c>
      <c r="BA2" s="5" t="s">
        <v>132</v>
      </c>
      <c r="BB2" s="5" t="s">
        <v>132</v>
      </c>
      <c r="BC2" s="5" t="s">
        <v>132</v>
      </c>
      <c r="BD2" s="5" t="s">
        <v>132</v>
      </c>
      <c r="BE2" s="5" t="s">
        <v>132</v>
      </c>
      <c r="BF2" s="5" t="s">
        <v>132</v>
      </c>
      <c r="BG2" s="5" t="s">
        <v>132</v>
      </c>
      <c r="BH2" s="5" t="s">
        <v>132</v>
      </c>
      <c r="BI2" s="5" t="s">
        <v>132</v>
      </c>
      <c r="BJ2" s="5" t="s">
        <v>132</v>
      </c>
      <c r="BK2" s="5" t="s">
        <v>132</v>
      </c>
      <c r="BL2" s="5" t="s">
        <v>132</v>
      </c>
      <c r="BM2" s="5" t="s">
        <v>132</v>
      </c>
      <c r="BN2" s="5" t="s">
        <v>132</v>
      </c>
      <c r="BO2" s="5" t="s">
        <v>132</v>
      </c>
      <c r="BP2" s="5" t="s">
        <v>132</v>
      </c>
      <c r="BQ2" s="5" t="s">
        <v>132</v>
      </c>
      <c r="BR2" s="5" t="s">
        <v>132</v>
      </c>
      <c r="BS2" s="5" t="s">
        <v>132</v>
      </c>
      <c r="BT2" s="5" t="s">
        <v>132</v>
      </c>
      <c r="BU2" s="5" t="s">
        <v>132</v>
      </c>
      <c r="BV2" s="5" t="s">
        <v>132</v>
      </c>
      <c r="BW2" s="5" t="s">
        <v>132</v>
      </c>
      <c r="BX2" s="5" t="s">
        <v>132</v>
      </c>
      <c r="BY2" s="5" t="s">
        <v>132</v>
      </c>
      <c r="BZ2" s="5" t="s">
        <v>132</v>
      </c>
      <c r="CA2" s="5" t="s">
        <v>132</v>
      </c>
      <c r="CB2" s="5" t="s">
        <v>132</v>
      </c>
      <c r="CC2" s="5" t="s">
        <v>132</v>
      </c>
      <c r="CD2" s="5" t="s">
        <v>132</v>
      </c>
      <c r="CE2" s="5" t="s">
        <v>132</v>
      </c>
      <c r="CF2" s="5" t="s">
        <v>132</v>
      </c>
      <c r="CG2" s="5" t="s">
        <v>132</v>
      </c>
      <c r="CH2" s="5" t="s">
        <v>132</v>
      </c>
      <c r="CI2" s="5" t="s">
        <v>132</v>
      </c>
      <c r="CJ2" s="5" t="s">
        <v>132</v>
      </c>
      <c r="CK2" s="5" t="s">
        <v>132</v>
      </c>
      <c r="CL2" s="5" t="s">
        <v>132</v>
      </c>
      <c r="CM2" s="5" t="s">
        <v>132</v>
      </c>
      <c r="CN2" s="5" t="s">
        <v>132</v>
      </c>
      <c r="CO2" s="5" t="s">
        <v>132</v>
      </c>
      <c r="CP2" s="5" t="s">
        <v>132</v>
      </c>
      <c r="CQ2" s="5" t="s">
        <v>132</v>
      </c>
      <c r="CR2" s="5" t="s">
        <v>132</v>
      </c>
      <c r="CS2" s="5" t="s">
        <v>132</v>
      </c>
      <c r="CT2" s="5"/>
      <c r="CU2" s="5" t="s">
        <v>132</v>
      </c>
      <c r="CV2" s="5" t="s">
        <v>132</v>
      </c>
      <c r="CW2" s="5" t="s">
        <v>132</v>
      </c>
      <c r="CX2" s="5" t="s">
        <v>132</v>
      </c>
      <c r="CY2" s="5" t="s">
        <v>132</v>
      </c>
      <c r="CZ2" s="5" t="s">
        <v>132</v>
      </c>
      <c r="DA2" s="5" t="s">
        <v>132</v>
      </c>
      <c r="DB2" s="5" t="s">
        <v>132</v>
      </c>
      <c r="DC2" s="5" t="s">
        <v>132</v>
      </c>
      <c r="DD2" s="5" t="s">
        <v>132</v>
      </c>
      <c r="DE2" s="5" t="s">
        <v>132</v>
      </c>
      <c r="DF2" s="5" t="s">
        <v>132</v>
      </c>
      <c r="DG2" s="5" t="s">
        <v>132</v>
      </c>
      <c r="DH2" s="5" t="s">
        <v>132</v>
      </c>
      <c r="DI2" s="5" t="s">
        <v>132</v>
      </c>
      <c r="DJ2" s="5" t="s">
        <v>132</v>
      </c>
      <c r="DK2" s="5" t="s">
        <v>132</v>
      </c>
      <c r="DL2" s="5" t="s">
        <v>132</v>
      </c>
      <c r="DM2" s="5" t="s">
        <v>132</v>
      </c>
      <c r="DN2" s="5" t="s">
        <v>132</v>
      </c>
      <c r="DO2" s="5" t="s">
        <v>132</v>
      </c>
      <c r="DP2" s="5" t="s">
        <v>132</v>
      </c>
      <c r="DQ2" s="5" t="s">
        <v>132</v>
      </c>
      <c r="DR2" s="5" t="s">
        <v>132</v>
      </c>
      <c r="DS2" s="5" t="s">
        <v>132</v>
      </c>
      <c r="DT2" s="5" t="s">
        <v>132</v>
      </c>
      <c r="DU2" s="5" t="s">
        <v>132</v>
      </c>
      <c r="DV2" s="5" t="s">
        <v>132</v>
      </c>
      <c r="DW2" s="5" t="s">
        <v>132</v>
      </c>
      <c r="DX2" s="5" t="s">
        <v>132</v>
      </c>
      <c r="DY2" s="5" t="s">
        <v>132</v>
      </c>
      <c r="DZ2" s="5" t="s">
        <v>132</v>
      </c>
      <c r="EA2" s="5" t="s">
        <v>132</v>
      </c>
      <c r="EB2" s="5" t="s">
        <v>132</v>
      </c>
      <c r="EC2" s="5" t="s">
        <v>132</v>
      </c>
      <c r="ED2" s="5" t="s">
        <v>132</v>
      </c>
      <c r="EE2" s="5" t="s">
        <v>132</v>
      </c>
      <c r="EF2" s="5" t="s">
        <v>132</v>
      </c>
      <c r="EG2" s="5" t="s">
        <v>132</v>
      </c>
      <c r="EH2" s="5" t="s">
        <v>132</v>
      </c>
      <c r="EI2" s="5" t="s">
        <v>132</v>
      </c>
      <c r="EJ2" s="5" t="s">
        <v>132</v>
      </c>
      <c r="EK2" s="5" t="s">
        <v>132</v>
      </c>
      <c r="EL2" s="5" t="s">
        <v>132</v>
      </c>
      <c r="EM2" s="6" t="s">
        <v>133</v>
      </c>
      <c r="EN2" s="6" t="s">
        <v>133</v>
      </c>
      <c r="EO2" s="6" t="s">
        <v>133</v>
      </c>
      <c r="EP2" s="6" t="s">
        <v>133</v>
      </c>
      <c r="EQ2" s="6" t="s">
        <v>133</v>
      </c>
      <c r="ER2" s="6" t="s">
        <v>133</v>
      </c>
      <c r="ES2" s="6" t="s">
        <v>133</v>
      </c>
      <c r="ET2" s="6" t="s">
        <v>133</v>
      </c>
      <c r="EU2" s="6" t="s">
        <v>133</v>
      </c>
      <c r="EV2" s="6" t="s">
        <v>133</v>
      </c>
      <c r="EW2" s="6" t="s">
        <v>133</v>
      </c>
      <c r="EX2" s="6" t="s">
        <v>133</v>
      </c>
      <c r="EY2" s="6" t="s">
        <v>133</v>
      </c>
      <c r="EZ2" s="6" t="s">
        <v>133</v>
      </c>
      <c r="FA2" s="6" t="s">
        <v>133</v>
      </c>
      <c r="FB2" s="6" t="s">
        <v>133</v>
      </c>
      <c r="FC2" s="6" t="s">
        <v>133</v>
      </c>
      <c r="FD2" s="6" t="s">
        <v>133</v>
      </c>
      <c r="FE2" s="6" t="s">
        <v>133</v>
      </c>
      <c r="FF2" s="6" t="s">
        <v>133</v>
      </c>
      <c r="FG2" s="6" t="s">
        <v>133</v>
      </c>
      <c r="FH2" s="6" t="s">
        <v>133</v>
      </c>
      <c r="FI2" s="6" t="s">
        <v>133</v>
      </c>
      <c r="FJ2" s="6" t="s">
        <v>133</v>
      </c>
      <c r="FK2" s="6" t="s">
        <v>133</v>
      </c>
      <c r="FL2" s="6" t="s">
        <v>133</v>
      </c>
      <c r="FM2" s="6" t="s">
        <v>133</v>
      </c>
      <c r="FN2" s="6" t="s">
        <v>133</v>
      </c>
      <c r="FO2" s="6" t="s">
        <v>133</v>
      </c>
      <c r="FP2" s="6" t="s">
        <v>133</v>
      </c>
      <c r="FQ2" s="6" t="s">
        <v>133</v>
      </c>
      <c r="FR2" s="6" t="s">
        <v>133</v>
      </c>
      <c r="FS2" s="6" t="s">
        <v>133</v>
      </c>
      <c r="FT2" s="6" t="s">
        <v>133</v>
      </c>
      <c r="FU2" s="6" t="s">
        <v>133</v>
      </c>
      <c r="FV2" s="6" t="s">
        <v>133</v>
      </c>
      <c r="FW2" s="6" t="s">
        <v>133</v>
      </c>
      <c r="FX2" s="6" t="s">
        <v>133</v>
      </c>
      <c r="FY2" s="6" t="s">
        <v>133</v>
      </c>
      <c r="FZ2" s="6" t="s">
        <v>133</v>
      </c>
      <c r="GA2" s="6" t="s">
        <v>133</v>
      </c>
      <c r="GB2" s="6" t="s">
        <v>133</v>
      </c>
      <c r="GC2" s="6" t="s">
        <v>133</v>
      </c>
      <c r="GD2" s="6" t="s">
        <v>133</v>
      </c>
      <c r="GE2" s="6" t="s">
        <v>133</v>
      </c>
      <c r="GF2" s="6" t="s">
        <v>133</v>
      </c>
      <c r="GG2" s="6" t="s">
        <v>133</v>
      </c>
      <c r="GH2" s="6" t="s">
        <v>133</v>
      </c>
      <c r="GI2" s="6" t="s">
        <v>133</v>
      </c>
      <c r="GJ2" s="6" t="s">
        <v>133</v>
      </c>
      <c r="GK2" s="6" t="s">
        <v>133</v>
      </c>
      <c r="GL2" s="6" t="s">
        <v>133</v>
      </c>
      <c r="GM2" s="6" t="s">
        <v>133</v>
      </c>
      <c r="GN2" s="6" t="s">
        <v>133</v>
      </c>
      <c r="GO2" s="6" t="s">
        <v>133</v>
      </c>
      <c r="GP2" s="6" t="s">
        <v>133</v>
      </c>
      <c r="GQ2" s="6" t="s">
        <v>133</v>
      </c>
      <c r="GR2" s="6" t="s">
        <v>133</v>
      </c>
      <c r="GS2" s="6" t="s">
        <v>133</v>
      </c>
      <c r="GT2" s="6" t="s">
        <v>133</v>
      </c>
      <c r="GU2" s="6" t="s">
        <v>133</v>
      </c>
      <c r="GV2" s="6" t="s">
        <v>133</v>
      </c>
      <c r="GW2" s="6" t="s">
        <v>133</v>
      </c>
      <c r="GX2" s="6" t="s">
        <v>133</v>
      </c>
      <c r="GY2" s="6" t="s">
        <v>133</v>
      </c>
      <c r="GZ2" s="6" t="s">
        <v>133</v>
      </c>
      <c r="HA2" s="6" t="s">
        <v>133</v>
      </c>
      <c r="HB2" s="6" t="s">
        <v>133</v>
      </c>
      <c r="HC2" s="6" t="s">
        <v>133</v>
      </c>
      <c r="HD2" s="6" t="s">
        <v>133</v>
      </c>
      <c r="HE2" s="6" t="s">
        <v>133</v>
      </c>
      <c r="HF2" s="6" t="s">
        <v>133</v>
      </c>
      <c r="HG2" s="6" t="s">
        <v>133</v>
      </c>
      <c r="HH2" s="6" t="s">
        <v>133</v>
      </c>
      <c r="HI2" s="6" t="s">
        <v>133</v>
      </c>
      <c r="HJ2" s="6" t="s">
        <v>133</v>
      </c>
      <c r="HK2" s="6" t="s">
        <v>133</v>
      </c>
      <c r="HL2" s="6" t="s">
        <v>133</v>
      </c>
      <c r="HM2" s="6" t="s">
        <v>133</v>
      </c>
      <c r="HN2" s="6" t="s">
        <v>133</v>
      </c>
      <c r="HO2" s="6" t="s">
        <v>133</v>
      </c>
      <c r="HP2" s="6" t="s">
        <v>133</v>
      </c>
      <c r="HQ2" s="6" t="s">
        <v>133</v>
      </c>
      <c r="HR2" s="6" t="s">
        <v>133</v>
      </c>
      <c r="HS2" s="6" t="s">
        <v>133</v>
      </c>
      <c r="HT2" s="6" t="s">
        <v>133</v>
      </c>
      <c r="HU2" s="6" t="s">
        <v>133</v>
      </c>
      <c r="HV2" s="6" t="s">
        <v>133</v>
      </c>
      <c r="HW2" s="6" t="s">
        <v>133</v>
      </c>
      <c r="HX2" s="6" t="s">
        <v>133</v>
      </c>
      <c r="HY2" s="6" t="s">
        <v>133</v>
      </c>
      <c r="HZ2" s="6" t="s">
        <v>133</v>
      </c>
      <c r="IA2" s="6" t="s">
        <v>133</v>
      </c>
      <c r="IB2" s="6" t="s">
        <v>133</v>
      </c>
      <c r="IC2" s="6" t="s">
        <v>133</v>
      </c>
      <c r="ID2" s="6" t="s">
        <v>133</v>
      </c>
      <c r="IE2" s="6" t="s">
        <v>133</v>
      </c>
      <c r="IF2" s="6" t="s">
        <v>133</v>
      </c>
      <c r="IG2" s="6" t="s">
        <v>133</v>
      </c>
      <c r="IH2" s="6" t="s">
        <v>133</v>
      </c>
      <c r="II2" s="6" t="s">
        <v>133</v>
      </c>
      <c r="IJ2" s="6" t="s">
        <v>133</v>
      </c>
      <c r="IK2" s="6" t="s">
        <v>133</v>
      </c>
      <c r="IL2" s="6" t="s">
        <v>133</v>
      </c>
      <c r="IM2" s="6" t="s">
        <v>133</v>
      </c>
      <c r="IN2" s="6" t="s">
        <v>133</v>
      </c>
      <c r="IO2" s="6" t="s">
        <v>133</v>
      </c>
      <c r="IP2" s="6" t="s">
        <v>133</v>
      </c>
      <c r="IQ2" s="6" t="s">
        <v>133</v>
      </c>
      <c r="IR2" s="6" t="s">
        <v>133</v>
      </c>
      <c r="IS2" s="6" t="s">
        <v>133</v>
      </c>
      <c r="IT2" s="6" t="s">
        <v>133</v>
      </c>
      <c r="IU2" s="6" t="s">
        <v>133</v>
      </c>
      <c r="IV2" s="6" t="s">
        <v>133</v>
      </c>
      <c r="IW2" s="6" t="s">
        <v>133</v>
      </c>
      <c r="IX2" s="6" t="s">
        <v>133</v>
      </c>
      <c r="IY2" s="6" t="s">
        <v>133</v>
      </c>
      <c r="IZ2" s="6" t="s">
        <v>133</v>
      </c>
      <c r="JA2" s="6" t="s">
        <v>133</v>
      </c>
      <c r="JB2" s="6" t="s">
        <v>133</v>
      </c>
      <c r="JC2" s="6" t="s">
        <v>133</v>
      </c>
      <c r="JD2" s="6" t="s">
        <v>133</v>
      </c>
      <c r="JE2" s="6" t="s">
        <v>133</v>
      </c>
      <c r="JF2" s="6" t="s">
        <v>133</v>
      </c>
      <c r="JG2" s="6" t="s">
        <v>133</v>
      </c>
      <c r="JH2" s="6" t="s">
        <v>133</v>
      </c>
      <c r="JI2" s="6" t="s">
        <v>133</v>
      </c>
      <c r="JJ2" s="6" t="s">
        <v>133</v>
      </c>
      <c r="JK2" s="6" t="s">
        <v>133</v>
      </c>
      <c r="JL2" s="6" t="s">
        <v>133</v>
      </c>
      <c r="JM2" s="6" t="s">
        <v>133</v>
      </c>
      <c r="JN2" s="6" t="s">
        <v>133</v>
      </c>
      <c r="JO2" s="6"/>
      <c r="JQ2" t="s">
        <v>131</v>
      </c>
    </row>
    <row r="3" spans="1:277" ht="46.5" customHeight="1" x14ac:dyDescent="0.25">
      <c r="A3" s="2"/>
      <c r="E3" s="3"/>
      <c r="H3" s="1"/>
      <c r="I3" s="1"/>
      <c r="J3" s="7" t="s">
        <v>0</v>
      </c>
      <c r="K3" s="7" t="s">
        <v>1</v>
      </c>
      <c r="L3" s="7" t="s">
        <v>2</v>
      </c>
      <c r="M3" s="7" t="s">
        <v>3</v>
      </c>
      <c r="N3" s="7" t="s">
        <v>4</v>
      </c>
      <c r="O3" s="7" t="s">
        <v>5</v>
      </c>
      <c r="P3" s="7" t="s">
        <v>6</v>
      </c>
      <c r="Q3" s="7" t="s">
        <v>7</v>
      </c>
      <c r="R3" s="7" t="s">
        <v>8</v>
      </c>
      <c r="S3" s="7" t="s">
        <v>9</v>
      </c>
      <c r="T3" s="7" t="s">
        <v>10</v>
      </c>
      <c r="U3" s="7" t="s">
        <v>11</v>
      </c>
      <c r="V3" s="7" t="s">
        <v>12</v>
      </c>
      <c r="W3" s="7" t="s">
        <v>13</v>
      </c>
      <c r="X3" s="7" t="s">
        <v>14</v>
      </c>
      <c r="Y3" s="7" t="s">
        <v>15</v>
      </c>
      <c r="Z3" s="7" t="s">
        <v>16</v>
      </c>
      <c r="AA3" s="7" t="s">
        <v>17</v>
      </c>
      <c r="AB3" s="7" t="s">
        <v>18</v>
      </c>
      <c r="AC3" s="7" t="s">
        <v>19</v>
      </c>
      <c r="AD3" s="7" t="s">
        <v>20</v>
      </c>
      <c r="AE3" s="7" t="s">
        <v>21</v>
      </c>
      <c r="AF3" s="7" t="s">
        <v>22</v>
      </c>
      <c r="AG3" s="7" t="s">
        <v>23</v>
      </c>
      <c r="AH3" s="7" t="s">
        <v>24</v>
      </c>
      <c r="AI3" s="7" t="s">
        <v>25</v>
      </c>
      <c r="AJ3" s="7" t="s">
        <v>26</v>
      </c>
      <c r="AK3" s="7" t="s">
        <v>27</v>
      </c>
      <c r="AL3" s="7" t="s">
        <v>28</v>
      </c>
      <c r="AM3" s="7" t="s">
        <v>29</v>
      </c>
      <c r="AN3" s="7" t="s">
        <v>30</v>
      </c>
      <c r="AO3" s="7" t="s">
        <v>31</v>
      </c>
      <c r="AP3" s="7" t="s">
        <v>32</v>
      </c>
      <c r="AQ3" s="7" t="s">
        <v>33</v>
      </c>
      <c r="AR3" s="7" t="s">
        <v>34</v>
      </c>
      <c r="AS3" s="7" t="s">
        <v>35</v>
      </c>
      <c r="AT3" s="7" t="s">
        <v>36</v>
      </c>
      <c r="AU3" s="7" t="s">
        <v>37</v>
      </c>
      <c r="AV3" s="7" t="s">
        <v>38</v>
      </c>
      <c r="AW3" s="7" t="s">
        <v>39</v>
      </c>
      <c r="AX3" s="7" t="s">
        <v>40</v>
      </c>
      <c r="AY3" s="7" t="s">
        <v>41</v>
      </c>
      <c r="AZ3" s="7" t="s">
        <v>42</v>
      </c>
      <c r="BA3" s="7" t="s">
        <v>43</v>
      </c>
      <c r="BB3" s="7" t="s">
        <v>44</v>
      </c>
      <c r="BC3" s="7" t="s">
        <v>45</v>
      </c>
      <c r="BD3" s="7" t="s">
        <v>46</v>
      </c>
      <c r="BE3" s="7" t="s">
        <v>47</v>
      </c>
      <c r="BF3" s="7" t="s">
        <v>48</v>
      </c>
      <c r="BG3" s="7" t="s">
        <v>49</v>
      </c>
      <c r="BH3" s="7" t="s">
        <v>50</v>
      </c>
      <c r="BI3" s="7" t="s">
        <v>51</v>
      </c>
      <c r="BJ3" s="7" t="s">
        <v>52</v>
      </c>
      <c r="BK3" s="7" t="s">
        <v>53</v>
      </c>
      <c r="BL3" s="7" t="s">
        <v>54</v>
      </c>
      <c r="BM3" s="7" t="s">
        <v>55</v>
      </c>
      <c r="BN3" s="7" t="s">
        <v>56</v>
      </c>
      <c r="BO3" s="7" t="s">
        <v>57</v>
      </c>
      <c r="BP3" s="7" t="s">
        <v>58</v>
      </c>
      <c r="BQ3" s="7" t="s">
        <v>59</v>
      </c>
      <c r="BR3" s="7" t="s">
        <v>60</v>
      </c>
      <c r="BS3" s="7" t="s">
        <v>61</v>
      </c>
      <c r="BT3" s="7" t="s">
        <v>62</v>
      </c>
      <c r="BU3" s="7" t="s">
        <v>63</v>
      </c>
      <c r="BV3" s="7" t="s">
        <v>64</v>
      </c>
      <c r="BW3" s="7" t="s">
        <v>65</v>
      </c>
      <c r="BX3" s="7" t="s">
        <v>66</v>
      </c>
      <c r="BY3" s="7" t="s">
        <v>67</v>
      </c>
      <c r="BZ3" s="7" t="s">
        <v>68</v>
      </c>
      <c r="CA3" s="7" t="s">
        <v>69</v>
      </c>
      <c r="CB3" s="7" t="s">
        <v>70</v>
      </c>
      <c r="CC3" s="7" t="s">
        <v>71</v>
      </c>
      <c r="CD3" s="7" t="s">
        <v>72</v>
      </c>
      <c r="CE3" s="7" t="s">
        <v>73</v>
      </c>
      <c r="CF3" s="7" t="s">
        <v>74</v>
      </c>
      <c r="CG3" s="7" t="s">
        <v>75</v>
      </c>
      <c r="CH3" s="7" t="s">
        <v>76</v>
      </c>
      <c r="CI3" s="7" t="s">
        <v>77</v>
      </c>
      <c r="CJ3" s="7" t="s">
        <v>78</v>
      </c>
      <c r="CK3" s="7" t="s">
        <v>79</v>
      </c>
      <c r="CL3" s="7" t="s">
        <v>80</v>
      </c>
      <c r="CM3" s="7" t="s">
        <v>81</v>
      </c>
      <c r="CN3" s="7" t="s">
        <v>82</v>
      </c>
      <c r="CO3" s="7" t="s">
        <v>83</v>
      </c>
      <c r="CP3" s="7" t="s">
        <v>84</v>
      </c>
      <c r="CQ3" s="7" t="s">
        <v>85</v>
      </c>
      <c r="CR3" s="7" t="s">
        <v>86</v>
      </c>
      <c r="CS3" s="7" t="s">
        <v>87</v>
      </c>
      <c r="CT3" s="7" t="s">
        <v>88</v>
      </c>
      <c r="CU3" s="7" t="s">
        <v>89</v>
      </c>
      <c r="CV3" s="7" t="s">
        <v>90</v>
      </c>
      <c r="CW3" s="7" t="s">
        <v>91</v>
      </c>
      <c r="CX3" s="7" t="s">
        <v>92</v>
      </c>
      <c r="CY3" s="7" t="s">
        <v>93</v>
      </c>
      <c r="CZ3" s="7" t="s">
        <v>94</v>
      </c>
      <c r="DA3" s="7" t="s">
        <v>95</v>
      </c>
      <c r="DB3" s="7" t="s">
        <v>96</v>
      </c>
      <c r="DC3" s="7" t="s">
        <v>97</v>
      </c>
      <c r="DD3" s="7" t="s">
        <v>98</v>
      </c>
      <c r="DE3" s="7" t="s">
        <v>99</v>
      </c>
      <c r="DF3" s="7" t="s">
        <v>100</v>
      </c>
      <c r="DG3" s="7" t="s">
        <v>101</v>
      </c>
      <c r="DH3" s="7" t="s">
        <v>102</v>
      </c>
      <c r="DI3" s="7" t="s">
        <v>103</v>
      </c>
      <c r="DJ3" s="7" t="s">
        <v>104</v>
      </c>
      <c r="DK3" s="7" t="s">
        <v>105</v>
      </c>
      <c r="DL3" s="7" t="s">
        <v>106</v>
      </c>
      <c r="DM3" s="7" t="s">
        <v>107</v>
      </c>
      <c r="DN3" s="7" t="s">
        <v>108</v>
      </c>
      <c r="DO3" s="7" t="s">
        <v>109</v>
      </c>
      <c r="DP3" s="7" t="s">
        <v>110</v>
      </c>
      <c r="DQ3" s="7" t="s">
        <v>111</v>
      </c>
      <c r="DR3" s="7" t="s">
        <v>112</v>
      </c>
      <c r="DS3" s="7" t="s">
        <v>113</v>
      </c>
      <c r="DT3" s="7" t="s">
        <v>114</v>
      </c>
      <c r="DU3" s="7" t="s">
        <v>115</v>
      </c>
      <c r="DV3" s="7" t="s">
        <v>116</v>
      </c>
      <c r="DW3" s="7" t="s">
        <v>117</v>
      </c>
      <c r="DX3" s="7" t="s">
        <v>118</v>
      </c>
      <c r="DY3" s="7" t="s">
        <v>119</v>
      </c>
      <c r="DZ3" s="7" t="s">
        <v>120</v>
      </c>
      <c r="EA3" s="7" t="s">
        <v>121</v>
      </c>
      <c r="EB3" s="7" t="s">
        <v>122</v>
      </c>
      <c r="EC3" s="7" t="s">
        <v>123</v>
      </c>
      <c r="ED3" s="7" t="s">
        <v>124</v>
      </c>
      <c r="EE3" s="7" t="s">
        <v>125</v>
      </c>
      <c r="EF3" s="7" t="s">
        <v>126</v>
      </c>
      <c r="EG3" s="7" t="s">
        <v>127</v>
      </c>
      <c r="EH3" s="7" t="s">
        <v>128</v>
      </c>
      <c r="EI3" s="7" t="s">
        <v>65</v>
      </c>
      <c r="EJ3" s="7" t="s">
        <v>129</v>
      </c>
      <c r="EK3" s="7" t="s">
        <v>130</v>
      </c>
      <c r="EL3" s="8" t="s">
        <v>134</v>
      </c>
      <c r="EM3" s="7" t="s">
        <v>0</v>
      </c>
      <c r="EN3" s="7" t="s">
        <v>1</v>
      </c>
      <c r="EO3" s="7" t="s">
        <v>2</v>
      </c>
      <c r="EP3" s="7" t="s">
        <v>3</v>
      </c>
      <c r="EQ3" s="7" t="s">
        <v>4</v>
      </c>
      <c r="ER3" s="7" t="s">
        <v>5</v>
      </c>
      <c r="ES3" s="7" t="s">
        <v>6</v>
      </c>
      <c r="ET3" s="7" t="s">
        <v>7</v>
      </c>
      <c r="EU3" s="7" t="s">
        <v>8</v>
      </c>
      <c r="EV3" s="7" t="s">
        <v>9</v>
      </c>
      <c r="EW3" s="7" t="s">
        <v>10</v>
      </c>
      <c r="EX3" s="7" t="s">
        <v>11</v>
      </c>
      <c r="EY3" s="7" t="s">
        <v>12</v>
      </c>
      <c r="EZ3" s="7" t="s">
        <v>13</v>
      </c>
      <c r="FA3" s="7" t="s">
        <v>14</v>
      </c>
      <c r="FB3" s="7" t="s">
        <v>15</v>
      </c>
      <c r="FC3" s="7" t="s">
        <v>16</v>
      </c>
      <c r="FD3" s="7" t="s">
        <v>17</v>
      </c>
      <c r="FE3" s="7" t="s">
        <v>18</v>
      </c>
      <c r="FF3" s="7" t="s">
        <v>19</v>
      </c>
      <c r="FG3" s="7" t="s">
        <v>20</v>
      </c>
      <c r="FH3" s="7" t="s">
        <v>21</v>
      </c>
      <c r="FI3" s="7" t="s">
        <v>22</v>
      </c>
      <c r="FJ3" s="7" t="s">
        <v>23</v>
      </c>
      <c r="FK3" s="7" t="s">
        <v>24</v>
      </c>
      <c r="FL3" s="7" t="s">
        <v>25</v>
      </c>
      <c r="FM3" s="7" t="s">
        <v>26</v>
      </c>
      <c r="FN3" s="7" t="s">
        <v>27</v>
      </c>
      <c r="FO3" s="7" t="s">
        <v>28</v>
      </c>
      <c r="FP3" s="7" t="s">
        <v>29</v>
      </c>
      <c r="FQ3" s="7" t="s">
        <v>30</v>
      </c>
      <c r="FR3" s="7" t="s">
        <v>31</v>
      </c>
      <c r="FS3" s="7" t="s">
        <v>32</v>
      </c>
      <c r="FT3" s="7" t="s">
        <v>33</v>
      </c>
      <c r="FU3" s="7" t="s">
        <v>34</v>
      </c>
      <c r="FV3" s="7" t="s">
        <v>35</v>
      </c>
      <c r="FW3" s="7" t="s">
        <v>36</v>
      </c>
      <c r="FX3" s="7" t="s">
        <v>37</v>
      </c>
      <c r="FY3" s="7" t="s">
        <v>38</v>
      </c>
      <c r="FZ3" s="7" t="s">
        <v>39</v>
      </c>
      <c r="GA3" s="7" t="s">
        <v>40</v>
      </c>
      <c r="GB3" s="7" t="s">
        <v>41</v>
      </c>
      <c r="GC3" s="7" t="s">
        <v>42</v>
      </c>
      <c r="GD3" s="7" t="s">
        <v>43</v>
      </c>
      <c r="GE3" s="7" t="s">
        <v>44</v>
      </c>
      <c r="GF3" s="7" t="s">
        <v>45</v>
      </c>
      <c r="GG3" s="7" t="s">
        <v>46</v>
      </c>
      <c r="GH3" s="7" t="s">
        <v>47</v>
      </c>
      <c r="GI3" s="7" t="s">
        <v>48</v>
      </c>
      <c r="GJ3" s="7" t="s">
        <v>49</v>
      </c>
      <c r="GK3" s="7" t="s">
        <v>50</v>
      </c>
      <c r="GL3" s="7" t="s">
        <v>51</v>
      </c>
      <c r="GM3" s="7" t="s">
        <v>52</v>
      </c>
      <c r="GN3" s="7" t="s">
        <v>53</v>
      </c>
      <c r="GO3" s="7" t="s">
        <v>54</v>
      </c>
      <c r="GP3" s="7" t="s">
        <v>55</v>
      </c>
      <c r="GQ3" s="7" t="s">
        <v>56</v>
      </c>
      <c r="GR3" s="7" t="s">
        <v>57</v>
      </c>
      <c r="GS3" s="7" t="s">
        <v>58</v>
      </c>
      <c r="GT3" s="7" t="s">
        <v>59</v>
      </c>
      <c r="GU3" s="7" t="s">
        <v>60</v>
      </c>
      <c r="GV3" s="7" t="s">
        <v>61</v>
      </c>
      <c r="GW3" s="7" t="s">
        <v>62</v>
      </c>
      <c r="GX3" s="7" t="s">
        <v>63</v>
      </c>
      <c r="GY3" s="7" t="s">
        <v>64</v>
      </c>
      <c r="GZ3" s="7" t="s">
        <v>65</v>
      </c>
      <c r="HA3" s="7" t="s">
        <v>66</v>
      </c>
      <c r="HB3" s="7" t="s">
        <v>67</v>
      </c>
      <c r="HC3" s="7" t="s">
        <v>68</v>
      </c>
      <c r="HD3" s="7" t="s">
        <v>69</v>
      </c>
      <c r="HE3" s="7" t="s">
        <v>70</v>
      </c>
      <c r="HF3" s="7" t="s">
        <v>71</v>
      </c>
      <c r="HG3" s="7" t="s">
        <v>72</v>
      </c>
      <c r="HH3" s="7" t="s">
        <v>73</v>
      </c>
      <c r="HI3" s="7" t="s">
        <v>74</v>
      </c>
      <c r="HJ3" s="7" t="s">
        <v>75</v>
      </c>
      <c r="HK3" s="7" t="s">
        <v>76</v>
      </c>
      <c r="HL3" s="7" t="s">
        <v>77</v>
      </c>
      <c r="HM3" s="7" t="s">
        <v>78</v>
      </c>
      <c r="HN3" s="7" t="s">
        <v>79</v>
      </c>
      <c r="HO3" s="7" t="s">
        <v>80</v>
      </c>
      <c r="HP3" s="7" t="s">
        <v>81</v>
      </c>
      <c r="HQ3" s="7" t="s">
        <v>82</v>
      </c>
      <c r="HR3" s="7" t="s">
        <v>83</v>
      </c>
      <c r="HS3" s="7" t="s">
        <v>84</v>
      </c>
      <c r="HT3" s="7" t="s">
        <v>85</v>
      </c>
      <c r="HU3" s="7" t="s">
        <v>86</v>
      </c>
      <c r="HV3" s="7" t="s">
        <v>87</v>
      </c>
      <c r="HW3" s="7" t="s">
        <v>88</v>
      </c>
      <c r="HX3" s="7" t="s">
        <v>89</v>
      </c>
      <c r="HY3" s="7" t="s">
        <v>90</v>
      </c>
      <c r="HZ3" s="7" t="s">
        <v>91</v>
      </c>
      <c r="IA3" s="7" t="s">
        <v>92</v>
      </c>
      <c r="IB3" s="7" t="s">
        <v>93</v>
      </c>
      <c r="IC3" s="7" t="s">
        <v>94</v>
      </c>
      <c r="ID3" s="7" t="s">
        <v>95</v>
      </c>
      <c r="IE3" s="7" t="s">
        <v>96</v>
      </c>
      <c r="IF3" s="7" t="s">
        <v>97</v>
      </c>
      <c r="IG3" s="7" t="s">
        <v>98</v>
      </c>
      <c r="IH3" s="7" t="s">
        <v>99</v>
      </c>
      <c r="II3" s="7" t="s">
        <v>100</v>
      </c>
      <c r="IJ3" s="7" t="s">
        <v>101</v>
      </c>
      <c r="IK3" s="7" t="s">
        <v>102</v>
      </c>
      <c r="IL3" s="7" t="s">
        <v>103</v>
      </c>
      <c r="IM3" s="7" t="s">
        <v>104</v>
      </c>
      <c r="IN3" s="7" t="s">
        <v>105</v>
      </c>
      <c r="IO3" s="7" t="s">
        <v>106</v>
      </c>
      <c r="IP3" s="7" t="s">
        <v>107</v>
      </c>
      <c r="IQ3" s="7" t="s">
        <v>108</v>
      </c>
      <c r="IR3" s="7" t="s">
        <v>109</v>
      </c>
      <c r="IS3" s="7" t="s">
        <v>110</v>
      </c>
      <c r="IT3" s="7" t="s">
        <v>111</v>
      </c>
      <c r="IU3" s="7" t="s">
        <v>112</v>
      </c>
      <c r="IV3" s="7" t="s">
        <v>113</v>
      </c>
      <c r="IW3" s="7" t="s">
        <v>114</v>
      </c>
      <c r="IX3" s="7" t="s">
        <v>115</v>
      </c>
      <c r="IY3" s="7" t="s">
        <v>116</v>
      </c>
      <c r="IZ3" s="7" t="s">
        <v>117</v>
      </c>
      <c r="JA3" s="7" t="s">
        <v>118</v>
      </c>
      <c r="JB3" s="7" t="s">
        <v>119</v>
      </c>
      <c r="JC3" s="7" t="s">
        <v>120</v>
      </c>
      <c r="JD3" s="7" t="s">
        <v>121</v>
      </c>
      <c r="JE3" s="7" t="s">
        <v>122</v>
      </c>
      <c r="JF3" s="7" t="s">
        <v>123</v>
      </c>
      <c r="JG3" s="7" t="s">
        <v>124</v>
      </c>
      <c r="JH3" s="7" t="s">
        <v>125</v>
      </c>
      <c r="JI3" s="7" t="s">
        <v>126</v>
      </c>
      <c r="JJ3" s="7" t="s">
        <v>127</v>
      </c>
      <c r="JK3" s="7" t="s">
        <v>128</v>
      </c>
      <c r="JL3" s="7" t="s">
        <v>65</v>
      </c>
      <c r="JM3" s="7" t="s">
        <v>129</v>
      </c>
      <c r="JN3" s="7" t="s">
        <v>130</v>
      </c>
      <c r="JO3" s="9" t="s">
        <v>135</v>
      </c>
    </row>
    <row r="4" spans="1:277" s="19" customFormat="1" ht="45" x14ac:dyDescent="0.25">
      <c r="A4" s="10" t="s">
        <v>136</v>
      </c>
      <c r="B4" s="11" t="s">
        <v>137</v>
      </c>
      <c r="C4" s="11" t="s">
        <v>138</v>
      </c>
      <c r="D4" s="11" t="s">
        <v>139</v>
      </c>
      <c r="E4" s="12" t="s">
        <v>140</v>
      </c>
      <c r="F4" s="13" t="s">
        <v>141</v>
      </c>
      <c r="G4" s="14" t="s">
        <v>142</v>
      </c>
      <c r="H4" s="15" t="s">
        <v>143</v>
      </c>
      <c r="I4" s="15" t="s">
        <v>144</v>
      </c>
      <c r="J4" s="16" t="s">
        <v>145</v>
      </c>
      <c r="K4" s="16" t="s">
        <v>146</v>
      </c>
      <c r="L4" s="16" t="s">
        <v>147</v>
      </c>
      <c r="M4" s="16" t="s">
        <v>148</v>
      </c>
      <c r="N4" s="16" t="s">
        <v>149</v>
      </c>
      <c r="O4" s="16" t="s">
        <v>150</v>
      </c>
      <c r="P4" s="16" t="s">
        <v>151</v>
      </c>
      <c r="Q4" s="16" t="s">
        <v>152</v>
      </c>
      <c r="R4" s="16" t="s">
        <v>153</v>
      </c>
      <c r="S4" s="16" t="s">
        <v>154</v>
      </c>
      <c r="T4" s="16" t="s">
        <v>155</v>
      </c>
      <c r="U4" s="16" t="s">
        <v>156</v>
      </c>
      <c r="V4" s="16" t="s">
        <v>157</v>
      </c>
      <c r="W4" s="16" t="s">
        <v>158</v>
      </c>
      <c r="X4" s="16" t="s">
        <v>159</v>
      </c>
      <c r="Y4" s="16" t="s">
        <v>160</v>
      </c>
      <c r="Z4" s="16" t="s">
        <v>161</v>
      </c>
      <c r="AA4" s="16" t="s">
        <v>162</v>
      </c>
      <c r="AB4" s="16" t="s">
        <v>163</v>
      </c>
      <c r="AC4" s="16" t="s">
        <v>164</v>
      </c>
      <c r="AD4" s="16" t="s">
        <v>165</v>
      </c>
      <c r="AE4" s="16" t="s">
        <v>166</v>
      </c>
      <c r="AF4" s="16" t="s">
        <v>167</v>
      </c>
      <c r="AG4" s="16" t="s">
        <v>168</v>
      </c>
      <c r="AH4" s="16" t="s">
        <v>169</v>
      </c>
      <c r="AI4" s="16" t="s">
        <v>170</v>
      </c>
      <c r="AJ4" s="16" t="s">
        <v>171</v>
      </c>
      <c r="AK4" s="16" t="s">
        <v>172</v>
      </c>
      <c r="AL4" s="16" t="s">
        <v>173</v>
      </c>
      <c r="AM4" s="16" t="s">
        <v>174</v>
      </c>
      <c r="AN4" s="16" t="s">
        <v>175</v>
      </c>
      <c r="AO4" s="16" t="s">
        <v>176</v>
      </c>
      <c r="AP4" s="16" t="s">
        <v>177</v>
      </c>
      <c r="AQ4" s="16" t="s">
        <v>178</v>
      </c>
      <c r="AR4" s="16" t="s">
        <v>179</v>
      </c>
      <c r="AS4" s="16" t="s">
        <v>180</v>
      </c>
      <c r="AT4" s="16" t="s">
        <v>181</v>
      </c>
      <c r="AU4" s="16" t="s">
        <v>182</v>
      </c>
      <c r="AV4" s="16" t="s">
        <v>183</v>
      </c>
      <c r="AW4" s="16" t="s">
        <v>184</v>
      </c>
      <c r="AX4" s="16" t="s">
        <v>185</v>
      </c>
      <c r="AY4" s="16" t="s">
        <v>186</v>
      </c>
      <c r="AZ4" s="16" t="s">
        <v>187</v>
      </c>
      <c r="BA4" s="16" t="s">
        <v>188</v>
      </c>
      <c r="BB4" s="16" t="s">
        <v>189</v>
      </c>
      <c r="BC4" s="16" t="s">
        <v>190</v>
      </c>
      <c r="BD4" s="16" t="s">
        <v>191</v>
      </c>
      <c r="BE4" s="16" t="s">
        <v>192</v>
      </c>
      <c r="BF4" s="16" t="s">
        <v>193</v>
      </c>
      <c r="BG4" s="16" t="s">
        <v>194</v>
      </c>
      <c r="BH4" s="16" t="s">
        <v>195</v>
      </c>
      <c r="BI4" s="16" t="s">
        <v>196</v>
      </c>
      <c r="BJ4" s="16" t="s">
        <v>197</v>
      </c>
      <c r="BK4" s="16" t="s">
        <v>198</v>
      </c>
      <c r="BL4" s="16" t="s">
        <v>199</v>
      </c>
      <c r="BM4" s="16" t="s">
        <v>200</v>
      </c>
      <c r="BN4" s="16" t="s">
        <v>201</v>
      </c>
      <c r="BO4" s="16" t="s">
        <v>202</v>
      </c>
      <c r="BP4" s="16" t="s">
        <v>203</v>
      </c>
      <c r="BQ4" s="16" t="s">
        <v>204</v>
      </c>
      <c r="BR4" s="16" t="s">
        <v>205</v>
      </c>
      <c r="BS4" s="16" t="s">
        <v>206</v>
      </c>
      <c r="BT4" s="16" t="s">
        <v>207</v>
      </c>
      <c r="BU4" s="16" t="s">
        <v>208</v>
      </c>
      <c r="BV4" s="16" t="s">
        <v>209</v>
      </c>
      <c r="BW4" s="16">
        <v>501</v>
      </c>
      <c r="BX4" s="16" t="s">
        <v>210</v>
      </c>
      <c r="BY4" s="16" t="s">
        <v>211</v>
      </c>
      <c r="BZ4" s="16" t="s">
        <v>212</v>
      </c>
      <c r="CA4" s="16" t="s">
        <v>213</v>
      </c>
      <c r="CB4" s="16" t="s">
        <v>214</v>
      </c>
      <c r="CC4" s="16" t="s">
        <v>215</v>
      </c>
      <c r="CD4" s="16" t="s">
        <v>216</v>
      </c>
      <c r="CE4" s="16" t="s">
        <v>217</v>
      </c>
      <c r="CF4" s="16" t="s">
        <v>218</v>
      </c>
      <c r="CG4" s="16" t="s">
        <v>219</v>
      </c>
      <c r="CH4" s="16" t="s">
        <v>220</v>
      </c>
      <c r="CI4" s="16" t="s">
        <v>221</v>
      </c>
      <c r="CJ4" s="16" t="s">
        <v>222</v>
      </c>
      <c r="CK4" s="16" t="s">
        <v>223</v>
      </c>
      <c r="CL4" s="16" t="s">
        <v>224</v>
      </c>
      <c r="CM4" s="16" t="s">
        <v>225</v>
      </c>
      <c r="CN4" s="16" t="s">
        <v>226</v>
      </c>
      <c r="CO4" s="16" t="s">
        <v>227</v>
      </c>
      <c r="CP4" s="16" t="s">
        <v>228</v>
      </c>
      <c r="CQ4" s="16" t="s">
        <v>229</v>
      </c>
      <c r="CR4" s="16" t="s">
        <v>230</v>
      </c>
      <c r="CS4" s="16" t="s">
        <v>231</v>
      </c>
      <c r="CT4" s="16" t="s">
        <v>232</v>
      </c>
      <c r="CU4" s="16" t="s">
        <v>233</v>
      </c>
      <c r="CV4" s="16" t="s">
        <v>234</v>
      </c>
      <c r="CW4" s="16" t="s">
        <v>235</v>
      </c>
      <c r="CX4" s="16" t="s">
        <v>236</v>
      </c>
      <c r="CY4" s="16" t="s">
        <v>237</v>
      </c>
      <c r="CZ4" s="16" t="s">
        <v>238</v>
      </c>
      <c r="DA4" s="16" t="s">
        <v>239</v>
      </c>
      <c r="DB4" s="16" t="s">
        <v>240</v>
      </c>
      <c r="DC4" s="16" t="s">
        <v>241</v>
      </c>
      <c r="DD4" s="16" t="s">
        <v>242</v>
      </c>
      <c r="DE4" s="16" t="s">
        <v>243</v>
      </c>
      <c r="DF4" s="16" t="s">
        <v>244</v>
      </c>
      <c r="DG4" s="16" t="s">
        <v>245</v>
      </c>
      <c r="DH4" s="16" t="s">
        <v>246</v>
      </c>
      <c r="DI4" s="16" t="s">
        <v>247</v>
      </c>
      <c r="DJ4" s="16" t="s">
        <v>248</v>
      </c>
      <c r="DK4" s="16" t="s">
        <v>249</v>
      </c>
      <c r="DL4" s="16" t="s">
        <v>250</v>
      </c>
      <c r="DM4" s="16" t="s">
        <v>251</v>
      </c>
      <c r="DN4" s="16" t="s">
        <v>252</v>
      </c>
      <c r="DO4" s="16" t="s">
        <v>253</v>
      </c>
      <c r="DP4" s="16" t="s">
        <v>254</v>
      </c>
      <c r="DQ4" s="16" t="s">
        <v>255</v>
      </c>
      <c r="DR4" s="16" t="s">
        <v>256</v>
      </c>
      <c r="DS4" s="16" t="s">
        <v>257</v>
      </c>
      <c r="DT4" s="16" t="s">
        <v>258</v>
      </c>
      <c r="DU4" s="16" t="s">
        <v>259</v>
      </c>
      <c r="DV4" s="16" t="s">
        <v>260</v>
      </c>
      <c r="DW4" s="16" t="s">
        <v>261</v>
      </c>
      <c r="DX4" s="16" t="s">
        <v>262</v>
      </c>
      <c r="DY4" s="16" t="s">
        <v>263</v>
      </c>
      <c r="DZ4" s="16" t="s">
        <v>264</v>
      </c>
      <c r="EA4" s="16" t="s">
        <v>265</v>
      </c>
      <c r="EB4" s="16" t="s">
        <v>266</v>
      </c>
      <c r="EC4" s="16" t="s">
        <v>267</v>
      </c>
      <c r="ED4" s="16" t="s">
        <v>268</v>
      </c>
      <c r="EE4" s="16" t="s">
        <v>269</v>
      </c>
      <c r="EF4" s="16" t="s">
        <v>270</v>
      </c>
      <c r="EG4" s="16" t="s">
        <v>271</v>
      </c>
      <c r="EH4" s="16" t="s">
        <v>272</v>
      </c>
      <c r="EI4" s="16" t="s">
        <v>273</v>
      </c>
      <c r="EJ4" s="16" t="s">
        <v>274</v>
      </c>
      <c r="EK4" s="16" t="s">
        <v>275</v>
      </c>
      <c r="EL4" s="17" t="s">
        <v>276</v>
      </c>
      <c r="EM4" s="16" t="s">
        <v>145</v>
      </c>
      <c r="EN4" s="16" t="s">
        <v>146</v>
      </c>
      <c r="EO4" s="16" t="s">
        <v>147</v>
      </c>
      <c r="EP4" s="16" t="s">
        <v>148</v>
      </c>
      <c r="EQ4" s="16" t="s">
        <v>149</v>
      </c>
      <c r="ER4" s="16" t="s">
        <v>150</v>
      </c>
      <c r="ES4" s="16" t="s">
        <v>151</v>
      </c>
      <c r="ET4" s="16" t="s">
        <v>152</v>
      </c>
      <c r="EU4" s="16" t="s">
        <v>153</v>
      </c>
      <c r="EV4" s="16" t="s">
        <v>154</v>
      </c>
      <c r="EW4" s="16" t="s">
        <v>155</v>
      </c>
      <c r="EX4" s="16" t="s">
        <v>156</v>
      </c>
      <c r="EY4" s="16" t="s">
        <v>157</v>
      </c>
      <c r="EZ4" s="16" t="s">
        <v>158</v>
      </c>
      <c r="FA4" s="16" t="s">
        <v>159</v>
      </c>
      <c r="FB4" s="16" t="s">
        <v>160</v>
      </c>
      <c r="FC4" s="16" t="s">
        <v>161</v>
      </c>
      <c r="FD4" s="16" t="s">
        <v>162</v>
      </c>
      <c r="FE4" s="16" t="s">
        <v>163</v>
      </c>
      <c r="FF4" s="16" t="s">
        <v>164</v>
      </c>
      <c r="FG4" s="16" t="s">
        <v>165</v>
      </c>
      <c r="FH4" s="16" t="s">
        <v>166</v>
      </c>
      <c r="FI4" s="16" t="s">
        <v>167</v>
      </c>
      <c r="FJ4" s="16" t="s">
        <v>168</v>
      </c>
      <c r="FK4" s="16" t="s">
        <v>169</v>
      </c>
      <c r="FL4" s="16" t="s">
        <v>170</v>
      </c>
      <c r="FM4" s="16" t="s">
        <v>171</v>
      </c>
      <c r="FN4" s="16" t="s">
        <v>172</v>
      </c>
      <c r="FO4" s="16" t="s">
        <v>173</v>
      </c>
      <c r="FP4" s="16" t="s">
        <v>174</v>
      </c>
      <c r="FQ4" s="16" t="s">
        <v>175</v>
      </c>
      <c r="FR4" s="16" t="s">
        <v>176</v>
      </c>
      <c r="FS4" s="16" t="s">
        <v>177</v>
      </c>
      <c r="FT4" s="16" t="s">
        <v>178</v>
      </c>
      <c r="FU4" s="16" t="s">
        <v>179</v>
      </c>
      <c r="FV4" s="16" t="s">
        <v>180</v>
      </c>
      <c r="FW4" s="16" t="s">
        <v>181</v>
      </c>
      <c r="FX4" s="16" t="s">
        <v>182</v>
      </c>
      <c r="FY4" s="16" t="s">
        <v>183</v>
      </c>
      <c r="FZ4" s="16" t="s">
        <v>184</v>
      </c>
      <c r="GA4" s="16" t="s">
        <v>185</v>
      </c>
      <c r="GB4" s="16" t="s">
        <v>186</v>
      </c>
      <c r="GC4" s="16" t="s">
        <v>187</v>
      </c>
      <c r="GD4" s="16" t="s">
        <v>188</v>
      </c>
      <c r="GE4" s="16" t="s">
        <v>189</v>
      </c>
      <c r="GF4" s="16" t="s">
        <v>190</v>
      </c>
      <c r="GG4" s="16" t="s">
        <v>191</v>
      </c>
      <c r="GH4" s="16" t="s">
        <v>192</v>
      </c>
      <c r="GI4" s="16" t="s">
        <v>193</v>
      </c>
      <c r="GJ4" s="16" t="s">
        <v>194</v>
      </c>
      <c r="GK4" s="16" t="s">
        <v>195</v>
      </c>
      <c r="GL4" s="16" t="s">
        <v>196</v>
      </c>
      <c r="GM4" s="16" t="s">
        <v>197</v>
      </c>
      <c r="GN4" s="16" t="s">
        <v>198</v>
      </c>
      <c r="GO4" s="16" t="s">
        <v>199</v>
      </c>
      <c r="GP4" s="16" t="s">
        <v>200</v>
      </c>
      <c r="GQ4" s="16" t="s">
        <v>201</v>
      </c>
      <c r="GR4" s="16" t="s">
        <v>202</v>
      </c>
      <c r="GS4" s="16" t="s">
        <v>203</v>
      </c>
      <c r="GT4" s="16" t="s">
        <v>204</v>
      </c>
      <c r="GU4" s="16" t="s">
        <v>205</v>
      </c>
      <c r="GV4" s="16" t="s">
        <v>206</v>
      </c>
      <c r="GW4" s="16" t="s">
        <v>207</v>
      </c>
      <c r="GX4" s="16" t="s">
        <v>208</v>
      </c>
      <c r="GY4" s="16" t="s">
        <v>209</v>
      </c>
      <c r="GZ4" s="16">
        <v>501</v>
      </c>
      <c r="HA4" s="16" t="s">
        <v>210</v>
      </c>
      <c r="HB4" s="16" t="s">
        <v>211</v>
      </c>
      <c r="HC4" s="16" t="s">
        <v>212</v>
      </c>
      <c r="HD4" s="16" t="s">
        <v>213</v>
      </c>
      <c r="HE4" s="16" t="s">
        <v>214</v>
      </c>
      <c r="HF4" s="16" t="s">
        <v>215</v>
      </c>
      <c r="HG4" s="16" t="s">
        <v>216</v>
      </c>
      <c r="HH4" s="16" t="s">
        <v>217</v>
      </c>
      <c r="HI4" s="16" t="s">
        <v>218</v>
      </c>
      <c r="HJ4" s="16" t="s">
        <v>219</v>
      </c>
      <c r="HK4" s="16" t="s">
        <v>220</v>
      </c>
      <c r="HL4" s="16" t="s">
        <v>221</v>
      </c>
      <c r="HM4" s="16" t="s">
        <v>222</v>
      </c>
      <c r="HN4" s="16" t="s">
        <v>223</v>
      </c>
      <c r="HO4" s="16" t="s">
        <v>224</v>
      </c>
      <c r="HP4" s="16" t="s">
        <v>225</v>
      </c>
      <c r="HQ4" s="16" t="s">
        <v>226</v>
      </c>
      <c r="HR4" s="16" t="s">
        <v>227</v>
      </c>
      <c r="HS4" s="16" t="s">
        <v>228</v>
      </c>
      <c r="HT4" s="16" t="s">
        <v>229</v>
      </c>
      <c r="HU4" s="16" t="s">
        <v>230</v>
      </c>
      <c r="HV4" s="16" t="s">
        <v>231</v>
      </c>
      <c r="HW4" s="16" t="s">
        <v>232</v>
      </c>
      <c r="HX4" s="16" t="s">
        <v>233</v>
      </c>
      <c r="HY4" s="16" t="s">
        <v>234</v>
      </c>
      <c r="HZ4" s="16" t="s">
        <v>235</v>
      </c>
      <c r="IA4" s="16" t="s">
        <v>236</v>
      </c>
      <c r="IB4" s="16" t="s">
        <v>237</v>
      </c>
      <c r="IC4" s="16" t="s">
        <v>238</v>
      </c>
      <c r="ID4" s="16" t="s">
        <v>239</v>
      </c>
      <c r="IE4" s="16" t="s">
        <v>240</v>
      </c>
      <c r="IF4" s="16" t="s">
        <v>241</v>
      </c>
      <c r="IG4" s="16" t="s">
        <v>242</v>
      </c>
      <c r="IH4" s="16" t="s">
        <v>243</v>
      </c>
      <c r="II4" s="16" t="s">
        <v>244</v>
      </c>
      <c r="IJ4" s="16" t="s">
        <v>245</v>
      </c>
      <c r="IK4" s="16" t="s">
        <v>246</v>
      </c>
      <c r="IL4" s="16" t="s">
        <v>247</v>
      </c>
      <c r="IM4" s="16" t="s">
        <v>248</v>
      </c>
      <c r="IN4" s="16" t="s">
        <v>249</v>
      </c>
      <c r="IO4" s="16" t="s">
        <v>250</v>
      </c>
      <c r="IP4" s="16" t="s">
        <v>251</v>
      </c>
      <c r="IQ4" s="16" t="s">
        <v>252</v>
      </c>
      <c r="IR4" s="16" t="s">
        <v>253</v>
      </c>
      <c r="IS4" s="16" t="s">
        <v>254</v>
      </c>
      <c r="IT4" s="16" t="s">
        <v>255</v>
      </c>
      <c r="IU4" s="16" t="s">
        <v>256</v>
      </c>
      <c r="IV4" s="16" t="s">
        <v>257</v>
      </c>
      <c r="IW4" s="16" t="s">
        <v>258</v>
      </c>
      <c r="IX4" s="16" t="s">
        <v>259</v>
      </c>
      <c r="IY4" s="16" t="s">
        <v>260</v>
      </c>
      <c r="IZ4" s="16" t="s">
        <v>261</v>
      </c>
      <c r="JA4" s="16" t="s">
        <v>262</v>
      </c>
      <c r="JB4" s="16" t="s">
        <v>263</v>
      </c>
      <c r="JC4" s="16" t="s">
        <v>264</v>
      </c>
      <c r="JD4" s="16" t="s">
        <v>265</v>
      </c>
      <c r="JE4" s="16" t="s">
        <v>266</v>
      </c>
      <c r="JF4" s="16" t="s">
        <v>267</v>
      </c>
      <c r="JG4" s="16" t="s">
        <v>268</v>
      </c>
      <c r="JH4" s="16" t="s">
        <v>269</v>
      </c>
      <c r="JI4" s="16" t="s">
        <v>270</v>
      </c>
      <c r="JJ4" s="16" t="s">
        <v>271</v>
      </c>
      <c r="JK4" s="16" t="s">
        <v>272</v>
      </c>
      <c r="JL4" s="16" t="s">
        <v>273</v>
      </c>
      <c r="JM4" s="16" t="s">
        <v>274</v>
      </c>
      <c r="JN4" s="16" t="s">
        <v>275</v>
      </c>
      <c r="JO4" s="18">
        <v>2246323.5699333339</v>
      </c>
      <c r="JQ4" s="20" t="s">
        <v>131</v>
      </c>
    </row>
    <row r="5" spans="1:277" x14ac:dyDescent="0.25">
      <c r="A5" s="21">
        <v>463</v>
      </c>
      <c r="B5" s="22" t="s">
        <v>277</v>
      </c>
      <c r="C5" s="22">
        <v>2023</v>
      </c>
      <c r="D5" s="22">
        <v>9</v>
      </c>
      <c r="E5" s="23">
        <v>3284683</v>
      </c>
      <c r="F5" s="22" t="s">
        <v>278</v>
      </c>
      <c r="G5" s="24">
        <v>6</v>
      </c>
      <c r="H5" s="25">
        <v>170.208</v>
      </c>
      <c r="I5" s="26">
        <v>28.367999999999999</v>
      </c>
      <c r="J5" s="27">
        <v>120</v>
      </c>
      <c r="K5" s="27">
        <v>78</v>
      </c>
      <c r="L5" s="27">
        <v>240</v>
      </c>
      <c r="M5" s="27">
        <v>60</v>
      </c>
      <c r="N5" s="27">
        <v>90</v>
      </c>
      <c r="O5" s="27">
        <v>78</v>
      </c>
      <c r="P5" s="27">
        <v>30</v>
      </c>
      <c r="Q5" s="27">
        <v>60</v>
      </c>
      <c r="R5" s="27">
        <v>60</v>
      </c>
      <c r="S5" s="27"/>
      <c r="T5" s="27">
        <v>150</v>
      </c>
      <c r="U5" s="27">
        <v>174</v>
      </c>
      <c r="V5" s="27">
        <v>66</v>
      </c>
      <c r="W5" s="27">
        <v>240</v>
      </c>
      <c r="X5" s="27">
        <v>120</v>
      </c>
      <c r="Y5" s="27">
        <v>90</v>
      </c>
      <c r="Z5" s="27">
        <v>90</v>
      </c>
      <c r="AA5" s="27">
        <v>90</v>
      </c>
      <c r="AB5" s="27"/>
      <c r="AC5" s="27">
        <v>90</v>
      </c>
      <c r="AD5" s="27">
        <v>120</v>
      </c>
      <c r="AE5" s="27">
        <v>156</v>
      </c>
      <c r="AF5" s="27">
        <v>90</v>
      </c>
      <c r="AG5" s="27">
        <v>48</v>
      </c>
      <c r="AH5" s="27">
        <v>90</v>
      </c>
      <c r="AI5" s="27">
        <v>90</v>
      </c>
      <c r="AJ5" s="27">
        <v>180</v>
      </c>
      <c r="AK5" s="27"/>
      <c r="AL5" s="27">
        <v>210</v>
      </c>
      <c r="AM5" s="27"/>
      <c r="AN5" s="27">
        <v>54</v>
      </c>
      <c r="AO5" s="27">
        <v>150</v>
      </c>
      <c r="AP5" s="27">
        <v>336</v>
      </c>
      <c r="AQ5" s="27">
        <v>270</v>
      </c>
      <c r="AR5" s="27">
        <v>90</v>
      </c>
      <c r="AS5" s="27">
        <v>204</v>
      </c>
      <c r="AT5" s="27">
        <v>198</v>
      </c>
      <c r="AU5" s="27">
        <v>402</v>
      </c>
      <c r="AV5" s="27">
        <v>150</v>
      </c>
      <c r="AW5" s="27"/>
      <c r="AX5" s="27">
        <v>18</v>
      </c>
      <c r="AY5" s="27">
        <v>78</v>
      </c>
      <c r="AZ5" s="27">
        <v>30</v>
      </c>
      <c r="BA5" s="27">
        <v>120</v>
      </c>
      <c r="BB5" s="27">
        <v>120</v>
      </c>
      <c r="BC5" s="27">
        <v>24</v>
      </c>
      <c r="BD5" s="27"/>
      <c r="BE5" s="27">
        <v>150</v>
      </c>
      <c r="BF5" s="27">
        <v>42</v>
      </c>
      <c r="BG5" s="27">
        <v>120</v>
      </c>
      <c r="BH5" s="27"/>
      <c r="BI5" s="27">
        <v>18</v>
      </c>
      <c r="BJ5" s="27"/>
      <c r="BK5" s="27">
        <v>120</v>
      </c>
      <c r="BL5" s="27">
        <v>60</v>
      </c>
      <c r="BM5" s="27">
        <v>120</v>
      </c>
      <c r="BN5" s="27">
        <v>120</v>
      </c>
      <c r="BO5" s="27">
        <v>0</v>
      </c>
      <c r="BP5" s="27">
        <v>30</v>
      </c>
      <c r="BQ5" s="27">
        <v>1920</v>
      </c>
      <c r="BR5" s="27">
        <v>240</v>
      </c>
      <c r="BS5" s="27"/>
      <c r="BT5" s="27">
        <v>270</v>
      </c>
      <c r="BU5" s="27">
        <v>240</v>
      </c>
      <c r="BV5" s="27">
        <v>120</v>
      </c>
      <c r="BW5" s="27"/>
      <c r="BX5" s="27"/>
      <c r="BY5" s="27"/>
      <c r="BZ5" s="27">
        <v>12</v>
      </c>
      <c r="CA5" s="27"/>
      <c r="CB5" s="27">
        <v>66</v>
      </c>
      <c r="CC5" s="27">
        <v>60</v>
      </c>
      <c r="CD5" s="27">
        <v>36</v>
      </c>
      <c r="CE5" s="27">
        <v>24</v>
      </c>
      <c r="CF5" s="27">
        <v>18</v>
      </c>
      <c r="CG5" s="27">
        <v>36</v>
      </c>
      <c r="CH5" s="27">
        <v>30</v>
      </c>
      <c r="CI5" s="27"/>
      <c r="CJ5" s="27">
        <v>30</v>
      </c>
      <c r="CK5" s="27">
        <v>462</v>
      </c>
      <c r="CL5" s="27">
        <v>90</v>
      </c>
      <c r="CM5" s="27">
        <v>90</v>
      </c>
      <c r="CN5" s="27">
        <v>120</v>
      </c>
      <c r="CO5" s="27">
        <v>168</v>
      </c>
      <c r="CP5" s="27">
        <v>30</v>
      </c>
      <c r="CQ5" s="27">
        <v>150</v>
      </c>
      <c r="CR5" s="27">
        <v>24</v>
      </c>
      <c r="CS5" s="27">
        <v>48</v>
      </c>
      <c r="CT5" s="27"/>
      <c r="CU5" s="27">
        <v>24</v>
      </c>
      <c r="CV5" s="27"/>
      <c r="CW5" s="27"/>
      <c r="CX5" s="27">
        <v>60</v>
      </c>
      <c r="CY5" s="27">
        <v>120</v>
      </c>
      <c r="CZ5" s="27">
        <v>24</v>
      </c>
      <c r="DA5" s="27">
        <v>120</v>
      </c>
      <c r="DB5" s="27">
        <v>60</v>
      </c>
      <c r="DC5" s="27">
        <v>30</v>
      </c>
      <c r="DD5" s="27">
        <v>24</v>
      </c>
      <c r="DE5" s="27">
        <v>60</v>
      </c>
      <c r="DF5" s="27">
        <v>12</v>
      </c>
      <c r="DG5" s="27">
        <v>24</v>
      </c>
      <c r="DH5" s="27">
        <v>6</v>
      </c>
      <c r="DI5" s="27">
        <v>48</v>
      </c>
      <c r="DJ5" s="27">
        <v>174</v>
      </c>
      <c r="DK5" s="27">
        <v>30</v>
      </c>
      <c r="DL5" s="27">
        <v>12</v>
      </c>
      <c r="DM5" s="27">
        <v>6</v>
      </c>
      <c r="DN5" s="27">
        <v>18</v>
      </c>
      <c r="DO5" s="27">
        <v>30</v>
      </c>
      <c r="DP5" s="27"/>
      <c r="DQ5" s="27">
        <v>30</v>
      </c>
      <c r="DR5" s="27">
        <v>24</v>
      </c>
      <c r="DS5" s="27">
        <v>12</v>
      </c>
      <c r="DT5" s="27">
        <v>12</v>
      </c>
      <c r="DU5" s="27"/>
      <c r="DV5" s="27"/>
      <c r="DW5" s="27"/>
      <c r="DX5" s="27"/>
      <c r="DY5" s="27"/>
      <c r="DZ5" s="27">
        <v>36</v>
      </c>
      <c r="EA5" s="27">
        <v>18</v>
      </c>
      <c r="EB5" s="27"/>
      <c r="EC5" s="27">
        <v>12</v>
      </c>
      <c r="ED5" s="27">
        <v>60</v>
      </c>
      <c r="EE5" s="27"/>
      <c r="EF5" s="27"/>
      <c r="EG5" s="27">
        <v>30</v>
      </c>
      <c r="EH5" s="27">
        <v>120</v>
      </c>
      <c r="EI5" s="27"/>
      <c r="EJ5" s="27">
        <v>12</v>
      </c>
      <c r="EK5" s="27">
        <v>24</v>
      </c>
      <c r="EL5" s="28">
        <v>11490</v>
      </c>
      <c r="EM5" s="29">
        <v>3404.16</v>
      </c>
      <c r="EN5" s="29">
        <v>2212.7039999999997</v>
      </c>
      <c r="EO5" s="29">
        <v>6808.32</v>
      </c>
      <c r="EP5" s="29">
        <v>1702.08</v>
      </c>
      <c r="EQ5" s="29">
        <v>2553.12</v>
      </c>
      <c r="ER5" s="29">
        <v>2212.7039999999997</v>
      </c>
      <c r="ES5" s="29">
        <v>851.04</v>
      </c>
      <c r="ET5" s="29">
        <v>1702.08</v>
      </c>
      <c r="EU5" s="29">
        <v>1702.08</v>
      </c>
      <c r="EV5" s="29">
        <v>0</v>
      </c>
      <c r="EW5" s="29">
        <v>4255.2</v>
      </c>
      <c r="EX5" s="29">
        <v>4936.0320000000002</v>
      </c>
      <c r="EY5" s="29">
        <v>1872.288</v>
      </c>
      <c r="EZ5" s="29">
        <v>6808.32</v>
      </c>
      <c r="FA5" s="29">
        <v>3404.16</v>
      </c>
      <c r="FB5" s="29">
        <v>2553.12</v>
      </c>
      <c r="FC5" s="29">
        <v>2553.12</v>
      </c>
      <c r="FD5" s="29">
        <v>2553.12</v>
      </c>
      <c r="FE5" s="29">
        <v>0</v>
      </c>
      <c r="FF5" s="29">
        <v>2553.12</v>
      </c>
      <c r="FG5" s="29">
        <v>3404.16</v>
      </c>
      <c r="FH5" s="29">
        <v>4425.4079999999994</v>
      </c>
      <c r="FI5" s="29">
        <v>2553.12</v>
      </c>
      <c r="FJ5" s="29">
        <v>1361.664</v>
      </c>
      <c r="FK5" s="29">
        <v>2553.12</v>
      </c>
      <c r="FL5" s="29">
        <v>2553.12</v>
      </c>
      <c r="FM5" s="29">
        <v>5106.24</v>
      </c>
      <c r="FN5" s="29">
        <v>0</v>
      </c>
      <c r="FO5" s="29">
        <v>5957.28</v>
      </c>
      <c r="FP5" s="29">
        <v>0</v>
      </c>
      <c r="FQ5" s="29">
        <v>1531.8719999999998</v>
      </c>
      <c r="FR5" s="29">
        <v>4255.2</v>
      </c>
      <c r="FS5" s="29">
        <v>9531.6479999999992</v>
      </c>
      <c r="FT5" s="29">
        <v>7659.36</v>
      </c>
      <c r="FU5" s="29">
        <v>2553.12</v>
      </c>
      <c r="FV5" s="29">
        <v>5787.0720000000001</v>
      </c>
      <c r="FW5" s="29">
        <v>5616.8639999999996</v>
      </c>
      <c r="FX5" s="29">
        <v>11403.936</v>
      </c>
      <c r="FY5" s="29">
        <v>4255.2</v>
      </c>
      <c r="FZ5" s="29">
        <v>0</v>
      </c>
      <c r="GA5" s="29">
        <v>510.62399999999997</v>
      </c>
      <c r="GB5" s="29">
        <v>2212.7039999999997</v>
      </c>
      <c r="GC5" s="29">
        <v>851.04</v>
      </c>
      <c r="GD5" s="29">
        <v>3404.16</v>
      </c>
      <c r="GE5" s="29">
        <v>3404.16</v>
      </c>
      <c r="GF5" s="29">
        <v>680.83199999999999</v>
      </c>
      <c r="GG5" s="29">
        <v>0</v>
      </c>
      <c r="GH5" s="29">
        <v>4255.2</v>
      </c>
      <c r="GI5" s="29">
        <v>1191.4559999999999</v>
      </c>
      <c r="GJ5" s="29">
        <v>3404.16</v>
      </c>
      <c r="GK5" s="29">
        <v>0</v>
      </c>
      <c r="GL5" s="29">
        <v>510.62399999999997</v>
      </c>
      <c r="GM5" s="29">
        <v>0</v>
      </c>
      <c r="GN5" s="29">
        <v>3404.16</v>
      </c>
      <c r="GO5" s="29">
        <v>1702.08</v>
      </c>
      <c r="GP5" s="29">
        <v>3404.16</v>
      </c>
      <c r="GQ5" s="29">
        <v>3404.16</v>
      </c>
      <c r="GR5" s="29">
        <v>0</v>
      </c>
      <c r="GS5" s="29">
        <v>851.04</v>
      </c>
      <c r="GT5" s="29">
        <v>54466.559999999998</v>
      </c>
      <c r="GU5" s="29">
        <v>6808.32</v>
      </c>
      <c r="GV5" s="29">
        <v>0</v>
      </c>
      <c r="GW5" s="29">
        <v>7659.36</v>
      </c>
      <c r="GX5" s="29">
        <v>6808.32</v>
      </c>
      <c r="GY5" s="29">
        <v>3404.16</v>
      </c>
      <c r="GZ5" s="29">
        <v>0</v>
      </c>
      <c r="HA5" s="29">
        <v>0</v>
      </c>
      <c r="HB5" s="29">
        <v>0</v>
      </c>
      <c r="HC5" s="29">
        <v>340.416</v>
      </c>
      <c r="HD5" s="29">
        <v>0</v>
      </c>
      <c r="HE5" s="29">
        <v>1872.288</v>
      </c>
      <c r="HF5" s="29">
        <v>1702.08</v>
      </c>
      <c r="HG5" s="29">
        <v>1021.2479999999999</v>
      </c>
      <c r="HH5" s="29">
        <v>680.83199999999999</v>
      </c>
      <c r="HI5" s="29">
        <v>510.62399999999997</v>
      </c>
      <c r="HJ5" s="29">
        <v>1021.2479999999999</v>
      </c>
      <c r="HK5" s="29">
        <v>851.04</v>
      </c>
      <c r="HL5" s="29">
        <v>0</v>
      </c>
      <c r="HM5" s="29">
        <v>851.04</v>
      </c>
      <c r="HN5" s="29">
        <v>13106.016</v>
      </c>
      <c r="HO5" s="29">
        <v>2553.12</v>
      </c>
      <c r="HP5" s="29">
        <v>2553.12</v>
      </c>
      <c r="HQ5" s="29">
        <v>3404.16</v>
      </c>
      <c r="HR5" s="29">
        <v>4765.8239999999996</v>
      </c>
      <c r="HS5" s="29">
        <v>851.04</v>
      </c>
      <c r="HT5" s="29">
        <v>4255.2</v>
      </c>
      <c r="HU5" s="29">
        <v>680.83199999999999</v>
      </c>
      <c r="HV5" s="29">
        <v>1361.664</v>
      </c>
      <c r="HW5" s="29">
        <v>0</v>
      </c>
      <c r="HX5" s="29">
        <v>680.83199999999999</v>
      </c>
      <c r="HY5" s="29">
        <v>0</v>
      </c>
      <c r="HZ5" s="29">
        <v>0</v>
      </c>
      <c r="IA5" s="29">
        <v>1702.08</v>
      </c>
      <c r="IB5" s="29">
        <v>3404.16</v>
      </c>
      <c r="IC5" s="29">
        <v>680.83199999999999</v>
      </c>
      <c r="ID5" s="29">
        <v>3404.16</v>
      </c>
      <c r="IE5" s="29">
        <v>1702.08</v>
      </c>
      <c r="IF5" s="29">
        <v>851.04</v>
      </c>
      <c r="IG5" s="29">
        <v>680.83199999999999</v>
      </c>
      <c r="IH5" s="29">
        <v>1702.08</v>
      </c>
      <c r="II5" s="29">
        <v>340.416</v>
      </c>
      <c r="IJ5" s="29">
        <v>680.83199999999999</v>
      </c>
      <c r="IK5" s="29">
        <v>170.208</v>
      </c>
      <c r="IL5" s="29">
        <v>1361.664</v>
      </c>
      <c r="IM5" s="29">
        <v>4936.0320000000002</v>
      </c>
      <c r="IN5" s="29">
        <v>851.04</v>
      </c>
      <c r="IO5" s="29">
        <v>340.416</v>
      </c>
      <c r="IP5" s="29">
        <v>170.208</v>
      </c>
      <c r="IQ5" s="29">
        <v>510.62399999999997</v>
      </c>
      <c r="IR5" s="29">
        <v>851.04</v>
      </c>
      <c r="IS5" s="29">
        <v>0</v>
      </c>
      <c r="IT5" s="29">
        <v>851.04</v>
      </c>
      <c r="IU5" s="29">
        <v>680.83199999999999</v>
      </c>
      <c r="IV5" s="29">
        <v>340.416</v>
      </c>
      <c r="IW5" s="29">
        <v>340.416</v>
      </c>
      <c r="IX5" s="29">
        <v>0</v>
      </c>
      <c r="IY5" s="29">
        <v>0</v>
      </c>
      <c r="IZ5" s="29">
        <v>0</v>
      </c>
      <c r="JA5" s="29">
        <v>0</v>
      </c>
      <c r="JB5" s="29">
        <v>0</v>
      </c>
      <c r="JC5" s="29">
        <v>1021.2479999999999</v>
      </c>
      <c r="JD5" s="29">
        <v>510.62399999999997</v>
      </c>
      <c r="JE5" s="29">
        <v>0</v>
      </c>
      <c r="JF5" s="29">
        <v>340.416</v>
      </c>
      <c r="JG5" s="29">
        <v>1702.08</v>
      </c>
      <c r="JH5" s="29">
        <v>0</v>
      </c>
      <c r="JI5" s="29">
        <v>0</v>
      </c>
      <c r="JJ5" s="29">
        <v>851.04</v>
      </c>
      <c r="JK5" s="29">
        <v>3404.16</v>
      </c>
      <c r="JL5" s="29">
        <v>0</v>
      </c>
      <c r="JM5" s="29">
        <v>340.416</v>
      </c>
      <c r="JN5" s="29">
        <v>680.83199999999999</v>
      </c>
      <c r="JO5" s="30">
        <v>325948.32</v>
      </c>
      <c r="JQ5" s="20" t="s">
        <v>131</v>
      </c>
    </row>
    <row r="6" spans="1:277" x14ac:dyDescent="0.25">
      <c r="A6" s="21">
        <v>464</v>
      </c>
      <c r="B6" s="22" t="s">
        <v>277</v>
      </c>
      <c r="C6" s="22">
        <v>2023</v>
      </c>
      <c r="D6" s="22">
        <v>9</v>
      </c>
      <c r="E6" s="23">
        <v>3352387</v>
      </c>
      <c r="F6" s="22" t="s">
        <v>279</v>
      </c>
      <c r="G6" s="24">
        <v>6</v>
      </c>
      <c r="H6" s="25">
        <v>220.417</v>
      </c>
      <c r="I6" s="26">
        <v>36.736166666666669</v>
      </c>
      <c r="J6" s="27">
        <v>180</v>
      </c>
      <c r="K6" s="27"/>
      <c r="L6" s="27">
        <v>180</v>
      </c>
      <c r="M6" s="27">
        <v>120</v>
      </c>
      <c r="N6" s="27">
        <v>210</v>
      </c>
      <c r="O6" s="27">
        <v>120</v>
      </c>
      <c r="P6" s="27">
        <v>90</v>
      </c>
      <c r="Q6" s="27">
        <v>180</v>
      </c>
      <c r="R6" s="27">
        <v>450</v>
      </c>
      <c r="S6" s="27">
        <v>120</v>
      </c>
      <c r="T6" s="27">
        <v>120</v>
      </c>
      <c r="U6" s="27">
        <v>300</v>
      </c>
      <c r="V6" s="27">
        <v>180</v>
      </c>
      <c r="W6" s="27">
        <v>240</v>
      </c>
      <c r="X6" s="27">
        <v>90</v>
      </c>
      <c r="Y6" s="27">
        <v>156</v>
      </c>
      <c r="Z6" s="27">
        <v>60</v>
      </c>
      <c r="AA6" s="27">
        <v>60</v>
      </c>
      <c r="AB6" s="27">
        <v>60</v>
      </c>
      <c r="AC6" s="27">
        <v>270</v>
      </c>
      <c r="AD6" s="27">
        <v>120</v>
      </c>
      <c r="AE6" s="27">
        <v>834</v>
      </c>
      <c r="AF6" s="27">
        <v>150</v>
      </c>
      <c r="AG6" s="27">
        <v>90</v>
      </c>
      <c r="AH6" s="27">
        <v>60</v>
      </c>
      <c r="AI6" s="27">
        <v>90</v>
      </c>
      <c r="AJ6" s="27">
        <v>240</v>
      </c>
      <c r="AK6" s="27">
        <v>30</v>
      </c>
      <c r="AL6" s="27">
        <v>318</v>
      </c>
      <c r="AM6" s="27">
        <v>84</v>
      </c>
      <c r="AN6" s="27">
        <v>120</v>
      </c>
      <c r="AO6" s="27">
        <v>480</v>
      </c>
      <c r="AP6" s="27">
        <v>600</v>
      </c>
      <c r="AQ6" s="27">
        <v>210</v>
      </c>
      <c r="AR6" s="27">
        <v>150</v>
      </c>
      <c r="AS6" s="27">
        <v>360</v>
      </c>
      <c r="AT6" s="27">
        <v>360</v>
      </c>
      <c r="AU6" s="27">
        <v>1104</v>
      </c>
      <c r="AV6" s="27">
        <v>180</v>
      </c>
      <c r="AW6" s="27">
        <v>120</v>
      </c>
      <c r="AX6" s="27">
        <v>330</v>
      </c>
      <c r="AY6" s="27">
        <v>60</v>
      </c>
      <c r="AZ6" s="27">
        <v>60</v>
      </c>
      <c r="BA6" s="27">
        <v>150</v>
      </c>
      <c r="BB6" s="27">
        <v>150</v>
      </c>
      <c r="BC6" s="27">
        <v>192</v>
      </c>
      <c r="BD6" s="27"/>
      <c r="BE6" s="27">
        <v>210</v>
      </c>
      <c r="BF6" s="27">
        <v>36</v>
      </c>
      <c r="BG6" s="27">
        <v>120</v>
      </c>
      <c r="BH6" s="27">
        <v>150</v>
      </c>
      <c r="BI6" s="27">
        <v>114</v>
      </c>
      <c r="BJ6" s="27">
        <v>66</v>
      </c>
      <c r="BK6" s="27">
        <v>180</v>
      </c>
      <c r="BL6" s="27">
        <v>360</v>
      </c>
      <c r="BM6" s="27">
        <v>120</v>
      </c>
      <c r="BN6" s="27">
        <v>60</v>
      </c>
      <c r="BO6" s="27">
        <v>90</v>
      </c>
      <c r="BP6" s="27">
        <v>90</v>
      </c>
      <c r="BQ6" s="27">
        <v>3324</v>
      </c>
      <c r="BR6" s="27">
        <v>240</v>
      </c>
      <c r="BS6" s="27"/>
      <c r="BT6" s="27">
        <v>180</v>
      </c>
      <c r="BU6" s="27">
        <v>360</v>
      </c>
      <c r="BV6" s="27">
        <v>420</v>
      </c>
      <c r="BW6" s="27"/>
      <c r="BX6" s="27">
        <v>12</v>
      </c>
      <c r="BY6" s="27">
        <v>60</v>
      </c>
      <c r="BZ6" s="27">
        <v>66</v>
      </c>
      <c r="CA6" s="27">
        <v>540</v>
      </c>
      <c r="CB6" s="27">
        <v>60</v>
      </c>
      <c r="CC6" s="27">
        <v>180</v>
      </c>
      <c r="CD6" s="27">
        <v>66</v>
      </c>
      <c r="CE6" s="27">
        <v>120</v>
      </c>
      <c r="CF6" s="27">
        <v>60</v>
      </c>
      <c r="CG6" s="27">
        <v>60</v>
      </c>
      <c r="CH6" s="27">
        <v>120</v>
      </c>
      <c r="CI6" s="27"/>
      <c r="CJ6" s="27">
        <v>180</v>
      </c>
      <c r="CK6" s="27">
        <v>102</v>
      </c>
      <c r="CL6" s="27">
        <v>60</v>
      </c>
      <c r="CM6" s="27">
        <v>108</v>
      </c>
      <c r="CN6" s="27">
        <v>60</v>
      </c>
      <c r="CO6" s="27">
        <v>210</v>
      </c>
      <c r="CP6" s="27">
        <v>30</v>
      </c>
      <c r="CQ6" s="27">
        <v>420</v>
      </c>
      <c r="CR6" s="27">
        <v>24</v>
      </c>
      <c r="CS6" s="27">
        <v>60</v>
      </c>
      <c r="CT6" s="27"/>
      <c r="CU6" s="27">
        <v>60</v>
      </c>
      <c r="CV6" s="27">
        <v>42</v>
      </c>
      <c r="CW6" s="27">
        <v>78</v>
      </c>
      <c r="CX6" s="27">
        <v>168</v>
      </c>
      <c r="CY6" s="27">
        <v>300</v>
      </c>
      <c r="CZ6" s="27">
        <v>24</v>
      </c>
      <c r="DA6" s="27">
        <v>180</v>
      </c>
      <c r="DB6" s="27">
        <v>60</v>
      </c>
      <c r="DC6" s="27">
        <v>18</v>
      </c>
      <c r="DD6" s="27">
        <v>24</v>
      </c>
      <c r="DE6" s="27">
        <v>84</v>
      </c>
      <c r="DF6" s="27">
        <v>6</v>
      </c>
      <c r="DG6" s="27">
        <v>24</v>
      </c>
      <c r="DH6" s="27">
        <v>18</v>
      </c>
      <c r="DI6" s="27">
        <v>48</v>
      </c>
      <c r="DJ6" s="27">
        <v>60</v>
      </c>
      <c r="DK6" s="27">
        <v>60</v>
      </c>
      <c r="DL6" s="27">
        <v>18</v>
      </c>
      <c r="DM6" s="27"/>
      <c r="DN6" s="27">
        <v>30</v>
      </c>
      <c r="DO6" s="27">
        <v>60</v>
      </c>
      <c r="DP6" s="27"/>
      <c r="DQ6" s="27">
        <v>30</v>
      </c>
      <c r="DR6" s="27">
        <v>12</v>
      </c>
      <c r="DS6" s="27">
        <v>18</v>
      </c>
      <c r="DT6" s="27"/>
      <c r="DU6" s="27">
        <v>12</v>
      </c>
      <c r="DV6" s="27">
        <v>6</v>
      </c>
      <c r="DW6" s="27"/>
      <c r="DX6" s="27"/>
      <c r="DY6" s="27"/>
      <c r="DZ6" s="27">
        <v>72</v>
      </c>
      <c r="EA6" s="27">
        <v>24</v>
      </c>
      <c r="EB6" s="27"/>
      <c r="EC6" s="27"/>
      <c r="ED6" s="27">
        <v>90</v>
      </c>
      <c r="EE6" s="27">
        <v>18</v>
      </c>
      <c r="EF6" s="27">
        <v>30</v>
      </c>
      <c r="EG6" s="27">
        <v>48</v>
      </c>
      <c r="EH6" s="27">
        <v>300</v>
      </c>
      <c r="EI6" s="27">
        <v>120</v>
      </c>
      <c r="EJ6" s="27">
        <v>18</v>
      </c>
      <c r="EK6" s="27">
        <v>42</v>
      </c>
      <c r="EL6" s="28">
        <v>20748</v>
      </c>
      <c r="EM6" s="29">
        <v>6612.51</v>
      </c>
      <c r="EN6" s="29">
        <v>0</v>
      </c>
      <c r="EO6" s="29">
        <v>6612.51</v>
      </c>
      <c r="EP6" s="29">
        <v>4408.34</v>
      </c>
      <c r="EQ6" s="29">
        <v>7714.5950000000003</v>
      </c>
      <c r="ER6" s="29">
        <v>4408.34</v>
      </c>
      <c r="ES6" s="29">
        <v>3306.2550000000001</v>
      </c>
      <c r="ET6" s="29">
        <v>6612.51</v>
      </c>
      <c r="EU6" s="29">
        <v>16531.275000000001</v>
      </c>
      <c r="EV6" s="29">
        <v>4408.34</v>
      </c>
      <c r="EW6" s="29">
        <v>4408.34</v>
      </c>
      <c r="EX6" s="29">
        <v>11020.85</v>
      </c>
      <c r="EY6" s="29">
        <v>6612.51</v>
      </c>
      <c r="EZ6" s="29">
        <v>8816.68</v>
      </c>
      <c r="FA6" s="29">
        <v>3306.2550000000001</v>
      </c>
      <c r="FB6" s="29">
        <v>5730.8420000000006</v>
      </c>
      <c r="FC6" s="29">
        <v>2204.17</v>
      </c>
      <c r="FD6" s="29">
        <v>2204.17</v>
      </c>
      <c r="FE6" s="29">
        <v>2204.17</v>
      </c>
      <c r="FF6" s="29">
        <v>9918.7650000000012</v>
      </c>
      <c r="FG6" s="29">
        <v>4408.34</v>
      </c>
      <c r="FH6" s="29">
        <v>30637.963000000003</v>
      </c>
      <c r="FI6" s="29">
        <v>5510.4250000000002</v>
      </c>
      <c r="FJ6" s="29">
        <v>3306.2550000000001</v>
      </c>
      <c r="FK6" s="29">
        <v>2204.17</v>
      </c>
      <c r="FL6" s="29">
        <v>3306.2550000000001</v>
      </c>
      <c r="FM6" s="29">
        <v>8816.68</v>
      </c>
      <c r="FN6" s="29">
        <v>1102.085</v>
      </c>
      <c r="FO6" s="29">
        <v>11682.101000000001</v>
      </c>
      <c r="FP6" s="29">
        <v>3085.8380000000002</v>
      </c>
      <c r="FQ6" s="29">
        <v>4408.34</v>
      </c>
      <c r="FR6" s="29">
        <v>17633.36</v>
      </c>
      <c r="FS6" s="29">
        <v>22041.7</v>
      </c>
      <c r="FT6" s="29">
        <v>7714.5950000000003</v>
      </c>
      <c r="FU6" s="29">
        <v>5510.4250000000002</v>
      </c>
      <c r="FV6" s="29">
        <v>13225.02</v>
      </c>
      <c r="FW6" s="29">
        <v>13225.02</v>
      </c>
      <c r="FX6" s="29">
        <v>40556.728000000003</v>
      </c>
      <c r="FY6" s="29">
        <v>6612.51</v>
      </c>
      <c r="FZ6" s="29">
        <v>4408.34</v>
      </c>
      <c r="GA6" s="29">
        <v>12122.935000000001</v>
      </c>
      <c r="GB6" s="29">
        <v>2204.17</v>
      </c>
      <c r="GC6" s="29">
        <v>2204.17</v>
      </c>
      <c r="GD6" s="29">
        <v>5510.4250000000002</v>
      </c>
      <c r="GE6" s="29">
        <v>5510.4250000000002</v>
      </c>
      <c r="GF6" s="29">
        <v>7053.344000000001</v>
      </c>
      <c r="GG6" s="29">
        <v>0</v>
      </c>
      <c r="GH6" s="29">
        <v>7714.5950000000003</v>
      </c>
      <c r="GI6" s="29">
        <v>1322.5020000000002</v>
      </c>
      <c r="GJ6" s="29">
        <v>4408.34</v>
      </c>
      <c r="GK6" s="29">
        <v>5510.4250000000002</v>
      </c>
      <c r="GL6" s="29">
        <v>4187.9230000000007</v>
      </c>
      <c r="GM6" s="29">
        <v>2424.587</v>
      </c>
      <c r="GN6" s="29">
        <v>6612.51</v>
      </c>
      <c r="GO6" s="29">
        <v>13225.02</v>
      </c>
      <c r="GP6" s="29">
        <v>4408.34</v>
      </c>
      <c r="GQ6" s="29">
        <v>2204.17</v>
      </c>
      <c r="GR6" s="29">
        <v>3306.2550000000001</v>
      </c>
      <c r="GS6" s="29">
        <v>3306.2550000000001</v>
      </c>
      <c r="GT6" s="29">
        <v>122111.01800000001</v>
      </c>
      <c r="GU6" s="29">
        <v>8816.68</v>
      </c>
      <c r="GV6" s="29">
        <v>0</v>
      </c>
      <c r="GW6" s="29">
        <v>6612.51</v>
      </c>
      <c r="GX6" s="29">
        <v>13225.02</v>
      </c>
      <c r="GY6" s="29">
        <v>15429.19</v>
      </c>
      <c r="GZ6" s="29">
        <v>0</v>
      </c>
      <c r="HA6" s="29">
        <v>440.83400000000006</v>
      </c>
      <c r="HB6" s="29">
        <v>2204.17</v>
      </c>
      <c r="HC6" s="29">
        <v>2424.587</v>
      </c>
      <c r="HD6" s="29">
        <v>19837.530000000002</v>
      </c>
      <c r="HE6" s="29">
        <v>2204.17</v>
      </c>
      <c r="HF6" s="29">
        <v>6612.51</v>
      </c>
      <c r="HG6" s="29">
        <v>2424.587</v>
      </c>
      <c r="HH6" s="29">
        <v>4408.34</v>
      </c>
      <c r="HI6" s="29">
        <v>2204.17</v>
      </c>
      <c r="HJ6" s="29">
        <v>2204.17</v>
      </c>
      <c r="HK6" s="29">
        <v>4408.34</v>
      </c>
      <c r="HL6" s="29">
        <v>0</v>
      </c>
      <c r="HM6" s="29">
        <v>6612.51</v>
      </c>
      <c r="HN6" s="29">
        <v>3747.0890000000004</v>
      </c>
      <c r="HO6" s="29">
        <v>2204.17</v>
      </c>
      <c r="HP6" s="29">
        <v>3967.5060000000003</v>
      </c>
      <c r="HQ6" s="29">
        <v>2204.17</v>
      </c>
      <c r="HR6" s="29">
        <v>7714.5950000000003</v>
      </c>
      <c r="HS6" s="29">
        <v>1102.085</v>
      </c>
      <c r="HT6" s="29">
        <v>15429.19</v>
      </c>
      <c r="HU6" s="29">
        <v>881.66800000000012</v>
      </c>
      <c r="HV6" s="29">
        <v>2204.17</v>
      </c>
      <c r="HW6" s="29">
        <v>0</v>
      </c>
      <c r="HX6" s="29">
        <v>2204.17</v>
      </c>
      <c r="HY6" s="29">
        <v>1542.9190000000001</v>
      </c>
      <c r="HZ6" s="29">
        <v>2865.4210000000003</v>
      </c>
      <c r="IA6" s="29">
        <v>6171.6760000000004</v>
      </c>
      <c r="IB6" s="29">
        <v>11020.85</v>
      </c>
      <c r="IC6" s="29">
        <v>881.66800000000012</v>
      </c>
      <c r="ID6" s="29">
        <v>6612.51</v>
      </c>
      <c r="IE6" s="29">
        <v>2204.17</v>
      </c>
      <c r="IF6" s="29">
        <v>661.25100000000009</v>
      </c>
      <c r="IG6" s="29">
        <v>881.66800000000012</v>
      </c>
      <c r="IH6" s="29">
        <v>3085.8380000000002</v>
      </c>
      <c r="II6" s="29">
        <v>220.41700000000003</v>
      </c>
      <c r="IJ6" s="29">
        <v>881.66800000000012</v>
      </c>
      <c r="IK6" s="29">
        <v>661.25100000000009</v>
      </c>
      <c r="IL6" s="29">
        <v>1763.3360000000002</v>
      </c>
      <c r="IM6" s="29">
        <v>2204.17</v>
      </c>
      <c r="IN6" s="29">
        <v>2204.17</v>
      </c>
      <c r="IO6" s="29">
        <v>661.25100000000009</v>
      </c>
      <c r="IP6" s="29">
        <v>0</v>
      </c>
      <c r="IQ6" s="29">
        <v>1102.085</v>
      </c>
      <c r="IR6" s="29">
        <v>2204.17</v>
      </c>
      <c r="IS6" s="29">
        <v>0</v>
      </c>
      <c r="IT6" s="29">
        <v>1102.085</v>
      </c>
      <c r="IU6" s="29">
        <v>440.83400000000006</v>
      </c>
      <c r="IV6" s="29">
        <v>661.25100000000009</v>
      </c>
      <c r="IW6" s="29">
        <v>0</v>
      </c>
      <c r="IX6" s="29">
        <v>440.83400000000006</v>
      </c>
      <c r="IY6" s="29">
        <v>220.41700000000003</v>
      </c>
      <c r="IZ6" s="29">
        <v>0</v>
      </c>
      <c r="JA6" s="29">
        <v>0</v>
      </c>
      <c r="JB6" s="29">
        <v>0</v>
      </c>
      <c r="JC6" s="29">
        <v>2645.0040000000004</v>
      </c>
      <c r="JD6" s="29">
        <v>881.66800000000012</v>
      </c>
      <c r="JE6" s="29">
        <v>0</v>
      </c>
      <c r="JF6" s="29">
        <v>0</v>
      </c>
      <c r="JG6" s="29">
        <v>3306.2550000000001</v>
      </c>
      <c r="JH6" s="29">
        <v>661.25100000000009</v>
      </c>
      <c r="JI6" s="29">
        <v>1102.085</v>
      </c>
      <c r="JJ6" s="29">
        <v>1763.3360000000002</v>
      </c>
      <c r="JK6" s="29">
        <v>11020.85</v>
      </c>
      <c r="JL6" s="29">
        <v>4408.34</v>
      </c>
      <c r="JM6" s="29">
        <v>661.25100000000009</v>
      </c>
      <c r="JN6" s="29">
        <v>1542.9190000000001</v>
      </c>
      <c r="JO6" s="30">
        <v>762201.98600000038</v>
      </c>
      <c r="JQ6" s="20" t="s">
        <v>131</v>
      </c>
    </row>
    <row r="7" spans="1:277" x14ac:dyDescent="0.25">
      <c r="A7" s="21">
        <v>465</v>
      </c>
      <c r="B7" s="22" t="s">
        <v>277</v>
      </c>
      <c r="C7" s="22">
        <v>2023</v>
      </c>
      <c r="D7" s="22">
        <v>9</v>
      </c>
      <c r="E7" s="23">
        <v>3373113</v>
      </c>
      <c r="F7" s="22" t="s">
        <v>280</v>
      </c>
      <c r="G7" s="24">
        <v>60</v>
      </c>
      <c r="H7" s="25">
        <v>332.22199999999998</v>
      </c>
      <c r="I7" s="26">
        <v>5.5370333333333326</v>
      </c>
      <c r="J7" s="27">
        <v>300</v>
      </c>
      <c r="K7" s="27">
        <v>120</v>
      </c>
      <c r="L7" s="27">
        <v>300</v>
      </c>
      <c r="M7" s="27">
        <v>180</v>
      </c>
      <c r="N7" s="27">
        <v>300</v>
      </c>
      <c r="O7" s="27"/>
      <c r="P7" s="27">
        <v>600</v>
      </c>
      <c r="Q7" s="27"/>
      <c r="R7" s="27"/>
      <c r="S7" s="27">
        <v>600</v>
      </c>
      <c r="T7" s="27">
        <v>180</v>
      </c>
      <c r="U7" s="27">
        <v>480</v>
      </c>
      <c r="V7" s="27">
        <v>240</v>
      </c>
      <c r="W7" s="27">
        <v>0</v>
      </c>
      <c r="X7" s="27"/>
      <c r="Y7" s="27">
        <v>180</v>
      </c>
      <c r="Z7" s="27">
        <v>180</v>
      </c>
      <c r="AA7" s="27">
        <v>180</v>
      </c>
      <c r="AB7" s="27">
        <v>120</v>
      </c>
      <c r="AC7" s="27">
        <v>1380</v>
      </c>
      <c r="AD7" s="27"/>
      <c r="AE7" s="27">
        <v>180</v>
      </c>
      <c r="AF7" s="27">
        <v>360</v>
      </c>
      <c r="AG7" s="27"/>
      <c r="AH7" s="27">
        <v>180</v>
      </c>
      <c r="AI7" s="27">
        <v>300</v>
      </c>
      <c r="AJ7" s="27">
        <v>360</v>
      </c>
      <c r="AK7" s="27">
        <v>120</v>
      </c>
      <c r="AL7" s="27">
        <v>480</v>
      </c>
      <c r="AM7" s="27">
        <v>180</v>
      </c>
      <c r="AN7" s="27">
        <v>360</v>
      </c>
      <c r="AO7" s="27">
        <v>120</v>
      </c>
      <c r="AP7" s="27">
        <v>360</v>
      </c>
      <c r="AQ7" s="27">
        <v>420</v>
      </c>
      <c r="AR7" s="27">
        <v>240</v>
      </c>
      <c r="AS7" s="27">
        <v>180</v>
      </c>
      <c r="AT7" s="27">
        <v>360</v>
      </c>
      <c r="AU7" s="27">
        <v>1140</v>
      </c>
      <c r="AV7" s="27">
        <v>120</v>
      </c>
      <c r="AW7" s="27">
        <v>600</v>
      </c>
      <c r="AX7" s="27">
        <v>180</v>
      </c>
      <c r="AY7" s="27">
        <v>180</v>
      </c>
      <c r="AZ7" s="27">
        <v>60</v>
      </c>
      <c r="BA7" s="27">
        <v>1860</v>
      </c>
      <c r="BB7" s="27"/>
      <c r="BC7" s="27">
        <v>180</v>
      </c>
      <c r="BD7" s="27">
        <v>420</v>
      </c>
      <c r="BE7" s="27">
        <v>600</v>
      </c>
      <c r="BF7" s="27">
        <v>60</v>
      </c>
      <c r="BG7" s="27">
        <v>180</v>
      </c>
      <c r="BH7" s="27"/>
      <c r="BI7" s="27">
        <v>240</v>
      </c>
      <c r="BJ7" s="27">
        <v>240</v>
      </c>
      <c r="BK7" s="27"/>
      <c r="BL7" s="27">
        <v>240</v>
      </c>
      <c r="BM7" s="27">
        <v>240</v>
      </c>
      <c r="BN7" s="27">
        <v>240</v>
      </c>
      <c r="BO7" s="27">
        <v>300</v>
      </c>
      <c r="BP7" s="27">
        <v>540</v>
      </c>
      <c r="BQ7" s="27">
        <v>12180</v>
      </c>
      <c r="BR7" s="27">
        <v>300</v>
      </c>
      <c r="BS7" s="27"/>
      <c r="BT7" s="27">
        <v>780</v>
      </c>
      <c r="BU7" s="27">
        <v>420</v>
      </c>
      <c r="BV7" s="27">
        <v>0</v>
      </c>
      <c r="BW7" s="27"/>
      <c r="BX7" s="27">
        <v>120</v>
      </c>
      <c r="BY7" s="27">
        <v>180</v>
      </c>
      <c r="BZ7" s="27">
        <v>480</v>
      </c>
      <c r="CA7" s="27">
        <v>480</v>
      </c>
      <c r="CB7" s="27">
        <v>180</v>
      </c>
      <c r="CC7" s="27">
        <v>120</v>
      </c>
      <c r="CD7" s="27">
        <v>60</v>
      </c>
      <c r="CE7" s="27">
        <v>120</v>
      </c>
      <c r="CF7" s="27">
        <v>0</v>
      </c>
      <c r="CG7" s="27">
        <v>240</v>
      </c>
      <c r="CH7" s="27">
        <v>180</v>
      </c>
      <c r="CI7" s="27">
        <v>120</v>
      </c>
      <c r="CJ7" s="27">
        <v>420</v>
      </c>
      <c r="CK7" s="27">
        <v>300</v>
      </c>
      <c r="CL7" s="27">
        <v>600</v>
      </c>
      <c r="CM7" s="27"/>
      <c r="CN7" s="27">
        <v>120</v>
      </c>
      <c r="CO7" s="27">
        <v>120</v>
      </c>
      <c r="CP7" s="27">
        <v>60</v>
      </c>
      <c r="CQ7" s="27">
        <v>540</v>
      </c>
      <c r="CR7" s="27">
        <v>120</v>
      </c>
      <c r="CS7" s="27"/>
      <c r="CT7" s="27"/>
      <c r="CU7" s="27">
        <v>180</v>
      </c>
      <c r="CV7" s="27">
        <v>60</v>
      </c>
      <c r="CW7" s="27">
        <v>180</v>
      </c>
      <c r="CX7" s="27">
        <v>300</v>
      </c>
      <c r="CY7" s="27">
        <v>420</v>
      </c>
      <c r="CZ7" s="27"/>
      <c r="DA7" s="27">
        <v>240</v>
      </c>
      <c r="DB7" s="27">
        <v>60</v>
      </c>
      <c r="DC7" s="27">
        <v>180</v>
      </c>
      <c r="DD7" s="27">
        <v>60</v>
      </c>
      <c r="DE7" s="27">
        <v>120</v>
      </c>
      <c r="DF7" s="27">
        <v>120</v>
      </c>
      <c r="DG7" s="27">
        <v>60</v>
      </c>
      <c r="DH7" s="27">
        <v>60</v>
      </c>
      <c r="DI7" s="27">
        <v>120</v>
      </c>
      <c r="DJ7" s="27">
        <v>180</v>
      </c>
      <c r="DK7" s="27">
        <v>180</v>
      </c>
      <c r="DL7" s="27"/>
      <c r="DM7" s="27">
        <v>60</v>
      </c>
      <c r="DN7" s="27">
        <v>60</v>
      </c>
      <c r="DO7" s="27">
        <v>0</v>
      </c>
      <c r="DP7" s="27"/>
      <c r="DQ7" s="27">
        <v>360</v>
      </c>
      <c r="DR7" s="27">
        <v>120</v>
      </c>
      <c r="DS7" s="27"/>
      <c r="DT7" s="27"/>
      <c r="DU7" s="27"/>
      <c r="DV7" s="27">
        <v>0</v>
      </c>
      <c r="DW7" s="27"/>
      <c r="DX7" s="27"/>
      <c r="DY7" s="27"/>
      <c r="DZ7" s="27">
        <v>60</v>
      </c>
      <c r="EA7" s="27">
        <v>60</v>
      </c>
      <c r="EB7" s="27">
        <v>60</v>
      </c>
      <c r="EC7" s="27"/>
      <c r="ED7" s="27">
        <v>180</v>
      </c>
      <c r="EE7" s="27">
        <v>180</v>
      </c>
      <c r="EF7" s="27"/>
      <c r="EG7" s="27">
        <v>60</v>
      </c>
      <c r="EH7" s="27"/>
      <c r="EI7" s="27"/>
      <c r="EJ7" s="27">
        <v>60</v>
      </c>
      <c r="EK7" s="27">
        <v>240</v>
      </c>
      <c r="EL7" s="28">
        <v>39420</v>
      </c>
      <c r="EM7" s="29">
        <v>1661.1099999999997</v>
      </c>
      <c r="EN7" s="29">
        <v>664.44399999999996</v>
      </c>
      <c r="EO7" s="29">
        <v>1661.1099999999997</v>
      </c>
      <c r="EP7" s="29">
        <v>996.66599999999983</v>
      </c>
      <c r="EQ7" s="29">
        <v>1661.1099999999997</v>
      </c>
      <c r="ER7" s="29">
        <v>0</v>
      </c>
      <c r="ES7" s="29">
        <v>3322.2199999999993</v>
      </c>
      <c r="ET7" s="29">
        <v>0</v>
      </c>
      <c r="EU7" s="29">
        <v>0</v>
      </c>
      <c r="EV7" s="29">
        <v>3322.2199999999993</v>
      </c>
      <c r="EW7" s="29">
        <v>996.66599999999983</v>
      </c>
      <c r="EX7" s="29">
        <v>2657.7759999999998</v>
      </c>
      <c r="EY7" s="29">
        <v>1328.8879999999999</v>
      </c>
      <c r="EZ7" s="29">
        <v>0</v>
      </c>
      <c r="FA7" s="29">
        <v>0</v>
      </c>
      <c r="FB7" s="29">
        <v>996.66599999999983</v>
      </c>
      <c r="FC7" s="29">
        <v>996.66599999999983</v>
      </c>
      <c r="FD7" s="29">
        <v>996.66599999999983</v>
      </c>
      <c r="FE7" s="29">
        <v>664.44399999999996</v>
      </c>
      <c r="FF7" s="29">
        <v>7641.1059999999989</v>
      </c>
      <c r="FG7" s="29">
        <v>0</v>
      </c>
      <c r="FH7" s="29">
        <v>996.66599999999983</v>
      </c>
      <c r="FI7" s="29">
        <v>1993.3319999999997</v>
      </c>
      <c r="FJ7" s="29">
        <v>0</v>
      </c>
      <c r="FK7" s="29">
        <v>996.66599999999983</v>
      </c>
      <c r="FL7" s="29">
        <v>1661.1099999999997</v>
      </c>
      <c r="FM7" s="29">
        <v>1993.3319999999997</v>
      </c>
      <c r="FN7" s="29">
        <v>664.44399999999996</v>
      </c>
      <c r="FO7" s="29">
        <v>2657.7759999999998</v>
      </c>
      <c r="FP7" s="29">
        <v>996.66599999999983</v>
      </c>
      <c r="FQ7" s="29">
        <v>1993.3319999999997</v>
      </c>
      <c r="FR7" s="29">
        <v>664.44399999999996</v>
      </c>
      <c r="FS7" s="29">
        <v>1993.3319999999997</v>
      </c>
      <c r="FT7" s="29">
        <v>2325.5539999999996</v>
      </c>
      <c r="FU7" s="29">
        <v>1328.8879999999999</v>
      </c>
      <c r="FV7" s="29">
        <v>996.66599999999983</v>
      </c>
      <c r="FW7" s="29">
        <v>1993.3319999999997</v>
      </c>
      <c r="FX7" s="29">
        <v>6312.2179999999989</v>
      </c>
      <c r="FY7" s="29">
        <v>664.44399999999996</v>
      </c>
      <c r="FZ7" s="29">
        <v>3322.2199999999993</v>
      </c>
      <c r="GA7" s="29">
        <v>996.66599999999983</v>
      </c>
      <c r="GB7" s="29">
        <v>996.66599999999983</v>
      </c>
      <c r="GC7" s="29">
        <v>332.22199999999998</v>
      </c>
      <c r="GD7" s="29">
        <v>10298.881999999998</v>
      </c>
      <c r="GE7" s="29">
        <v>0</v>
      </c>
      <c r="GF7" s="29">
        <v>996.66599999999983</v>
      </c>
      <c r="GG7" s="29">
        <v>2325.5539999999996</v>
      </c>
      <c r="GH7" s="29">
        <v>3322.2199999999993</v>
      </c>
      <c r="GI7" s="29">
        <v>332.22199999999998</v>
      </c>
      <c r="GJ7" s="29">
        <v>996.66599999999983</v>
      </c>
      <c r="GK7" s="29">
        <v>0</v>
      </c>
      <c r="GL7" s="29">
        <v>1328.8879999999999</v>
      </c>
      <c r="GM7" s="29">
        <v>1328.8879999999999</v>
      </c>
      <c r="GN7" s="29">
        <v>0</v>
      </c>
      <c r="GO7" s="29">
        <v>1328.8879999999999</v>
      </c>
      <c r="GP7" s="29">
        <v>1328.8879999999999</v>
      </c>
      <c r="GQ7" s="29">
        <v>1328.8879999999999</v>
      </c>
      <c r="GR7" s="29">
        <v>1661.1099999999997</v>
      </c>
      <c r="GS7" s="29">
        <v>2989.9979999999996</v>
      </c>
      <c r="GT7" s="29">
        <v>67441.065999999992</v>
      </c>
      <c r="GU7" s="29">
        <v>1661.1099999999997</v>
      </c>
      <c r="GV7" s="29">
        <v>0</v>
      </c>
      <c r="GW7" s="29">
        <v>4318.8859999999995</v>
      </c>
      <c r="GX7" s="29">
        <v>2325.5539999999996</v>
      </c>
      <c r="GY7" s="29">
        <v>0</v>
      </c>
      <c r="GZ7" s="29">
        <v>0</v>
      </c>
      <c r="HA7" s="29">
        <v>664.44399999999996</v>
      </c>
      <c r="HB7" s="29">
        <v>996.66599999999983</v>
      </c>
      <c r="HC7" s="29">
        <v>2657.7759999999998</v>
      </c>
      <c r="HD7" s="29">
        <v>2657.7759999999998</v>
      </c>
      <c r="HE7" s="29">
        <v>996.66599999999983</v>
      </c>
      <c r="HF7" s="29">
        <v>664.44399999999996</v>
      </c>
      <c r="HG7" s="29">
        <v>332.22199999999998</v>
      </c>
      <c r="HH7" s="29">
        <v>664.44399999999996</v>
      </c>
      <c r="HI7" s="29">
        <v>0</v>
      </c>
      <c r="HJ7" s="29">
        <v>1328.8879999999999</v>
      </c>
      <c r="HK7" s="29">
        <v>996.66599999999983</v>
      </c>
      <c r="HL7" s="29">
        <v>664.44399999999996</v>
      </c>
      <c r="HM7" s="29">
        <v>2325.5539999999996</v>
      </c>
      <c r="HN7" s="29">
        <v>1661.1099999999997</v>
      </c>
      <c r="HO7" s="29">
        <v>3322.2199999999993</v>
      </c>
      <c r="HP7" s="29">
        <v>0</v>
      </c>
      <c r="HQ7" s="29">
        <v>664.44399999999996</v>
      </c>
      <c r="HR7" s="29">
        <v>664.44399999999996</v>
      </c>
      <c r="HS7" s="29">
        <v>332.22199999999998</v>
      </c>
      <c r="HT7" s="29">
        <v>2989.9979999999996</v>
      </c>
      <c r="HU7" s="29">
        <v>664.44399999999996</v>
      </c>
      <c r="HV7" s="29">
        <v>0</v>
      </c>
      <c r="HW7" s="29">
        <v>0</v>
      </c>
      <c r="HX7" s="29">
        <v>996.66599999999983</v>
      </c>
      <c r="HY7" s="29">
        <v>332.22199999999998</v>
      </c>
      <c r="HZ7" s="29">
        <v>996.66599999999983</v>
      </c>
      <c r="IA7" s="29">
        <v>1661.1099999999997</v>
      </c>
      <c r="IB7" s="29">
        <v>2325.5539999999996</v>
      </c>
      <c r="IC7" s="29">
        <v>0</v>
      </c>
      <c r="ID7" s="29">
        <v>1328.8879999999999</v>
      </c>
      <c r="IE7" s="29">
        <v>332.22199999999998</v>
      </c>
      <c r="IF7" s="29">
        <v>996.66599999999983</v>
      </c>
      <c r="IG7" s="29">
        <v>332.22199999999998</v>
      </c>
      <c r="IH7" s="29">
        <v>664.44399999999996</v>
      </c>
      <c r="II7" s="29">
        <v>664.44399999999996</v>
      </c>
      <c r="IJ7" s="29">
        <v>332.22199999999998</v>
      </c>
      <c r="IK7" s="29">
        <v>332.22199999999998</v>
      </c>
      <c r="IL7" s="29">
        <v>664.44399999999996</v>
      </c>
      <c r="IM7" s="29">
        <v>996.66599999999983</v>
      </c>
      <c r="IN7" s="29">
        <v>996.66599999999983</v>
      </c>
      <c r="IO7" s="29">
        <v>0</v>
      </c>
      <c r="IP7" s="29">
        <v>332.22199999999998</v>
      </c>
      <c r="IQ7" s="29">
        <v>332.22199999999998</v>
      </c>
      <c r="IR7" s="29">
        <v>0</v>
      </c>
      <c r="IS7" s="29">
        <v>0</v>
      </c>
      <c r="IT7" s="29">
        <v>1993.3319999999997</v>
      </c>
      <c r="IU7" s="29">
        <v>664.44399999999996</v>
      </c>
      <c r="IV7" s="29">
        <v>0</v>
      </c>
      <c r="IW7" s="29">
        <v>0</v>
      </c>
      <c r="IX7" s="29">
        <v>0</v>
      </c>
      <c r="IY7" s="29">
        <v>0</v>
      </c>
      <c r="IZ7" s="29">
        <v>0</v>
      </c>
      <c r="JA7" s="29">
        <v>0</v>
      </c>
      <c r="JB7" s="29">
        <v>0</v>
      </c>
      <c r="JC7" s="29">
        <v>332.22199999999998</v>
      </c>
      <c r="JD7" s="29">
        <v>332.22199999999998</v>
      </c>
      <c r="JE7" s="29">
        <v>332.22199999999998</v>
      </c>
      <c r="JF7" s="29">
        <v>0</v>
      </c>
      <c r="JG7" s="29">
        <v>996.66599999999983</v>
      </c>
      <c r="JH7" s="29">
        <v>996.66599999999983</v>
      </c>
      <c r="JI7" s="29">
        <v>0</v>
      </c>
      <c r="JJ7" s="29">
        <v>332.22199999999998</v>
      </c>
      <c r="JK7" s="29">
        <v>0</v>
      </c>
      <c r="JL7" s="29">
        <v>0</v>
      </c>
      <c r="JM7" s="29">
        <v>332.22199999999998</v>
      </c>
      <c r="JN7" s="29">
        <v>1328.8879999999999</v>
      </c>
      <c r="JO7" s="30">
        <v>218269.85399999999</v>
      </c>
      <c r="JQ7" s="20" t="s">
        <v>131</v>
      </c>
    </row>
    <row r="8" spans="1:277" x14ac:dyDescent="0.25">
      <c r="A8" s="21">
        <v>466</v>
      </c>
      <c r="B8" s="22" t="s">
        <v>277</v>
      </c>
      <c r="C8" s="22">
        <v>2023</v>
      </c>
      <c r="D8" s="22">
        <v>9</v>
      </c>
      <c r="E8" s="23">
        <v>3384346</v>
      </c>
      <c r="F8" s="22" t="s">
        <v>281</v>
      </c>
      <c r="G8" s="24">
        <v>6</v>
      </c>
      <c r="H8" s="25">
        <v>210.833</v>
      </c>
      <c r="I8" s="26">
        <v>35.138833333333331</v>
      </c>
      <c r="J8" s="27">
        <v>96</v>
      </c>
      <c r="K8" s="27">
        <v>30</v>
      </c>
      <c r="L8" s="27">
        <v>60</v>
      </c>
      <c r="M8" s="27">
        <v>78</v>
      </c>
      <c r="N8" s="27">
        <v>90</v>
      </c>
      <c r="O8" s="27">
        <v>66</v>
      </c>
      <c r="P8" s="27">
        <v>132</v>
      </c>
      <c r="Q8" s="27">
        <v>42</v>
      </c>
      <c r="R8" s="27">
        <v>48</v>
      </c>
      <c r="S8" s="27">
        <v>96</v>
      </c>
      <c r="T8" s="27">
        <v>30</v>
      </c>
      <c r="U8" s="27">
        <v>48</v>
      </c>
      <c r="V8" s="27">
        <v>30</v>
      </c>
      <c r="W8" s="27">
        <v>72</v>
      </c>
      <c r="X8" s="27">
        <v>108</v>
      </c>
      <c r="Y8" s="27">
        <v>48</v>
      </c>
      <c r="Z8" s="27">
        <v>18</v>
      </c>
      <c r="AA8" s="27">
        <v>36</v>
      </c>
      <c r="AB8" s="27">
        <v>30</v>
      </c>
      <c r="AC8" s="27">
        <v>144</v>
      </c>
      <c r="AD8" s="27">
        <v>36</v>
      </c>
      <c r="AE8" s="27">
        <v>36</v>
      </c>
      <c r="AF8" s="27">
        <v>90</v>
      </c>
      <c r="AG8" s="27">
        <v>48</v>
      </c>
      <c r="AH8" s="27">
        <v>78</v>
      </c>
      <c r="AI8" s="27">
        <v>30</v>
      </c>
      <c r="AJ8" s="27">
        <v>18</v>
      </c>
      <c r="AK8" s="27">
        <v>42</v>
      </c>
      <c r="AL8" s="27">
        <v>126</v>
      </c>
      <c r="AM8" s="27">
        <v>30</v>
      </c>
      <c r="AN8" s="27">
        <v>60</v>
      </c>
      <c r="AO8" s="27">
        <v>48</v>
      </c>
      <c r="AP8" s="27">
        <v>78</v>
      </c>
      <c r="AQ8" s="27">
        <v>48</v>
      </c>
      <c r="AR8" s="27">
        <v>60</v>
      </c>
      <c r="AS8" s="27">
        <v>60</v>
      </c>
      <c r="AT8" s="27">
        <v>96</v>
      </c>
      <c r="AU8" s="27">
        <v>168</v>
      </c>
      <c r="AV8" s="27">
        <v>90</v>
      </c>
      <c r="AW8" s="27">
        <v>30</v>
      </c>
      <c r="AX8" s="27">
        <v>30</v>
      </c>
      <c r="AY8" s="27">
        <v>30</v>
      </c>
      <c r="AZ8" s="27">
        <v>30</v>
      </c>
      <c r="BA8" s="27">
        <v>78</v>
      </c>
      <c r="BB8" s="27">
        <v>30</v>
      </c>
      <c r="BC8" s="27">
        <v>30</v>
      </c>
      <c r="BD8" s="27">
        <v>54</v>
      </c>
      <c r="BE8" s="27">
        <v>90</v>
      </c>
      <c r="BF8" s="27">
        <v>30</v>
      </c>
      <c r="BG8" s="27">
        <v>66</v>
      </c>
      <c r="BH8" s="27">
        <v>60</v>
      </c>
      <c r="BI8" s="27">
        <v>54</v>
      </c>
      <c r="BJ8" s="27">
        <v>84</v>
      </c>
      <c r="BK8" s="27">
        <v>36</v>
      </c>
      <c r="BL8" s="27">
        <v>60</v>
      </c>
      <c r="BM8" s="27">
        <v>60</v>
      </c>
      <c r="BN8" s="27">
        <v>90</v>
      </c>
      <c r="BO8" s="27">
        <v>60</v>
      </c>
      <c r="BP8" s="27">
        <v>66</v>
      </c>
      <c r="BQ8" s="27">
        <v>612</v>
      </c>
      <c r="BR8" s="27">
        <v>48</v>
      </c>
      <c r="BS8" s="27"/>
      <c r="BT8" s="27">
        <v>120</v>
      </c>
      <c r="BU8" s="27">
        <v>138</v>
      </c>
      <c r="BV8" s="27">
        <v>42</v>
      </c>
      <c r="BW8" s="27"/>
      <c r="BX8" s="27">
        <v>12</v>
      </c>
      <c r="BY8" s="27">
        <v>24</v>
      </c>
      <c r="BZ8" s="27">
        <v>42</v>
      </c>
      <c r="CA8" s="27">
        <v>90</v>
      </c>
      <c r="CB8" s="27">
        <v>30</v>
      </c>
      <c r="CC8" s="27">
        <v>48</v>
      </c>
      <c r="CD8" s="27">
        <v>18</v>
      </c>
      <c r="CE8" s="27">
        <v>6</v>
      </c>
      <c r="CF8" s="27">
        <v>30</v>
      </c>
      <c r="CG8" s="27">
        <v>6</v>
      </c>
      <c r="CH8" s="27">
        <v>60</v>
      </c>
      <c r="CI8" s="27">
        <v>96</v>
      </c>
      <c r="CJ8" s="27">
        <v>60</v>
      </c>
      <c r="CK8" s="27">
        <v>36</v>
      </c>
      <c r="CL8" s="27">
        <v>108</v>
      </c>
      <c r="CM8" s="27">
        <v>30</v>
      </c>
      <c r="CN8" s="27">
        <v>12</v>
      </c>
      <c r="CO8" s="27">
        <v>18</v>
      </c>
      <c r="CP8" s="27">
        <v>12</v>
      </c>
      <c r="CQ8" s="27">
        <v>66</v>
      </c>
      <c r="CR8" s="27">
        <v>30</v>
      </c>
      <c r="CS8" s="27">
        <v>30</v>
      </c>
      <c r="CT8" s="27"/>
      <c r="CU8" s="27">
        <v>18</v>
      </c>
      <c r="CV8" s="27">
        <v>30</v>
      </c>
      <c r="CW8" s="27">
        <v>66</v>
      </c>
      <c r="CX8" s="27">
        <v>42</v>
      </c>
      <c r="CY8" s="27">
        <v>30</v>
      </c>
      <c r="CZ8" s="27">
        <v>18</v>
      </c>
      <c r="DA8" s="27">
        <v>60</v>
      </c>
      <c r="DB8" s="27">
        <v>24</v>
      </c>
      <c r="DC8" s="27">
        <v>30</v>
      </c>
      <c r="DD8" s="27">
        <v>36</v>
      </c>
      <c r="DE8" s="27">
        <v>30</v>
      </c>
      <c r="DF8" s="27">
        <v>30</v>
      </c>
      <c r="DG8" s="27">
        <v>30</v>
      </c>
      <c r="DH8" s="27">
        <v>36</v>
      </c>
      <c r="DI8" s="27">
        <v>36</v>
      </c>
      <c r="DJ8" s="27">
        <v>24</v>
      </c>
      <c r="DK8" s="27">
        <v>18</v>
      </c>
      <c r="DL8" s="27">
        <v>6</v>
      </c>
      <c r="DM8" s="27">
        <v>12</v>
      </c>
      <c r="DN8" s="27">
        <v>30</v>
      </c>
      <c r="DO8" s="27">
        <v>18</v>
      </c>
      <c r="DP8" s="27"/>
      <c r="DQ8" s="27">
        <v>60</v>
      </c>
      <c r="DR8" s="27">
        <v>6</v>
      </c>
      <c r="DS8" s="27">
        <v>12</v>
      </c>
      <c r="DT8" s="27">
        <v>12</v>
      </c>
      <c r="DU8" s="27">
        <v>6</v>
      </c>
      <c r="DV8" s="27">
        <v>12</v>
      </c>
      <c r="DW8" s="27"/>
      <c r="DX8" s="27"/>
      <c r="DY8" s="27"/>
      <c r="DZ8" s="27">
        <v>12</v>
      </c>
      <c r="EA8" s="27">
        <v>24</v>
      </c>
      <c r="EB8" s="27">
        <v>12</v>
      </c>
      <c r="EC8" s="27">
        <v>6</v>
      </c>
      <c r="ED8" s="27">
        <v>6</v>
      </c>
      <c r="EE8" s="27">
        <v>48</v>
      </c>
      <c r="EF8" s="27">
        <v>36</v>
      </c>
      <c r="EG8" s="27">
        <v>18</v>
      </c>
      <c r="EH8" s="27">
        <v>66</v>
      </c>
      <c r="EI8" s="27">
        <v>36</v>
      </c>
      <c r="EJ8" s="27">
        <v>12</v>
      </c>
      <c r="EK8" s="27">
        <v>6</v>
      </c>
      <c r="EL8" s="28">
        <v>6450</v>
      </c>
      <c r="EM8" s="29">
        <v>3373.3279999999995</v>
      </c>
      <c r="EN8" s="29">
        <v>1054.165</v>
      </c>
      <c r="EO8" s="29">
        <v>2108.33</v>
      </c>
      <c r="EP8" s="29">
        <v>2740.8289999999997</v>
      </c>
      <c r="EQ8" s="29">
        <v>3162.4949999999999</v>
      </c>
      <c r="ER8" s="29">
        <v>2319.163</v>
      </c>
      <c r="ES8" s="29">
        <v>4638.326</v>
      </c>
      <c r="ET8" s="29">
        <v>1475.8309999999999</v>
      </c>
      <c r="EU8" s="29">
        <v>1686.6639999999998</v>
      </c>
      <c r="EV8" s="29">
        <v>3373.3279999999995</v>
      </c>
      <c r="EW8" s="29">
        <v>1054.165</v>
      </c>
      <c r="EX8" s="29">
        <v>1686.6639999999998</v>
      </c>
      <c r="EY8" s="29">
        <v>1054.165</v>
      </c>
      <c r="EZ8" s="29">
        <v>2529.9959999999996</v>
      </c>
      <c r="FA8" s="29">
        <v>3794.9939999999997</v>
      </c>
      <c r="FB8" s="29">
        <v>1686.6639999999998</v>
      </c>
      <c r="FC8" s="29">
        <v>632.49899999999991</v>
      </c>
      <c r="FD8" s="29">
        <v>1264.9979999999998</v>
      </c>
      <c r="FE8" s="29">
        <v>1054.165</v>
      </c>
      <c r="FF8" s="29">
        <v>5059.9919999999993</v>
      </c>
      <c r="FG8" s="29">
        <v>1264.9979999999998</v>
      </c>
      <c r="FH8" s="29">
        <v>1264.9979999999998</v>
      </c>
      <c r="FI8" s="29">
        <v>3162.4949999999999</v>
      </c>
      <c r="FJ8" s="29">
        <v>1686.6639999999998</v>
      </c>
      <c r="FK8" s="29">
        <v>2740.8289999999997</v>
      </c>
      <c r="FL8" s="29">
        <v>1054.165</v>
      </c>
      <c r="FM8" s="29">
        <v>632.49899999999991</v>
      </c>
      <c r="FN8" s="29">
        <v>1475.8309999999999</v>
      </c>
      <c r="FO8" s="29">
        <v>4427.4929999999995</v>
      </c>
      <c r="FP8" s="29">
        <v>1054.165</v>
      </c>
      <c r="FQ8" s="29">
        <v>2108.33</v>
      </c>
      <c r="FR8" s="29">
        <v>1686.6639999999998</v>
      </c>
      <c r="FS8" s="29">
        <v>2740.8289999999997</v>
      </c>
      <c r="FT8" s="29">
        <v>1686.6639999999998</v>
      </c>
      <c r="FU8" s="29">
        <v>2108.33</v>
      </c>
      <c r="FV8" s="29">
        <v>2108.33</v>
      </c>
      <c r="FW8" s="29">
        <v>3373.3279999999995</v>
      </c>
      <c r="FX8" s="29">
        <v>5903.3239999999996</v>
      </c>
      <c r="FY8" s="29">
        <v>3162.4949999999999</v>
      </c>
      <c r="FZ8" s="29">
        <v>1054.165</v>
      </c>
      <c r="GA8" s="29">
        <v>1054.165</v>
      </c>
      <c r="GB8" s="29">
        <v>1054.165</v>
      </c>
      <c r="GC8" s="29">
        <v>1054.165</v>
      </c>
      <c r="GD8" s="29">
        <v>2740.8289999999997</v>
      </c>
      <c r="GE8" s="29">
        <v>1054.165</v>
      </c>
      <c r="GF8" s="29">
        <v>1054.165</v>
      </c>
      <c r="GG8" s="29">
        <v>1897.4969999999998</v>
      </c>
      <c r="GH8" s="29">
        <v>3162.4949999999999</v>
      </c>
      <c r="GI8" s="29">
        <v>1054.165</v>
      </c>
      <c r="GJ8" s="29">
        <v>2319.163</v>
      </c>
      <c r="GK8" s="29">
        <v>2108.33</v>
      </c>
      <c r="GL8" s="29">
        <v>1897.4969999999998</v>
      </c>
      <c r="GM8" s="29">
        <v>2951.6619999999998</v>
      </c>
      <c r="GN8" s="29">
        <v>1264.9979999999998</v>
      </c>
      <c r="GO8" s="29">
        <v>2108.33</v>
      </c>
      <c r="GP8" s="29">
        <v>2108.33</v>
      </c>
      <c r="GQ8" s="29">
        <v>3162.4949999999999</v>
      </c>
      <c r="GR8" s="29">
        <v>2108.33</v>
      </c>
      <c r="GS8" s="29">
        <v>2319.163</v>
      </c>
      <c r="GT8" s="29">
        <v>21504.965999999997</v>
      </c>
      <c r="GU8" s="29">
        <v>1686.6639999999998</v>
      </c>
      <c r="GV8" s="29">
        <v>0</v>
      </c>
      <c r="GW8" s="29">
        <v>4216.66</v>
      </c>
      <c r="GX8" s="29">
        <v>4849.1589999999997</v>
      </c>
      <c r="GY8" s="29">
        <v>1475.8309999999999</v>
      </c>
      <c r="GZ8" s="29">
        <v>0</v>
      </c>
      <c r="HA8" s="29">
        <v>421.66599999999994</v>
      </c>
      <c r="HB8" s="29">
        <v>843.33199999999988</v>
      </c>
      <c r="HC8" s="29">
        <v>1475.8309999999999</v>
      </c>
      <c r="HD8" s="29">
        <v>3162.4949999999999</v>
      </c>
      <c r="HE8" s="29">
        <v>1054.165</v>
      </c>
      <c r="HF8" s="29">
        <v>1686.6639999999998</v>
      </c>
      <c r="HG8" s="29">
        <v>632.49899999999991</v>
      </c>
      <c r="HH8" s="29">
        <v>210.83299999999997</v>
      </c>
      <c r="HI8" s="29">
        <v>1054.165</v>
      </c>
      <c r="HJ8" s="29">
        <v>210.83299999999997</v>
      </c>
      <c r="HK8" s="29">
        <v>2108.33</v>
      </c>
      <c r="HL8" s="29">
        <v>3373.3279999999995</v>
      </c>
      <c r="HM8" s="29">
        <v>2108.33</v>
      </c>
      <c r="HN8" s="29">
        <v>1264.9979999999998</v>
      </c>
      <c r="HO8" s="29">
        <v>3794.9939999999997</v>
      </c>
      <c r="HP8" s="29">
        <v>1054.165</v>
      </c>
      <c r="HQ8" s="29">
        <v>421.66599999999994</v>
      </c>
      <c r="HR8" s="29">
        <v>632.49899999999991</v>
      </c>
      <c r="HS8" s="29">
        <v>421.66599999999994</v>
      </c>
      <c r="HT8" s="29">
        <v>2319.163</v>
      </c>
      <c r="HU8" s="29">
        <v>1054.165</v>
      </c>
      <c r="HV8" s="29">
        <v>1054.165</v>
      </c>
      <c r="HW8" s="29">
        <v>0</v>
      </c>
      <c r="HX8" s="29">
        <v>632.49899999999991</v>
      </c>
      <c r="HY8" s="29">
        <v>1054.165</v>
      </c>
      <c r="HZ8" s="29">
        <v>2319.163</v>
      </c>
      <c r="IA8" s="29">
        <v>1475.8309999999999</v>
      </c>
      <c r="IB8" s="29">
        <v>1054.165</v>
      </c>
      <c r="IC8" s="29">
        <v>632.49899999999991</v>
      </c>
      <c r="ID8" s="29">
        <v>2108.33</v>
      </c>
      <c r="IE8" s="29">
        <v>843.33199999999988</v>
      </c>
      <c r="IF8" s="29">
        <v>1054.165</v>
      </c>
      <c r="IG8" s="29">
        <v>1264.9979999999998</v>
      </c>
      <c r="IH8" s="29">
        <v>1054.165</v>
      </c>
      <c r="II8" s="29">
        <v>1054.165</v>
      </c>
      <c r="IJ8" s="29">
        <v>1054.165</v>
      </c>
      <c r="IK8" s="29">
        <v>1264.9979999999998</v>
      </c>
      <c r="IL8" s="29">
        <v>1264.9979999999998</v>
      </c>
      <c r="IM8" s="29">
        <v>843.33199999999988</v>
      </c>
      <c r="IN8" s="29">
        <v>632.49899999999991</v>
      </c>
      <c r="IO8" s="29">
        <v>210.83299999999997</v>
      </c>
      <c r="IP8" s="29">
        <v>421.66599999999994</v>
      </c>
      <c r="IQ8" s="29">
        <v>1054.165</v>
      </c>
      <c r="IR8" s="29">
        <v>632.49899999999991</v>
      </c>
      <c r="IS8" s="29">
        <v>0</v>
      </c>
      <c r="IT8" s="29">
        <v>2108.33</v>
      </c>
      <c r="IU8" s="29">
        <v>210.83299999999997</v>
      </c>
      <c r="IV8" s="29">
        <v>421.66599999999994</v>
      </c>
      <c r="IW8" s="29">
        <v>421.66599999999994</v>
      </c>
      <c r="IX8" s="29">
        <v>210.83299999999997</v>
      </c>
      <c r="IY8" s="29">
        <v>421.66599999999994</v>
      </c>
      <c r="IZ8" s="29">
        <v>0</v>
      </c>
      <c r="JA8" s="29">
        <v>0</v>
      </c>
      <c r="JB8" s="29">
        <v>0</v>
      </c>
      <c r="JC8" s="29">
        <v>421.66599999999994</v>
      </c>
      <c r="JD8" s="29">
        <v>843.33199999999988</v>
      </c>
      <c r="JE8" s="29">
        <v>421.66599999999994</v>
      </c>
      <c r="JF8" s="29">
        <v>210.83299999999997</v>
      </c>
      <c r="JG8" s="29">
        <v>210.83299999999997</v>
      </c>
      <c r="JH8" s="29">
        <v>1686.6639999999998</v>
      </c>
      <c r="JI8" s="29">
        <v>1264.9979999999998</v>
      </c>
      <c r="JJ8" s="29">
        <v>632.49899999999991</v>
      </c>
      <c r="JK8" s="29">
        <v>2319.163</v>
      </c>
      <c r="JL8" s="29">
        <v>1264.9979999999998</v>
      </c>
      <c r="JM8" s="29">
        <v>421.66599999999994</v>
      </c>
      <c r="JN8" s="29">
        <v>210.83299999999997</v>
      </c>
      <c r="JO8" s="30">
        <v>226645.47500000006</v>
      </c>
      <c r="JQ8" s="20" t="s">
        <v>131</v>
      </c>
    </row>
    <row r="9" spans="1:277" x14ac:dyDescent="0.25">
      <c r="A9" s="21">
        <v>467</v>
      </c>
      <c r="B9" s="22" t="s">
        <v>277</v>
      </c>
      <c r="C9" s="22">
        <v>2023</v>
      </c>
      <c r="D9" s="22">
        <v>9</v>
      </c>
      <c r="E9" s="23">
        <v>3384347</v>
      </c>
      <c r="F9" s="22" t="s">
        <v>282</v>
      </c>
      <c r="G9" s="24">
        <v>60</v>
      </c>
      <c r="H9" s="25">
        <v>317.77800000000002</v>
      </c>
      <c r="I9" s="26">
        <v>5.2963000000000005</v>
      </c>
      <c r="J9" s="27">
        <v>120</v>
      </c>
      <c r="K9" s="27">
        <v>60</v>
      </c>
      <c r="L9" s="27">
        <v>120</v>
      </c>
      <c r="M9" s="27">
        <v>60</v>
      </c>
      <c r="N9" s="27">
        <v>240</v>
      </c>
      <c r="O9" s="27">
        <v>300</v>
      </c>
      <c r="P9" s="27">
        <v>300</v>
      </c>
      <c r="Q9" s="27"/>
      <c r="R9" s="27"/>
      <c r="S9" s="27">
        <v>0</v>
      </c>
      <c r="T9" s="27">
        <v>180</v>
      </c>
      <c r="U9" s="27">
        <v>180</v>
      </c>
      <c r="V9" s="27">
        <v>60</v>
      </c>
      <c r="W9" s="27">
        <v>300</v>
      </c>
      <c r="X9" s="27"/>
      <c r="Y9" s="27"/>
      <c r="Z9" s="27">
        <v>120</v>
      </c>
      <c r="AA9" s="27">
        <v>60</v>
      </c>
      <c r="AB9" s="27">
        <v>120</v>
      </c>
      <c r="AC9" s="27">
        <v>180</v>
      </c>
      <c r="AD9" s="27">
        <v>180</v>
      </c>
      <c r="AE9" s="27">
        <v>240</v>
      </c>
      <c r="AF9" s="27">
        <v>120</v>
      </c>
      <c r="AG9" s="27">
        <v>300</v>
      </c>
      <c r="AH9" s="27"/>
      <c r="AI9" s="27"/>
      <c r="AJ9" s="27">
        <v>120</v>
      </c>
      <c r="AK9" s="27">
        <v>60</v>
      </c>
      <c r="AL9" s="27">
        <v>180</v>
      </c>
      <c r="AM9" s="27">
        <v>60</v>
      </c>
      <c r="AN9" s="27">
        <v>240</v>
      </c>
      <c r="AO9" s="27">
        <v>120</v>
      </c>
      <c r="AP9" s="27">
        <v>180</v>
      </c>
      <c r="AQ9" s="27">
        <v>240</v>
      </c>
      <c r="AR9" s="27">
        <v>60</v>
      </c>
      <c r="AS9" s="27">
        <v>60</v>
      </c>
      <c r="AT9" s="27">
        <v>360</v>
      </c>
      <c r="AU9" s="27">
        <v>240</v>
      </c>
      <c r="AV9" s="27">
        <v>120</v>
      </c>
      <c r="AW9" s="27">
        <v>300</v>
      </c>
      <c r="AX9" s="27">
        <v>120</v>
      </c>
      <c r="AY9" s="27">
        <v>180</v>
      </c>
      <c r="AZ9" s="27">
        <v>60</v>
      </c>
      <c r="BA9" s="27">
        <v>240</v>
      </c>
      <c r="BB9" s="27"/>
      <c r="BC9" s="27">
        <v>120</v>
      </c>
      <c r="BD9" s="27">
        <v>180</v>
      </c>
      <c r="BE9" s="27">
        <v>180</v>
      </c>
      <c r="BF9" s="27">
        <v>60</v>
      </c>
      <c r="BG9" s="27">
        <v>0</v>
      </c>
      <c r="BH9" s="27"/>
      <c r="BI9" s="27">
        <v>240</v>
      </c>
      <c r="BJ9" s="27"/>
      <c r="BK9" s="27">
        <v>120</v>
      </c>
      <c r="BL9" s="27">
        <v>120</v>
      </c>
      <c r="BM9" s="27">
        <v>60</v>
      </c>
      <c r="BN9" s="27">
        <v>180</v>
      </c>
      <c r="BO9" s="27">
        <v>60</v>
      </c>
      <c r="BP9" s="27">
        <v>300</v>
      </c>
      <c r="BQ9" s="27">
        <v>7140</v>
      </c>
      <c r="BR9" s="27">
        <v>240</v>
      </c>
      <c r="BS9" s="27"/>
      <c r="BT9" s="27">
        <v>180</v>
      </c>
      <c r="BU9" s="27">
        <v>240</v>
      </c>
      <c r="BV9" s="27">
        <v>60</v>
      </c>
      <c r="BW9" s="27"/>
      <c r="BX9" s="27"/>
      <c r="BY9" s="27">
        <v>60</v>
      </c>
      <c r="BZ9" s="27">
        <v>120</v>
      </c>
      <c r="CA9" s="27">
        <v>480</v>
      </c>
      <c r="CB9" s="27">
        <v>120</v>
      </c>
      <c r="CC9" s="27">
        <v>120</v>
      </c>
      <c r="CD9" s="27"/>
      <c r="CE9" s="27">
        <v>60</v>
      </c>
      <c r="CF9" s="27">
        <v>60</v>
      </c>
      <c r="CG9" s="27">
        <v>60</v>
      </c>
      <c r="CH9" s="27"/>
      <c r="CI9" s="27">
        <v>120</v>
      </c>
      <c r="CJ9" s="27">
        <v>240</v>
      </c>
      <c r="CK9" s="27">
        <v>120</v>
      </c>
      <c r="CL9" s="27">
        <v>180</v>
      </c>
      <c r="CM9" s="27">
        <v>240</v>
      </c>
      <c r="CN9" s="27">
        <v>60</v>
      </c>
      <c r="CO9" s="27">
        <v>60</v>
      </c>
      <c r="CP9" s="27">
        <v>60</v>
      </c>
      <c r="CQ9" s="27">
        <v>240</v>
      </c>
      <c r="CR9" s="27">
        <v>120</v>
      </c>
      <c r="CS9" s="27">
        <v>60</v>
      </c>
      <c r="CT9" s="27"/>
      <c r="CU9" s="27">
        <v>60</v>
      </c>
      <c r="CV9" s="27">
        <v>60</v>
      </c>
      <c r="CW9" s="27">
        <v>60</v>
      </c>
      <c r="CX9" s="27">
        <v>180</v>
      </c>
      <c r="CY9" s="27">
        <v>0</v>
      </c>
      <c r="CZ9" s="27"/>
      <c r="DA9" s="27">
        <v>60</v>
      </c>
      <c r="DB9" s="27"/>
      <c r="DC9" s="27">
        <v>60</v>
      </c>
      <c r="DD9" s="27">
        <v>60</v>
      </c>
      <c r="DE9" s="27">
        <v>60</v>
      </c>
      <c r="DF9" s="27">
        <v>120</v>
      </c>
      <c r="DG9" s="27"/>
      <c r="DH9" s="27">
        <v>60</v>
      </c>
      <c r="DI9" s="27">
        <v>120</v>
      </c>
      <c r="DJ9" s="27">
        <v>120</v>
      </c>
      <c r="DK9" s="27"/>
      <c r="DL9" s="27"/>
      <c r="DM9" s="27"/>
      <c r="DN9" s="27">
        <v>60</v>
      </c>
      <c r="DO9" s="27">
        <v>60</v>
      </c>
      <c r="DP9" s="27"/>
      <c r="DQ9" s="27"/>
      <c r="DR9" s="27"/>
      <c r="DS9" s="27">
        <v>60</v>
      </c>
      <c r="DT9" s="27"/>
      <c r="DU9" s="27"/>
      <c r="DV9" s="27">
        <v>60</v>
      </c>
      <c r="DW9" s="27"/>
      <c r="DX9" s="27"/>
      <c r="DY9" s="27"/>
      <c r="DZ9" s="27">
        <v>60</v>
      </c>
      <c r="EA9" s="27"/>
      <c r="EB9" s="27"/>
      <c r="EC9" s="27"/>
      <c r="ED9" s="27">
        <v>120</v>
      </c>
      <c r="EE9" s="27">
        <v>180</v>
      </c>
      <c r="EF9" s="27">
        <v>120</v>
      </c>
      <c r="EG9" s="27"/>
      <c r="EH9" s="27"/>
      <c r="EI9" s="27"/>
      <c r="EJ9" s="27"/>
      <c r="EK9" s="27">
        <v>60</v>
      </c>
      <c r="EL9" s="28">
        <v>20040</v>
      </c>
      <c r="EM9" s="29">
        <v>635.55600000000004</v>
      </c>
      <c r="EN9" s="29">
        <v>317.77800000000002</v>
      </c>
      <c r="EO9" s="29">
        <v>635.55600000000004</v>
      </c>
      <c r="EP9" s="29">
        <v>317.77800000000002</v>
      </c>
      <c r="EQ9" s="29">
        <v>1271.1120000000001</v>
      </c>
      <c r="ER9" s="29">
        <v>1588.89</v>
      </c>
      <c r="ES9" s="29">
        <v>1588.89</v>
      </c>
      <c r="ET9" s="29">
        <v>0</v>
      </c>
      <c r="EU9" s="29">
        <v>0</v>
      </c>
      <c r="EV9" s="29">
        <v>0</v>
      </c>
      <c r="EW9" s="29">
        <v>953.33400000000006</v>
      </c>
      <c r="EX9" s="29">
        <v>953.33400000000006</v>
      </c>
      <c r="EY9" s="29">
        <v>317.77800000000002</v>
      </c>
      <c r="EZ9" s="29">
        <v>1588.89</v>
      </c>
      <c r="FA9" s="29">
        <v>0</v>
      </c>
      <c r="FB9" s="29">
        <v>0</v>
      </c>
      <c r="FC9" s="29">
        <v>635.55600000000004</v>
      </c>
      <c r="FD9" s="29">
        <v>317.77800000000002</v>
      </c>
      <c r="FE9" s="29">
        <v>635.55600000000004</v>
      </c>
      <c r="FF9" s="29">
        <v>953.33400000000006</v>
      </c>
      <c r="FG9" s="29">
        <v>953.33400000000006</v>
      </c>
      <c r="FH9" s="29">
        <v>1271.1120000000001</v>
      </c>
      <c r="FI9" s="29">
        <v>635.55600000000004</v>
      </c>
      <c r="FJ9" s="29">
        <v>1588.89</v>
      </c>
      <c r="FK9" s="29">
        <v>0</v>
      </c>
      <c r="FL9" s="29">
        <v>0</v>
      </c>
      <c r="FM9" s="29">
        <v>635.55600000000004</v>
      </c>
      <c r="FN9" s="29">
        <v>317.77800000000002</v>
      </c>
      <c r="FO9" s="29">
        <v>953.33400000000006</v>
      </c>
      <c r="FP9" s="29">
        <v>317.77800000000002</v>
      </c>
      <c r="FQ9" s="29">
        <v>1271.1120000000001</v>
      </c>
      <c r="FR9" s="29">
        <v>635.55600000000004</v>
      </c>
      <c r="FS9" s="29">
        <v>953.33400000000006</v>
      </c>
      <c r="FT9" s="29">
        <v>1271.1120000000001</v>
      </c>
      <c r="FU9" s="29">
        <v>317.77800000000002</v>
      </c>
      <c r="FV9" s="29">
        <v>317.77800000000002</v>
      </c>
      <c r="FW9" s="29">
        <v>1906.6680000000001</v>
      </c>
      <c r="FX9" s="29">
        <v>1271.1120000000001</v>
      </c>
      <c r="FY9" s="29">
        <v>635.55600000000004</v>
      </c>
      <c r="FZ9" s="29">
        <v>1588.89</v>
      </c>
      <c r="GA9" s="29">
        <v>635.55600000000004</v>
      </c>
      <c r="GB9" s="29">
        <v>953.33400000000006</v>
      </c>
      <c r="GC9" s="29">
        <v>317.77800000000002</v>
      </c>
      <c r="GD9" s="29">
        <v>1271.1120000000001</v>
      </c>
      <c r="GE9" s="29">
        <v>0</v>
      </c>
      <c r="GF9" s="29">
        <v>635.55600000000004</v>
      </c>
      <c r="GG9" s="29">
        <v>953.33400000000006</v>
      </c>
      <c r="GH9" s="29">
        <v>953.33400000000006</v>
      </c>
      <c r="GI9" s="29">
        <v>317.77800000000002</v>
      </c>
      <c r="GJ9" s="29">
        <v>0</v>
      </c>
      <c r="GK9" s="29">
        <v>0</v>
      </c>
      <c r="GL9" s="29">
        <v>1271.1120000000001</v>
      </c>
      <c r="GM9" s="29">
        <v>0</v>
      </c>
      <c r="GN9" s="29">
        <v>635.55600000000004</v>
      </c>
      <c r="GO9" s="29">
        <v>635.55600000000004</v>
      </c>
      <c r="GP9" s="29">
        <v>317.77800000000002</v>
      </c>
      <c r="GQ9" s="29">
        <v>953.33400000000006</v>
      </c>
      <c r="GR9" s="29">
        <v>317.77800000000002</v>
      </c>
      <c r="GS9" s="29">
        <v>1588.89</v>
      </c>
      <c r="GT9" s="29">
        <v>37815.582000000002</v>
      </c>
      <c r="GU9" s="29">
        <v>1271.1120000000001</v>
      </c>
      <c r="GV9" s="29">
        <v>0</v>
      </c>
      <c r="GW9" s="29">
        <v>953.33400000000006</v>
      </c>
      <c r="GX9" s="29">
        <v>1271.1120000000001</v>
      </c>
      <c r="GY9" s="29">
        <v>317.77800000000002</v>
      </c>
      <c r="GZ9" s="29">
        <v>0</v>
      </c>
      <c r="HA9" s="29">
        <v>0</v>
      </c>
      <c r="HB9" s="29">
        <v>317.77800000000002</v>
      </c>
      <c r="HC9" s="29">
        <v>635.55600000000004</v>
      </c>
      <c r="HD9" s="29">
        <v>2542.2240000000002</v>
      </c>
      <c r="HE9" s="29">
        <v>635.55600000000004</v>
      </c>
      <c r="HF9" s="29">
        <v>635.55600000000004</v>
      </c>
      <c r="HG9" s="29">
        <v>0</v>
      </c>
      <c r="HH9" s="29">
        <v>317.77800000000002</v>
      </c>
      <c r="HI9" s="29">
        <v>317.77800000000002</v>
      </c>
      <c r="HJ9" s="29">
        <v>317.77800000000002</v>
      </c>
      <c r="HK9" s="29">
        <v>0</v>
      </c>
      <c r="HL9" s="29">
        <v>635.55600000000004</v>
      </c>
      <c r="HM9" s="29">
        <v>1271.1120000000001</v>
      </c>
      <c r="HN9" s="29">
        <v>635.55600000000004</v>
      </c>
      <c r="HO9" s="29">
        <v>953.33400000000006</v>
      </c>
      <c r="HP9" s="29">
        <v>1271.1120000000001</v>
      </c>
      <c r="HQ9" s="29">
        <v>317.77800000000002</v>
      </c>
      <c r="HR9" s="29">
        <v>317.77800000000002</v>
      </c>
      <c r="HS9" s="29">
        <v>317.77800000000002</v>
      </c>
      <c r="HT9" s="29">
        <v>1271.1120000000001</v>
      </c>
      <c r="HU9" s="29">
        <v>635.55600000000004</v>
      </c>
      <c r="HV9" s="29">
        <v>317.77800000000002</v>
      </c>
      <c r="HW9" s="29">
        <v>0</v>
      </c>
      <c r="HX9" s="29">
        <v>317.77800000000002</v>
      </c>
      <c r="HY9" s="29">
        <v>317.77800000000002</v>
      </c>
      <c r="HZ9" s="29">
        <v>317.77800000000002</v>
      </c>
      <c r="IA9" s="29">
        <v>953.33400000000006</v>
      </c>
      <c r="IB9" s="29">
        <v>0</v>
      </c>
      <c r="IC9" s="29">
        <v>0</v>
      </c>
      <c r="ID9" s="29">
        <v>317.77800000000002</v>
      </c>
      <c r="IE9" s="29">
        <v>0</v>
      </c>
      <c r="IF9" s="29">
        <v>317.77800000000002</v>
      </c>
      <c r="IG9" s="29">
        <v>317.77800000000002</v>
      </c>
      <c r="IH9" s="29">
        <v>317.77800000000002</v>
      </c>
      <c r="II9" s="29">
        <v>635.55600000000004</v>
      </c>
      <c r="IJ9" s="29">
        <v>0</v>
      </c>
      <c r="IK9" s="29">
        <v>317.77800000000002</v>
      </c>
      <c r="IL9" s="29">
        <v>635.55600000000004</v>
      </c>
      <c r="IM9" s="29">
        <v>635.55600000000004</v>
      </c>
      <c r="IN9" s="29">
        <v>0</v>
      </c>
      <c r="IO9" s="29">
        <v>0</v>
      </c>
      <c r="IP9" s="29">
        <v>0</v>
      </c>
      <c r="IQ9" s="29">
        <v>317.77800000000002</v>
      </c>
      <c r="IR9" s="29">
        <v>317.77800000000002</v>
      </c>
      <c r="IS9" s="29">
        <v>0</v>
      </c>
      <c r="IT9" s="29">
        <v>0</v>
      </c>
      <c r="IU9" s="29">
        <v>0</v>
      </c>
      <c r="IV9" s="29">
        <v>317.77800000000002</v>
      </c>
      <c r="IW9" s="29">
        <v>0</v>
      </c>
      <c r="IX9" s="29">
        <v>0</v>
      </c>
      <c r="IY9" s="29">
        <v>317.77800000000002</v>
      </c>
      <c r="IZ9" s="29">
        <v>0</v>
      </c>
      <c r="JA9" s="29">
        <v>0</v>
      </c>
      <c r="JB9" s="29">
        <v>0</v>
      </c>
      <c r="JC9" s="29">
        <v>317.77800000000002</v>
      </c>
      <c r="JD9" s="29">
        <v>0</v>
      </c>
      <c r="JE9" s="29">
        <v>0</v>
      </c>
      <c r="JF9" s="29">
        <v>0</v>
      </c>
      <c r="JG9" s="29">
        <v>635.55600000000004</v>
      </c>
      <c r="JH9" s="29">
        <v>953.33400000000006</v>
      </c>
      <c r="JI9" s="29">
        <v>635.55600000000004</v>
      </c>
      <c r="JJ9" s="29">
        <v>0</v>
      </c>
      <c r="JK9" s="29">
        <v>0</v>
      </c>
      <c r="JL9" s="29">
        <v>0</v>
      </c>
      <c r="JM9" s="29">
        <v>0</v>
      </c>
      <c r="JN9" s="29">
        <v>317.77800000000002</v>
      </c>
      <c r="JO9" s="30">
        <v>106137.85200000007</v>
      </c>
      <c r="JQ9" s="20" t="s">
        <v>131</v>
      </c>
    </row>
    <row r="10" spans="1:277" x14ac:dyDescent="0.25">
      <c r="A10" s="21">
        <v>468</v>
      </c>
      <c r="B10" s="22" t="s">
        <v>277</v>
      </c>
      <c r="C10" s="22">
        <v>2023</v>
      </c>
      <c r="D10" s="22">
        <v>9</v>
      </c>
      <c r="E10" s="23">
        <v>3408152</v>
      </c>
      <c r="F10" s="22" t="s">
        <v>283</v>
      </c>
      <c r="G10" s="24">
        <v>20</v>
      </c>
      <c r="H10" s="25">
        <v>366.66699999999997</v>
      </c>
      <c r="I10" s="26">
        <v>18.333349999999999</v>
      </c>
      <c r="J10" s="27">
        <v>100</v>
      </c>
      <c r="K10" s="27">
        <v>40</v>
      </c>
      <c r="L10" s="27">
        <v>40</v>
      </c>
      <c r="M10" s="27">
        <v>100</v>
      </c>
      <c r="N10" s="27">
        <v>80</v>
      </c>
      <c r="O10" s="27">
        <v>40</v>
      </c>
      <c r="P10" s="27">
        <v>60</v>
      </c>
      <c r="Q10" s="27">
        <v>100</v>
      </c>
      <c r="R10" s="27">
        <v>40</v>
      </c>
      <c r="S10" s="27">
        <v>60</v>
      </c>
      <c r="T10" s="27">
        <v>100</v>
      </c>
      <c r="U10" s="27">
        <v>60</v>
      </c>
      <c r="V10" s="27"/>
      <c r="W10" s="27">
        <v>40</v>
      </c>
      <c r="X10" s="27"/>
      <c r="Y10" s="27">
        <v>40</v>
      </c>
      <c r="Z10" s="27">
        <v>120</v>
      </c>
      <c r="AA10" s="27">
        <v>40</v>
      </c>
      <c r="AB10" s="27">
        <v>40</v>
      </c>
      <c r="AC10" s="27">
        <v>80</v>
      </c>
      <c r="AD10" s="27"/>
      <c r="AE10" s="27">
        <v>140</v>
      </c>
      <c r="AF10" s="27">
        <v>40</v>
      </c>
      <c r="AG10" s="27">
        <v>100</v>
      </c>
      <c r="AH10" s="27"/>
      <c r="AI10" s="27">
        <v>120</v>
      </c>
      <c r="AJ10" s="27">
        <v>60</v>
      </c>
      <c r="AK10" s="27"/>
      <c r="AL10" s="27">
        <v>280</v>
      </c>
      <c r="AM10" s="27">
        <v>20</v>
      </c>
      <c r="AN10" s="27">
        <v>80</v>
      </c>
      <c r="AO10" s="27">
        <v>100</v>
      </c>
      <c r="AP10" s="27">
        <v>120</v>
      </c>
      <c r="AQ10" s="27">
        <v>80</v>
      </c>
      <c r="AR10" s="27">
        <v>60</v>
      </c>
      <c r="AS10" s="27">
        <v>40</v>
      </c>
      <c r="AT10" s="27">
        <v>120</v>
      </c>
      <c r="AU10" s="27">
        <v>120</v>
      </c>
      <c r="AV10" s="27">
        <v>40</v>
      </c>
      <c r="AW10" s="27"/>
      <c r="AX10" s="27"/>
      <c r="AY10" s="27">
        <v>20</v>
      </c>
      <c r="AZ10" s="27">
        <v>20</v>
      </c>
      <c r="BA10" s="27">
        <v>100</v>
      </c>
      <c r="BB10" s="27">
        <v>40</v>
      </c>
      <c r="BC10" s="27">
        <v>20</v>
      </c>
      <c r="BD10" s="27">
        <v>40</v>
      </c>
      <c r="BE10" s="27">
        <v>40</v>
      </c>
      <c r="BF10" s="27"/>
      <c r="BG10" s="27">
        <v>80</v>
      </c>
      <c r="BH10" s="27"/>
      <c r="BI10" s="27">
        <v>60</v>
      </c>
      <c r="BJ10" s="27"/>
      <c r="BK10" s="27"/>
      <c r="BL10" s="27">
        <v>140</v>
      </c>
      <c r="BM10" s="27">
        <v>60</v>
      </c>
      <c r="BN10" s="27">
        <v>80</v>
      </c>
      <c r="BO10" s="27">
        <v>60</v>
      </c>
      <c r="BP10" s="27">
        <v>60</v>
      </c>
      <c r="BQ10" s="27">
        <v>1520</v>
      </c>
      <c r="BR10" s="27">
        <v>60</v>
      </c>
      <c r="BS10" s="27"/>
      <c r="BT10" s="27">
        <v>240</v>
      </c>
      <c r="BU10" s="27">
        <v>200</v>
      </c>
      <c r="BV10" s="27">
        <v>60</v>
      </c>
      <c r="BW10" s="27"/>
      <c r="BX10" s="27"/>
      <c r="BY10" s="27">
        <v>60</v>
      </c>
      <c r="BZ10" s="27">
        <v>0</v>
      </c>
      <c r="CA10" s="27">
        <v>140</v>
      </c>
      <c r="CB10" s="27">
        <v>40</v>
      </c>
      <c r="CC10" s="27">
        <v>60</v>
      </c>
      <c r="CD10" s="27">
        <v>20</v>
      </c>
      <c r="CE10" s="27">
        <v>80</v>
      </c>
      <c r="CF10" s="27">
        <v>20</v>
      </c>
      <c r="CG10" s="27">
        <v>40</v>
      </c>
      <c r="CH10" s="27">
        <v>40</v>
      </c>
      <c r="CI10" s="27"/>
      <c r="CJ10" s="27">
        <v>80</v>
      </c>
      <c r="CK10" s="27">
        <v>40</v>
      </c>
      <c r="CL10" s="27">
        <v>220</v>
      </c>
      <c r="CM10" s="27"/>
      <c r="CN10" s="27">
        <v>40</v>
      </c>
      <c r="CO10" s="27">
        <v>60</v>
      </c>
      <c r="CP10" s="27">
        <v>20</v>
      </c>
      <c r="CQ10" s="27">
        <v>40</v>
      </c>
      <c r="CR10" s="27">
        <v>20</v>
      </c>
      <c r="CS10" s="27"/>
      <c r="CT10" s="27"/>
      <c r="CU10" s="27">
        <v>20</v>
      </c>
      <c r="CV10" s="27">
        <v>40</v>
      </c>
      <c r="CW10" s="27">
        <v>40</v>
      </c>
      <c r="CX10" s="27"/>
      <c r="CY10" s="27">
        <v>140</v>
      </c>
      <c r="CZ10" s="27">
        <v>40</v>
      </c>
      <c r="DA10" s="27">
        <v>0</v>
      </c>
      <c r="DB10" s="27">
        <v>40</v>
      </c>
      <c r="DC10" s="27">
        <v>40</v>
      </c>
      <c r="DD10" s="27">
        <v>20</v>
      </c>
      <c r="DE10" s="27"/>
      <c r="DF10" s="27"/>
      <c r="DG10" s="27"/>
      <c r="DH10" s="27">
        <v>20</v>
      </c>
      <c r="DI10" s="27"/>
      <c r="DJ10" s="27">
        <v>40</v>
      </c>
      <c r="DK10" s="27"/>
      <c r="DL10" s="27"/>
      <c r="DM10" s="27">
        <v>20</v>
      </c>
      <c r="DN10" s="27"/>
      <c r="DO10" s="27">
        <v>20</v>
      </c>
      <c r="DP10" s="27"/>
      <c r="DQ10" s="27">
        <v>20</v>
      </c>
      <c r="DR10" s="27"/>
      <c r="DS10" s="27"/>
      <c r="DT10" s="27"/>
      <c r="DU10" s="27">
        <v>20</v>
      </c>
      <c r="DV10" s="27"/>
      <c r="DW10" s="27"/>
      <c r="DX10" s="27"/>
      <c r="DY10" s="27"/>
      <c r="DZ10" s="27">
        <v>0</v>
      </c>
      <c r="EA10" s="27">
        <v>20</v>
      </c>
      <c r="EB10" s="27"/>
      <c r="EC10" s="27"/>
      <c r="ED10" s="27">
        <v>0</v>
      </c>
      <c r="EE10" s="27">
        <v>60</v>
      </c>
      <c r="EF10" s="27"/>
      <c r="EG10" s="27">
        <v>40</v>
      </c>
      <c r="EH10" s="27">
        <v>80</v>
      </c>
      <c r="EI10" s="27">
        <v>40</v>
      </c>
      <c r="EJ10" s="27"/>
      <c r="EK10" s="27">
        <v>20</v>
      </c>
      <c r="EL10" s="28">
        <v>7400</v>
      </c>
      <c r="EM10" s="29">
        <v>1833.335</v>
      </c>
      <c r="EN10" s="29">
        <v>733.33399999999995</v>
      </c>
      <c r="EO10" s="29">
        <v>733.33399999999995</v>
      </c>
      <c r="EP10" s="29">
        <v>1833.335</v>
      </c>
      <c r="EQ10" s="29">
        <v>1466.6679999999999</v>
      </c>
      <c r="ER10" s="29">
        <v>733.33399999999995</v>
      </c>
      <c r="ES10" s="29">
        <v>1100.001</v>
      </c>
      <c r="ET10" s="29">
        <v>1833.335</v>
      </c>
      <c r="EU10" s="29">
        <v>733.33399999999995</v>
      </c>
      <c r="EV10" s="29">
        <v>1100.001</v>
      </c>
      <c r="EW10" s="29">
        <v>1833.335</v>
      </c>
      <c r="EX10" s="29">
        <v>1100.001</v>
      </c>
      <c r="EY10" s="29">
        <v>0</v>
      </c>
      <c r="EZ10" s="29">
        <v>733.33399999999995</v>
      </c>
      <c r="FA10" s="29">
        <v>0</v>
      </c>
      <c r="FB10" s="29">
        <v>733.33399999999995</v>
      </c>
      <c r="FC10" s="29">
        <v>2200.002</v>
      </c>
      <c r="FD10" s="29">
        <v>733.33399999999995</v>
      </c>
      <c r="FE10" s="29">
        <v>733.33399999999995</v>
      </c>
      <c r="FF10" s="29">
        <v>1466.6679999999999</v>
      </c>
      <c r="FG10" s="29">
        <v>0</v>
      </c>
      <c r="FH10" s="29">
        <v>2566.6689999999999</v>
      </c>
      <c r="FI10" s="29">
        <v>733.33399999999995</v>
      </c>
      <c r="FJ10" s="29">
        <v>1833.335</v>
      </c>
      <c r="FK10" s="29">
        <v>0</v>
      </c>
      <c r="FL10" s="29">
        <v>2200.002</v>
      </c>
      <c r="FM10" s="29">
        <v>1100.001</v>
      </c>
      <c r="FN10" s="29">
        <v>0</v>
      </c>
      <c r="FO10" s="29">
        <v>5133.3379999999997</v>
      </c>
      <c r="FP10" s="29">
        <v>366.66699999999997</v>
      </c>
      <c r="FQ10" s="29">
        <v>1466.6679999999999</v>
      </c>
      <c r="FR10" s="29">
        <v>1833.335</v>
      </c>
      <c r="FS10" s="29">
        <v>2200.002</v>
      </c>
      <c r="FT10" s="29">
        <v>1466.6679999999999</v>
      </c>
      <c r="FU10" s="29">
        <v>1100.001</v>
      </c>
      <c r="FV10" s="29">
        <v>733.33399999999995</v>
      </c>
      <c r="FW10" s="29">
        <v>2200.002</v>
      </c>
      <c r="FX10" s="29">
        <v>2200.002</v>
      </c>
      <c r="FY10" s="29">
        <v>733.33399999999995</v>
      </c>
      <c r="FZ10" s="29">
        <v>0</v>
      </c>
      <c r="GA10" s="29">
        <v>0</v>
      </c>
      <c r="GB10" s="29">
        <v>366.66699999999997</v>
      </c>
      <c r="GC10" s="29">
        <v>366.66699999999997</v>
      </c>
      <c r="GD10" s="29">
        <v>1833.335</v>
      </c>
      <c r="GE10" s="29">
        <v>733.33399999999995</v>
      </c>
      <c r="GF10" s="29">
        <v>366.66699999999997</v>
      </c>
      <c r="GG10" s="29">
        <v>733.33399999999995</v>
      </c>
      <c r="GH10" s="29">
        <v>733.33399999999995</v>
      </c>
      <c r="GI10" s="29">
        <v>0</v>
      </c>
      <c r="GJ10" s="29">
        <v>1466.6679999999999</v>
      </c>
      <c r="GK10" s="29">
        <v>0</v>
      </c>
      <c r="GL10" s="29">
        <v>1100.001</v>
      </c>
      <c r="GM10" s="29">
        <v>0</v>
      </c>
      <c r="GN10" s="29">
        <v>0</v>
      </c>
      <c r="GO10" s="29">
        <v>2566.6689999999999</v>
      </c>
      <c r="GP10" s="29">
        <v>1100.001</v>
      </c>
      <c r="GQ10" s="29">
        <v>1466.6679999999999</v>
      </c>
      <c r="GR10" s="29">
        <v>1100.001</v>
      </c>
      <c r="GS10" s="29">
        <v>1100.001</v>
      </c>
      <c r="GT10" s="29">
        <v>27866.691999999999</v>
      </c>
      <c r="GU10" s="29">
        <v>1100.001</v>
      </c>
      <c r="GV10" s="29">
        <v>0</v>
      </c>
      <c r="GW10" s="29">
        <v>4400.0039999999999</v>
      </c>
      <c r="GX10" s="29">
        <v>3666.67</v>
      </c>
      <c r="GY10" s="29">
        <v>1100.001</v>
      </c>
      <c r="GZ10" s="29">
        <v>0</v>
      </c>
      <c r="HA10" s="29">
        <v>0</v>
      </c>
      <c r="HB10" s="29">
        <v>1100.001</v>
      </c>
      <c r="HC10" s="29">
        <v>0</v>
      </c>
      <c r="HD10" s="29">
        <v>2566.6689999999999</v>
      </c>
      <c r="HE10" s="29">
        <v>733.33399999999995</v>
      </c>
      <c r="HF10" s="29">
        <v>1100.001</v>
      </c>
      <c r="HG10" s="29">
        <v>366.66699999999997</v>
      </c>
      <c r="HH10" s="29">
        <v>1466.6679999999999</v>
      </c>
      <c r="HI10" s="29">
        <v>366.66699999999997</v>
      </c>
      <c r="HJ10" s="29">
        <v>733.33399999999995</v>
      </c>
      <c r="HK10" s="29">
        <v>733.33399999999995</v>
      </c>
      <c r="HL10" s="29">
        <v>0</v>
      </c>
      <c r="HM10" s="29">
        <v>1466.6679999999999</v>
      </c>
      <c r="HN10" s="29">
        <v>733.33399999999995</v>
      </c>
      <c r="HO10" s="29">
        <v>4033.337</v>
      </c>
      <c r="HP10" s="29">
        <v>0</v>
      </c>
      <c r="HQ10" s="29">
        <v>733.33399999999995</v>
      </c>
      <c r="HR10" s="29">
        <v>1100.001</v>
      </c>
      <c r="HS10" s="29">
        <v>366.66699999999997</v>
      </c>
      <c r="HT10" s="29">
        <v>733.33399999999995</v>
      </c>
      <c r="HU10" s="29">
        <v>366.66699999999997</v>
      </c>
      <c r="HV10" s="29">
        <v>0</v>
      </c>
      <c r="HW10" s="29">
        <v>0</v>
      </c>
      <c r="HX10" s="29">
        <v>366.66699999999997</v>
      </c>
      <c r="HY10" s="29">
        <v>733.33399999999995</v>
      </c>
      <c r="HZ10" s="29">
        <v>733.33399999999995</v>
      </c>
      <c r="IA10" s="29">
        <v>0</v>
      </c>
      <c r="IB10" s="29">
        <v>2566.6689999999999</v>
      </c>
      <c r="IC10" s="29">
        <v>733.33399999999995</v>
      </c>
      <c r="ID10" s="29">
        <v>0</v>
      </c>
      <c r="IE10" s="29">
        <v>733.33399999999995</v>
      </c>
      <c r="IF10" s="29">
        <v>733.33399999999995</v>
      </c>
      <c r="IG10" s="29">
        <v>366.66699999999997</v>
      </c>
      <c r="IH10" s="29">
        <v>0</v>
      </c>
      <c r="II10" s="29">
        <v>0</v>
      </c>
      <c r="IJ10" s="29">
        <v>0</v>
      </c>
      <c r="IK10" s="29">
        <v>366.66699999999997</v>
      </c>
      <c r="IL10" s="29">
        <v>0</v>
      </c>
      <c r="IM10" s="29">
        <v>733.33399999999995</v>
      </c>
      <c r="IN10" s="29">
        <v>0</v>
      </c>
      <c r="IO10" s="29">
        <v>0</v>
      </c>
      <c r="IP10" s="29">
        <v>366.66699999999997</v>
      </c>
      <c r="IQ10" s="29">
        <v>0</v>
      </c>
      <c r="IR10" s="29">
        <v>366.66699999999997</v>
      </c>
      <c r="IS10" s="29">
        <v>0</v>
      </c>
      <c r="IT10" s="29">
        <v>366.66699999999997</v>
      </c>
      <c r="IU10" s="29">
        <v>0</v>
      </c>
      <c r="IV10" s="29">
        <v>0</v>
      </c>
      <c r="IW10" s="29">
        <v>0</v>
      </c>
      <c r="IX10" s="29">
        <v>366.66699999999997</v>
      </c>
      <c r="IY10" s="29">
        <v>0</v>
      </c>
      <c r="IZ10" s="29">
        <v>0</v>
      </c>
      <c r="JA10" s="29">
        <v>0</v>
      </c>
      <c r="JB10" s="29">
        <v>0</v>
      </c>
      <c r="JC10" s="29">
        <v>0</v>
      </c>
      <c r="JD10" s="29">
        <v>366.66699999999997</v>
      </c>
      <c r="JE10" s="29">
        <v>0</v>
      </c>
      <c r="JF10" s="29">
        <v>0</v>
      </c>
      <c r="JG10" s="29">
        <v>0</v>
      </c>
      <c r="JH10" s="29">
        <v>1100.001</v>
      </c>
      <c r="JI10" s="29">
        <v>0</v>
      </c>
      <c r="JJ10" s="29">
        <v>733.33399999999995</v>
      </c>
      <c r="JK10" s="29">
        <v>1466.6679999999999</v>
      </c>
      <c r="JL10" s="29">
        <v>733.33399999999995</v>
      </c>
      <c r="JM10" s="29">
        <v>0</v>
      </c>
      <c r="JN10" s="29">
        <v>366.66699999999997</v>
      </c>
      <c r="JO10" s="30">
        <v>135666.79000000004</v>
      </c>
      <c r="JQ10" s="20" t="s">
        <v>131</v>
      </c>
    </row>
    <row r="11" spans="1:277" x14ac:dyDescent="0.25">
      <c r="A11" s="21">
        <v>469</v>
      </c>
      <c r="B11" s="22" t="s">
        <v>277</v>
      </c>
      <c r="C11" s="22">
        <v>2023</v>
      </c>
      <c r="D11" s="22">
        <v>9</v>
      </c>
      <c r="E11" s="23">
        <v>3529243</v>
      </c>
      <c r="F11" s="22" t="s">
        <v>284</v>
      </c>
      <c r="G11" s="24">
        <v>0</v>
      </c>
      <c r="H11" s="25"/>
      <c r="I11" s="26">
        <v>0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>
        <v>0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8">
        <v>0</v>
      </c>
      <c r="EM11" s="29">
        <v>0</v>
      </c>
      <c r="EN11" s="29">
        <v>0</v>
      </c>
      <c r="EO11" s="29">
        <v>0</v>
      </c>
      <c r="EP11" s="29">
        <v>0</v>
      </c>
      <c r="EQ11" s="29">
        <v>0</v>
      </c>
      <c r="ER11" s="29">
        <v>0</v>
      </c>
      <c r="ES11" s="29">
        <v>0</v>
      </c>
      <c r="ET11" s="29">
        <v>0</v>
      </c>
      <c r="EU11" s="29">
        <v>0</v>
      </c>
      <c r="EV11" s="29">
        <v>0</v>
      </c>
      <c r="EW11" s="29">
        <v>0</v>
      </c>
      <c r="EX11" s="29">
        <v>0</v>
      </c>
      <c r="EY11" s="29">
        <v>0</v>
      </c>
      <c r="EZ11" s="29">
        <v>0</v>
      </c>
      <c r="FA11" s="29">
        <v>0</v>
      </c>
      <c r="FB11" s="29">
        <v>0</v>
      </c>
      <c r="FC11" s="29">
        <v>0</v>
      </c>
      <c r="FD11" s="29">
        <v>0</v>
      </c>
      <c r="FE11" s="29">
        <v>0</v>
      </c>
      <c r="FF11" s="29">
        <v>0</v>
      </c>
      <c r="FG11" s="29">
        <v>0</v>
      </c>
      <c r="FH11" s="29">
        <v>0</v>
      </c>
      <c r="FI11" s="29">
        <v>0</v>
      </c>
      <c r="FJ11" s="29">
        <v>0</v>
      </c>
      <c r="FK11" s="29">
        <v>0</v>
      </c>
      <c r="FL11" s="29">
        <v>0</v>
      </c>
      <c r="FM11" s="29">
        <v>0</v>
      </c>
      <c r="FN11" s="29">
        <v>0</v>
      </c>
      <c r="FO11" s="29">
        <v>0</v>
      </c>
      <c r="FP11" s="29">
        <v>0</v>
      </c>
      <c r="FQ11" s="29">
        <v>0</v>
      </c>
      <c r="FR11" s="29">
        <v>0</v>
      </c>
      <c r="FS11" s="29">
        <v>0</v>
      </c>
      <c r="FT11" s="29">
        <v>0</v>
      </c>
      <c r="FU11" s="29">
        <v>0</v>
      </c>
      <c r="FV11" s="29">
        <v>0</v>
      </c>
      <c r="FW11" s="29">
        <v>0</v>
      </c>
      <c r="FX11" s="29">
        <v>0</v>
      </c>
      <c r="FY11" s="29">
        <v>0</v>
      </c>
      <c r="FZ11" s="29">
        <v>0</v>
      </c>
      <c r="GA11" s="29">
        <v>0</v>
      </c>
      <c r="GB11" s="29">
        <v>0</v>
      </c>
      <c r="GC11" s="29">
        <v>0</v>
      </c>
      <c r="GD11" s="29">
        <v>0</v>
      </c>
      <c r="GE11" s="29">
        <v>0</v>
      </c>
      <c r="GF11" s="29">
        <v>0</v>
      </c>
      <c r="GG11" s="29">
        <v>0</v>
      </c>
      <c r="GH11" s="29">
        <v>0</v>
      </c>
      <c r="GI11" s="29">
        <v>0</v>
      </c>
      <c r="GJ11" s="29">
        <v>0</v>
      </c>
      <c r="GK11" s="29">
        <v>0</v>
      </c>
      <c r="GL11" s="29">
        <v>0</v>
      </c>
      <c r="GM11" s="29">
        <v>0</v>
      </c>
      <c r="GN11" s="29">
        <v>0</v>
      </c>
      <c r="GO11" s="29">
        <v>0</v>
      </c>
      <c r="GP11" s="29">
        <v>0</v>
      </c>
      <c r="GQ11" s="29">
        <v>0</v>
      </c>
      <c r="GR11" s="29">
        <v>0</v>
      </c>
      <c r="GS11" s="29">
        <v>0</v>
      </c>
      <c r="GT11" s="29">
        <v>0</v>
      </c>
      <c r="GU11" s="29">
        <v>0</v>
      </c>
      <c r="GV11" s="29">
        <v>0</v>
      </c>
      <c r="GW11" s="29">
        <v>0</v>
      </c>
      <c r="GX11" s="29">
        <v>0</v>
      </c>
      <c r="GY11" s="29">
        <v>0</v>
      </c>
      <c r="GZ11" s="29">
        <v>0</v>
      </c>
      <c r="HA11" s="29">
        <v>0</v>
      </c>
      <c r="HB11" s="29">
        <v>0</v>
      </c>
      <c r="HC11" s="29">
        <v>0</v>
      </c>
      <c r="HD11" s="29">
        <v>0</v>
      </c>
      <c r="HE11" s="29">
        <v>0</v>
      </c>
      <c r="HF11" s="29">
        <v>0</v>
      </c>
      <c r="HG11" s="29">
        <v>0</v>
      </c>
      <c r="HH11" s="29">
        <v>0</v>
      </c>
      <c r="HI11" s="29">
        <v>0</v>
      </c>
      <c r="HJ11" s="29">
        <v>0</v>
      </c>
      <c r="HK11" s="29">
        <v>0</v>
      </c>
      <c r="HL11" s="29">
        <v>0</v>
      </c>
      <c r="HM11" s="29">
        <v>0</v>
      </c>
      <c r="HN11" s="29">
        <v>0</v>
      </c>
      <c r="HO11" s="29">
        <v>0</v>
      </c>
      <c r="HP11" s="29">
        <v>0</v>
      </c>
      <c r="HQ11" s="29">
        <v>0</v>
      </c>
      <c r="HR11" s="29">
        <v>0</v>
      </c>
      <c r="HS11" s="29">
        <v>0</v>
      </c>
      <c r="HT11" s="29">
        <v>0</v>
      </c>
      <c r="HU11" s="29">
        <v>0</v>
      </c>
      <c r="HV11" s="29">
        <v>0</v>
      </c>
      <c r="HW11" s="29">
        <v>0</v>
      </c>
      <c r="HX11" s="29">
        <v>0</v>
      </c>
      <c r="HY11" s="29">
        <v>0</v>
      </c>
      <c r="HZ11" s="29">
        <v>0</v>
      </c>
      <c r="IA11" s="29">
        <v>0</v>
      </c>
      <c r="IB11" s="29">
        <v>0</v>
      </c>
      <c r="IC11" s="29">
        <v>0</v>
      </c>
      <c r="ID11" s="29">
        <v>0</v>
      </c>
      <c r="IE11" s="29">
        <v>0</v>
      </c>
      <c r="IF11" s="29">
        <v>0</v>
      </c>
      <c r="IG11" s="29">
        <v>0</v>
      </c>
      <c r="IH11" s="29">
        <v>0</v>
      </c>
      <c r="II11" s="29">
        <v>0</v>
      </c>
      <c r="IJ11" s="29">
        <v>0</v>
      </c>
      <c r="IK11" s="29">
        <v>0</v>
      </c>
      <c r="IL11" s="29">
        <v>0</v>
      </c>
      <c r="IM11" s="29">
        <v>0</v>
      </c>
      <c r="IN11" s="29">
        <v>0</v>
      </c>
      <c r="IO11" s="29">
        <v>0</v>
      </c>
      <c r="IP11" s="29">
        <v>0</v>
      </c>
      <c r="IQ11" s="29">
        <v>0</v>
      </c>
      <c r="IR11" s="29">
        <v>0</v>
      </c>
      <c r="IS11" s="29">
        <v>0</v>
      </c>
      <c r="IT11" s="29">
        <v>0</v>
      </c>
      <c r="IU11" s="29">
        <v>0</v>
      </c>
      <c r="IV11" s="29">
        <v>0</v>
      </c>
      <c r="IW11" s="29">
        <v>0</v>
      </c>
      <c r="IX11" s="29">
        <v>0</v>
      </c>
      <c r="IY11" s="29">
        <v>0</v>
      </c>
      <c r="IZ11" s="29">
        <v>0</v>
      </c>
      <c r="JA11" s="29">
        <v>0</v>
      </c>
      <c r="JB11" s="29">
        <v>0</v>
      </c>
      <c r="JC11" s="29">
        <v>0</v>
      </c>
      <c r="JD11" s="29">
        <v>0</v>
      </c>
      <c r="JE11" s="29">
        <v>0</v>
      </c>
      <c r="JF11" s="29">
        <v>0</v>
      </c>
      <c r="JG11" s="29">
        <v>0</v>
      </c>
      <c r="JH11" s="29">
        <v>0</v>
      </c>
      <c r="JI11" s="29">
        <v>0</v>
      </c>
      <c r="JJ11" s="29">
        <v>0</v>
      </c>
      <c r="JK11" s="29">
        <v>0</v>
      </c>
      <c r="JL11" s="29">
        <v>0</v>
      </c>
      <c r="JM11" s="29">
        <v>0</v>
      </c>
      <c r="JN11" s="29">
        <v>0</v>
      </c>
      <c r="JO11" s="30">
        <v>0</v>
      </c>
      <c r="JQ11" s="20" t="s">
        <v>131</v>
      </c>
    </row>
    <row r="12" spans="1:277" x14ac:dyDescent="0.25">
      <c r="A12" s="21">
        <v>470</v>
      </c>
      <c r="B12" s="22" t="s">
        <v>277</v>
      </c>
      <c r="C12" s="22">
        <v>2023</v>
      </c>
      <c r="D12" s="22">
        <v>9</v>
      </c>
      <c r="E12" s="23">
        <v>3529244</v>
      </c>
      <c r="F12" s="22" t="s">
        <v>285</v>
      </c>
      <c r="G12" s="24">
        <v>0</v>
      </c>
      <c r="H12" s="25"/>
      <c r="I12" s="26">
        <v>0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>
        <v>0</v>
      </c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8">
        <v>0</v>
      </c>
      <c r="EM12" s="29">
        <v>0</v>
      </c>
      <c r="EN12" s="29">
        <v>0</v>
      </c>
      <c r="EO12" s="29">
        <v>0</v>
      </c>
      <c r="EP12" s="29">
        <v>0</v>
      </c>
      <c r="EQ12" s="29">
        <v>0</v>
      </c>
      <c r="ER12" s="29">
        <v>0</v>
      </c>
      <c r="ES12" s="29">
        <v>0</v>
      </c>
      <c r="ET12" s="29">
        <v>0</v>
      </c>
      <c r="EU12" s="29">
        <v>0</v>
      </c>
      <c r="EV12" s="29">
        <v>0</v>
      </c>
      <c r="EW12" s="29">
        <v>0</v>
      </c>
      <c r="EX12" s="29">
        <v>0</v>
      </c>
      <c r="EY12" s="29">
        <v>0</v>
      </c>
      <c r="EZ12" s="29">
        <v>0</v>
      </c>
      <c r="FA12" s="29">
        <v>0</v>
      </c>
      <c r="FB12" s="29">
        <v>0</v>
      </c>
      <c r="FC12" s="29">
        <v>0</v>
      </c>
      <c r="FD12" s="29">
        <v>0</v>
      </c>
      <c r="FE12" s="29">
        <v>0</v>
      </c>
      <c r="FF12" s="29">
        <v>0</v>
      </c>
      <c r="FG12" s="29">
        <v>0</v>
      </c>
      <c r="FH12" s="29">
        <v>0</v>
      </c>
      <c r="FI12" s="29">
        <v>0</v>
      </c>
      <c r="FJ12" s="29">
        <v>0</v>
      </c>
      <c r="FK12" s="29">
        <v>0</v>
      </c>
      <c r="FL12" s="29">
        <v>0</v>
      </c>
      <c r="FM12" s="29">
        <v>0</v>
      </c>
      <c r="FN12" s="29">
        <v>0</v>
      </c>
      <c r="FO12" s="29">
        <v>0</v>
      </c>
      <c r="FP12" s="29">
        <v>0</v>
      </c>
      <c r="FQ12" s="29">
        <v>0</v>
      </c>
      <c r="FR12" s="29">
        <v>0</v>
      </c>
      <c r="FS12" s="29">
        <v>0</v>
      </c>
      <c r="FT12" s="29">
        <v>0</v>
      </c>
      <c r="FU12" s="29">
        <v>0</v>
      </c>
      <c r="FV12" s="29">
        <v>0</v>
      </c>
      <c r="FW12" s="29">
        <v>0</v>
      </c>
      <c r="FX12" s="29">
        <v>0</v>
      </c>
      <c r="FY12" s="29">
        <v>0</v>
      </c>
      <c r="FZ12" s="29">
        <v>0</v>
      </c>
      <c r="GA12" s="29">
        <v>0</v>
      </c>
      <c r="GB12" s="29">
        <v>0</v>
      </c>
      <c r="GC12" s="29">
        <v>0</v>
      </c>
      <c r="GD12" s="29">
        <v>0</v>
      </c>
      <c r="GE12" s="29">
        <v>0</v>
      </c>
      <c r="GF12" s="29">
        <v>0</v>
      </c>
      <c r="GG12" s="29">
        <v>0</v>
      </c>
      <c r="GH12" s="29">
        <v>0</v>
      </c>
      <c r="GI12" s="29">
        <v>0</v>
      </c>
      <c r="GJ12" s="29">
        <v>0</v>
      </c>
      <c r="GK12" s="29">
        <v>0</v>
      </c>
      <c r="GL12" s="29">
        <v>0</v>
      </c>
      <c r="GM12" s="29">
        <v>0</v>
      </c>
      <c r="GN12" s="29">
        <v>0</v>
      </c>
      <c r="GO12" s="29">
        <v>0</v>
      </c>
      <c r="GP12" s="29">
        <v>0</v>
      </c>
      <c r="GQ12" s="29">
        <v>0</v>
      </c>
      <c r="GR12" s="29">
        <v>0</v>
      </c>
      <c r="GS12" s="29">
        <v>0</v>
      </c>
      <c r="GT12" s="29">
        <v>0</v>
      </c>
      <c r="GU12" s="29">
        <v>0</v>
      </c>
      <c r="GV12" s="29">
        <v>0</v>
      </c>
      <c r="GW12" s="29">
        <v>0</v>
      </c>
      <c r="GX12" s="29">
        <v>0</v>
      </c>
      <c r="GY12" s="29">
        <v>0</v>
      </c>
      <c r="GZ12" s="29">
        <v>0</v>
      </c>
      <c r="HA12" s="29">
        <v>0</v>
      </c>
      <c r="HB12" s="29">
        <v>0</v>
      </c>
      <c r="HC12" s="29">
        <v>0</v>
      </c>
      <c r="HD12" s="29">
        <v>0</v>
      </c>
      <c r="HE12" s="29">
        <v>0</v>
      </c>
      <c r="HF12" s="29">
        <v>0</v>
      </c>
      <c r="HG12" s="29">
        <v>0</v>
      </c>
      <c r="HH12" s="29">
        <v>0</v>
      </c>
      <c r="HI12" s="29">
        <v>0</v>
      </c>
      <c r="HJ12" s="29">
        <v>0</v>
      </c>
      <c r="HK12" s="29">
        <v>0</v>
      </c>
      <c r="HL12" s="29">
        <v>0</v>
      </c>
      <c r="HM12" s="29">
        <v>0</v>
      </c>
      <c r="HN12" s="29">
        <v>0</v>
      </c>
      <c r="HO12" s="29">
        <v>0</v>
      </c>
      <c r="HP12" s="29">
        <v>0</v>
      </c>
      <c r="HQ12" s="29">
        <v>0</v>
      </c>
      <c r="HR12" s="29">
        <v>0</v>
      </c>
      <c r="HS12" s="29">
        <v>0</v>
      </c>
      <c r="HT12" s="29">
        <v>0</v>
      </c>
      <c r="HU12" s="29">
        <v>0</v>
      </c>
      <c r="HV12" s="29">
        <v>0</v>
      </c>
      <c r="HW12" s="29">
        <v>0</v>
      </c>
      <c r="HX12" s="29">
        <v>0</v>
      </c>
      <c r="HY12" s="29">
        <v>0</v>
      </c>
      <c r="HZ12" s="29">
        <v>0</v>
      </c>
      <c r="IA12" s="29">
        <v>0</v>
      </c>
      <c r="IB12" s="29">
        <v>0</v>
      </c>
      <c r="IC12" s="29">
        <v>0</v>
      </c>
      <c r="ID12" s="29">
        <v>0</v>
      </c>
      <c r="IE12" s="29">
        <v>0</v>
      </c>
      <c r="IF12" s="29">
        <v>0</v>
      </c>
      <c r="IG12" s="29">
        <v>0</v>
      </c>
      <c r="IH12" s="29">
        <v>0</v>
      </c>
      <c r="II12" s="29">
        <v>0</v>
      </c>
      <c r="IJ12" s="29">
        <v>0</v>
      </c>
      <c r="IK12" s="29">
        <v>0</v>
      </c>
      <c r="IL12" s="29">
        <v>0</v>
      </c>
      <c r="IM12" s="29">
        <v>0</v>
      </c>
      <c r="IN12" s="29">
        <v>0</v>
      </c>
      <c r="IO12" s="29">
        <v>0</v>
      </c>
      <c r="IP12" s="29">
        <v>0</v>
      </c>
      <c r="IQ12" s="29">
        <v>0</v>
      </c>
      <c r="IR12" s="29">
        <v>0</v>
      </c>
      <c r="IS12" s="29">
        <v>0</v>
      </c>
      <c r="IT12" s="29">
        <v>0</v>
      </c>
      <c r="IU12" s="29">
        <v>0</v>
      </c>
      <c r="IV12" s="29">
        <v>0</v>
      </c>
      <c r="IW12" s="29">
        <v>0</v>
      </c>
      <c r="IX12" s="29">
        <v>0</v>
      </c>
      <c r="IY12" s="29">
        <v>0</v>
      </c>
      <c r="IZ12" s="29">
        <v>0</v>
      </c>
      <c r="JA12" s="29">
        <v>0</v>
      </c>
      <c r="JB12" s="29">
        <v>0</v>
      </c>
      <c r="JC12" s="29">
        <v>0</v>
      </c>
      <c r="JD12" s="29">
        <v>0</v>
      </c>
      <c r="JE12" s="29">
        <v>0</v>
      </c>
      <c r="JF12" s="29">
        <v>0</v>
      </c>
      <c r="JG12" s="29">
        <v>0</v>
      </c>
      <c r="JH12" s="29">
        <v>0</v>
      </c>
      <c r="JI12" s="29">
        <v>0</v>
      </c>
      <c r="JJ12" s="29">
        <v>0</v>
      </c>
      <c r="JK12" s="29">
        <v>0</v>
      </c>
      <c r="JL12" s="29">
        <v>0</v>
      </c>
      <c r="JM12" s="29">
        <v>0</v>
      </c>
      <c r="JN12" s="29">
        <v>0</v>
      </c>
      <c r="JO12" s="30">
        <v>0</v>
      </c>
      <c r="JQ12" s="20" t="s">
        <v>131</v>
      </c>
    </row>
    <row r="13" spans="1:277" x14ac:dyDescent="0.25">
      <c r="A13" s="21">
        <v>471</v>
      </c>
      <c r="B13" s="22" t="s">
        <v>277</v>
      </c>
      <c r="C13" s="22">
        <v>2023</v>
      </c>
      <c r="D13" s="22">
        <v>9</v>
      </c>
      <c r="E13" s="23">
        <v>3529245</v>
      </c>
      <c r="F13" s="22" t="s">
        <v>286</v>
      </c>
      <c r="G13" s="24">
        <v>0</v>
      </c>
      <c r="H13" s="25"/>
      <c r="I13" s="26">
        <v>0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>
        <v>0</v>
      </c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8">
        <v>0</v>
      </c>
      <c r="EM13" s="29">
        <v>0</v>
      </c>
      <c r="EN13" s="29">
        <v>0</v>
      </c>
      <c r="EO13" s="29">
        <v>0</v>
      </c>
      <c r="EP13" s="29">
        <v>0</v>
      </c>
      <c r="EQ13" s="29">
        <v>0</v>
      </c>
      <c r="ER13" s="29">
        <v>0</v>
      </c>
      <c r="ES13" s="29">
        <v>0</v>
      </c>
      <c r="ET13" s="29">
        <v>0</v>
      </c>
      <c r="EU13" s="29">
        <v>0</v>
      </c>
      <c r="EV13" s="29">
        <v>0</v>
      </c>
      <c r="EW13" s="29">
        <v>0</v>
      </c>
      <c r="EX13" s="29">
        <v>0</v>
      </c>
      <c r="EY13" s="29">
        <v>0</v>
      </c>
      <c r="EZ13" s="29">
        <v>0</v>
      </c>
      <c r="FA13" s="29">
        <v>0</v>
      </c>
      <c r="FB13" s="29">
        <v>0</v>
      </c>
      <c r="FC13" s="29">
        <v>0</v>
      </c>
      <c r="FD13" s="29">
        <v>0</v>
      </c>
      <c r="FE13" s="29">
        <v>0</v>
      </c>
      <c r="FF13" s="29">
        <v>0</v>
      </c>
      <c r="FG13" s="29">
        <v>0</v>
      </c>
      <c r="FH13" s="29">
        <v>0</v>
      </c>
      <c r="FI13" s="29">
        <v>0</v>
      </c>
      <c r="FJ13" s="29">
        <v>0</v>
      </c>
      <c r="FK13" s="29">
        <v>0</v>
      </c>
      <c r="FL13" s="29">
        <v>0</v>
      </c>
      <c r="FM13" s="29">
        <v>0</v>
      </c>
      <c r="FN13" s="29">
        <v>0</v>
      </c>
      <c r="FO13" s="29">
        <v>0</v>
      </c>
      <c r="FP13" s="29">
        <v>0</v>
      </c>
      <c r="FQ13" s="29">
        <v>0</v>
      </c>
      <c r="FR13" s="29">
        <v>0</v>
      </c>
      <c r="FS13" s="29">
        <v>0</v>
      </c>
      <c r="FT13" s="29">
        <v>0</v>
      </c>
      <c r="FU13" s="29">
        <v>0</v>
      </c>
      <c r="FV13" s="29">
        <v>0</v>
      </c>
      <c r="FW13" s="29">
        <v>0</v>
      </c>
      <c r="FX13" s="29">
        <v>0</v>
      </c>
      <c r="FY13" s="29">
        <v>0</v>
      </c>
      <c r="FZ13" s="29">
        <v>0</v>
      </c>
      <c r="GA13" s="29">
        <v>0</v>
      </c>
      <c r="GB13" s="29">
        <v>0</v>
      </c>
      <c r="GC13" s="29">
        <v>0</v>
      </c>
      <c r="GD13" s="29">
        <v>0</v>
      </c>
      <c r="GE13" s="29">
        <v>0</v>
      </c>
      <c r="GF13" s="29">
        <v>0</v>
      </c>
      <c r="GG13" s="29">
        <v>0</v>
      </c>
      <c r="GH13" s="29">
        <v>0</v>
      </c>
      <c r="GI13" s="29">
        <v>0</v>
      </c>
      <c r="GJ13" s="29">
        <v>0</v>
      </c>
      <c r="GK13" s="29">
        <v>0</v>
      </c>
      <c r="GL13" s="29">
        <v>0</v>
      </c>
      <c r="GM13" s="29">
        <v>0</v>
      </c>
      <c r="GN13" s="29">
        <v>0</v>
      </c>
      <c r="GO13" s="29">
        <v>0</v>
      </c>
      <c r="GP13" s="29">
        <v>0</v>
      </c>
      <c r="GQ13" s="29">
        <v>0</v>
      </c>
      <c r="GR13" s="29">
        <v>0</v>
      </c>
      <c r="GS13" s="29">
        <v>0</v>
      </c>
      <c r="GT13" s="29">
        <v>0</v>
      </c>
      <c r="GU13" s="29">
        <v>0</v>
      </c>
      <c r="GV13" s="29">
        <v>0</v>
      </c>
      <c r="GW13" s="29">
        <v>0</v>
      </c>
      <c r="GX13" s="29">
        <v>0</v>
      </c>
      <c r="GY13" s="29">
        <v>0</v>
      </c>
      <c r="GZ13" s="29">
        <v>0</v>
      </c>
      <c r="HA13" s="29">
        <v>0</v>
      </c>
      <c r="HB13" s="29">
        <v>0</v>
      </c>
      <c r="HC13" s="29">
        <v>0</v>
      </c>
      <c r="HD13" s="29">
        <v>0</v>
      </c>
      <c r="HE13" s="29">
        <v>0</v>
      </c>
      <c r="HF13" s="29">
        <v>0</v>
      </c>
      <c r="HG13" s="29">
        <v>0</v>
      </c>
      <c r="HH13" s="29">
        <v>0</v>
      </c>
      <c r="HI13" s="29">
        <v>0</v>
      </c>
      <c r="HJ13" s="29">
        <v>0</v>
      </c>
      <c r="HK13" s="29">
        <v>0</v>
      </c>
      <c r="HL13" s="29">
        <v>0</v>
      </c>
      <c r="HM13" s="29">
        <v>0</v>
      </c>
      <c r="HN13" s="29">
        <v>0</v>
      </c>
      <c r="HO13" s="29">
        <v>0</v>
      </c>
      <c r="HP13" s="29">
        <v>0</v>
      </c>
      <c r="HQ13" s="29">
        <v>0</v>
      </c>
      <c r="HR13" s="29">
        <v>0</v>
      </c>
      <c r="HS13" s="29">
        <v>0</v>
      </c>
      <c r="HT13" s="29">
        <v>0</v>
      </c>
      <c r="HU13" s="29">
        <v>0</v>
      </c>
      <c r="HV13" s="29">
        <v>0</v>
      </c>
      <c r="HW13" s="29">
        <v>0</v>
      </c>
      <c r="HX13" s="29">
        <v>0</v>
      </c>
      <c r="HY13" s="29">
        <v>0</v>
      </c>
      <c r="HZ13" s="29">
        <v>0</v>
      </c>
      <c r="IA13" s="29">
        <v>0</v>
      </c>
      <c r="IB13" s="29">
        <v>0</v>
      </c>
      <c r="IC13" s="29">
        <v>0</v>
      </c>
      <c r="ID13" s="29">
        <v>0</v>
      </c>
      <c r="IE13" s="29">
        <v>0</v>
      </c>
      <c r="IF13" s="29">
        <v>0</v>
      </c>
      <c r="IG13" s="29">
        <v>0</v>
      </c>
      <c r="IH13" s="29">
        <v>0</v>
      </c>
      <c r="II13" s="29">
        <v>0</v>
      </c>
      <c r="IJ13" s="29">
        <v>0</v>
      </c>
      <c r="IK13" s="29">
        <v>0</v>
      </c>
      <c r="IL13" s="29">
        <v>0</v>
      </c>
      <c r="IM13" s="29">
        <v>0</v>
      </c>
      <c r="IN13" s="29">
        <v>0</v>
      </c>
      <c r="IO13" s="29">
        <v>0</v>
      </c>
      <c r="IP13" s="29">
        <v>0</v>
      </c>
      <c r="IQ13" s="29">
        <v>0</v>
      </c>
      <c r="IR13" s="29">
        <v>0</v>
      </c>
      <c r="IS13" s="29">
        <v>0</v>
      </c>
      <c r="IT13" s="29">
        <v>0</v>
      </c>
      <c r="IU13" s="29">
        <v>0</v>
      </c>
      <c r="IV13" s="29">
        <v>0</v>
      </c>
      <c r="IW13" s="29">
        <v>0</v>
      </c>
      <c r="IX13" s="29">
        <v>0</v>
      </c>
      <c r="IY13" s="29">
        <v>0</v>
      </c>
      <c r="IZ13" s="29">
        <v>0</v>
      </c>
      <c r="JA13" s="29">
        <v>0</v>
      </c>
      <c r="JB13" s="29">
        <v>0</v>
      </c>
      <c r="JC13" s="29">
        <v>0</v>
      </c>
      <c r="JD13" s="29">
        <v>0</v>
      </c>
      <c r="JE13" s="29">
        <v>0</v>
      </c>
      <c r="JF13" s="29">
        <v>0</v>
      </c>
      <c r="JG13" s="29">
        <v>0</v>
      </c>
      <c r="JH13" s="29">
        <v>0</v>
      </c>
      <c r="JI13" s="29">
        <v>0</v>
      </c>
      <c r="JJ13" s="29">
        <v>0</v>
      </c>
      <c r="JK13" s="29">
        <v>0</v>
      </c>
      <c r="JL13" s="29">
        <v>0</v>
      </c>
      <c r="JM13" s="29">
        <v>0</v>
      </c>
      <c r="JN13" s="29">
        <v>0</v>
      </c>
      <c r="JO13" s="30">
        <v>0</v>
      </c>
      <c r="JQ13" s="20" t="s">
        <v>131</v>
      </c>
    </row>
    <row r="14" spans="1:277" x14ac:dyDescent="0.25">
      <c r="A14" s="21">
        <v>472</v>
      </c>
      <c r="B14" s="22" t="s">
        <v>277</v>
      </c>
      <c r="C14" s="22">
        <v>2023</v>
      </c>
      <c r="D14" s="22">
        <v>9</v>
      </c>
      <c r="E14" s="23">
        <v>3529248</v>
      </c>
      <c r="F14" s="22" t="s">
        <v>287</v>
      </c>
      <c r="G14" s="24">
        <v>60</v>
      </c>
      <c r="H14" s="25">
        <v>317.77800000000002</v>
      </c>
      <c r="I14" s="26">
        <v>5.2963000000000005</v>
      </c>
      <c r="J14" s="27"/>
      <c r="K14" s="27"/>
      <c r="L14" s="27">
        <v>120</v>
      </c>
      <c r="M14" s="27">
        <v>120</v>
      </c>
      <c r="N14" s="27">
        <v>120</v>
      </c>
      <c r="O14" s="27">
        <v>180</v>
      </c>
      <c r="P14" s="27"/>
      <c r="Q14" s="27"/>
      <c r="R14" s="27"/>
      <c r="S14" s="27">
        <v>360</v>
      </c>
      <c r="T14" s="27"/>
      <c r="U14" s="27">
        <v>300</v>
      </c>
      <c r="V14" s="27">
        <v>60</v>
      </c>
      <c r="W14" s="27">
        <v>180</v>
      </c>
      <c r="X14" s="27"/>
      <c r="Y14" s="27">
        <v>60</v>
      </c>
      <c r="Z14" s="27"/>
      <c r="AA14" s="27">
        <v>60</v>
      </c>
      <c r="AB14" s="27"/>
      <c r="AC14" s="27">
        <v>300</v>
      </c>
      <c r="AD14" s="27"/>
      <c r="AE14" s="27"/>
      <c r="AF14" s="27">
        <v>60</v>
      </c>
      <c r="AG14" s="27">
        <v>300</v>
      </c>
      <c r="AH14" s="27"/>
      <c r="AI14" s="27">
        <v>60</v>
      </c>
      <c r="AJ14" s="27">
        <v>120</v>
      </c>
      <c r="AK14" s="27">
        <v>60</v>
      </c>
      <c r="AL14" s="27">
        <v>120</v>
      </c>
      <c r="AM14" s="27"/>
      <c r="AN14" s="27">
        <v>120</v>
      </c>
      <c r="AO14" s="27"/>
      <c r="AP14" s="27">
        <v>120</v>
      </c>
      <c r="AQ14" s="27"/>
      <c r="AR14" s="27">
        <v>180</v>
      </c>
      <c r="AS14" s="27"/>
      <c r="AT14" s="27">
        <v>120</v>
      </c>
      <c r="AU14" s="27">
        <v>600</v>
      </c>
      <c r="AV14" s="27"/>
      <c r="AW14" s="27">
        <v>0</v>
      </c>
      <c r="AX14" s="27">
        <v>60</v>
      </c>
      <c r="AY14" s="27">
        <v>120</v>
      </c>
      <c r="AZ14" s="27">
        <v>60</v>
      </c>
      <c r="BA14" s="27">
        <v>240</v>
      </c>
      <c r="BB14" s="27"/>
      <c r="BC14" s="27">
        <v>120</v>
      </c>
      <c r="BD14" s="27">
        <v>60</v>
      </c>
      <c r="BE14" s="27"/>
      <c r="BF14" s="27">
        <v>60</v>
      </c>
      <c r="BG14" s="27"/>
      <c r="BH14" s="27"/>
      <c r="BI14" s="27">
        <v>60</v>
      </c>
      <c r="BJ14" s="27"/>
      <c r="BK14" s="27"/>
      <c r="BL14" s="27">
        <v>120</v>
      </c>
      <c r="BM14" s="27">
        <v>180</v>
      </c>
      <c r="BN14" s="27">
        <v>120</v>
      </c>
      <c r="BO14" s="27">
        <v>60</v>
      </c>
      <c r="BP14" s="27"/>
      <c r="BQ14" s="27">
        <v>2460</v>
      </c>
      <c r="BR14" s="27">
        <v>120</v>
      </c>
      <c r="BS14" s="27"/>
      <c r="BT14" s="27">
        <v>300</v>
      </c>
      <c r="BU14" s="27">
        <v>60</v>
      </c>
      <c r="BV14" s="27">
        <v>60</v>
      </c>
      <c r="BW14" s="27"/>
      <c r="BX14" s="27"/>
      <c r="BY14" s="27"/>
      <c r="BZ14" s="27">
        <v>120</v>
      </c>
      <c r="CA14" s="27"/>
      <c r="CB14" s="27">
        <v>60</v>
      </c>
      <c r="CC14" s="27">
        <v>120</v>
      </c>
      <c r="CD14" s="27"/>
      <c r="CE14" s="27"/>
      <c r="CF14" s="27">
        <v>60</v>
      </c>
      <c r="CG14" s="27">
        <v>240</v>
      </c>
      <c r="CH14" s="27">
        <v>180</v>
      </c>
      <c r="CI14" s="27"/>
      <c r="CJ14" s="27">
        <v>360</v>
      </c>
      <c r="CK14" s="27"/>
      <c r="CL14" s="27"/>
      <c r="CM14" s="27">
        <v>120</v>
      </c>
      <c r="CN14" s="27">
        <v>120</v>
      </c>
      <c r="CO14" s="27">
        <v>60</v>
      </c>
      <c r="CP14" s="27">
        <v>60</v>
      </c>
      <c r="CQ14" s="27">
        <v>120</v>
      </c>
      <c r="CR14" s="27"/>
      <c r="CS14" s="27">
        <v>60</v>
      </c>
      <c r="CT14" s="27"/>
      <c r="CU14" s="27"/>
      <c r="CV14" s="27">
        <v>60</v>
      </c>
      <c r="CW14" s="27"/>
      <c r="CX14" s="27">
        <v>180</v>
      </c>
      <c r="CY14" s="27"/>
      <c r="CZ14" s="27"/>
      <c r="DA14" s="27"/>
      <c r="DB14" s="27"/>
      <c r="DC14" s="27"/>
      <c r="DD14" s="27">
        <v>60</v>
      </c>
      <c r="DE14" s="27">
        <v>60</v>
      </c>
      <c r="DF14" s="27">
        <v>60</v>
      </c>
      <c r="DG14" s="27"/>
      <c r="DH14" s="27"/>
      <c r="DI14" s="27"/>
      <c r="DJ14" s="27"/>
      <c r="DK14" s="27"/>
      <c r="DL14" s="27"/>
      <c r="DM14" s="27"/>
      <c r="DN14" s="27">
        <v>60</v>
      </c>
      <c r="DO14" s="27">
        <v>60</v>
      </c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>
        <v>120</v>
      </c>
      <c r="EE14" s="27">
        <v>180</v>
      </c>
      <c r="EF14" s="27"/>
      <c r="EG14" s="27"/>
      <c r="EH14" s="27"/>
      <c r="EI14" s="27"/>
      <c r="EJ14" s="27"/>
      <c r="EK14" s="27"/>
      <c r="EL14" s="28">
        <v>10500</v>
      </c>
      <c r="EM14" s="29">
        <v>0</v>
      </c>
      <c r="EN14" s="29">
        <v>0</v>
      </c>
      <c r="EO14" s="29">
        <v>635.55600000000004</v>
      </c>
      <c r="EP14" s="29">
        <v>635.55600000000004</v>
      </c>
      <c r="EQ14" s="29">
        <v>635.55600000000004</v>
      </c>
      <c r="ER14" s="29">
        <v>953.33400000000006</v>
      </c>
      <c r="ES14" s="29">
        <v>0</v>
      </c>
      <c r="ET14" s="29">
        <v>0</v>
      </c>
      <c r="EU14" s="29">
        <v>0</v>
      </c>
      <c r="EV14" s="29">
        <v>1906.6680000000001</v>
      </c>
      <c r="EW14" s="29">
        <v>0</v>
      </c>
      <c r="EX14" s="29">
        <v>1588.89</v>
      </c>
      <c r="EY14" s="29">
        <v>317.77800000000002</v>
      </c>
      <c r="EZ14" s="29">
        <v>953.33400000000006</v>
      </c>
      <c r="FA14" s="29">
        <v>0</v>
      </c>
      <c r="FB14" s="29">
        <v>317.77800000000002</v>
      </c>
      <c r="FC14" s="29">
        <v>0</v>
      </c>
      <c r="FD14" s="29">
        <v>317.77800000000002</v>
      </c>
      <c r="FE14" s="29">
        <v>0</v>
      </c>
      <c r="FF14" s="29">
        <v>1588.89</v>
      </c>
      <c r="FG14" s="29">
        <v>0</v>
      </c>
      <c r="FH14" s="29">
        <v>0</v>
      </c>
      <c r="FI14" s="29">
        <v>317.77800000000002</v>
      </c>
      <c r="FJ14" s="29">
        <v>1588.89</v>
      </c>
      <c r="FK14" s="29">
        <v>0</v>
      </c>
      <c r="FL14" s="29">
        <v>317.77800000000002</v>
      </c>
      <c r="FM14" s="29">
        <v>635.55600000000004</v>
      </c>
      <c r="FN14" s="29">
        <v>317.77800000000002</v>
      </c>
      <c r="FO14" s="29">
        <v>635.55600000000004</v>
      </c>
      <c r="FP14" s="29">
        <v>0</v>
      </c>
      <c r="FQ14" s="29">
        <v>635.55600000000004</v>
      </c>
      <c r="FR14" s="29">
        <v>0</v>
      </c>
      <c r="FS14" s="29">
        <v>635.55600000000004</v>
      </c>
      <c r="FT14" s="29">
        <v>0</v>
      </c>
      <c r="FU14" s="29">
        <v>953.33400000000006</v>
      </c>
      <c r="FV14" s="29">
        <v>0</v>
      </c>
      <c r="FW14" s="29">
        <v>635.55600000000004</v>
      </c>
      <c r="FX14" s="29">
        <v>3177.78</v>
      </c>
      <c r="FY14" s="29">
        <v>0</v>
      </c>
      <c r="FZ14" s="29">
        <v>0</v>
      </c>
      <c r="GA14" s="29">
        <v>317.77800000000002</v>
      </c>
      <c r="GB14" s="29">
        <v>635.55600000000004</v>
      </c>
      <c r="GC14" s="29">
        <v>317.77800000000002</v>
      </c>
      <c r="GD14" s="29">
        <v>1271.1120000000001</v>
      </c>
      <c r="GE14" s="29">
        <v>0</v>
      </c>
      <c r="GF14" s="29">
        <v>635.55600000000004</v>
      </c>
      <c r="GG14" s="29">
        <v>317.77800000000002</v>
      </c>
      <c r="GH14" s="29">
        <v>0</v>
      </c>
      <c r="GI14" s="29">
        <v>317.77800000000002</v>
      </c>
      <c r="GJ14" s="29">
        <v>0</v>
      </c>
      <c r="GK14" s="29">
        <v>0</v>
      </c>
      <c r="GL14" s="29">
        <v>317.77800000000002</v>
      </c>
      <c r="GM14" s="29">
        <v>0</v>
      </c>
      <c r="GN14" s="29">
        <v>0</v>
      </c>
      <c r="GO14" s="29">
        <v>635.55600000000004</v>
      </c>
      <c r="GP14" s="29">
        <v>953.33400000000006</v>
      </c>
      <c r="GQ14" s="29">
        <v>635.55600000000004</v>
      </c>
      <c r="GR14" s="29">
        <v>317.77800000000002</v>
      </c>
      <c r="GS14" s="29">
        <v>0</v>
      </c>
      <c r="GT14" s="29">
        <v>13028.898000000001</v>
      </c>
      <c r="GU14" s="29">
        <v>635.55600000000004</v>
      </c>
      <c r="GV14" s="29">
        <v>0</v>
      </c>
      <c r="GW14" s="29">
        <v>1588.89</v>
      </c>
      <c r="GX14" s="29">
        <v>317.77800000000002</v>
      </c>
      <c r="GY14" s="29">
        <v>317.77800000000002</v>
      </c>
      <c r="GZ14" s="29">
        <v>0</v>
      </c>
      <c r="HA14" s="29">
        <v>0</v>
      </c>
      <c r="HB14" s="29">
        <v>0</v>
      </c>
      <c r="HC14" s="29">
        <v>635.55600000000004</v>
      </c>
      <c r="HD14" s="29">
        <v>0</v>
      </c>
      <c r="HE14" s="29">
        <v>317.77800000000002</v>
      </c>
      <c r="HF14" s="29">
        <v>635.55600000000004</v>
      </c>
      <c r="HG14" s="29">
        <v>0</v>
      </c>
      <c r="HH14" s="29">
        <v>0</v>
      </c>
      <c r="HI14" s="29">
        <v>317.77800000000002</v>
      </c>
      <c r="HJ14" s="29">
        <v>1271.1120000000001</v>
      </c>
      <c r="HK14" s="29">
        <v>953.33400000000006</v>
      </c>
      <c r="HL14" s="29">
        <v>0</v>
      </c>
      <c r="HM14" s="29">
        <v>1906.6680000000001</v>
      </c>
      <c r="HN14" s="29">
        <v>0</v>
      </c>
      <c r="HO14" s="29">
        <v>0</v>
      </c>
      <c r="HP14" s="29">
        <v>635.55600000000004</v>
      </c>
      <c r="HQ14" s="29">
        <v>635.55600000000004</v>
      </c>
      <c r="HR14" s="29">
        <v>317.77800000000002</v>
      </c>
      <c r="HS14" s="29">
        <v>317.77800000000002</v>
      </c>
      <c r="HT14" s="29">
        <v>635.55600000000004</v>
      </c>
      <c r="HU14" s="29">
        <v>0</v>
      </c>
      <c r="HV14" s="29">
        <v>317.77800000000002</v>
      </c>
      <c r="HW14" s="29">
        <v>0</v>
      </c>
      <c r="HX14" s="29">
        <v>0</v>
      </c>
      <c r="HY14" s="29">
        <v>317.77800000000002</v>
      </c>
      <c r="HZ14" s="29">
        <v>0</v>
      </c>
      <c r="IA14" s="29">
        <v>953.33400000000006</v>
      </c>
      <c r="IB14" s="29">
        <v>0</v>
      </c>
      <c r="IC14" s="29">
        <v>0</v>
      </c>
      <c r="ID14" s="29">
        <v>0</v>
      </c>
      <c r="IE14" s="29">
        <v>0</v>
      </c>
      <c r="IF14" s="29">
        <v>0</v>
      </c>
      <c r="IG14" s="29">
        <v>317.77800000000002</v>
      </c>
      <c r="IH14" s="29">
        <v>317.77800000000002</v>
      </c>
      <c r="II14" s="29">
        <v>317.77800000000002</v>
      </c>
      <c r="IJ14" s="29">
        <v>0</v>
      </c>
      <c r="IK14" s="29">
        <v>0</v>
      </c>
      <c r="IL14" s="29">
        <v>0</v>
      </c>
      <c r="IM14" s="29">
        <v>0</v>
      </c>
      <c r="IN14" s="29">
        <v>0</v>
      </c>
      <c r="IO14" s="29">
        <v>0</v>
      </c>
      <c r="IP14" s="29">
        <v>0</v>
      </c>
      <c r="IQ14" s="29">
        <v>317.77800000000002</v>
      </c>
      <c r="IR14" s="29">
        <v>317.77800000000002</v>
      </c>
      <c r="IS14" s="29">
        <v>0</v>
      </c>
      <c r="IT14" s="29">
        <v>0</v>
      </c>
      <c r="IU14" s="29">
        <v>0</v>
      </c>
      <c r="IV14" s="29">
        <v>0</v>
      </c>
      <c r="IW14" s="29">
        <v>0</v>
      </c>
      <c r="IX14" s="29">
        <v>0</v>
      </c>
      <c r="IY14" s="29">
        <v>0</v>
      </c>
      <c r="IZ14" s="29">
        <v>0</v>
      </c>
      <c r="JA14" s="29">
        <v>0</v>
      </c>
      <c r="JB14" s="29">
        <v>0</v>
      </c>
      <c r="JC14" s="29">
        <v>0</v>
      </c>
      <c r="JD14" s="29">
        <v>0</v>
      </c>
      <c r="JE14" s="29">
        <v>0</v>
      </c>
      <c r="JF14" s="29">
        <v>0</v>
      </c>
      <c r="JG14" s="29">
        <v>635.55600000000004</v>
      </c>
      <c r="JH14" s="29">
        <v>953.33400000000006</v>
      </c>
      <c r="JI14" s="29">
        <v>0</v>
      </c>
      <c r="JJ14" s="29">
        <v>0</v>
      </c>
      <c r="JK14" s="29">
        <v>0</v>
      </c>
      <c r="JL14" s="29">
        <v>0</v>
      </c>
      <c r="JM14" s="29">
        <v>0</v>
      </c>
      <c r="JN14" s="29">
        <v>0</v>
      </c>
      <c r="JO14" s="30">
        <v>55611.149999999958</v>
      </c>
      <c r="JQ14" s="20" t="s">
        <v>131</v>
      </c>
    </row>
    <row r="15" spans="1:277" x14ac:dyDescent="0.25">
      <c r="A15" s="21">
        <v>473</v>
      </c>
      <c r="B15" s="22" t="s">
        <v>277</v>
      </c>
      <c r="C15" s="22">
        <v>2023</v>
      </c>
      <c r="D15" s="22">
        <v>9</v>
      </c>
      <c r="E15" s="23">
        <v>3538108</v>
      </c>
      <c r="F15" s="22" t="s">
        <v>288</v>
      </c>
      <c r="G15" s="24">
        <v>6</v>
      </c>
      <c r="H15" s="25">
        <v>210.833</v>
      </c>
      <c r="I15" s="26">
        <v>35.138833333333331</v>
      </c>
      <c r="J15" s="27">
        <v>18</v>
      </c>
      <c r="K15" s="27"/>
      <c r="L15" s="27"/>
      <c r="M15" s="27">
        <v>12</v>
      </c>
      <c r="N15" s="27">
        <v>60</v>
      </c>
      <c r="O15" s="27"/>
      <c r="P15" s="27">
        <v>30</v>
      </c>
      <c r="Q15" s="27">
        <v>90</v>
      </c>
      <c r="R15" s="27">
        <v>12</v>
      </c>
      <c r="S15" s="27"/>
      <c r="T15" s="27">
        <v>30</v>
      </c>
      <c r="U15" s="27">
        <v>12</v>
      </c>
      <c r="V15" s="27">
        <v>30</v>
      </c>
      <c r="W15" s="27">
        <v>30</v>
      </c>
      <c r="X15" s="27">
        <v>30</v>
      </c>
      <c r="Y15" s="27">
        <v>72</v>
      </c>
      <c r="Z15" s="27"/>
      <c r="AA15" s="27">
        <v>24</v>
      </c>
      <c r="AB15" s="27"/>
      <c r="AC15" s="27">
        <v>60</v>
      </c>
      <c r="AD15" s="27"/>
      <c r="AE15" s="27">
        <v>30</v>
      </c>
      <c r="AF15" s="27">
        <v>12</v>
      </c>
      <c r="AG15" s="27"/>
      <c r="AH15" s="27">
        <v>30</v>
      </c>
      <c r="AI15" s="27"/>
      <c r="AJ15" s="27">
        <v>30</v>
      </c>
      <c r="AK15" s="27"/>
      <c r="AL15" s="27">
        <v>84</v>
      </c>
      <c r="AM15" s="27"/>
      <c r="AN15" s="27"/>
      <c r="AO15" s="27">
        <v>60</v>
      </c>
      <c r="AP15" s="27">
        <v>120</v>
      </c>
      <c r="AQ15" s="27">
        <v>18</v>
      </c>
      <c r="AR15" s="27">
        <v>18</v>
      </c>
      <c r="AS15" s="27">
        <v>18</v>
      </c>
      <c r="AT15" s="27"/>
      <c r="AU15" s="27">
        <v>264</v>
      </c>
      <c r="AV15" s="27">
        <v>30</v>
      </c>
      <c r="AW15" s="27"/>
      <c r="AX15" s="27">
        <v>6</v>
      </c>
      <c r="AY15" s="27">
        <v>12</v>
      </c>
      <c r="AZ15" s="27">
        <v>6</v>
      </c>
      <c r="BA15" s="27">
        <v>30</v>
      </c>
      <c r="BB15" s="27">
        <v>18</v>
      </c>
      <c r="BC15" s="27">
        <v>12</v>
      </c>
      <c r="BD15" s="27">
        <v>12</v>
      </c>
      <c r="BE15" s="27">
        <v>120</v>
      </c>
      <c r="BF15" s="27">
        <v>36</v>
      </c>
      <c r="BG15" s="27"/>
      <c r="BH15" s="27">
        <v>30</v>
      </c>
      <c r="BI15" s="27">
        <v>12</v>
      </c>
      <c r="BJ15" s="27"/>
      <c r="BK15" s="27">
        <v>60</v>
      </c>
      <c r="BL15" s="27"/>
      <c r="BM15" s="27">
        <v>12</v>
      </c>
      <c r="BN15" s="27"/>
      <c r="BO15" s="27">
        <v>18</v>
      </c>
      <c r="BP15" s="27"/>
      <c r="BQ15" s="27">
        <v>162</v>
      </c>
      <c r="BR15" s="27">
        <v>30</v>
      </c>
      <c r="BS15" s="27"/>
      <c r="BT15" s="27">
        <v>60</v>
      </c>
      <c r="BU15" s="27"/>
      <c r="BV15" s="27"/>
      <c r="BW15" s="27"/>
      <c r="BX15" s="27"/>
      <c r="BY15" s="27"/>
      <c r="BZ15" s="27">
        <v>12</v>
      </c>
      <c r="CA15" s="27"/>
      <c r="CB15" s="27">
        <v>6</v>
      </c>
      <c r="CC15" s="27">
        <v>30</v>
      </c>
      <c r="CD15" s="27"/>
      <c r="CE15" s="27"/>
      <c r="CF15" s="27">
        <v>6</v>
      </c>
      <c r="CG15" s="27"/>
      <c r="CH15" s="27">
        <v>30</v>
      </c>
      <c r="CI15" s="27">
        <v>30</v>
      </c>
      <c r="CJ15" s="27">
        <v>24</v>
      </c>
      <c r="CK15" s="27">
        <v>12</v>
      </c>
      <c r="CL15" s="27"/>
      <c r="CM15" s="27"/>
      <c r="CN15" s="27">
        <v>72</v>
      </c>
      <c r="CO15" s="27">
        <v>90</v>
      </c>
      <c r="CP15" s="27"/>
      <c r="CQ15" s="27"/>
      <c r="CR15" s="27">
        <v>12</v>
      </c>
      <c r="CS15" s="27"/>
      <c r="CT15" s="27"/>
      <c r="CU15" s="27"/>
      <c r="CV15" s="27"/>
      <c r="CW15" s="27"/>
      <c r="CX15" s="27">
        <v>30</v>
      </c>
      <c r="CY15" s="27">
        <v>30</v>
      </c>
      <c r="CZ15" s="27"/>
      <c r="DA15" s="27">
        <v>60</v>
      </c>
      <c r="DB15" s="27">
        <v>12</v>
      </c>
      <c r="DC15" s="27"/>
      <c r="DD15" s="27">
        <v>24</v>
      </c>
      <c r="DE15" s="27"/>
      <c r="DF15" s="27">
        <v>6</v>
      </c>
      <c r="DG15" s="27">
        <v>12</v>
      </c>
      <c r="DH15" s="27">
        <v>12</v>
      </c>
      <c r="DI15" s="27">
        <v>18</v>
      </c>
      <c r="DJ15" s="27">
        <v>60</v>
      </c>
      <c r="DK15" s="27">
        <v>18</v>
      </c>
      <c r="DL15" s="27"/>
      <c r="DM15" s="27"/>
      <c r="DN15" s="27"/>
      <c r="DO15" s="27"/>
      <c r="DP15" s="27"/>
      <c r="DQ15" s="27">
        <v>12</v>
      </c>
      <c r="DR15" s="27"/>
      <c r="DS15" s="27"/>
      <c r="DT15" s="27"/>
      <c r="DU15" s="27"/>
      <c r="DV15" s="27"/>
      <c r="DW15" s="27"/>
      <c r="DX15" s="27"/>
      <c r="DY15" s="27"/>
      <c r="DZ15" s="27"/>
      <c r="EA15" s="27">
        <v>6</v>
      </c>
      <c r="EB15" s="27"/>
      <c r="EC15" s="27"/>
      <c r="ED15" s="27">
        <v>36</v>
      </c>
      <c r="EE15" s="27">
        <v>18</v>
      </c>
      <c r="EF15" s="27"/>
      <c r="EG15" s="27">
        <v>12</v>
      </c>
      <c r="EH15" s="27">
        <v>60</v>
      </c>
      <c r="EI15" s="27"/>
      <c r="EJ15" s="27"/>
      <c r="EK15" s="27"/>
      <c r="EL15" s="28">
        <v>2610</v>
      </c>
      <c r="EM15" s="29">
        <v>632.49899999999991</v>
      </c>
      <c r="EN15" s="29">
        <v>0</v>
      </c>
      <c r="EO15" s="29">
        <v>0</v>
      </c>
      <c r="EP15" s="29">
        <v>421.66599999999994</v>
      </c>
      <c r="EQ15" s="29">
        <v>2108.33</v>
      </c>
      <c r="ER15" s="29">
        <v>0</v>
      </c>
      <c r="ES15" s="29">
        <v>1054.165</v>
      </c>
      <c r="ET15" s="29">
        <v>3162.4949999999999</v>
      </c>
      <c r="EU15" s="29">
        <v>421.66599999999994</v>
      </c>
      <c r="EV15" s="29">
        <v>0</v>
      </c>
      <c r="EW15" s="29">
        <v>1054.165</v>
      </c>
      <c r="EX15" s="29">
        <v>421.66599999999994</v>
      </c>
      <c r="EY15" s="29">
        <v>1054.165</v>
      </c>
      <c r="EZ15" s="29">
        <v>1054.165</v>
      </c>
      <c r="FA15" s="29">
        <v>1054.165</v>
      </c>
      <c r="FB15" s="29">
        <v>2529.9959999999996</v>
      </c>
      <c r="FC15" s="29">
        <v>0</v>
      </c>
      <c r="FD15" s="29">
        <v>843.33199999999988</v>
      </c>
      <c r="FE15" s="29">
        <v>0</v>
      </c>
      <c r="FF15" s="29">
        <v>2108.33</v>
      </c>
      <c r="FG15" s="29">
        <v>0</v>
      </c>
      <c r="FH15" s="29">
        <v>1054.165</v>
      </c>
      <c r="FI15" s="29">
        <v>421.66599999999994</v>
      </c>
      <c r="FJ15" s="29">
        <v>0</v>
      </c>
      <c r="FK15" s="29">
        <v>1054.165</v>
      </c>
      <c r="FL15" s="29">
        <v>0</v>
      </c>
      <c r="FM15" s="29">
        <v>1054.165</v>
      </c>
      <c r="FN15" s="29">
        <v>0</v>
      </c>
      <c r="FO15" s="29">
        <v>2951.6619999999998</v>
      </c>
      <c r="FP15" s="29">
        <v>0</v>
      </c>
      <c r="FQ15" s="29">
        <v>0</v>
      </c>
      <c r="FR15" s="29">
        <v>2108.33</v>
      </c>
      <c r="FS15" s="29">
        <v>4216.66</v>
      </c>
      <c r="FT15" s="29">
        <v>632.49899999999991</v>
      </c>
      <c r="FU15" s="29">
        <v>632.49899999999991</v>
      </c>
      <c r="FV15" s="29">
        <v>632.49899999999991</v>
      </c>
      <c r="FW15" s="29">
        <v>0</v>
      </c>
      <c r="FX15" s="29">
        <v>9276.652</v>
      </c>
      <c r="FY15" s="29">
        <v>1054.165</v>
      </c>
      <c r="FZ15" s="29">
        <v>0</v>
      </c>
      <c r="GA15" s="29">
        <v>210.83299999999997</v>
      </c>
      <c r="GB15" s="29">
        <v>421.66599999999994</v>
      </c>
      <c r="GC15" s="29">
        <v>210.83299999999997</v>
      </c>
      <c r="GD15" s="29">
        <v>1054.165</v>
      </c>
      <c r="GE15" s="29">
        <v>632.49899999999991</v>
      </c>
      <c r="GF15" s="29">
        <v>421.66599999999994</v>
      </c>
      <c r="GG15" s="29">
        <v>421.66599999999994</v>
      </c>
      <c r="GH15" s="29">
        <v>4216.66</v>
      </c>
      <c r="GI15" s="29">
        <v>1264.9979999999998</v>
      </c>
      <c r="GJ15" s="29">
        <v>0</v>
      </c>
      <c r="GK15" s="29">
        <v>1054.165</v>
      </c>
      <c r="GL15" s="29">
        <v>421.66599999999994</v>
      </c>
      <c r="GM15" s="29">
        <v>0</v>
      </c>
      <c r="GN15" s="29">
        <v>2108.33</v>
      </c>
      <c r="GO15" s="29">
        <v>0</v>
      </c>
      <c r="GP15" s="29">
        <v>421.66599999999994</v>
      </c>
      <c r="GQ15" s="29">
        <v>0</v>
      </c>
      <c r="GR15" s="29">
        <v>632.49899999999991</v>
      </c>
      <c r="GS15" s="29">
        <v>0</v>
      </c>
      <c r="GT15" s="29">
        <v>5692.491</v>
      </c>
      <c r="GU15" s="29">
        <v>1054.165</v>
      </c>
      <c r="GV15" s="29">
        <v>0</v>
      </c>
      <c r="GW15" s="29">
        <v>2108.33</v>
      </c>
      <c r="GX15" s="29">
        <v>0</v>
      </c>
      <c r="GY15" s="29">
        <v>0</v>
      </c>
      <c r="GZ15" s="29">
        <v>0</v>
      </c>
      <c r="HA15" s="29">
        <v>0</v>
      </c>
      <c r="HB15" s="29">
        <v>0</v>
      </c>
      <c r="HC15" s="29">
        <v>421.66599999999994</v>
      </c>
      <c r="HD15" s="29">
        <v>0</v>
      </c>
      <c r="HE15" s="29">
        <v>210.83299999999997</v>
      </c>
      <c r="HF15" s="29">
        <v>1054.165</v>
      </c>
      <c r="HG15" s="29">
        <v>0</v>
      </c>
      <c r="HH15" s="29">
        <v>0</v>
      </c>
      <c r="HI15" s="29">
        <v>210.83299999999997</v>
      </c>
      <c r="HJ15" s="29">
        <v>0</v>
      </c>
      <c r="HK15" s="29">
        <v>1054.165</v>
      </c>
      <c r="HL15" s="29">
        <v>1054.165</v>
      </c>
      <c r="HM15" s="29">
        <v>843.33199999999988</v>
      </c>
      <c r="HN15" s="29">
        <v>421.66599999999994</v>
      </c>
      <c r="HO15" s="29">
        <v>0</v>
      </c>
      <c r="HP15" s="29">
        <v>0</v>
      </c>
      <c r="HQ15" s="29">
        <v>2529.9959999999996</v>
      </c>
      <c r="HR15" s="29">
        <v>3162.4949999999999</v>
      </c>
      <c r="HS15" s="29">
        <v>0</v>
      </c>
      <c r="HT15" s="29">
        <v>0</v>
      </c>
      <c r="HU15" s="29">
        <v>421.66599999999994</v>
      </c>
      <c r="HV15" s="29">
        <v>0</v>
      </c>
      <c r="HW15" s="29">
        <v>0</v>
      </c>
      <c r="HX15" s="29">
        <v>0</v>
      </c>
      <c r="HY15" s="29">
        <v>0</v>
      </c>
      <c r="HZ15" s="29">
        <v>0</v>
      </c>
      <c r="IA15" s="29">
        <v>1054.165</v>
      </c>
      <c r="IB15" s="29">
        <v>1054.165</v>
      </c>
      <c r="IC15" s="29">
        <v>0</v>
      </c>
      <c r="ID15" s="29">
        <v>2108.33</v>
      </c>
      <c r="IE15" s="29">
        <v>421.66599999999994</v>
      </c>
      <c r="IF15" s="29">
        <v>0</v>
      </c>
      <c r="IG15" s="29">
        <v>843.33199999999988</v>
      </c>
      <c r="IH15" s="29">
        <v>0</v>
      </c>
      <c r="II15" s="29">
        <v>210.83299999999997</v>
      </c>
      <c r="IJ15" s="29">
        <v>421.66599999999994</v>
      </c>
      <c r="IK15" s="29">
        <v>421.66599999999994</v>
      </c>
      <c r="IL15" s="29">
        <v>632.49899999999991</v>
      </c>
      <c r="IM15" s="29">
        <v>2108.33</v>
      </c>
      <c r="IN15" s="29">
        <v>632.49899999999991</v>
      </c>
      <c r="IO15" s="29">
        <v>0</v>
      </c>
      <c r="IP15" s="29">
        <v>0</v>
      </c>
      <c r="IQ15" s="29">
        <v>0</v>
      </c>
      <c r="IR15" s="29">
        <v>0</v>
      </c>
      <c r="IS15" s="29">
        <v>0</v>
      </c>
      <c r="IT15" s="29">
        <v>421.66599999999994</v>
      </c>
      <c r="IU15" s="29">
        <v>0</v>
      </c>
      <c r="IV15" s="29">
        <v>0</v>
      </c>
      <c r="IW15" s="29">
        <v>0</v>
      </c>
      <c r="IX15" s="29">
        <v>0</v>
      </c>
      <c r="IY15" s="29">
        <v>0</v>
      </c>
      <c r="IZ15" s="29">
        <v>0</v>
      </c>
      <c r="JA15" s="29">
        <v>0</v>
      </c>
      <c r="JB15" s="29">
        <v>0</v>
      </c>
      <c r="JC15" s="29">
        <v>0</v>
      </c>
      <c r="JD15" s="29">
        <v>210.83299999999997</v>
      </c>
      <c r="JE15" s="29">
        <v>0</v>
      </c>
      <c r="JF15" s="29">
        <v>0</v>
      </c>
      <c r="JG15" s="29">
        <v>1264.9979999999998</v>
      </c>
      <c r="JH15" s="29">
        <v>632.49899999999991</v>
      </c>
      <c r="JI15" s="29">
        <v>0</v>
      </c>
      <c r="JJ15" s="29">
        <v>421.66599999999994</v>
      </c>
      <c r="JK15" s="29">
        <v>2108.33</v>
      </c>
      <c r="JL15" s="29">
        <v>0</v>
      </c>
      <c r="JM15" s="29">
        <v>0</v>
      </c>
      <c r="JN15" s="29">
        <v>0</v>
      </c>
      <c r="JO15" s="30">
        <v>91712.354999999938</v>
      </c>
      <c r="JQ15" s="20" t="s">
        <v>131</v>
      </c>
    </row>
    <row r="16" spans="1:277" x14ac:dyDescent="0.25">
      <c r="A16" s="21">
        <v>474</v>
      </c>
      <c r="B16" s="22" t="s">
        <v>277</v>
      </c>
      <c r="C16" s="22">
        <v>2023</v>
      </c>
      <c r="D16" s="22">
        <v>9</v>
      </c>
      <c r="E16" s="23">
        <v>3564666</v>
      </c>
      <c r="F16" s="22" t="s">
        <v>289</v>
      </c>
      <c r="G16" s="24">
        <v>12</v>
      </c>
      <c r="H16" s="25">
        <v>225.81800000000001</v>
      </c>
      <c r="I16" s="26">
        <v>18.818166666666666</v>
      </c>
      <c r="J16" s="27">
        <v>36</v>
      </c>
      <c r="K16" s="27">
        <v>24</v>
      </c>
      <c r="L16" s="27">
        <v>12</v>
      </c>
      <c r="M16" s="27"/>
      <c r="N16" s="27"/>
      <c r="O16" s="27"/>
      <c r="P16" s="27">
        <v>60</v>
      </c>
      <c r="Q16" s="27">
        <v>60</v>
      </c>
      <c r="R16" s="27"/>
      <c r="S16" s="27"/>
      <c r="T16" s="27">
        <v>36</v>
      </c>
      <c r="U16" s="27">
        <v>24</v>
      </c>
      <c r="V16" s="27">
        <v>12</v>
      </c>
      <c r="W16" s="27"/>
      <c r="X16" s="27">
        <v>36</v>
      </c>
      <c r="Y16" s="27">
        <v>72</v>
      </c>
      <c r="Z16" s="27"/>
      <c r="AA16" s="27"/>
      <c r="AB16" s="27"/>
      <c r="AC16" s="27">
        <v>24</v>
      </c>
      <c r="AD16" s="27"/>
      <c r="AE16" s="27">
        <v>120</v>
      </c>
      <c r="AF16" s="27"/>
      <c r="AG16" s="27"/>
      <c r="AH16" s="27"/>
      <c r="AI16" s="27"/>
      <c r="AJ16" s="27"/>
      <c r="AK16" s="27">
        <v>24</v>
      </c>
      <c r="AL16" s="27">
        <v>60</v>
      </c>
      <c r="AM16" s="27"/>
      <c r="AN16" s="27"/>
      <c r="AO16" s="27"/>
      <c r="AP16" s="27"/>
      <c r="AQ16" s="27"/>
      <c r="AR16" s="27">
        <v>24</v>
      </c>
      <c r="AS16" s="27">
        <v>36</v>
      </c>
      <c r="AT16" s="27"/>
      <c r="AU16" s="27"/>
      <c r="AV16" s="27">
        <v>24</v>
      </c>
      <c r="AW16" s="27"/>
      <c r="AX16" s="27">
        <v>12</v>
      </c>
      <c r="AY16" s="27"/>
      <c r="AZ16" s="27"/>
      <c r="BA16" s="27"/>
      <c r="BB16" s="27"/>
      <c r="BC16" s="27"/>
      <c r="BD16" s="27">
        <v>12</v>
      </c>
      <c r="BE16" s="27">
        <v>60</v>
      </c>
      <c r="BF16" s="27"/>
      <c r="BG16" s="27"/>
      <c r="BH16" s="27"/>
      <c r="BI16" s="27"/>
      <c r="BJ16" s="27"/>
      <c r="BK16" s="27"/>
      <c r="BL16" s="27"/>
      <c r="BM16" s="27">
        <v>24</v>
      </c>
      <c r="BN16" s="27"/>
      <c r="BO16" s="27">
        <v>24</v>
      </c>
      <c r="BP16" s="27"/>
      <c r="BQ16" s="27">
        <v>1788</v>
      </c>
      <c r="BR16" s="27"/>
      <c r="BS16" s="27"/>
      <c r="BT16" s="27">
        <v>36</v>
      </c>
      <c r="BU16" s="27"/>
      <c r="BV16" s="27"/>
      <c r="BW16" s="27"/>
      <c r="BX16" s="27">
        <v>24</v>
      </c>
      <c r="BY16" s="27"/>
      <c r="BZ16" s="27"/>
      <c r="CA16" s="27"/>
      <c r="CB16" s="27">
        <v>12</v>
      </c>
      <c r="CC16" s="27"/>
      <c r="CD16" s="27"/>
      <c r="CE16" s="27"/>
      <c r="CF16" s="27"/>
      <c r="CG16" s="27"/>
      <c r="CH16" s="27"/>
      <c r="CI16" s="27">
        <v>48</v>
      </c>
      <c r="CJ16" s="27"/>
      <c r="CK16" s="27"/>
      <c r="CL16" s="27"/>
      <c r="CM16" s="27">
        <v>36</v>
      </c>
      <c r="CN16" s="27"/>
      <c r="CO16" s="27"/>
      <c r="CP16" s="27"/>
      <c r="CQ16" s="27">
        <v>36</v>
      </c>
      <c r="CR16" s="27">
        <v>24</v>
      </c>
      <c r="CS16" s="27"/>
      <c r="CT16" s="27"/>
      <c r="CU16" s="27"/>
      <c r="CV16" s="27">
        <v>12</v>
      </c>
      <c r="CW16" s="27"/>
      <c r="CX16" s="27">
        <v>12</v>
      </c>
      <c r="CY16" s="27"/>
      <c r="CZ16" s="27"/>
      <c r="DA16" s="27">
        <v>36</v>
      </c>
      <c r="DB16" s="27">
        <v>36</v>
      </c>
      <c r="DC16" s="27"/>
      <c r="DD16" s="27">
        <v>12</v>
      </c>
      <c r="DE16" s="27"/>
      <c r="DF16" s="27">
        <v>12</v>
      </c>
      <c r="DG16" s="27"/>
      <c r="DH16" s="27"/>
      <c r="DI16" s="27"/>
      <c r="DJ16" s="27">
        <v>24</v>
      </c>
      <c r="DK16" s="27">
        <v>12</v>
      </c>
      <c r="DL16" s="27"/>
      <c r="DM16" s="27"/>
      <c r="DN16" s="27"/>
      <c r="DO16" s="27">
        <v>12</v>
      </c>
      <c r="DP16" s="27"/>
      <c r="DQ16" s="27">
        <v>12</v>
      </c>
      <c r="DR16" s="27">
        <v>24</v>
      </c>
      <c r="DS16" s="27">
        <v>12</v>
      </c>
      <c r="DT16" s="27"/>
      <c r="DU16" s="27"/>
      <c r="DV16" s="27"/>
      <c r="DW16" s="27"/>
      <c r="DX16" s="27"/>
      <c r="DY16" s="27"/>
      <c r="DZ16" s="27"/>
      <c r="EA16" s="27"/>
      <c r="EB16" s="27">
        <v>12</v>
      </c>
      <c r="EC16" s="27"/>
      <c r="ED16" s="27">
        <v>48</v>
      </c>
      <c r="EE16" s="27">
        <v>36</v>
      </c>
      <c r="EF16" s="27"/>
      <c r="EG16" s="27"/>
      <c r="EH16" s="27"/>
      <c r="EI16" s="27"/>
      <c r="EJ16" s="27"/>
      <c r="EK16" s="27"/>
      <c r="EL16" s="28">
        <v>3132</v>
      </c>
      <c r="EM16" s="29">
        <v>677.45399999999995</v>
      </c>
      <c r="EN16" s="29">
        <v>451.63599999999997</v>
      </c>
      <c r="EO16" s="29">
        <v>225.81799999999998</v>
      </c>
      <c r="EP16" s="29">
        <v>0</v>
      </c>
      <c r="EQ16" s="29">
        <v>0</v>
      </c>
      <c r="ER16" s="29">
        <v>0</v>
      </c>
      <c r="ES16" s="29">
        <v>1129.0899999999999</v>
      </c>
      <c r="ET16" s="29">
        <v>1129.0899999999999</v>
      </c>
      <c r="EU16" s="29">
        <v>0</v>
      </c>
      <c r="EV16" s="29">
        <v>0</v>
      </c>
      <c r="EW16" s="29">
        <v>677.45399999999995</v>
      </c>
      <c r="EX16" s="29">
        <v>451.63599999999997</v>
      </c>
      <c r="EY16" s="29">
        <v>225.81799999999998</v>
      </c>
      <c r="EZ16" s="29">
        <v>0</v>
      </c>
      <c r="FA16" s="29">
        <v>677.45399999999995</v>
      </c>
      <c r="FB16" s="29">
        <v>1354.9079999999999</v>
      </c>
      <c r="FC16" s="29">
        <v>0</v>
      </c>
      <c r="FD16" s="29">
        <v>0</v>
      </c>
      <c r="FE16" s="29">
        <v>0</v>
      </c>
      <c r="FF16" s="29">
        <v>451.63599999999997</v>
      </c>
      <c r="FG16" s="29">
        <v>0</v>
      </c>
      <c r="FH16" s="29">
        <v>2258.1799999999998</v>
      </c>
      <c r="FI16" s="29">
        <v>0</v>
      </c>
      <c r="FJ16" s="29">
        <v>0</v>
      </c>
      <c r="FK16" s="29">
        <v>0</v>
      </c>
      <c r="FL16" s="29">
        <v>0</v>
      </c>
      <c r="FM16" s="29">
        <v>0</v>
      </c>
      <c r="FN16" s="29">
        <v>451.63599999999997</v>
      </c>
      <c r="FO16" s="29">
        <v>1129.0899999999999</v>
      </c>
      <c r="FP16" s="29">
        <v>0</v>
      </c>
      <c r="FQ16" s="29">
        <v>0</v>
      </c>
      <c r="FR16" s="29">
        <v>0</v>
      </c>
      <c r="FS16" s="29">
        <v>0</v>
      </c>
      <c r="FT16" s="29">
        <v>0</v>
      </c>
      <c r="FU16" s="29">
        <v>451.63599999999997</v>
      </c>
      <c r="FV16" s="29">
        <v>677.45399999999995</v>
      </c>
      <c r="FW16" s="29">
        <v>0</v>
      </c>
      <c r="FX16" s="29">
        <v>0</v>
      </c>
      <c r="FY16" s="29">
        <v>451.63599999999997</v>
      </c>
      <c r="FZ16" s="29">
        <v>0</v>
      </c>
      <c r="GA16" s="29">
        <v>225.81799999999998</v>
      </c>
      <c r="GB16" s="29">
        <v>0</v>
      </c>
      <c r="GC16" s="29">
        <v>0</v>
      </c>
      <c r="GD16" s="29">
        <v>0</v>
      </c>
      <c r="GE16" s="29">
        <v>0</v>
      </c>
      <c r="GF16" s="29">
        <v>0</v>
      </c>
      <c r="GG16" s="29">
        <v>225.81799999999998</v>
      </c>
      <c r="GH16" s="29">
        <v>1129.0899999999999</v>
      </c>
      <c r="GI16" s="29">
        <v>0</v>
      </c>
      <c r="GJ16" s="29">
        <v>0</v>
      </c>
      <c r="GK16" s="29">
        <v>0</v>
      </c>
      <c r="GL16" s="29">
        <v>0</v>
      </c>
      <c r="GM16" s="29">
        <v>0</v>
      </c>
      <c r="GN16" s="29">
        <v>0</v>
      </c>
      <c r="GO16" s="29">
        <v>0</v>
      </c>
      <c r="GP16" s="29">
        <v>451.63599999999997</v>
      </c>
      <c r="GQ16" s="29">
        <v>0</v>
      </c>
      <c r="GR16" s="29">
        <v>451.63599999999997</v>
      </c>
      <c r="GS16" s="29">
        <v>0</v>
      </c>
      <c r="GT16" s="29">
        <v>33646.881999999998</v>
      </c>
      <c r="GU16" s="29">
        <v>0</v>
      </c>
      <c r="GV16" s="29">
        <v>0</v>
      </c>
      <c r="GW16" s="29">
        <v>677.45399999999995</v>
      </c>
      <c r="GX16" s="29">
        <v>0</v>
      </c>
      <c r="GY16" s="29">
        <v>0</v>
      </c>
      <c r="GZ16" s="29">
        <v>0</v>
      </c>
      <c r="HA16" s="29">
        <v>451.63599999999997</v>
      </c>
      <c r="HB16" s="29">
        <v>0</v>
      </c>
      <c r="HC16" s="29">
        <v>0</v>
      </c>
      <c r="HD16" s="29">
        <v>0</v>
      </c>
      <c r="HE16" s="29">
        <v>225.81799999999998</v>
      </c>
      <c r="HF16" s="29">
        <v>0</v>
      </c>
      <c r="HG16" s="29">
        <v>0</v>
      </c>
      <c r="HH16" s="29">
        <v>0</v>
      </c>
      <c r="HI16" s="29">
        <v>0</v>
      </c>
      <c r="HJ16" s="29">
        <v>0</v>
      </c>
      <c r="HK16" s="29">
        <v>0</v>
      </c>
      <c r="HL16" s="29">
        <v>903.27199999999993</v>
      </c>
      <c r="HM16" s="29">
        <v>0</v>
      </c>
      <c r="HN16" s="29">
        <v>0</v>
      </c>
      <c r="HO16" s="29">
        <v>0</v>
      </c>
      <c r="HP16" s="29">
        <v>677.45399999999995</v>
      </c>
      <c r="HQ16" s="29">
        <v>0</v>
      </c>
      <c r="HR16" s="29">
        <v>0</v>
      </c>
      <c r="HS16" s="29">
        <v>0</v>
      </c>
      <c r="HT16" s="29">
        <v>677.45399999999995</v>
      </c>
      <c r="HU16" s="29">
        <v>451.63599999999997</v>
      </c>
      <c r="HV16" s="29">
        <v>0</v>
      </c>
      <c r="HW16" s="29">
        <v>0</v>
      </c>
      <c r="HX16" s="29">
        <v>0</v>
      </c>
      <c r="HY16" s="29">
        <v>225.81799999999998</v>
      </c>
      <c r="HZ16" s="29">
        <v>0</v>
      </c>
      <c r="IA16" s="29">
        <v>225.81799999999998</v>
      </c>
      <c r="IB16" s="29">
        <v>0</v>
      </c>
      <c r="IC16" s="29">
        <v>0</v>
      </c>
      <c r="ID16" s="29">
        <v>677.45399999999995</v>
      </c>
      <c r="IE16" s="29">
        <v>677.45399999999995</v>
      </c>
      <c r="IF16" s="29">
        <v>0</v>
      </c>
      <c r="IG16" s="29">
        <v>225.81799999999998</v>
      </c>
      <c r="IH16" s="29">
        <v>0</v>
      </c>
      <c r="II16" s="29">
        <v>225.81799999999998</v>
      </c>
      <c r="IJ16" s="29">
        <v>0</v>
      </c>
      <c r="IK16" s="29">
        <v>0</v>
      </c>
      <c r="IL16" s="29">
        <v>0</v>
      </c>
      <c r="IM16" s="29">
        <v>451.63599999999997</v>
      </c>
      <c r="IN16" s="29">
        <v>225.81799999999998</v>
      </c>
      <c r="IO16" s="29">
        <v>0</v>
      </c>
      <c r="IP16" s="29">
        <v>0</v>
      </c>
      <c r="IQ16" s="29">
        <v>0</v>
      </c>
      <c r="IR16" s="29">
        <v>225.81799999999998</v>
      </c>
      <c r="IS16" s="29">
        <v>0</v>
      </c>
      <c r="IT16" s="29">
        <v>225.81799999999998</v>
      </c>
      <c r="IU16" s="29">
        <v>451.63599999999997</v>
      </c>
      <c r="IV16" s="29">
        <v>225.81799999999998</v>
      </c>
      <c r="IW16" s="29">
        <v>0</v>
      </c>
      <c r="IX16" s="29">
        <v>0</v>
      </c>
      <c r="IY16" s="29">
        <v>0</v>
      </c>
      <c r="IZ16" s="29">
        <v>0</v>
      </c>
      <c r="JA16" s="29">
        <v>0</v>
      </c>
      <c r="JB16" s="29">
        <v>0</v>
      </c>
      <c r="JC16" s="29">
        <v>0</v>
      </c>
      <c r="JD16" s="29">
        <v>0</v>
      </c>
      <c r="JE16" s="29">
        <v>225.81799999999998</v>
      </c>
      <c r="JF16" s="29">
        <v>0</v>
      </c>
      <c r="JG16" s="29">
        <v>903.27199999999993</v>
      </c>
      <c r="JH16" s="29">
        <v>677.45399999999995</v>
      </c>
      <c r="JI16" s="29">
        <v>0</v>
      </c>
      <c r="JJ16" s="29">
        <v>0</v>
      </c>
      <c r="JK16" s="29">
        <v>0</v>
      </c>
      <c r="JL16" s="29">
        <v>0</v>
      </c>
      <c r="JM16" s="29">
        <v>0</v>
      </c>
      <c r="JN16" s="29">
        <v>0</v>
      </c>
      <c r="JO16" s="30">
        <v>58938.49799999997</v>
      </c>
      <c r="JQ16" s="20" t="s">
        <v>131</v>
      </c>
    </row>
    <row r="17" spans="1:277" x14ac:dyDescent="0.25">
      <c r="A17" s="21">
        <v>475</v>
      </c>
      <c r="B17" s="22" t="s">
        <v>277</v>
      </c>
      <c r="C17" s="22">
        <v>2023</v>
      </c>
      <c r="D17" s="22">
        <v>9</v>
      </c>
      <c r="E17" s="23">
        <v>3564667</v>
      </c>
      <c r="F17" s="22" t="s">
        <v>290</v>
      </c>
      <c r="G17" s="24">
        <v>12</v>
      </c>
      <c r="H17" s="25">
        <v>225.81800000000001</v>
      </c>
      <c r="I17" s="26">
        <v>18.818166666666666</v>
      </c>
      <c r="J17" s="27">
        <v>36</v>
      </c>
      <c r="K17" s="27">
        <v>24</v>
      </c>
      <c r="L17" s="27">
        <v>12</v>
      </c>
      <c r="M17" s="27"/>
      <c r="N17" s="27"/>
      <c r="O17" s="27"/>
      <c r="P17" s="27"/>
      <c r="Q17" s="27">
        <v>60</v>
      </c>
      <c r="R17" s="27"/>
      <c r="S17" s="27"/>
      <c r="T17" s="27">
        <v>48</v>
      </c>
      <c r="U17" s="27">
        <v>24</v>
      </c>
      <c r="V17" s="27">
        <v>12</v>
      </c>
      <c r="W17" s="27"/>
      <c r="X17" s="27">
        <v>24</v>
      </c>
      <c r="Y17" s="27">
        <v>12</v>
      </c>
      <c r="Z17" s="27"/>
      <c r="AA17" s="27">
        <v>24</v>
      </c>
      <c r="AB17" s="27"/>
      <c r="AC17" s="27">
        <v>24</v>
      </c>
      <c r="AD17" s="27"/>
      <c r="AE17" s="27">
        <v>36</v>
      </c>
      <c r="AF17" s="27"/>
      <c r="AG17" s="27"/>
      <c r="AH17" s="27"/>
      <c r="AI17" s="27"/>
      <c r="AJ17" s="27"/>
      <c r="AK17" s="27">
        <v>12</v>
      </c>
      <c r="AL17" s="27">
        <v>60</v>
      </c>
      <c r="AM17" s="27"/>
      <c r="AN17" s="27"/>
      <c r="AO17" s="27"/>
      <c r="AP17" s="27">
        <v>36</v>
      </c>
      <c r="AQ17" s="27"/>
      <c r="AR17" s="27">
        <v>12</v>
      </c>
      <c r="AS17" s="27">
        <v>12</v>
      </c>
      <c r="AT17" s="27">
        <v>12</v>
      </c>
      <c r="AU17" s="27"/>
      <c r="AV17" s="27"/>
      <c r="AW17" s="27"/>
      <c r="AX17" s="27">
        <v>12</v>
      </c>
      <c r="AY17" s="27"/>
      <c r="AZ17" s="27"/>
      <c r="BA17" s="27"/>
      <c r="BB17" s="27">
        <v>24</v>
      </c>
      <c r="BC17" s="27"/>
      <c r="BD17" s="27"/>
      <c r="BE17" s="27">
        <v>24</v>
      </c>
      <c r="BF17" s="27">
        <v>12</v>
      </c>
      <c r="BG17" s="27"/>
      <c r="BH17" s="27"/>
      <c r="BI17" s="27"/>
      <c r="BJ17" s="27"/>
      <c r="BK17" s="27"/>
      <c r="BL17" s="27"/>
      <c r="BM17" s="27">
        <v>24</v>
      </c>
      <c r="BN17" s="27"/>
      <c r="BO17" s="27">
        <v>24</v>
      </c>
      <c r="BP17" s="27"/>
      <c r="BQ17" s="27">
        <v>1692</v>
      </c>
      <c r="BR17" s="27"/>
      <c r="BS17" s="27"/>
      <c r="BT17" s="27">
        <v>36</v>
      </c>
      <c r="BU17" s="27">
        <v>24</v>
      </c>
      <c r="BV17" s="27"/>
      <c r="BW17" s="27"/>
      <c r="BX17" s="27"/>
      <c r="BY17" s="27"/>
      <c r="BZ17" s="27"/>
      <c r="CA17" s="27"/>
      <c r="CB17" s="27">
        <v>12</v>
      </c>
      <c r="CC17" s="27"/>
      <c r="CD17" s="27"/>
      <c r="CE17" s="27"/>
      <c r="CF17" s="27"/>
      <c r="CG17" s="27"/>
      <c r="CH17" s="27"/>
      <c r="CI17" s="27"/>
      <c r="CJ17" s="27"/>
      <c r="CK17" s="27">
        <v>24</v>
      </c>
      <c r="CL17" s="27"/>
      <c r="CM17" s="27">
        <v>24</v>
      </c>
      <c r="CN17" s="27"/>
      <c r="CO17" s="27"/>
      <c r="CP17" s="27"/>
      <c r="CQ17" s="27">
        <v>144</v>
      </c>
      <c r="CR17" s="27">
        <v>12</v>
      </c>
      <c r="CS17" s="27"/>
      <c r="CT17" s="27"/>
      <c r="CU17" s="27"/>
      <c r="CV17" s="27"/>
      <c r="CW17" s="27"/>
      <c r="CX17" s="27">
        <v>24</v>
      </c>
      <c r="CY17" s="27"/>
      <c r="CZ17" s="27"/>
      <c r="DA17" s="27"/>
      <c r="DB17" s="27">
        <v>24</v>
      </c>
      <c r="DC17" s="27">
        <v>60</v>
      </c>
      <c r="DD17" s="27"/>
      <c r="DE17" s="27"/>
      <c r="DF17" s="27">
        <v>12</v>
      </c>
      <c r="DG17" s="27"/>
      <c r="DH17" s="27"/>
      <c r="DI17" s="27">
        <v>12</v>
      </c>
      <c r="DJ17" s="27"/>
      <c r="DK17" s="27">
        <v>12</v>
      </c>
      <c r="DL17" s="27"/>
      <c r="DM17" s="27"/>
      <c r="DN17" s="27"/>
      <c r="DO17" s="27">
        <v>24</v>
      </c>
      <c r="DP17" s="27"/>
      <c r="DQ17" s="27"/>
      <c r="DR17" s="27"/>
      <c r="DS17" s="27"/>
      <c r="DT17" s="27">
        <v>24</v>
      </c>
      <c r="DU17" s="27"/>
      <c r="DV17" s="27"/>
      <c r="DW17" s="27"/>
      <c r="DX17" s="27"/>
      <c r="DY17" s="27"/>
      <c r="DZ17" s="27">
        <v>12</v>
      </c>
      <c r="EA17" s="27">
        <v>12</v>
      </c>
      <c r="EB17" s="27"/>
      <c r="EC17" s="27"/>
      <c r="ED17" s="27">
        <v>24</v>
      </c>
      <c r="EE17" s="27">
        <v>36</v>
      </c>
      <c r="EF17" s="27"/>
      <c r="EG17" s="27"/>
      <c r="EH17" s="27">
        <v>120</v>
      </c>
      <c r="EI17" s="27"/>
      <c r="EJ17" s="27"/>
      <c r="EK17" s="27"/>
      <c r="EL17" s="28">
        <v>2964</v>
      </c>
      <c r="EM17" s="29">
        <v>677.45399999999995</v>
      </c>
      <c r="EN17" s="29">
        <v>451.63599999999997</v>
      </c>
      <c r="EO17" s="29">
        <v>225.81799999999998</v>
      </c>
      <c r="EP17" s="29">
        <v>0</v>
      </c>
      <c r="EQ17" s="29">
        <v>0</v>
      </c>
      <c r="ER17" s="29">
        <v>0</v>
      </c>
      <c r="ES17" s="29">
        <v>0</v>
      </c>
      <c r="ET17" s="29">
        <v>1129.0899999999999</v>
      </c>
      <c r="EU17" s="29">
        <v>0</v>
      </c>
      <c r="EV17" s="29">
        <v>0</v>
      </c>
      <c r="EW17" s="29">
        <v>903.27199999999993</v>
      </c>
      <c r="EX17" s="29">
        <v>451.63599999999997</v>
      </c>
      <c r="EY17" s="29">
        <v>225.81799999999998</v>
      </c>
      <c r="EZ17" s="29">
        <v>0</v>
      </c>
      <c r="FA17" s="29">
        <v>451.63599999999997</v>
      </c>
      <c r="FB17" s="29">
        <v>225.81799999999998</v>
      </c>
      <c r="FC17" s="29">
        <v>0</v>
      </c>
      <c r="FD17" s="29">
        <v>451.63599999999997</v>
      </c>
      <c r="FE17" s="29">
        <v>0</v>
      </c>
      <c r="FF17" s="29">
        <v>451.63599999999997</v>
      </c>
      <c r="FG17" s="29">
        <v>0</v>
      </c>
      <c r="FH17" s="29">
        <v>677.45399999999995</v>
      </c>
      <c r="FI17" s="29">
        <v>0</v>
      </c>
      <c r="FJ17" s="29">
        <v>0</v>
      </c>
      <c r="FK17" s="29">
        <v>0</v>
      </c>
      <c r="FL17" s="29">
        <v>0</v>
      </c>
      <c r="FM17" s="29">
        <v>0</v>
      </c>
      <c r="FN17" s="29">
        <v>225.81799999999998</v>
      </c>
      <c r="FO17" s="29">
        <v>1129.0899999999999</v>
      </c>
      <c r="FP17" s="29">
        <v>0</v>
      </c>
      <c r="FQ17" s="29">
        <v>0</v>
      </c>
      <c r="FR17" s="29">
        <v>0</v>
      </c>
      <c r="FS17" s="29">
        <v>677.45399999999995</v>
      </c>
      <c r="FT17" s="29">
        <v>0</v>
      </c>
      <c r="FU17" s="29">
        <v>225.81799999999998</v>
      </c>
      <c r="FV17" s="29">
        <v>225.81799999999998</v>
      </c>
      <c r="FW17" s="29">
        <v>225.81799999999998</v>
      </c>
      <c r="FX17" s="29">
        <v>0</v>
      </c>
      <c r="FY17" s="29">
        <v>0</v>
      </c>
      <c r="FZ17" s="29">
        <v>0</v>
      </c>
      <c r="GA17" s="29">
        <v>225.81799999999998</v>
      </c>
      <c r="GB17" s="29">
        <v>0</v>
      </c>
      <c r="GC17" s="29">
        <v>0</v>
      </c>
      <c r="GD17" s="29">
        <v>0</v>
      </c>
      <c r="GE17" s="29">
        <v>451.63599999999997</v>
      </c>
      <c r="GF17" s="29">
        <v>0</v>
      </c>
      <c r="GG17" s="29">
        <v>0</v>
      </c>
      <c r="GH17" s="29">
        <v>451.63599999999997</v>
      </c>
      <c r="GI17" s="29">
        <v>225.81799999999998</v>
      </c>
      <c r="GJ17" s="29">
        <v>0</v>
      </c>
      <c r="GK17" s="29">
        <v>0</v>
      </c>
      <c r="GL17" s="29">
        <v>0</v>
      </c>
      <c r="GM17" s="29">
        <v>0</v>
      </c>
      <c r="GN17" s="29">
        <v>0</v>
      </c>
      <c r="GO17" s="29">
        <v>0</v>
      </c>
      <c r="GP17" s="29">
        <v>451.63599999999997</v>
      </c>
      <c r="GQ17" s="29">
        <v>0</v>
      </c>
      <c r="GR17" s="29">
        <v>451.63599999999997</v>
      </c>
      <c r="GS17" s="29">
        <v>0</v>
      </c>
      <c r="GT17" s="29">
        <v>31840.338</v>
      </c>
      <c r="GU17" s="29">
        <v>0</v>
      </c>
      <c r="GV17" s="29">
        <v>0</v>
      </c>
      <c r="GW17" s="29">
        <v>677.45399999999995</v>
      </c>
      <c r="GX17" s="29">
        <v>451.63599999999997</v>
      </c>
      <c r="GY17" s="29">
        <v>0</v>
      </c>
      <c r="GZ17" s="29">
        <v>0</v>
      </c>
      <c r="HA17" s="29">
        <v>0</v>
      </c>
      <c r="HB17" s="29">
        <v>0</v>
      </c>
      <c r="HC17" s="29">
        <v>0</v>
      </c>
      <c r="HD17" s="29">
        <v>0</v>
      </c>
      <c r="HE17" s="29">
        <v>225.81799999999998</v>
      </c>
      <c r="HF17" s="29">
        <v>0</v>
      </c>
      <c r="HG17" s="29">
        <v>0</v>
      </c>
      <c r="HH17" s="29">
        <v>0</v>
      </c>
      <c r="HI17" s="29">
        <v>0</v>
      </c>
      <c r="HJ17" s="29">
        <v>0</v>
      </c>
      <c r="HK17" s="29">
        <v>0</v>
      </c>
      <c r="HL17" s="29">
        <v>0</v>
      </c>
      <c r="HM17" s="29">
        <v>0</v>
      </c>
      <c r="HN17" s="29">
        <v>451.63599999999997</v>
      </c>
      <c r="HO17" s="29">
        <v>0</v>
      </c>
      <c r="HP17" s="29">
        <v>451.63599999999997</v>
      </c>
      <c r="HQ17" s="29">
        <v>0</v>
      </c>
      <c r="HR17" s="29">
        <v>0</v>
      </c>
      <c r="HS17" s="29">
        <v>0</v>
      </c>
      <c r="HT17" s="29">
        <v>2709.8159999999998</v>
      </c>
      <c r="HU17" s="29">
        <v>225.81799999999998</v>
      </c>
      <c r="HV17" s="29">
        <v>0</v>
      </c>
      <c r="HW17" s="29">
        <v>0</v>
      </c>
      <c r="HX17" s="29">
        <v>0</v>
      </c>
      <c r="HY17" s="29">
        <v>0</v>
      </c>
      <c r="HZ17" s="29">
        <v>0</v>
      </c>
      <c r="IA17" s="29">
        <v>451.63599999999997</v>
      </c>
      <c r="IB17" s="29">
        <v>0</v>
      </c>
      <c r="IC17" s="29">
        <v>0</v>
      </c>
      <c r="ID17" s="29">
        <v>0</v>
      </c>
      <c r="IE17" s="29">
        <v>451.63599999999997</v>
      </c>
      <c r="IF17" s="29">
        <v>1129.0899999999999</v>
      </c>
      <c r="IG17" s="29">
        <v>0</v>
      </c>
      <c r="IH17" s="29">
        <v>0</v>
      </c>
      <c r="II17" s="29">
        <v>225.81799999999998</v>
      </c>
      <c r="IJ17" s="29">
        <v>0</v>
      </c>
      <c r="IK17" s="29">
        <v>0</v>
      </c>
      <c r="IL17" s="29">
        <v>225.81799999999998</v>
      </c>
      <c r="IM17" s="29">
        <v>0</v>
      </c>
      <c r="IN17" s="29">
        <v>225.81799999999998</v>
      </c>
      <c r="IO17" s="29">
        <v>0</v>
      </c>
      <c r="IP17" s="29">
        <v>0</v>
      </c>
      <c r="IQ17" s="29">
        <v>0</v>
      </c>
      <c r="IR17" s="29">
        <v>451.63599999999997</v>
      </c>
      <c r="IS17" s="29">
        <v>0</v>
      </c>
      <c r="IT17" s="29">
        <v>0</v>
      </c>
      <c r="IU17" s="29">
        <v>0</v>
      </c>
      <c r="IV17" s="29">
        <v>0</v>
      </c>
      <c r="IW17" s="29">
        <v>451.63599999999997</v>
      </c>
      <c r="IX17" s="29">
        <v>0</v>
      </c>
      <c r="IY17" s="29">
        <v>0</v>
      </c>
      <c r="IZ17" s="29">
        <v>0</v>
      </c>
      <c r="JA17" s="29">
        <v>0</v>
      </c>
      <c r="JB17" s="29">
        <v>0</v>
      </c>
      <c r="JC17" s="29">
        <v>225.81799999999998</v>
      </c>
      <c r="JD17" s="29">
        <v>225.81799999999998</v>
      </c>
      <c r="JE17" s="29">
        <v>0</v>
      </c>
      <c r="JF17" s="29">
        <v>0</v>
      </c>
      <c r="JG17" s="29">
        <v>451.63599999999997</v>
      </c>
      <c r="JH17" s="29">
        <v>677.45399999999995</v>
      </c>
      <c r="JI17" s="29">
        <v>0</v>
      </c>
      <c r="JJ17" s="29">
        <v>0</v>
      </c>
      <c r="JK17" s="29">
        <v>2258.1799999999998</v>
      </c>
      <c r="JL17" s="29">
        <v>0</v>
      </c>
      <c r="JM17" s="29">
        <v>0</v>
      </c>
      <c r="JN17" s="29">
        <v>0</v>
      </c>
      <c r="JO17" s="30">
        <v>55777.045999999973</v>
      </c>
      <c r="JQ17" s="20" t="s">
        <v>131</v>
      </c>
    </row>
    <row r="18" spans="1:277" x14ac:dyDescent="0.25">
      <c r="A18" s="21">
        <v>476</v>
      </c>
      <c r="B18" s="22" t="s">
        <v>277</v>
      </c>
      <c r="C18" s="22">
        <v>2023</v>
      </c>
      <c r="D18" s="22">
        <v>9</v>
      </c>
      <c r="E18" s="23">
        <v>3565350</v>
      </c>
      <c r="F18" s="22" t="s">
        <v>291</v>
      </c>
      <c r="G18" s="24">
        <v>24</v>
      </c>
      <c r="H18" s="25">
        <v>196.71299999999999</v>
      </c>
      <c r="I18" s="26">
        <v>8.1963749999999997</v>
      </c>
      <c r="J18" s="27"/>
      <c r="K18" s="27">
        <v>24</v>
      </c>
      <c r="L18" s="27"/>
      <c r="M18" s="27"/>
      <c r="N18" s="27">
        <v>48</v>
      </c>
      <c r="O18" s="27">
        <v>24</v>
      </c>
      <c r="P18" s="27"/>
      <c r="Q18" s="27">
        <v>120</v>
      </c>
      <c r="R18" s="27"/>
      <c r="S18" s="27">
        <v>0</v>
      </c>
      <c r="T18" s="27">
        <v>48</v>
      </c>
      <c r="U18" s="27">
        <v>72</v>
      </c>
      <c r="V18" s="27">
        <v>168</v>
      </c>
      <c r="W18" s="27"/>
      <c r="X18" s="27">
        <v>120</v>
      </c>
      <c r="Y18" s="27">
        <v>144</v>
      </c>
      <c r="Z18" s="27"/>
      <c r="AA18" s="27">
        <v>72</v>
      </c>
      <c r="AB18" s="27">
        <v>72</v>
      </c>
      <c r="AC18" s="27">
        <v>120</v>
      </c>
      <c r="AD18" s="27"/>
      <c r="AE18" s="27">
        <v>48</v>
      </c>
      <c r="AF18" s="27">
        <v>48</v>
      </c>
      <c r="AG18" s="27">
        <v>96</v>
      </c>
      <c r="AH18" s="27"/>
      <c r="AI18" s="27">
        <v>72</v>
      </c>
      <c r="AJ18" s="27">
        <v>24</v>
      </c>
      <c r="AK18" s="27">
        <v>72</v>
      </c>
      <c r="AL18" s="27">
        <v>120</v>
      </c>
      <c r="AM18" s="27"/>
      <c r="AN18" s="27"/>
      <c r="AO18" s="27">
        <v>48</v>
      </c>
      <c r="AP18" s="27">
        <v>24</v>
      </c>
      <c r="AQ18" s="27">
        <v>144</v>
      </c>
      <c r="AR18" s="27">
        <v>96</v>
      </c>
      <c r="AS18" s="27">
        <v>48</v>
      </c>
      <c r="AT18" s="27">
        <v>72</v>
      </c>
      <c r="AU18" s="27">
        <v>216</v>
      </c>
      <c r="AV18" s="27">
        <v>96</v>
      </c>
      <c r="AW18" s="27">
        <v>240</v>
      </c>
      <c r="AX18" s="27"/>
      <c r="AY18" s="27">
        <v>24</v>
      </c>
      <c r="AZ18" s="27"/>
      <c r="BA18" s="27"/>
      <c r="BB18" s="27">
        <v>48</v>
      </c>
      <c r="BC18" s="27"/>
      <c r="BD18" s="27">
        <v>48</v>
      </c>
      <c r="BE18" s="27">
        <v>216</v>
      </c>
      <c r="BF18" s="27"/>
      <c r="BG18" s="27"/>
      <c r="BH18" s="27">
        <v>72</v>
      </c>
      <c r="BI18" s="27"/>
      <c r="BJ18" s="27">
        <v>120</v>
      </c>
      <c r="BK18" s="27">
        <v>48</v>
      </c>
      <c r="BL18" s="27">
        <v>96</v>
      </c>
      <c r="BM18" s="27">
        <v>96</v>
      </c>
      <c r="BN18" s="27">
        <v>192</v>
      </c>
      <c r="BO18" s="27">
        <v>120</v>
      </c>
      <c r="BP18" s="27"/>
      <c r="BQ18" s="27"/>
      <c r="BR18" s="27">
        <v>168</v>
      </c>
      <c r="BS18" s="27"/>
      <c r="BT18" s="27"/>
      <c r="BU18" s="27">
        <v>360</v>
      </c>
      <c r="BV18" s="27">
        <v>24</v>
      </c>
      <c r="BW18" s="27"/>
      <c r="BX18" s="27"/>
      <c r="BY18" s="27"/>
      <c r="BZ18" s="27"/>
      <c r="CA18" s="27">
        <v>312</v>
      </c>
      <c r="CB18" s="27">
        <v>48</v>
      </c>
      <c r="CC18" s="27">
        <v>120</v>
      </c>
      <c r="CD18" s="27">
        <v>24</v>
      </c>
      <c r="CE18" s="27">
        <v>24</v>
      </c>
      <c r="CF18" s="27"/>
      <c r="CG18" s="27"/>
      <c r="CH18" s="27">
        <v>168</v>
      </c>
      <c r="CI18" s="27">
        <v>0</v>
      </c>
      <c r="CJ18" s="27">
        <v>48</v>
      </c>
      <c r="CK18" s="27">
        <v>24</v>
      </c>
      <c r="CL18" s="27"/>
      <c r="CM18" s="27">
        <v>72</v>
      </c>
      <c r="CN18" s="27">
        <v>24</v>
      </c>
      <c r="CO18" s="27">
        <v>24</v>
      </c>
      <c r="CP18" s="27"/>
      <c r="CQ18" s="27">
        <v>72</v>
      </c>
      <c r="CR18" s="27">
        <v>24</v>
      </c>
      <c r="CS18" s="27"/>
      <c r="CT18" s="27"/>
      <c r="CU18" s="27">
        <v>24</v>
      </c>
      <c r="CV18" s="27">
        <v>72</v>
      </c>
      <c r="CW18" s="27"/>
      <c r="CX18" s="27"/>
      <c r="CY18" s="27"/>
      <c r="CZ18" s="27"/>
      <c r="DA18" s="27">
        <v>120</v>
      </c>
      <c r="DB18" s="27">
        <v>24</v>
      </c>
      <c r="DC18" s="27"/>
      <c r="DD18" s="27">
        <v>48</v>
      </c>
      <c r="DE18" s="27">
        <v>24</v>
      </c>
      <c r="DF18" s="27"/>
      <c r="DG18" s="27"/>
      <c r="DH18" s="27"/>
      <c r="DI18" s="27">
        <v>24</v>
      </c>
      <c r="DJ18" s="27">
        <v>48</v>
      </c>
      <c r="DK18" s="27"/>
      <c r="DL18" s="27"/>
      <c r="DM18" s="27"/>
      <c r="DN18" s="27"/>
      <c r="DO18" s="27"/>
      <c r="DP18" s="27"/>
      <c r="DQ18" s="27"/>
      <c r="DR18" s="27"/>
      <c r="DS18" s="27">
        <v>24</v>
      </c>
      <c r="DT18" s="27">
        <v>48</v>
      </c>
      <c r="DU18" s="27"/>
      <c r="DV18" s="27">
        <v>24</v>
      </c>
      <c r="DW18" s="27"/>
      <c r="DX18" s="27"/>
      <c r="DY18" s="27"/>
      <c r="DZ18" s="27">
        <v>24</v>
      </c>
      <c r="EA18" s="27">
        <v>24</v>
      </c>
      <c r="EB18" s="27"/>
      <c r="EC18" s="27"/>
      <c r="ED18" s="27">
        <v>48</v>
      </c>
      <c r="EE18" s="27">
        <v>72</v>
      </c>
      <c r="EF18" s="27"/>
      <c r="EG18" s="27">
        <v>24</v>
      </c>
      <c r="EH18" s="27">
        <v>120</v>
      </c>
      <c r="EI18" s="27">
        <v>120</v>
      </c>
      <c r="EJ18" s="27">
        <v>24</v>
      </c>
      <c r="EK18" s="27"/>
      <c r="EL18" s="28">
        <v>6048</v>
      </c>
      <c r="EM18" s="29">
        <v>0</v>
      </c>
      <c r="EN18" s="29">
        <v>196.71299999999999</v>
      </c>
      <c r="EO18" s="29">
        <v>0</v>
      </c>
      <c r="EP18" s="29">
        <v>0</v>
      </c>
      <c r="EQ18" s="29">
        <v>393.42599999999999</v>
      </c>
      <c r="ER18" s="29">
        <v>196.71299999999999</v>
      </c>
      <c r="ES18" s="29">
        <v>0</v>
      </c>
      <c r="ET18" s="29">
        <v>983.56499999999994</v>
      </c>
      <c r="EU18" s="29">
        <v>0</v>
      </c>
      <c r="EV18" s="29">
        <v>0</v>
      </c>
      <c r="EW18" s="29">
        <v>393.42599999999999</v>
      </c>
      <c r="EX18" s="29">
        <v>590.13900000000001</v>
      </c>
      <c r="EY18" s="29">
        <v>1376.991</v>
      </c>
      <c r="EZ18" s="29">
        <v>0</v>
      </c>
      <c r="FA18" s="29">
        <v>983.56499999999994</v>
      </c>
      <c r="FB18" s="29">
        <v>1180.278</v>
      </c>
      <c r="FC18" s="29">
        <v>0</v>
      </c>
      <c r="FD18" s="29">
        <v>590.13900000000001</v>
      </c>
      <c r="FE18" s="29">
        <v>590.13900000000001</v>
      </c>
      <c r="FF18" s="29">
        <v>983.56499999999994</v>
      </c>
      <c r="FG18" s="29">
        <v>0</v>
      </c>
      <c r="FH18" s="29">
        <v>393.42599999999999</v>
      </c>
      <c r="FI18" s="29">
        <v>393.42599999999999</v>
      </c>
      <c r="FJ18" s="29">
        <v>786.85199999999998</v>
      </c>
      <c r="FK18" s="29">
        <v>0</v>
      </c>
      <c r="FL18" s="29">
        <v>590.13900000000001</v>
      </c>
      <c r="FM18" s="29">
        <v>196.71299999999999</v>
      </c>
      <c r="FN18" s="29">
        <v>590.13900000000001</v>
      </c>
      <c r="FO18" s="29">
        <v>983.56499999999994</v>
      </c>
      <c r="FP18" s="29">
        <v>0</v>
      </c>
      <c r="FQ18" s="29">
        <v>0</v>
      </c>
      <c r="FR18" s="29">
        <v>393.42599999999999</v>
      </c>
      <c r="FS18" s="29">
        <v>196.71299999999999</v>
      </c>
      <c r="FT18" s="29">
        <v>1180.278</v>
      </c>
      <c r="FU18" s="29">
        <v>786.85199999999998</v>
      </c>
      <c r="FV18" s="29">
        <v>393.42599999999999</v>
      </c>
      <c r="FW18" s="29">
        <v>590.13900000000001</v>
      </c>
      <c r="FX18" s="29">
        <v>1770.4169999999999</v>
      </c>
      <c r="FY18" s="29">
        <v>786.85199999999998</v>
      </c>
      <c r="FZ18" s="29">
        <v>1967.1299999999999</v>
      </c>
      <c r="GA18" s="29">
        <v>0</v>
      </c>
      <c r="GB18" s="29">
        <v>196.71299999999999</v>
      </c>
      <c r="GC18" s="29">
        <v>0</v>
      </c>
      <c r="GD18" s="29">
        <v>0</v>
      </c>
      <c r="GE18" s="29">
        <v>393.42599999999999</v>
      </c>
      <c r="GF18" s="29">
        <v>0</v>
      </c>
      <c r="GG18" s="29">
        <v>393.42599999999999</v>
      </c>
      <c r="GH18" s="29">
        <v>1770.4169999999999</v>
      </c>
      <c r="GI18" s="29">
        <v>0</v>
      </c>
      <c r="GJ18" s="29">
        <v>0</v>
      </c>
      <c r="GK18" s="29">
        <v>590.13900000000001</v>
      </c>
      <c r="GL18" s="29">
        <v>0</v>
      </c>
      <c r="GM18" s="29">
        <v>983.56499999999994</v>
      </c>
      <c r="GN18" s="29">
        <v>393.42599999999999</v>
      </c>
      <c r="GO18" s="29">
        <v>786.85199999999998</v>
      </c>
      <c r="GP18" s="29">
        <v>786.85199999999998</v>
      </c>
      <c r="GQ18" s="29">
        <v>1573.704</v>
      </c>
      <c r="GR18" s="29">
        <v>983.56499999999994</v>
      </c>
      <c r="GS18" s="29">
        <v>0</v>
      </c>
      <c r="GT18" s="29">
        <v>0</v>
      </c>
      <c r="GU18" s="29">
        <v>1376.991</v>
      </c>
      <c r="GV18" s="29">
        <v>0</v>
      </c>
      <c r="GW18" s="29">
        <v>0</v>
      </c>
      <c r="GX18" s="29">
        <v>2950.6949999999997</v>
      </c>
      <c r="GY18" s="29">
        <v>196.71299999999999</v>
      </c>
      <c r="GZ18" s="29">
        <v>0</v>
      </c>
      <c r="HA18" s="29">
        <v>0</v>
      </c>
      <c r="HB18" s="29">
        <v>0</v>
      </c>
      <c r="HC18" s="29">
        <v>0</v>
      </c>
      <c r="HD18" s="29">
        <v>2557.2689999999998</v>
      </c>
      <c r="HE18" s="29">
        <v>393.42599999999999</v>
      </c>
      <c r="HF18" s="29">
        <v>983.56499999999994</v>
      </c>
      <c r="HG18" s="29">
        <v>196.71299999999999</v>
      </c>
      <c r="HH18" s="29">
        <v>196.71299999999999</v>
      </c>
      <c r="HI18" s="29">
        <v>0</v>
      </c>
      <c r="HJ18" s="29">
        <v>0</v>
      </c>
      <c r="HK18" s="29">
        <v>1376.991</v>
      </c>
      <c r="HL18" s="29">
        <v>0</v>
      </c>
      <c r="HM18" s="29">
        <v>393.42599999999999</v>
      </c>
      <c r="HN18" s="29">
        <v>196.71299999999999</v>
      </c>
      <c r="HO18" s="29">
        <v>0</v>
      </c>
      <c r="HP18" s="29">
        <v>590.13900000000001</v>
      </c>
      <c r="HQ18" s="29">
        <v>196.71299999999999</v>
      </c>
      <c r="HR18" s="29">
        <v>196.71299999999999</v>
      </c>
      <c r="HS18" s="29">
        <v>0</v>
      </c>
      <c r="HT18" s="29">
        <v>590.13900000000001</v>
      </c>
      <c r="HU18" s="29">
        <v>196.71299999999999</v>
      </c>
      <c r="HV18" s="29">
        <v>0</v>
      </c>
      <c r="HW18" s="29">
        <v>0</v>
      </c>
      <c r="HX18" s="29">
        <v>196.71299999999999</v>
      </c>
      <c r="HY18" s="29">
        <v>590.13900000000001</v>
      </c>
      <c r="HZ18" s="29">
        <v>0</v>
      </c>
      <c r="IA18" s="29">
        <v>0</v>
      </c>
      <c r="IB18" s="29">
        <v>0</v>
      </c>
      <c r="IC18" s="29">
        <v>0</v>
      </c>
      <c r="ID18" s="29">
        <v>983.56499999999994</v>
      </c>
      <c r="IE18" s="29">
        <v>196.71299999999999</v>
      </c>
      <c r="IF18" s="29">
        <v>0</v>
      </c>
      <c r="IG18" s="29">
        <v>393.42599999999999</v>
      </c>
      <c r="IH18" s="29">
        <v>196.71299999999999</v>
      </c>
      <c r="II18" s="29">
        <v>0</v>
      </c>
      <c r="IJ18" s="29">
        <v>0</v>
      </c>
      <c r="IK18" s="29">
        <v>0</v>
      </c>
      <c r="IL18" s="29">
        <v>196.71299999999999</v>
      </c>
      <c r="IM18" s="29">
        <v>393.42599999999999</v>
      </c>
      <c r="IN18" s="29">
        <v>0</v>
      </c>
      <c r="IO18" s="29">
        <v>0</v>
      </c>
      <c r="IP18" s="29">
        <v>0</v>
      </c>
      <c r="IQ18" s="29">
        <v>0</v>
      </c>
      <c r="IR18" s="29">
        <v>0</v>
      </c>
      <c r="IS18" s="29">
        <v>0</v>
      </c>
      <c r="IT18" s="29">
        <v>0</v>
      </c>
      <c r="IU18" s="29">
        <v>0</v>
      </c>
      <c r="IV18" s="29">
        <v>196.71299999999999</v>
      </c>
      <c r="IW18" s="29">
        <v>393.42599999999999</v>
      </c>
      <c r="IX18" s="29">
        <v>0</v>
      </c>
      <c r="IY18" s="29">
        <v>196.71299999999999</v>
      </c>
      <c r="IZ18" s="29">
        <v>0</v>
      </c>
      <c r="JA18" s="29">
        <v>0</v>
      </c>
      <c r="JB18" s="29">
        <v>0</v>
      </c>
      <c r="JC18" s="29">
        <v>196.71299999999999</v>
      </c>
      <c r="JD18" s="29">
        <v>196.71299999999999</v>
      </c>
      <c r="JE18" s="29">
        <v>0</v>
      </c>
      <c r="JF18" s="29">
        <v>0</v>
      </c>
      <c r="JG18" s="29">
        <v>393.42599999999999</v>
      </c>
      <c r="JH18" s="29">
        <v>590.13900000000001</v>
      </c>
      <c r="JI18" s="29">
        <v>0</v>
      </c>
      <c r="JJ18" s="29">
        <v>196.71299999999999</v>
      </c>
      <c r="JK18" s="29">
        <v>983.56499999999994</v>
      </c>
      <c r="JL18" s="29">
        <v>983.56499999999994</v>
      </c>
      <c r="JM18" s="29">
        <v>196.71299999999999</v>
      </c>
      <c r="JN18" s="29">
        <v>0</v>
      </c>
      <c r="JO18" s="30">
        <v>49571.676000000072</v>
      </c>
      <c r="JQ18" s="20" t="s">
        <v>131</v>
      </c>
    </row>
    <row r="19" spans="1:277" x14ac:dyDescent="0.25">
      <c r="A19" s="21">
        <v>477</v>
      </c>
      <c r="B19" s="22" t="s">
        <v>277</v>
      </c>
      <c r="C19" s="22">
        <v>2023</v>
      </c>
      <c r="D19" s="22">
        <v>9</v>
      </c>
      <c r="E19" s="23">
        <v>3565351</v>
      </c>
      <c r="F19" s="22" t="s">
        <v>292</v>
      </c>
      <c r="G19" s="24">
        <v>24</v>
      </c>
      <c r="H19" s="25">
        <v>196.71299999999999</v>
      </c>
      <c r="I19" s="26">
        <v>8.1963749999999997</v>
      </c>
      <c r="J19" s="27">
        <v>120</v>
      </c>
      <c r="K19" s="27">
        <v>24</v>
      </c>
      <c r="L19" s="27"/>
      <c r="M19" s="27"/>
      <c r="N19" s="27"/>
      <c r="O19" s="27">
        <v>24</v>
      </c>
      <c r="P19" s="27">
        <v>120</v>
      </c>
      <c r="Q19" s="27">
        <v>120</v>
      </c>
      <c r="R19" s="27">
        <v>48</v>
      </c>
      <c r="S19" s="27">
        <v>120</v>
      </c>
      <c r="T19" s="27"/>
      <c r="U19" s="27">
        <v>72</v>
      </c>
      <c r="V19" s="27">
        <v>168</v>
      </c>
      <c r="W19" s="27"/>
      <c r="X19" s="27">
        <v>120</v>
      </c>
      <c r="Y19" s="27">
        <v>72</v>
      </c>
      <c r="Z19" s="27">
        <v>48</v>
      </c>
      <c r="AA19" s="27">
        <v>48</v>
      </c>
      <c r="AB19" s="27">
        <v>72</v>
      </c>
      <c r="AC19" s="27">
        <v>168</v>
      </c>
      <c r="AD19" s="27"/>
      <c r="AE19" s="27"/>
      <c r="AF19" s="27">
        <v>48</v>
      </c>
      <c r="AG19" s="27">
        <v>120</v>
      </c>
      <c r="AH19" s="27"/>
      <c r="AI19" s="27">
        <v>72</v>
      </c>
      <c r="AJ19" s="27">
        <v>24</v>
      </c>
      <c r="AK19" s="27">
        <v>72</v>
      </c>
      <c r="AL19" s="27">
        <v>120</v>
      </c>
      <c r="AM19" s="27"/>
      <c r="AN19" s="27"/>
      <c r="AO19" s="27">
        <v>120</v>
      </c>
      <c r="AP19" s="27"/>
      <c r="AQ19" s="27">
        <v>168</v>
      </c>
      <c r="AR19" s="27">
        <v>96</v>
      </c>
      <c r="AS19" s="27">
        <v>48</v>
      </c>
      <c r="AT19" s="27">
        <v>72</v>
      </c>
      <c r="AU19" s="27">
        <v>216</v>
      </c>
      <c r="AV19" s="27">
        <v>168</v>
      </c>
      <c r="AW19" s="27">
        <v>240</v>
      </c>
      <c r="AX19" s="27"/>
      <c r="AY19" s="27">
        <v>48</v>
      </c>
      <c r="AZ19" s="27"/>
      <c r="BA19" s="27"/>
      <c r="BB19" s="27">
        <v>48</v>
      </c>
      <c r="BC19" s="27"/>
      <c r="BD19" s="27"/>
      <c r="BE19" s="27">
        <v>120</v>
      </c>
      <c r="BF19" s="27">
        <v>24</v>
      </c>
      <c r="BG19" s="27"/>
      <c r="BH19" s="27">
        <v>72</v>
      </c>
      <c r="BI19" s="27"/>
      <c r="BJ19" s="27">
        <v>120</v>
      </c>
      <c r="BK19" s="27">
        <v>192</v>
      </c>
      <c r="BL19" s="27">
        <v>96</v>
      </c>
      <c r="BM19" s="27">
        <v>48</v>
      </c>
      <c r="BN19" s="27">
        <v>168</v>
      </c>
      <c r="BO19" s="27">
        <v>168</v>
      </c>
      <c r="BP19" s="27">
        <v>48</v>
      </c>
      <c r="BQ19" s="27"/>
      <c r="BR19" s="27">
        <v>168</v>
      </c>
      <c r="BS19" s="27"/>
      <c r="BT19" s="27"/>
      <c r="BU19" s="27">
        <v>360</v>
      </c>
      <c r="BV19" s="27">
        <v>24</v>
      </c>
      <c r="BW19" s="27"/>
      <c r="BX19" s="27"/>
      <c r="BY19" s="27">
        <v>48</v>
      </c>
      <c r="BZ19" s="27"/>
      <c r="CA19" s="27">
        <v>336</v>
      </c>
      <c r="CB19" s="27">
        <v>120</v>
      </c>
      <c r="CC19" s="27">
        <v>192</v>
      </c>
      <c r="CD19" s="27">
        <v>24</v>
      </c>
      <c r="CE19" s="27"/>
      <c r="CF19" s="27"/>
      <c r="CG19" s="27"/>
      <c r="CH19" s="27">
        <v>120</v>
      </c>
      <c r="CI19" s="27">
        <v>72</v>
      </c>
      <c r="CJ19" s="27">
        <v>48</v>
      </c>
      <c r="CK19" s="27">
        <v>24</v>
      </c>
      <c r="CL19" s="27"/>
      <c r="CM19" s="27">
        <v>96</v>
      </c>
      <c r="CN19" s="27"/>
      <c r="CO19" s="27">
        <v>24</v>
      </c>
      <c r="CP19" s="27"/>
      <c r="CQ19" s="27">
        <v>72</v>
      </c>
      <c r="CR19" s="27">
        <v>24</v>
      </c>
      <c r="CS19" s="27"/>
      <c r="CT19" s="27"/>
      <c r="CU19" s="27">
        <v>48</v>
      </c>
      <c r="CV19" s="27">
        <v>96</v>
      </c>
      <c r="CW19" s="27">
        <v>48</v>
      </c>
      <c r="CX19" s="27"/>
      <c r="CY19" s="27">
        <v>120</v>
      </c>
      <c r="CZ19" s="27"/>
      <c r="DA19" s="27">
        <v>120</v>
      </c>
      <c r="DB19" s="27">
        <v>24</v>
      </c>
      <c r="DC19" s="27">
        <v>48</v>
      </c>
      <c r="DD19" s="27">
        <v>24</v>
      </c>
      <c r="DE19" s="27">
        <v>24</v>
      </c>
      <c r="DF19" s="27"/>
      <c r="DG19" s="27"/>
      <c r="DH19" s="27">
        <v>48</v>
      </c>
      <c r="DI19" s="27">
        <v>24</v>
      </c>
      <c r="DJ19" s="27">
        <v>48</v>
      </c>
      <c r="DK19" s="27"/>
      <c r="DL19" s="27"/>
      <c r="DM19" s="27"/>
      <c r="DN19" s="27"/>
      <c r="DO19" s="27"/>
      <c r="DP19" s="27"/>
      <c r="DQ19" s="27"/>
      <c r="DR19" s="27"/>
      <c r="DS19" s="27">
        <v>24</v>
      </c>
      <c r="DT19" s="27">
        <v>48</v>
      </c>
      <c r="DU19" s="27"/>
      <c r="DV19" s="27">
        <v>24</v>
      </c>
      <c r="DW19" s="27"/>
      <c r="DX19" s="27"/>
      <c r="DY19" s="27"/>
      <c r="DZ19" s="27">
        <v>24</v>
      </c>
      <c r="EA19" s="27">
        <v>24</v>
      </c>
      <c r="EB19" s="27"/>
      <c r="EC19" s="27"/>
      <c r="ED19" s="27">
        <v>48</v>
      </c>
      <c r="EE19" s="27"/>
      <c r="EF19" s="27">
        <v>48</v>
      </c>
      <c r="EG19" s="27">
        <v>24</v>
      </c>
      <c r="EH19" s="27">
        <v>120</v>
      </c>
      <c r="EI19" s="27">
        <v>96</v>
      </c>
      <c r="EJ19" s="27">
        <v>72</v>
      </c>
      <c r="EK19" s="27"/>
      <c r="EL19" s="28">
        <v>7056</v>
      </c>
      <c r="EM19" s="29">
        <v>983.56499999999994</v>
      </c>
      <c r="EN19" s="29">
        <v>196.71299999999999</v>
      </c>
      <c r="EO19" s="29">
        <v>0</v>
      </c>
      <c r="EP19" s="29">
        <v>0</v>
      </c>
      <c r="EQ19" s="29">
        <v>0</v>
      </c>
      <c r="ER19" s="29">
        <v>196.71299999999999</v>
      </c>
      <c r="ES19" s="29">
        <v>983.56499999999994</v>
      </c>
      <c r="ET19" s="29">
        <v>983.56499999999994</v>
      </c>
      <c r="EU19" s="29">
        <v>393.42599999999999</v>
      </c>
      <c r="EV19" s="29">
        <v>983.56499999999994</v>
      </c>
      <c r="EW19" s="29">
        <v>0</v>
      </c>
      <c r="EX19" s="29">
        <v>590.13900000000001</v>
      </c>
      <c r="EY19" s="29">
        <v>1376.991</v>
      </c>
      <c r="EZ19" s="29">
        <v>0</v>
      </c>
      <c r="FA19" s="29">
        <v>983.56499999999994</v>
      </c>
      <c r="FB19" s="29">
        <v>590.13900000000001</v>
      </c>
      <c r="FC19" s="29">
        <v>393.42599999999999</v>
      </c>
      <c r="FD19" s="29">
        <v>393.42599999999999</v>
      </c>
      <c r="FE19" s="29">
        <v>590.13900000000001</v>
      </c>
      <c r="FF19" s="29">
        <v>1376.991</v>
      </c>
      <c r="FG19" s="29">
        <v>0</v>
      </c>
      <c r="FH19" s="29">
        <v>0</v>
      </c>
      <c r="FI19" s="29">
        <v>393.42599999999999</v>
      </c>
      <c r="FJ19" s="29">
        <v>983.56499999999994</v>
      </c>
      <c r="FK19" s="29">
        <v>0</v>
      </c>
      <c r="FL19" s="29">
        <v>590.13900000000001</v>
      </c>
      <c r="FM19" s="29">
        <v>196.71299999999999</v>
      </c>
      <c r="FN19" s="29">
        <v>590.13900000000001</v>
      </c>
      <c r="FO19" s="29">
        <v>983.56499999999994</v>
      </c>
      <c r="FP19" s="29">
        <v>0</v>
      </c>
      <c r="FQ19" s="29">
        <v>0</v>
      </c>
      <c r="FR19" s="29">
        <v>983.56499999999994</v>
      </c>
      <c r="FS19" s="29">
        <v>0</v>
      </c>
      <c r="FT19" s="29">
        <v>1376.991</v>
      </c>
      <c r="FU19" s="29">
        <v>786.85199999999998</v>
      </c>
      <c r="FV19" s="29">
        <v>393.42599999999999</v>
      </c>
      <c r="FW19" s="29">
        <v>590.13900000000001</v>
      </c>
      <c r="FX19" s="29">
        <v>1770.4169999999999</v>
      </c>
      <c r="FY19" s="29">
        <v>1376.991</v>
      </c>
      <c r="FZ19" s="29">
        <v>1967.1299999999999</v>
      </c>
      <c r="GA19" s="29">
        <v>0</v>
      </c>
      <c r="GB19" s="29">
        <v>393.42599999999999</v>
      </c>
      <c r="GC19" s="29">
        <v>0</v>
      </c>
      <c r="GD19" s="29">
        <v>0</v>
      </c>
      <c r="GE19" s="29">
        <v>393.42599999999999</v>
      </c>
      <c r="GF19" s="29">
        <v>0</v>
      </c>
      <c r="GG19" s="29">
        <v>0</v>
      </c>
      <c r="GH19" s="29">
        <v>983.56499999999994</v>
      </c>
      <c r="GI19" s="29">
        <v>196.71299999999999</v>
      </c>
      <c r="GJ19" s="29">
        <v>0</v>
      </c>
      <c r="GK19" s="29">
        <v>590.13900000000001</v>
      </c>
      <c r="GL19" s="29">
        <v>0</v>
      </c>
      <c r="GM19" s="29">
        <v>983.56499999999994</v>
      </c>
      <c r="GN19" s="29">
        <v>1573.704</v>
      </c>
      <c r="GO19" s="29">
        <v>786.85199999999998</v>
      </c>
      <c r="GP19" s="29">
        <v>393.42599999999999</v>
      </c>
      <c r="GQ19" s="29">
        <v>1376.991</v>
      </c>
      <c r="GR19" s="29">
        <v>1376.991</v>
      </c>
      <c r="GS19" s="29">
        <v>393.42599999999999</v>
      </c>
      <c r="GT19" s="29">
        <v>0</v>
      </c>
      <c r="GU19" s="29">
        <v>1376.991</v>
      </c>
      <c r="GV19" s="29">
        <v>0</v>
      </c>
      <c r="GW19" s="29">
        <v>0</v>
      </c>
      <c r="GX19" s="29">
        <v>2950.6949999999997</v>
      </c>
      <c r="GY19" s="29">
        <v>196.71299999999999</v>
      </c>
      <c r="GZ19" s="29">
        <v>0</v>
      </c>
      <c r="HA19" s="29">
        <v>0</v>
      </c>
      <c r="HB19" s="29">
        <v>393.42599999999999</v>
      </c>
      <c r="HC19" s="29">
        <v>0</v>
      </c>
      <c r="HD19" s="29">
        <v>2753.982</v>
      </c>
      <c r="HE19" s="29">
        <v>983.56499999999994</v>
      </c>
      <c r="HF19" s="29">
        <v>1573.704</v>
      </c>
      <c r="HG19" s="29">
        <v>196.71299999999999</v>
      </c>
      <c r="HH19" s="29">
        <v>0</v>
      </c>
      <c r="HI19" s="29">
        <v>0</v>
      </c>
      <c r="HJ19" s="29">
        <v>0</v>
      </c>
      <c r="HK19" s="29">
        <v>983.56499999999994</v>
      </c>
      <c r="HL19" s="29">
        <v>590.13900000000001</v>
      </c>
      <c r="HM19" s="29">
        <v>393.42599999999999</v>
      </c>
      <c r="HN19" s="29">
        <v>196.71299999999999</v>
      </c>
      <c r="HO19" s="29">
        <v>0</v>
      </c>
      <c r="HP19" s="29">
        <v>786.85199999999998</v>
      </c>
      <c r="HQ19" s="29">
        <v>0</v>
      </c>
      <c r="HR19" s="29">
        <v>196.71299999999999</v>
      </c>
      <c r="HS19" s="29">
        <v>0</v>
      </c>
      <c r="HT19" s="29">
        <v>590.13900000000001</v>
      </c>
      <c r="HU19" s="29">
        <v>196.71299999999999</v>
      </c>
      <c r="HV19" s="29">
        <v>0</v>
      </c>
      <c r="HW19" s="29">
        <v>0</v>
      </c>
      <c r="HX19" s="29">
        <v>393.42599999999999</v>
      </c>
      <c r="HY19" s="29">
        <v>786.85199999999998</v>
      </c>
      <c r="HZ19" s="29">
        <v>393.42599999999999</v>
      </c>
      <c r="IA19" s="29">
        <v>0</v>
      </c>
      <c r="IB19" s="29">
        <v>983.56499999999994</v>
      </c>
      <c r="IC19" s="29">
        <v>0</v>
      </c>
      <c r="ID19" s="29">
        <v>983.56499999999994</v>
      </c>
      <c r="IE19" s="29">
        <v>196.71299999999999</v>
      </c>
      <c r="IF19" s="29">
        <v>393.42599999999999</v>
      </c>
      <c r="IG19" s="29">
        <v>196.71299999999999</v>
      </c>
      <c r="IH19" s="29">
        <v>196.71299999999999</v>
      </c>
      <c r="II19" s="29">
        <v>0</v>
      </c>
      <c r="IJ19" s="29">
        <v>0</v>
      </c>
      <c r="IK19" s="29">
        <v>393.42599999999999</v>
      </c>
      <c r="IL19" s="29">
        <v>196.71299999999999</v>
      </c>
      <c r="IM19" s="29">
        <v>393.42599999999999</v>
      </c>
      <c r="IN19" s="29">
        <v>0</v>
      </c>
      <c r="IO19" s="29">
        <v>0</v>
      </c>
      <c r="IP19" s="29">
        <v>0</v>
      </c>
      <c r="IQ19" s="29">
        <v>0</v>
      </c>
      <c r="IR19" s="29">
        <v>0</v>
      </c>
      <c r="IS19" s="29">
        <v>0</v>
      </c>
      <c r="IT19" s="29">
        <v>0</v>
      </c>
      <c r="IU19" s="29">
        <v>0</v>
      </c>
      <c r="IV19" s="29">
        <v>196.71299999999999</v>
      </c>
      <c r="IW19" s="29">
        <v>393.42599999999999</v>
      </c>
      <c r="IX19" s="29">
        <v>0</v>
      </c>
      <c r="IY19" s="29">
        <v>196.71299999999999</v>
      </c>
      <c r="IZ19" s="29">
        <v>0</v>
      </c>
      <c r="JA19" s="29">
        <v>0</v>
      </c>
      <c r="JB19" s="29">
        <v>0</v>
      </c>
      <c r="JC19" s="29">
        <v>196.71299999999999</v>
      </c>
      <c r="JD19" s="29">
        <v>196.71299999999999</v>
      </c>
      <c r="JE19" s="29">
        <v>0</v>
      </c>
      <c r="JF19" s="29">
        <v>0</v>
      </c>
      <c r="JG19" s="29">
        <v>393.42599999999999</v>
      </c>
      <c r="JH19" s="29">
        <v>0</v>
      </c>
      <c r="JI19" s="29">
        <v>393.42599999999999</v>
      </c>
      <c r="JJ19" s="29">
        <v>196.71299999999999</v>
      </c>
      <c r="JK19" s="29">
        <v>983.56499999999994</v>
      </c>
      <c r="JL19" s="29">
        <v>786.85199999999998</v>
      </c>
      <c r="JM19" s="29">
        <v>590.13900000000001</v>
      </c>
      <c r="JN19" s="29">
        <v>0</v>
      </c>
      <c r="JO19" s="30">
        <v>57833.622000000047</v>
      </c>
      <c r="JQ19" s="20" t="s">
        <v>131</v>
      </c>
    </row>
    <row r="20" spans="1:277" x14ac:dyDescent="0.25">
      <c r="A20" s="21">
        <v>478</v>
      </c>
      <c r="B20" s="22" t="s">
        <v>277</v>
      </c>
      <c r="C20" s="22">
        <v>2023</v>
      </c>
      <c r="D20" s="22">
        <v>9</v>
      </c>
      <c r="E20" s="23">
        <v>3566457</v>
      </c>
      <c r="F20" s="22" t="s">
        <v>293</v>
      </c>
      <c r="G20" s="24">
        <v>24</v>
      </c>
      <c r="H20" s="25">
        <v>196.71299999999999</v>
      </c>
      <c r="I20" s="26">
        <v>8.1963749999999997</v>
      </c>
      <c r="J20" s="27">
        <v>120</v>
      </c>
      <c r="K20" s="27">
        <v>48</v>
      </c>
      <c r="L20" s="27"/>
      <c r="M20" s="27"/>
      <c r="N20" s="27"/>
      <c r="O20" s="27">
        <v>24</v>
      </c>
      <c r="P20" s="27">
        <v>120</v>
      </c>
      <c r="Q20" s="27">
        <v>120</v>
      </c>
      <c r="R20" s="27">
        <v>48</v>
      </c>
      <c r="S20" s="27">
        <v>120</v>
      </c>
      <c r="T20" s="27"/>
      <c r="U20" s="27">
        <v>48</v>
      </c>
      <c r="V20" s="27">
        <v>120</v>
      </c>
      <c r="W20" s="27"/>
      <c r="X20" s="27">
        <v>120</v>
      </c>
      <c r="Y20" s="27">
        <v>168</v>
      </c>
      <c r="Z20" s="27">
        <v>48</v>
      </c>
      <c r="AA20" s="27">
        <v>48</v>
      </c>
      <c r="AB20" s="27">
        <v>120</v>
      </c>
      <c r="AC20" s="27">
        <v>216</v>
      </c>
      <c r="AD20" s="27"/>
      <c r="AE20" s="27"/>
      <c r="AF20" s="27">
        <v>72</v>
      </c>
      <c r="AG20" s="27">
        <v>96</v>
      </c>
      <c r="AH20" s="27"/>
      <c r="AI20" s="27">
        <v>72</v>
      </c>
      <c r="AJ20" s="27">
        <v>24</v>
      </c>
      <c r="AK20" s="27">
        <v>48</v>
      </c>
      <c r="AL20" s="27"/>
      <c r="AM20" s="27"/>
      <c r="AN20" s="27"/>
      <c r="AO20" s="27">
        <v>144</v>
      </c>
      <c r="AP20" s="27">
        <v>72</v>
      </c>
      <c r="AQ20" s="27">
        <v>192</v>
      </c>
      <c r="AR20" s="27">
        <v>48</v>
      </c>
      <c r="AS20" s="27">
        <v>96</v>
      </c>
      <c r="AT20" s="27">
        <v>48</v>
      </c>
      <c r="AU20" s="27">
        <v>192</v>
      </c>
      <c r="AV20" s="27">
        <v>168</v>
      </c>
      <c r="AW20" s="27">
        <v>240</v>
      </c>
      <c r="AX20" s="27">
        <v>24</v>
      </c>
      <c r="AY20" s="27"/>
      <c r="AZ20" s="27"/>
      <c r="BA20" s="27"/>
      <c r="BB20" s="27">
        <v>48</v>
      </c>
      <c r="BC20" s="27"/>
      <c r="BD20" s="27"/>
      <c r="BE20" s="27">
        <v>168</v>
      </c>
      <c r="BF20" s="27"/>
      <c r="BG20" s="27"/>
      <c r="BH20" s="27">
        <v>48</v>
      </c>
      <c r="BI20" s="27"/>
      <c r="BJ20" s="27">
        <v>96</v>
      </c>
      <c r="BK20" s="27">
        <v>192</v>
      </c>
      <c r="BL20" s="27">
        <v>72</v>
      </c>
      <c r="BM20" s="27">
        <v>48</v>
      </c>
      <c r="BN20" s="27">
        <v>144</v>
      </c>
      <c r="BO20" s="27">
        <v>168</v>
      </c>
      <c r="BP20" s="27">
        <v>120</v>
      </c>
      <c r="BQ20" s="27"/>
      <c r="BR20" s="27">
        <v>144</v>
      </c>
      <c r="BS20" s="27"/>
      <c r="BT20" s="27"/>
      <c r="BU20" s="27">
        <v>600</v>
      </c>
      <c r="BV20" s="27">
        <v>48</v>
      </c>
      <c r="BW20" s="27"/>
      <c r="BX20" s="27"/>
      <c r="BY20" s="27">
        <v>48</v>
      </c>
      <c r="BZ20" s="27"/>
      <c r="CA20" s="27">
        <v>168</v>
      </c>
      <c r="CB20" s="27">
        <v>72</v>
      </c>
      <c r="CC20" s="27">
        <v>192</v>
      </c>
      <c r="CD20" s="27">
        <v>24</v>
      </c>
      <c r="CE20" s="27"/>
      <c r="CF20" s="27"/>
      <c r="CG20" s="27"/>
      <c r="CH20" s="27">
        <v>192</v>
      </c>
      <c r="CI20" s="27">
        <v>96</v>
      </c>
      <c r="CJ20" s="27">
        <v>48</v>
      </c>
      <c r="CK20" s="27">
        <v>48</v>
      </c>
      <c r="CL20" s="27"/>
      <c r="CM20" s="27">
        <v>72</v>
      </c>
      <c r="CN20" s="27"/>
      <c r="CO20" s="27">
        <v>24</v>
      </c>
      <c r="CP20" s="27"/>
      <c r="CQ20" s="27">
        <v>72</v>
      </c>
      <c r="CR20" s="27">
        <v>48</v>
      </c>
      <c r="CS20" s="27"/>
      <c r="CT20" s="27"/>
      <c r="CU20" s="27">
        <v>24</v>
      </c>
      <c r="CV20" s="27">
        <v>96</v>
      </c>
      <c r="CW20" s="27">
        <v>48</v>
      </c>
      <c r="CX20" s="27"/>
      <c r="CY20" s="27">
        <v>144</v>
      </c>
      <c r="CZ20" s="27"/>
      <c r="DA20" s="27">
        <v>0</v>
      </c>
      <c r="DB20" s="27">
        <v>24</v>
      </c>
      <c r="DC20" s="27">
        <v>0</v>
      </c>
      <c r="DD20" s="27">
        <v>24</v>
      </c>
      <c r="DE20" s="27">
        <v>24</v>
      </c>
      <c r="DF20" s="27"/>
      <c r="DG20" s="27"/>
      <c r="DH20" s="27">
        <v>0</v>
      </c>
      <c r="DI20" s="27"/>
      <c r="DJ20" s="27">
        <v>0</v>
      </c>
      <c r="DK20" s="27">
        <v>24</v>
      </c>
      <c r="DL20" s="27"/>
      <c r="DM20" s="27"/>
      <c r="DN20" s="27"/>
      <c r="DO20" s="27">
        <v>24</v>
      </c>
      <c r="DP20" s="27"/>
      <c r="DQ20" s="27"/>
      <c r="DR20" s="27"/>
      <c r="DS20" s="27"/>
      <c r="DT20" s="27">
        <v>48</v>
      </c>
      <c r="DU20" s="27">
        <v>24</v>
      </c>
      <c r="DV20" s="27">
        <v>24</v>
      </c>
      <c r="DW20" s="27"/>
      <c r="DX20" s="27"/>
      <c r="DY20" s="27"/>
      <c r="DZ20" s="27"/>
      <c r="EA20" s="27">
        <v>24</v>
      </c>
      <c r="EB20" s="27"/>
      <c r="EC20" s="27"/>
      <c r="ED20" s="27">
        <v>48</v>
      </c>
      <c r="EE20" s="27"/>
      <c r="EF20" s="27">
        <v>0</v>
      </c>
      <c r="EG20" s="27">
        <v>24</v>
      </c>
      <c r="EH20" s="27">
        <v>240</v>
      </c>
      <c r="EI20" s="27">
        <v>96</v>
      </c>
      <c r="EJ20" s="27">
        <v>72</v>
      </c>
      <c r="EK20" s="27"/>
      <c r="EL20" s="28">
        <v>7056</v>
      </c>
      <c r="EM20" s="29">
        <v>983.56499999999994</v>
      </c>
      <c r="EN20" s="29">
        <v>393.42599999999999</v>
      </c>
      <c r="EO20" s="29">
        <v>0</v>
      </c>
      <c r="EP20" s="29">
        <v>0</v>
      </c>
      <c r="EQ20" s="29">
        <v>0</v>
      </c>
      <c r="ER20" s="29">
        <v>196.71299999999999</v>
      </c>
      <c r="ES20" s="29">
        <v>983.56499999999994</v>
      </c>
      <c r="ET20" s="29">
        <v>983.56499999999994</v>
      </c>
      <c r="EU20" s="29">
        <v>393.42599999999999</v>
      </c>
      <c r="EV20" s="29">
        <v>983.56499999999994</v>
      </c>
      <c r="EW20" s="29">
        <v>0</v>
      </c>
      <c r="EX20" s="29">
        <v>393.42599999999999</v>
      </c>
      <c r="EY20" s="29">
        <v>983.56499999999994</v>
      </c>
      <c r="EZ20" s="29">
        <v>0</v>
      </c>
      <c r="FA20" s="29">
        <v>983.56499999999994</v>
      </c>
      <c r="FB20" s="29">
        <v>1376.991</v>
      </c>
      <c r="FC20" s="29">
        <v>393.42599999999999</v>
      </c>
      <c r="FD20" s="29">
        <v>393.42599999999999</v>
      </c>
      <c r="FE20" s="29">
        <v>983.56499999999994</v>
      </c>
      <c r="FF20" s="29">
        <v>1770.4169999999999</v>
      </c>
      <c r="FG20" s="29">
        <v>0</v>
      </c>
      <c r="FH20" s="29">
        <v>0</v>
      </c>
      <c r="FI20" s="29">
        <v>590.13900000000001</v>
      </c>
      <c r="FJ20" s="29">
        <v>786.85199999999998</v>
      </c>
      <c r="FK20" s="29">
        <v>0</v>
      </c>
      <c r="FL20" s="29">
        <v>590.13900000000001</v>
      </c>
      <c r="FM20" s="29">
        <v>196.71299999999999</v>
      </c>
      <c r="FN20" s="29">
        <v>393.42599999999999</v>
      </c>
      <c r="FO20" s="29">
        <v>0</v>
      </c>
      <c r="FP20" s="29">
        <v>0</v>
      </c>
      <c r="FQ20" s="29">
        <v>0</v>
      </c>
      <c r="FR20" s="29">
        <v>1180.278</v>
      </c>
      <c r="FS20" s="29">
        <v>590.13900000000001</v>
      </c>
      <c r="FT20" s="29">
        <v>1573.704</v>
      </c>
      <c r="FU20" s="29">
        <v>393.42599999999999</v>
      </c>
      <c r="FV20" s="29">
        <v>786.85199999999998</v>
      </c>
      <c r="FW20" s="29">
        <v>393.42599999999999</v>
      </c>
      <c r="FX20" s="29">
        <v>1573.704</v>
      </c>
      <c r="FY20" s="29">
        <v>1376.991</v>
      </c>
      <c r="FZ20" s="29">
        <v>1967.1299999999999</v>
      </c>
      <c r="GA20" s="29">
        <v>196.71299999999999</v>
      </c>
      <c r="GB20" s="29">
        <v>0</v>
      </c>
      <c r="GC20" s="29">
        <v>0</v>
      </c>
      <c r="GD20" s="29">
        <v>0</v>
      </c>
      <c r="GE20" s="29">
        <v>393.42599999999999</v>
      </c>
      <c r="GF20" s="29">
        <v>0</v>
      </c>
      <c r="GG20" s="29">
        <v>0</v>
      </c>
      <c r="GH20" s="29">
        <v>1376.991</v>
      </c>
      <c r="GI20" s="29">
        <v>0</v>
      </c>
      <c r="GJ20" s="29">
        <v>0</v>
      </c>
      <c r="GK20" s="29">
        <v>393.42599999999999</v>
      </c>
      <c r="GL20" s="29">
        <v>0</v>
      </c>
      <c r="GM20" s="29">
        <v>786.85199999999998</v>
      </c>
      <c r="GN20" s="29">
        <v>1573.704</v>
      </c>
      <c r="GO20" s="29">
        <v>590.13900000000001</v>
      </c>
      <c r="GP20" s="29">
        <v>393.42599999999999</v>
      </c>
      <c r="GQ20" s="29">
        <v>1180.278</v>
      </c>
      <c r="GR20" s="29">
        <v>1376.991</v>
      </c>
      <c r="GS20" s="29">
        <v>983.56499999999994</v>
      </c>
      <c r="GT20" s="29">
        <v>0</v>
      </c>
      <c r="GU20" s="29">
        <v>1180.278</v>
      </c>
      <c r="GV20" s="29">
        <v>0</v>
      </c>
      <c r="GW20" s="29">
        <v>0</v>
      </c>
      <c r="GX20" s="29">
        <v>4917.8249999999998</v>
      </c>
      <c r="GY20" s="29">
        <v>393.42599999999999</v>
      </c>
      <c r="GZ20" s="29">
        <v>0</v>
      </c>
      <c r="HA20" s="29">
        <v>0</v>
      </c>
      <c r="HB20" s="29">
        <v>393.42599999999999</v>
      </c>
      <c r="HC20" s="29">
        <v>0</v>
      </c>
      <c r="HD20" s="29">
        <v>1376.991</v>
      </c>
      <c r="HE20" s="29">
        <v>590.13900000000001</v>
      </c>
      <c r="HF20" s="29">
        <v>1573.704</v>
      </c>
      <c r="HG20" s="29">
        <v>196.71299999999999</v>
      </c>
      <c r="HH20" s="29">
        <v>0</v>
      </c>
      <c r="HI20" s="29">
        <v>0</v>
      </c>
      <c r="HJ20" s="29">
        <v>0</v>
      </c>
      <c r="HK20" s="29">
        <v>1573.704</v>
      </c>
      <c r="HL20" s="29">
        <v>786.85199999999998</v>
      </c>
      <c r="HM20" s="29">
        <v>393.42599999999999</v>
      </c>
      <c r="HN20" s="29">
        <v>393.42599999999999</v>
      </c>
      <c r="HO20" s="29">
        <v>0</v>
      </c>
      <c r="HP20" s="29">
        <v>590.13900000000001</v>
      </c>
      <c r="HQ20" s="29">
        <v>0</v>
      </c>
      <c r="HR20" s="29">
        <v>196.71299999999999</v>
      </c>
      <c r="HS20" s="29">
        <v>0</v>
      </c>
      <c r="HT20" s="29">
        <v>590.13900000000001</v>
      </c>
      <c r="HU20" s="29">
        <v>393.42599999999999</v>
      </c>
      <c r="HV20" s="29">
        <v>0</v>
      </c>
      <c r="HW20" s="29">
        <v>0</v>
      </c>
      <c r="HX20" s="29">
        <v>196.71299999999999</v>
      </c>
      <c r="HY20" s="29">
        <v>786.85199999999998</v>
      </c>
      <c r="HZ20" s="29">
        <v>393.42599999999999</v>
      </c>
      <c r="IA20" s="29">
        <v>0</v>
      </c>
      <c r="IB20" s="29">
        <v>1180.278</v>
      </c>
      <c r="IC20" s="29">
        <v>0</v>
      </c>
      <c r="ID20" s="29">
        <v>0</v>
      </c>
      <c r="IE20" s="29">
        <v>196.71299999999999</v>
      </c>
      <c r="IF20" s="29">
        <v>0</v>
      </c>
      <c r="IG20" s="29">
        <v>196.71299999999999</v>
      </c>
      <c r="IH20" s="29">
        <v>196.71299999999999</v>
      </c>
      <c r="II20" s="29">
        <v>0</v>
      </c>
      <c r="IJ20" s="29">
        <v>0</v>
      </c>
      <c r="IK20" s="29">
        <v>0</v>
      </c>
      <c r="IL20" s="29">
        <v>0</v>
      </c>
      <c r="IM20" s="29">
        <v>0</v>
      </c>
      <c r="IN20" s="29">
        <v>196.71299999999999</v>
      </c>
      <c r="IO20" s="29">
        <v>0</v>
      </c>
      <c r="IP20" s="29">
        <v>0</v>
      </c>
      <c r="IQ20" s="29">
        <v>0</v>
      </c>
      <c r="IR20" s="29">
        <v>196.71299999999999</v>
      </c>
      <c r="IS20" s="29">
        <v>0</v>
      </c>
      <c r="IT20" s="29">
        <v>0</v>
      </c>
      <c r="IU20" s="29">
        <v>0</v>
      </c>
      <c r="IV20" s="29">
        <v>0</v>
      </c>
      <c r="IW20" s="29">
        <v>393.42599999999999</v>
      </c>
      <c r="IX20" s="29">
        <v>196.71299999999999</v>
      </c>
      <c r="IY20" s="29">
        <v>196.71299999999999</v>
      </c>
      <c r="IZ20" s="29">
        <v>0</v>
      </c>
      <c r="JA20" s="29">
        <v>0</v>
      </c>
      <c r="JB20" s="29">
        <v>0</v>
      </c>
      <c r="JC20" s="29">
        <v>0</v>
      </c>
      <c r="JD20" s="29">
        <v>196.71299999999999</v>
      </c>
      <c r="JE20" s="29">
        <v>0</v>
      </c>
      <c r="JF20" s="29">
        <v>0</v>
      </c>
      <c r="JG20" s="29">
        <v>393.42599999999999</v>
      </c>
      <c r="JH20" s="29">
        <v>0</v>
      </c>
      <c r="JI20" s="29">
        <v>0</v>
      </c>
      <c r="JJ20" s="29">
        <v>196.71299999999999</v>
      </c>
      <c r="JK20" s="29">
        <v>1967.1299999999999</v>
      </c>
      <c r="JL20" s="29">
        <v>786.85199999999998</v>
      </c>
      <c r="JM20" s="29">
        <v>590.13900000000001</v>
      </c>
      <c r="JN20" s="29">
        <v>0</v>
      </c>
      <c r="JO20" s="30">
        <v>57833.622000000032</v>
      </c>
      <c r="JQ20" s="20" t="s">
        <v>131</v>
      </c>
    </row>
    <row r="21" spans="1:277" x14ac:dyDescent="0.25">
      <c r="A21" s="21">
        <v>479</v>
      </c>
      <c r="B21" s="22" t="s">
        <v>277</v>
      </c>
      <c r="C21" s="22">
        <v>2023</v>
      </c>
      <c r="D21" s="22">
        <v>9</v>
      </c>
      <c r="E21" s="23">
        <v>3568860</v>
      </c>
      <c r="F21" s="22" t="s">
        <v>294</v>
      </c>
      <c r="G21" s="24">
        <v>24</v>
      </c>
      <c r="H21" s="25">
        <v>196.71299999999999</v>
      </c>
      <c r="I21" s="26">
        <v>8.1963749999999997</v>
      </c>
      <c r="J21" s="27">
        <v>48</v>
      </c>
      <c r="K21" s="27">
        <v>48</v>
      </c>
      <c r="L21" s="27">
        <v>48</v>
      </c>
      <c r="M21" s="27">
        <v>48</v>
      </c>
      <c r="N21" s="27">
        <v>48</v>
      </c>
      <c r="O21" s="27">
        <v>48</v>
      </c>
      <c r="P21" s="27">
        <v>48</v>
      </c>
      <c r="Q21" s="27">
        <v>48</v>
      </c>
      <c r="R21" s="27">
        <v>48</v>
      </c>
      <c r="S21" s="27">
        <v>48</v>
      </c>
      <c r="T21" s="27">
        <v>48</v>
      </c>
      <c r="U21" s="27">
        <v>48</v>
      </c>
      <c r="V21" s="27">
        <v>48</v>
      </c>
      <c r="W21" s="27">
        <v>48</v>
      </c>
      <c r="X21" s="27">
        <v>48</v>
      </c>
      <c r="Y21" s="27">
        <v>48</v>
      </c>
      <c r="Z21" s="27">
        <v>48</v>
      </c>
      <c r="AA21" s="27">
        <v>96</v>
      </c>
      <c r="AB21" s="27">
        <v>48</v>
      </c>
      <c r="AC21" s="27">
        <v>48</v>
      </c>
      <c r="AD21" s="27">
        <v>48</v>
      </c>
      <c r="AE21" s="27">
        <v>48</v>
      </c>
      <c r="AF21" s="27">
        <v>48</v>
      </c>
      <c r="AG21" s="27">
        <v>48</v>
      </c>
      <c r="AH21" s="27">
        <v>48</v>
      </c>
      <c r="AI21" s="27">
        <v>48</v>
      </c>
      <c r="AJ21" s="27">
        <v>48</v>
      </c>
      <c r="AK21" s="27">
        <v>72</v>
      </c>
      <c r="AL21" s="27">
        <v>48</v>
      </c>
      <c r="AM21" s="27">
        <v>48</v>
      </c>
      <c r="AN21" s="27">
        <v>48</v>
      </c>
      <c r="AO21" s="27">
        <v>96</v>
      </c>
      <c r="AP21" s="27">
        <v>48</v>
      </c>
      <c r="AQ21" s="27">
        <v>72</v>
      </c>
      <c r="AR21" s="27">
        <v>48</v>
      </c>
      <c r="AS21" s="27">
        <v>48</v>
      </c>
      <c r="AT21" s="27">
        <v>72</v>
      </c>
      <c r="AU21" s="27">
        <v>96</v>
      </c>
      <c r="AV21" s="27">
        <v>48</v>
      </c>
      <c r="AW21" s="27">
        <v>48</v>
      </c>
      <c r="AX21" s="27">
        <v>48</v>
      </c>
      <c r="AY21" s="27">
        <v>48</v>
      </c>
      <c r="AZ21" s="27">
        <v>48</v>
      </c>
      <c r="BA21" s="27">
        <v>48</v>
      </c>
      <c r="BB21" s="27">
        <v>48</v>
      </c>
      <c r="BC21" s="27">
        <v>48</v>
      </c>
      <c r="BD21" s="27">
        <v>48</v>
      </c>
      <c r="BE21" s="27">
        <v>48</v>
      </c>
      <c r="BF21" s="27">
        <v>72</v>
      </c>
      <c r="BG21" s="27"/>
      <c r="BH21" s="27">
        <v>120</v>
      </c>
      <c r="BI21" s="27">
        <v>48</v>
      </c>
      <c r="BJ21" s="27">
        <v>48</v>
      </c>
      <c r="BK21" s="27">
        <v>48</v>
      </c>
      <c r="BL21" s="27">
        <v>48</v>
      </c>
      <c r="BM21" s="27">
        <v>48</v>
      </c>
      <c r="BN21" s="27">
        <v>48</v>
      </c>
      <c r="BO21" s="27">
        <v>48</v>
      </c>
      <c r="BP21" s="27">
        <v>48</v>
      </c>
      <c r="BQ21" s="27"/>
      <c r="BR21" s="27">
        <v>48</v>
      </c>
      <c r="BS21" s="27"/>
      <c r="BT21" s="27">
        <v>48</v>
      </c>
      <c r="BU21" s="27">
        <v>48</v>
      </c>
      <c r="BV21" s="27">
        <v>48</v>
      </c>
      <c r="BW21" s="27"/>
      <c r="BX21" s="27">
        <v>96</v>
      </c>
      <c r="BY21" s="27">
        <v>48</v>
      </c>
      <c r="BZ21" s="27">
        <v>48</v>
      </c>
      <c r="CA21" s="27">
        <v>48</v>
      </c>
      <c r="CB21" s="27">
        <v>48</v>
      </c>
      <c r="CC21" s="27">
        <v>48</v>
      </c>
      <c r="CD21" s="27">
        <v>48</v>
      </c>
      <c r="CE21" s="27">
        <v>48</v>
      </c>
      <c r="CF21" s="27">
        <v>48</v>
      </c>
      <c r="CG21" s="27">
        <v>48</v>
      </c>
      <c r="CH21" s="27">
        <v>48</v>
      </c>
      <c r="CI21" s="27">
        <v>48</v>
      </c>
      <c r="CJ21" s="27">
        <v>48</v>
      </c>
      <c r="CK21" s="27">
        <v>48</v>
      </c>
      <c r="CL21" s="27">
        <v>48</v>
      </c>
      <c r="CM21" s="27">
        <v>48</v>
      </c>
      <c r="CN21" s="27">
        <v>48</v>
      </c>
      <c r="CO21" s="27">
        <v>48</v>
      </c>
      <c r="CP21" s="27">
        <v>48</v>
      </c>
      <c r="CQ21" s="27">
        <v>48</v>
      </c>
      <c r="CR21" s="27">
        <v>48</v>
      </c>
      <c r="CS21" s="27">
        <v>48</v>
      </c>
      <c r="CT21" s="27"/>
      <c r="CU21" s="27"/>
      <c r="CV21" s="27">
        <v>48</v>
      </c>
      <c r="CW21" s="27">
        <v>48</v>
      </c>
      <c r="CX21" s="27">
        <v>48</v>
      </c>
      <c r="CY21" s="27">
        <v>48</v>
      </c>
      <c r="CZ21" s="27">
        <v>48</v>
      </c>
      <c r="DA21" s="27">
        <v>48</v>
      </c>
      <c r="DB21" s="27">
        <v>48</v>
      </c>
      <c r="DC21" s="27">
        <v>48</v>
      </c>
      <c r="DD21" s="27">
        <v>48</v>
      </c>
      <c r="DE21" s="27">
        <v>48</v>
      </c>
      <c r="DF21" s="27">
        <v>48</v>
      </c>
      <c r="DG21" s="27"/>
      <c r="DH21" s="27">
        <v>48</v>
      </c>
      <c r="DI21" s="27">
        <v>72</v>
      </c>
      <c r="DJ21" s="27">
        <v>48</v>
      </c>
      <c r="DK21" s="27">
        <v>48</v>
      </c>
      <c r="DL21" s="27"/>
      <c r="DM21" s="27">
        <v>48</v>
      </c>
      <c r="DN21" s="27">
        <v>48</v>
      </c>
      <c r="DO21" s="27">
        <v>48</v>
      </c>
      <c r="DP21" s="27"/>
      <c r="DQ21" s="27"/>
      <c r="DR21" s="27">
        <v>48</v>
      </c>
      <c r="DS21" s="27">
        <v>48</v>
      </c>
      <c r="DT21" s="27">
        <v>48</v>
      </c>
      <c r="DU21" s="27">
        <v>48</v>
      </c>
      <c r="DV21" s="27"/>
      <c r="DW21" s="27"/>
      <c r="DX21" s="27"/>
      <c r="DY21" s="27"/>
      <c r="DZ21" s="27"/>
      <c r="EA21" s="27">
        <v>48</v>
      </c>
      <c r="EB21" s="27"/>
      <c r="EC21" s="27"/>
      <c r="ED21" s="27">
        <v>48</v>
      </c>
      <c r="EE21" s="27">
        <v>48</v>
      </c>
      <c r="EF21" s="27">
        <v>48</v>
      </c>
      <c r="EG21" s="27">
        <v>48</v>
      </c>
      <c r="EH21" s="27">
        <v>168</v>
      </c>
      <c r="EI21" s="27">
        <v>48</v>
      </c>
      <c r="EJ21" s="27">
        <v>48</v>
      </c>
      <c r="EK21" s="27"/>
      <c r="EL21" s="28">
        <v>5976</v>
      </c>
      <c r="EM21" s="29">
        <v>393.42599999999999</v>
      </c>
      <c r="EN21" s="29">
        <v>393.42599999999999</v>
      </c>
      <c r="EO21" s="29">
        <v>393.42599999999999</v>
      </c>
      <c r="EP21" s="29">
        <v>393.42599999999999</v>
      </c>
      <c r="EQ21" s="29">
        <v>393.42599999999999</v>
      </c>
      <c r="ER21" s="29">
        <v>393.42599999999999</v>
      </c>
      <c r="ES21" s="29">
        <v>393.42599999999999</v>
      </c>
      <c r="ET21" s="29">
        <v>393.42599999999999</v>
      </c>
      <c r="EU21" s="29">
        <v>393.42599999999999</v>
      </c>
      <c r="EV21" s="29">
        <v>393.42599999999999</v>
      </c>
      <c r="EW21" s="29">
        <v>393.42599999999999</v>
      </c>
      <c r="EX21" s="29">
        <v>393.42599999999999</v>
      </c>
      <c r="EY21" s="29">
        <v>393.42599999999999</v>
      </c>
      <c r="EZ21" s="29">
        <v>393.42599999999999</v>
      </c>
      <c r="FA21" s="29">
        <v>393.42599999999999</v>
      </c>
      <c r="FB21" s="29">
        <v>393.42599999999999</v>
      </c>
      <c r="FC21" s="29">
        <v>393.42599999999999</v>
      </c>
      <c r="FD21" s="29">
        <v>786.85199999999998</v>
      </c>
      <c r="FE21" s="29">
        <v>393.42599999999999</v>
      </c>
      <c r="FF21" s="29">
        <v>393.42599999999999</v>
      </c>
      <c r="FG21" s="29">
        <v>393.42599999999999</v>
      </c>
      <c r="FH21" s="29">
        <v>393.42599999999999</v>
      </c>
      <c r="FI21" s="29">
        <v>393.42599999999999</v>
      </c>
      <c r="FJ21" s="29">
        <v>393.42599999999999</v>
      </c>
      <c r="FK21" s="29">
        <v>393.42599999999999</v>
      </c>
      <c r="FL21" s="29">
        <v>393.42599999999999</v>
      </c>
      <c r="FM21" s="29">
        <v>393.42599999999999</v>
      </c>
      <c r="FN21" s="29">
        <v>590.13900000000001</v>
      </c>
      <c r="FO21" s="29">
        <v>393.42599999999999</v>
      </c>
      <c r="FP21" s="29">
        <v>393.42599999999999</v>
      </c>
      <c r="FQ21" s="29">
        <v>393.42599999999999</v>
      </c>
      <c r="FR21" s="29">
        <v>786.85199999999998</v>
      </c>
      <c r="FS21" s="29">
        <v>393.42599999999999</v>
      </c>
      <c r="FT21" s="29">
        <v>590.13900000000001</v>
      </c>
      <c r="FU21" s="29">
        <v>393.42599999999999</v>
      </c>
      <c r="FV21" s="29">
        <v>393.42599999999999</v>
      </c>
      <c r="FW21" s="29">
        <v>590.13900000000001</v>
      </c>
      <c r="FX21" s="29">
        <v>786.85199999999998</v>
      </c>
      <c r="FY21" s="29">
        <v>393.42599999999999</v>
      </c>
      <c r="FZ21" s="29">
        <v>393.42599999999999</v>
      </c>
      <c r="GA21" s="29">
        <v>393.42599999999999</v>
      </c>
      <c r="GB21" s="29">
        <v>393.42599999999999</v>
      </c>
      <c r="GC21" s="29">
        <v>393.42599999999999</v>
      </c>
      <c r="GD21" s="29">
        <v>393.42599999999999</v>
      </c>
      <c r="GE21" s="29">
        <v>393.42599999999999</v>
      </c>
      <c r="GF21" s="29">
        <v>393.42599999999999</v>
      </c>
      <c r="GG21" s="29">
        <v>393.42599999999999</v>
      </c>
      <c r="GH21" s="29">
        <v>393.42599999999999</v>
      </c>
      <c r="GI21" s="29">
        <v>590.13900000000001</v>
      </c>
      <c r="GJ21" s="29">
        <v>0</v>
      </c>
      <c r="GK21" s="29">
        <v>983.56499999999994</v>
      </c>
      <c r="GL21" s="29">
        <v>393.42599999999999</v>
      </c>
      <c r="GM21" s="29">
        <v>393.42599999999999</v>
      </c>
      <c r="GN21" s="29">
        <v>393.42599999999999</v>
      </c>
      <c r="GO21" s="29">
        <v>393.42599999999999</v>
      </c>
      <c r="GP21" s="29">
        <v>393.42599999999999</v>
      </c>
      <c r="GQ21" s="29">
        <v>393.42599999999999</v>
      </c>
      <c r="GR21" s="29">
        <v>393.42599999999999</v>
      </c>
      <c r="GS21" s="29">
        <v>393.42599999999999</v>
      </c>
      <c r="GT21" s="29">
        <v>0</v>
      </c>
      <c r="GU21" s="29">
        <v>393.42599999999999</v>
      </c>
      <c r="GV21" s="29">
        <v>0</v>
      </c>
      <c r="GW21" s="29">
        <v>393.42599999999999</v>
      </c>
      <c r="GX21" s="29">
        <v>393.42599999999999</v>
      </c>
      <c r="GY21" s="29">
        <v>393.42599999999999</v>
      </c>
      <c r="GZ21" s="29">
        <v>0</v>
      </c>
      <c r="HA21" s="29">
        <v>786.85199999999998</v>
      </c>
      <c r="HB21" s="29">
        <v>393.42599999999999</v>
      </c>
      <c r="HC21" s="29">
        <v>393.42599999999999</v>
      </c>
      <c r="HD21" s="29">
        <v>393.42599999999999</v>
      </c>
      <c r="HE21" s="29">
        <v>393.42599999999999</v>
      </c>
      <c r="HF21" s="29">
        <v>393.42599999999999</v>
      </c>
      <c r="HG21" s="29">
        <v>393.42599999999999</v>
      </c>
      <c r="HH21" s="29">
        <v>393.42599999999999</v>
      </c>
      <c r="HI21" s="29">
        <v>393.42599999999999</v>
      </c>
      <c r="HJ21" s="29">
        <v>393.42599999999999</v>
      </c>
      <c r="HK21" s="29">
        <v>393.42599999999999</v>
      </c>
      <c r="HL21" s="29">
        <v>393.42599999999999</v>
      </c>
      <c r="HM21" s="29">
        <v>393.42599999999999</v>
      </c>
      <c r="HN21" s="29">
        <v>393.42599999999999</v>
      </c>
      <c r="HO21" s="29">
        <v>393.42599999999999</v>
      </c>
      <c r="HP21" s="29">
        <v>393.42599999999999</v>
      </c>
      <c r="HQ21" s="29">
        <v>393.42599999999999</v>
      </c>
      <c r="HR21" s="29">
        <v>393.42599999999999</v>
      </c>
      <c r="HS21" s="29">
        <v>393.42599999999999</v>
      </c>
      <c r="HT21" s="29">
        <v>393.42599999999999</v>
      </c>
      <c r="HU21" s="29">
        <v>393.42599999999999</v>
      </c>
      <c r="HV21" s="29">
        <v>393.42599999999999</v>
      </c>
      <c r="HW21" s="29">
        <v>0</v>
      </c>
      <c r="HX21" s="29">
        <v>0</v>
      </c>
      <c r="HY21" s="29">
        <v>393.42599999999999</v>
      </c>
      <c r="HZ21" s="29">
        <v>393.42599999999999</v>
      </c>
      <c r="IA21" s="29">
        <v>393.42599999999999</v>
      </c>
      <c r="IB21" s="29">
        <v>393.42599999999999</v>
      </c>
      <c r="IC21" s="29">
        <v>393.42599999999999</v>
      </c>
      <c r="ID21" s="29">
        <v>393.42599999999999</v>
      </c>
      <c r="IE21" s="29">
        <v>393.42599999999999</v>
      </c>
      <c r="IF21" s="29">
        <v>393.42599999999999</v>
      </c>
      <c r="IG21" s="29">
        <v>393.42599999999999</v>
      </c>
      <c r="IH21" s="29">
        <v>393.42599999999999</v>
      </c>
      <c r="II21" s="29">
        <v>393.42599999999999</v>
      </c>
      <c r="IJ21" s="29">
        <v>0</v>
      </c>
      <c r="IK21" s="29">
        <v>393.42599999999999</v>
      </c>
      <c r="IL21" s="29">
        <v>590.13900000000001</v>
      </c>
      <c r="IM21" s="29">
        <v>393.42599999999999</v>
      </c>
      <c r="IN21" s="29">
        <v>393.42599999999999</v>
      </c>
      <c r="IO21" s="29">
        <v>0</v>
      </c>
      <c r="IP21" s="29">
        <v>393.42599999999999</v>
      </c>
      <c r="IQ21" s="29">
        <v>393.42599999999999</v>
      </c>
      <c r="IR21" s="29">
        <v>393.42599999999999</v>
      </c>
      <c r="IS21" s="29">
        <v>0</v>
      </c>
      <c r="IT21" s="29">
        <v>0</v>
      </c>
      <c r="IU21" s="29">
        <v>393.42599999999999</v>
      </c>
      <c r="IV21" s="29">
        <v>393.42599999999999</v>
      </c>
      <c r="IW21" s="29">
        <v>393.42599999999999</v>
      </c>
      <c r="IX21" s="29">
        <v>393.42599999999999</v>
      </c>
      <c r="IY21" s="29">
        <v>0</v>
      </c>
      <c r="IZ21" s="29">
        <v>0</v>
      </c>
      <c r="JA21" s="29">
        <v>0</v>
      </c>
      <c r="JB21" s="29">
        <v>0</v>
      </c>
      <c r="JC21" s="29">
        <v>0</v>
      </c>
      <c r="JD21" s="29">
        <v>393.42599999999999</v>
      </c>
      <c r="JE21" s="29">
        <v>0</v>
      </c>
      <c r="JF21" s="29">
        <v>0</v>
      </c>
      <c r="JG21" s="29">
        <v>393.42599999999999</v>
      </c>
      <c r="JH21" s="29">
        <v>393.42599999999999</v>
      </c>
      <c r="JI21" s="29">
        <v>393.42599999999999</v>
      </c>
      <c r="JJ21" s="29">
        <v>393.42599999999999</v>
      </c>
      <c r="JK21" s="29">
        <v>1376.991</v>
      </c>
      <c r="JL21" s="29">
        <v>393.42599999999999</v>
      </c>
      <c r="JM21" s="29">
        <v>393.42599999999999</v>
      </c>
      <c r="JN21" s="29">
        <v>0</v>
      </c>
      <c r="JO21" s="30">
        <v>48981.53699999996</v>
      </c>
      <c r="JQ21" s="20" t="s">
        <v>131</v>
      </c>
    </row>
    <row r="22" spans="1:277" x14ac:dyDescent="0.25">
      <c r="A22" s="21">
        <v>480</v>
      </c>
      <c r="B22" s="22" t="s">
        <v>295</v>
      </c>
      <c r="C22" s="22">
        <v>2023</v>
      </c>
      <c r="D22" s="22">
        <v>9</v>
      </c>
      <c r="E22" s="23">
        <v>3284683</v>
      </c>
      <c r="F22" s="22" t="s">
        <v>278</v>
      </c>
      <c r="G22" s="24">
        <v>6</v>
      </c>
      <c r="H22" s="25">
        <v>170.208</v>
      </c>
      <c r="I22" s="26">
        <v>28.367999999999999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>
        <v>-6</v>
      </c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8">
        <v>-6</v>
      </c>
      <c r="EM22" s="29">
        <v>0</v>
      </c>
      <c r="EN22" s="29">
        <v>0</v>
      </c>
      <c r="EO22" s="29">
        <v>0</v>
      </c>
      <c r="EP22" s="29">
        <v>0</v>
      </c>
      <c r="EQ22" s="29">
        <v>0</v>
      </c>
      <c r="ER22" s="29">
        <v>0</v>
      </c>
      <c r="ES22" s="29">
        <v>0</v>
      </c>
      <c r="ET22" s="29">
        <v>0</v>
      </c>
      <c r="EU22" s="29">
        <v>0</v>
      </c>
      <c r="EV22" s="29">
        <v>0</v>
      </c>
      <c r="EW22" s="29">
        <v>0</v>
      </c>
      <c r="EX22" s="29">
        <v>0</v>
      </c>
      <c r="EY22" s="29">
        <v>0</v>
      </c>
      <c r="EZ22" s="29">
        <v>0</v>
      </c>
      <c r="FA22" s="29">
        <v>0</v>
      </c>
      <c r="FB22" s="29">
        <v>0</v>
      </c>
      <c r="FC22" s="29">
        <v>0</v>
      </c>
      <c r="FD22" s="29">
        <v>0</v>
      </c>
      <c r="FE22" s="29">
        <v>0</v>
      </c>
      <c r="FF22" s="29">
        <v>0</v>
      </c>
      <c r="FG22" s="29">
        <v>0</v>
      </c>
      <c r="FH22" s="29">
        <v>0</v>
      </c>
      <c r="FI22" s="29">
        <v>0</v>
      </c>
      <c r="FJ22" s="29">
        <v>0</v>
      </c>
      <c r="FK22" s="29">
        <v>0</v>
      </c>
      <c r="FL22" s="29">
        <v>0</v>
      </c>
      <c r="FM22" s="29">
        <v>0</v>
      </c>
      <c r="FN22" s="29">
        <v>0</v>
      </c>
      <c r="FO22" s="29">
        <v>0</v>
      </c>
      <c r="FP22" s="29">
        <v>0</v>
      </c>
      <c r="FQ22" s="29">
        <v>0</v>
      </c>
      <c r="FR22" s="29">
        <v>0</v>
      </c>
      <c r="FS22" s="29">
        <v>0</v>
      </c>
      <c r="FT22" s="29">
        <v>0</v>
      </c>
      <c r="FU22" s="29">
        <v>0</v>
      </c>
      <c r="FV22" s="29">
        <v>0</v>
      </c>
      <c r="FW22" s="29">
        <v>0</v>
      </c>
      <c r="FX22" s="29">
        <v>0</v>
      </c>
      <c r="FY22" s="29">
        <v>0</v>
      </c>
      <c r="FZ22" s="29">
        <v>0</v>
      </c>
      <c r="GA22" s="29">
        <v>0</v>
      </c>
      <c r="GB22" s="29">
        <v>0</v>
      </c>
      <c r="GC22" s="29">
        <v>0</v>
      </c>
      <c r="GD22" s="29">
        <v>0</v>
      </c>
      <c r="GE22" s="29">
        <v>0</v>
      </c>
      <c r="GF22" s="29">
        <v>0</v>
      </c>
      <c r="GG22" s="29">
        <v>0</v>
      </c>
      <c r="GH22" s="29">
        <v>0</v>
      </c>
      <c r="GI22" s="29">
        <v>0</v>
      </c>
      <c r="GJ22" s="29">
        <v>0</v>
      </c>
      <c r="GK22" s="29">
        <v>0</v>
      </c>
      <c r="GL22" s="29">
        <v>0</v>
      </c>
      <c r="GM22" s="29">
        <v>0</v>
      </c>
      <c r="GN22" s="29">
        <v>0</v>
      </c>
      <c r="GO22" s="29">
        <v>0</v>
      </c>
      <c r="GP22" s="29">
        <v>0</v>
      </c>
      <c r="GQ22" s="29">
        <v>0</v>
      </c>
      <c r="GR22" s="29">
        <v>0</v>
      </c>
      <c r="GS22" s="29">
        <v>0</v>
      </c>
      <c r="GT22" s="29">
        <v>-170.208</v>
      </c>
      <c r="GU22" s="29">
        <v>0</v>
      </c>
      <c r="GV22" s="29">
        <v>0</v>
      </c>
      <c r="GW22" s="29">
        <v>0</v>
      </c>
      <c r="GX22" s="29">
        <v>0</v>
      </c>
      <c r="GY22" s="29">
        <v>0</v>
      </c>
      <c r="GZ22" s="29">
        <v>0</v>
      </c>
      <c r="HA22" s="29">
        <v>0</v>
      </c>
      <c r="HB22" s="29">
        <v>0</v>
      </c>
      <c r="HC22" s="29">
        <v>0</v>
      </c>
      <c r="HD22" s="29">
        <v>0</v>
      </c>
      <c r="HE22" s="29">
        <v>0</v>
      </c>
      <c r="HF22" s="29">
        <v>0</v>
      </c>
      <c r="HG22" s="29">
        <v>0</v>
      </c>
      <c r="HH22" s="29">
        <v>0</v>
      </c>
      <c r="HI22" s="29">
        <v>0</v>
      </c>
      <c r="HJ22" s="29">
        <v>0</v>
      </c>
      <c r="HK22" s="29">
        <v>0</v>
      </c>
      <c r="HL22" s="29">
        <v>0</v>
      </c>
      <c r="HM22" s="29">
        <v>0</v>
      </c>
      <c r="HN22" s="29">
        <v>0</v>
      </c>
      <c r="HO22" s="29">
        <v>0</v>
      </c>
      <c r="HP22" s="29">
        <v>0</v>
      </c>
      <c r="HQ22" s="29">
        <v>0</v>
      </c>
      <c r="HR22" s="29">
        <v>0</v>
      </c>
      <c r="HS22" s="29">
        <v>0</v>
      </c>
      <c r="HT22" s="29">
        <v>0</v>
      </c>
      <c r="HU22" s="29">
        <v>0</v>
      </c>
      <c r="HV22" s="29">
        <v>0</v>
      </c>
      <c r="HW22" s="29">
        <v>0</v>
      </c>
      <c r="HX22" s="29">
        <v>0</v>
      </c>
      <c r="HY22" s="29">
        <v>0</v>
      </c>
      <c r="HZ22" s="29">
        <v>0</v>
      </c>
      <c r="IA22" s="29">
        <v>0</v>
      </c>
      <c r="IB22" s="29">
        <v>0</v>
      </c>
      <c r="IC22" s="29">
        <v>0</v>
      </c>
      <c r="ID22" s="29">
        <v>0</v>
      </c>
      <c r="IE22" s="29">
        <v>0</v>
      </c>
      <c r="IF22" s="29">
        <v>0</v>
      </c>
      <c r="IG22" s="29">
        <v>0</v>
      </c>
      <c r="IH22" s="29">
        <v>0</v>
      </c>
      <c r="II22" s="29">
        <v>0</v>
      </c>
      <c r="IJ22" s="29">
        <v>0</v>
      </c>
      <c r="IK22" s="29">
        <v>0</v>
      </c>
      <c r="IL22" s="29">
        <v>0</v>
      </c>
      <c r="IM22" s="29">
        <v>0</v>
      </c>
      <c r="IN22" s="29">
        <v>0</v>
      </c>
      <c r="IO22" s="29">
        <v>0</v>
      </c>
      <c r="IP22" s="29">
        <v>0</v>
      </c>
      <c r="IQ22" s="29">
        <v>0</v>
      </c>
      <c r="IR22" s="29">
        <v>0</v>
      </c>
      <c r="IS22" s="29">
        <v>0</v>
      </c>
      <c r="IT22" s="29">
        <v>0</v>
      </c>
      <c r="IU22" s="29">
        <v>0</v>
      </c>
      <c r="IV22" s="29">
        <v>0</v>
      </c>
      <c r="IW22" s="29">
        <v>0</v>
      </c>
      <c r="IX22" s="29">
        <v>0</v>
      </c>
      <c r="IY22" s="29">
        <v>0</v>
      </c>
      <c r="IZ22" s="29">
        <v>0</v>
      </c>
      <c r="JA22" s="29">
        <v>0</v>
      </c>
      <c r="JB22" s="29">
        <v>0</v>
      </c>
      <c r="JC22" s="29">
        <v>0</v>
      </c>
      <c r="JD22" s="29">
        <v>0</v>
      </c>
      <c r="JE22" s="29">
        <v>0</v>
      </c>
      <c r="JF22" s="29">
        <v>0</v>
      </c>
      <c r="JG22" s="29">
        <v>0</v>
      </c>
      <c r="JH22" s="29">
        <v>0</v>
      </c>
      <c r="JI22" s="29">
        <v>0</v>
      </c>
      <c r="JJ22" s="29">
        <v>0</v>
      </c>
      <c r="JK22" s="29">
        <v>0</v>
      </c>
      <c r="JL22" s="29">
        <v>0</v>
      </c>
      <c r="JM22" s="29">
        <v>0</v>
      </c>
      <c r="JN22" s="29">
        <v>0</v>
      </c>
      <c r="JO22" s="30">
        <v>-170.208</v>
      </c>
      <c r="JQ22" s="20" t="s">
        <v>131</v>
      </c>
    </row>
    <row r="23" spans="1:277" x14ac:dyDescent="0.25">
      <c r="A23" s="21">
        <v>481</v>
      </c>
      <c r="B23" s="22" t="s">
        <v>295</v>
      </c>
      <c r="C23" s="22">
        <v>2023</v>
      </c>
      <c r="D23" s="22">
        <v>9</v>
      </c>
      <c r="E23" s="23">
        <v>3352387</v>
      </c>
      <c r="F23" s="22" t="s">
        <v>279</v>
      </c>
      <c r="G23" s="24">
        <v>6</v>
      </c>
      <c r="H23" s="25">
        <v>220.417</v>
      </c>
      <c r="I23" s="26">
        <v>36.736166666666669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>
        <v>-1</v>
      </c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>
        <v>-1</v>
      </c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8">
        <v>-2</v>
      </c>
      <c r="EM23" s="29">
        <v>0</v>
      </c>
      <c r="EN23" s="29">
        <v>0</v>
      </c>
      <c r="EO23" s="29">
        <v>0</v>
      </c>
      <c r="EP23" s="29">
        <v>0</v>
      </c>
      <c r="EQ23" s="29">
        <v>0</v>
      </c>
      <c r="ER23" s="29">
        <v>0</v>
      </c>
      <c r="ES23" s="29">
        <v>0</v>
      </c>
      <c r="ET23" s="29">
        <v>0</v>
      </c>
      <c r="EU23" s="29">
        <v>0</v>
      </c>
      <c r="EV23" s="29">
        <v>0</v>
      </c>
      <c r="EW23" s="29">
        <v>0</v>
      </c>
      <c r="EX23" s="29">
        <v>0</v>
      </c>
      <c r="EY23" s="29">
        <v>0</v>
      </c>
      <c r="EZ23" s="29">
        <v>0</v>
      </c>
      <c r="FA23" s="29">
        <v>0</v>
      </c>
      <c r="FB23" s="29">
        <v>0</v>
      </c>
      <c r="FC23" s="29">
        <v>0</v>
      </c>
      <c r="FD23" s="29">
        <v>0</v>
      </c>
      <c r="FE23" s="29">
        <v>0</v>
      </c>
      <c r="FF23" s="29">
        <v>0</v>
      </c>
      <c r="FG23" s="29">
        <v>0</v>
      </c>
      <c r="FH23" s="29">
        <v>0</v>
      </c>
      <c r="FI23" s="29">
        <v>0</v>
      </c>
      <c r="FJ23" s="29">
        <v>0</v>
      </c>
      <c r="FK23" s="29">
        <v>0</v>
      </c>
      <c r="FL23" s="29">
        <v>0</v>
      </c>
      <c r="FM23" s="29">
        <v>0</v>
      </c>
      <c r="FN23" s="29">
        <v>0</v>
      </c>
      <c r="FO23" s="29">
        <v>0</v>
      </c>
      <c r="FP23" s="29">
        <v>0</v>
      </c>
      <c r="FQ23" s="29">
        <v>0</v>
      </c>
      <c r="FR23" s="29">
        <v>0</v>
      </c>
      <c r="FS23" s="29">
        <v>0</v>
      </c>
      <c r="FT23" s="29">
        <v>0</v>
      </c>
      <c r="FU23" s="29">
        <v>0</v>
      </c>
      <c r="FV23" s="29">
        <v>0</v>
      </c>
      <c r="FW23" s="29">
        <v>0</v>
      </c>
      <c r="FX23" s="29">
        <v>0</v>
      </c>
      <c r="FY23" s="29">
        <v>0</v>
      </c>
      <c r="FZ23" s="29">
        <v>0</v>
      </c>
      <c r="GA23" s="29">
        <v>0</v>
      </c>
      <c r="GB23" s="29">
        <v>0</v>
      </c>
      <c r="GC23" s="29">
        <v>0</v>
      </c>
      <c r="GD23" s="29">
        <v>0</v>
      </c>
      <c r="GE23" s="29">
        <v>0</v>
      </c>
      <c r="GF23" s="29">
        <v>0</v>
      </c>
      <c r="GG23" s="29">
        <v>0</v>
      </c>
      <c r="GH23" s="29">
        <v>0</v>
      </c>
      <c r="GI23" s="29">
        <v>0</v>
      </c>
      <c r="GJ23" s="29">
        <v>0</v>
      </c>
      <c r="GK23" s="29">
        <v>-36.736166666666669</v>
      </c>
      <c r="GL23" s="29">
        <v>0</v>
      </c>
      <c r="GM23" s="29">
        <v>0</v>
      </c>
      <c r="GN23" s="29">
        <v>0</v>
      </c>
      <c r="GO23" s="29">
        <v>0</v>
      </c>
      <c r="GP23" s="29">
        <v>0</v>
      </c>
      <c r="GQ23" s="29">
        <v>0</v>
      </c>
      <c r="GR23" s="29">
        <v>0</v>
      </c>
      <c r="GS23" s="29">
        <v>0</v>
      </c>
      <c r="GT23" s="29">
        <v>0</v>
      </c>
      <c r="GU23" s="29">
        <v>0</v>
      </c>
      <c r="GV23" s="29">
        <v>0</v>
      </c>
      <c r="GW23" s="29">
        <v>0</v>
      </c>
      <c r="GX23" s="29">
        <v>-36.736166666666669</v>
      </c>
      <c r="GY23" s="29">
        <v>0</v>
      </c>
      <c r="GZ23" s="29">
        <v>0</v>
      </c>
      <c r="HA23" s="29">
        <v>0</v>
      </c>
      <c r="HB23" s="29">
        <v>0</v>
      </c>
      <c r="HC23" s="29">
        <v>0</v>
      </c>
      <c r="HD23" s="29">
        <v>0</v>
      </c>
      <c r="HE23" s="29">
        <v>0</v>
      </c>
      <c r="HF23" s="29">
        <v>0</v>
      </c>
      <c r="HG23" s="29">
        <v>0</v>
      </c>
      <c r="HH23" s="29">
        <v>0</v>
      </c>
      <c r="HI23" s="29">
        <v>0</v>
      </c>
      <c r="HJ23" s="29">
        <v>0</v>
      </c>
      <c r="HK23" s="29">
        <v>0</v>
      </c>
      <c r="HL23" s="29">
        <v>0</v>
      </c>
      <c r="HM23" s="29">
        <v>0</v>
      </c>
      <c r="HN23" s="29">
        <v>0</v>
      </c>
      <c r="HO23" s="29">
        <v>0</v>
      </c>
      <c r="HP23" s="29">
        <v>0</v>
      </c>
      <c r="HQ23" s="29">
        <v>0</v>
      </c>
      <c r="HR23" s="29">
        <v>0</v>
      </c>
      <c r="HS23" s="29">
        <v>0</v>
      </c>
      <c r="HT23" s="29">
        <v>0</v>
      </c>
      <c r="HU23" s="29">
        <v>0</v>
      </c>
      <c r="HV23" s="29">
        <v>0</v>
      </c>
      <c r="HW23" s="29">
        <v>0</v>
      </c>
      <c r="HX23" s="29">
        <v>0</v>
      </c>
      <c r="HY23" s="29">
        <v>0</v>
      </c>
      <c r="HZ23" s="29">
        <v>0</v>
      </c>
      <c r="IA23" s="29">
        <v>0</v>
      </c>
      <c r="IB23" s="29">
        <v>0</v>
      </c>
      <c r="IC23" s="29">
        <v>0</v>
      </c>
      <c r="ID23" s="29">
        <v>0</v>
      </c>
      <c r="IE23" s="29">
        <v>0</v>
      </c>
      <c r="IF23" s="29">
        <v>0</v>
      </c>
      <c r="IG23" s="29">
        <v>0</v>
      </c>
      <c r="IH23" s="29">
        <v>0</v>
      </c>
      <c r="II23" s="29">
        <v>0</v>
      </c>
      <c r="IJ23" s="29">
        <v>0</v>
      </c>
      <c r="IK23" s="29">
        <v>0</v>
      </c>
      <c r="IL23" s="29">
        <v>0</v>
      </c>
      <c r="IM23" s="29">
        <v>0</v>
      </c>
      <c r="IN23" s="29">
        <v>0</v>
      </c>
      <c r="IO23" s="29">
        <v>0</v>
      </c>
      <c r="IP23" s="29">
        <v>0</v>
      </c>
      <c r="IQ23" s="29">
        <v>0</v>
      </c>
      <c r="IR23" s="29">
        <v>0</v>
      </c>
      <c r="IS23" s="29">
        <v>0</v>
      </c>
      <c r="IT23" s="29">
        <v>0</v>
      </c>
      <c r="IU23" s="29">
        <v>0</v>
      </c>
      <c r="IV23" s="29">
        <v>0</v>
      </c>
      <c r="IW23" s="29">
        <v>0</v>
      </c>
      <c r="IX23" s="29">
        <v>0</v>
      </c>
      <c r="IY23" s="29">
        <v>0</v>
      </c>
      <c r="IZ23" s="29">
        <v>0</v>
      </c>
      <c r="JA23" s="29">
        <v>0</v>
      </c>
      <c r="JB23" s="29">
        <v>0</v>
      </c>
      <c r="JC23" s="29">
        <v>0</v>
      </c>
      <c r="JD23" s="29">
        <v>0</v>
      </c>
      <c r="JE23" s="29">
        <v>0</v>
      </c>
      <c r="JF23" s="29">
        <v>0</v>
      </c>
      <c r="JG23" s="29">
        <v>0</v>
      </c>
      <c r="JH23" s="29">
        <v>0</v>
      </c>
      <c r="JI23" s="29">
        <v>0</v>
      </c>
      <c r="JJ23" s="29">
        <v>0</v>
      </c>
      <c r="JK23" s="29">
        <v>0</v>
      </c>
      <c r="JL23" s="29">
        <v>0</v>
      </c>
      <c r="JM23" s="29">
        <v>0</v>
      </c>
      <c r="JN23" s="29">
        <v>0</v>
      </c>
      <c r="JO23" s="30">
        <v>-73.472333333333339</v>
      </c>
      <c r="JQ23" s="20" t="s">
        <v>131</v>
      </c>
    </row>
    <row r="24" spans="1:277" x14ac:dyDescent="0.25">
      <c r="A24" s="21">
        <v>482</v>
      </c>
      <c r="B24" s="22" t="s">
        <v>295</v>
      </c>
      <c r="C24" s="22">
        <v>2023</v>
      </c>
      <c r="D24" s="22">
        <v>9</v>
      </c>
      <c r="E24" s="23">
        <v>3360436</v>
      </c>
      <c r="F24" s="22" t="s">
        <v>296</v>
      </c>
      <c r="G24" s="24">
        <v>6</v>
      </c>
      <c r="H24" s="25">
        <v>279.64499999999998</v>
      </c>
      <c r="I24" s="26">
        <v>46.607499999999995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>
        <v>-3</v>
      </c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8">
        <v>-3</v>
      </c>
      <c r="EM24" s="29">
        <v>0</v>
      </c>
      <c r="EN24" s="29">
        <v>0</v>
      </c>
      <c r="EO24" s="29">
        <v>0</v>
      </c>
      <c r="EP24" s="29">
        <v>0</v>
      </c>
      <c r="EQ24" s="29">
        <v>0</v>
      </c>
      <c r="ER24" s="29">
        <v>0</v>
      </c>
      <c r="ES24" s="29">
        <v>0</v>
      </c>
      <c r="ET24" s="29">
        <v>0</v>
      </c>
      <c r="EU24" s="29">
        <v>0</v>
      </c>
      <c r="EV24" s="29">
        <v>0</v>
      </c>
      <c r="EW24" s="29">
        <v>0</v>
      </c>
      <c r="EX24" s="29">
        <v>0</v>
      </c>
      <c r="EY24" s="29">
        <v>0</v>
      </c>
      <c r="EZ24" s="29">
        <v>0</v>
      </c>
      <c r="FA24" s="29">
        <v>0</v>
      </c>
      <c r="FB24" s="29">
        <v>0</v>
      </c>
      <c r="FC24" s="29">
        <v>0</v>
      </c>
      <c r="FD24" s="29">
        <v>0</v>
      </c>
      <c r="FE24" s="29">
        <v>0</v>
      </c>
      <c r="FF24" s="29">
        <v>0</v>
      </c>
      <c r="FG24" s="29">
        <v>0</v>
      </c>
      <c r="FH24" s="29">
        <v>0</v>
      </c>
      <c r="FI24" s="29">
        <v>0</v>
      </c>
      <c r="FJ24" s="29">
        <v>0</v>
      </c>
      <c r="FK24" s="29">
        <v>0</v>
      </c>
      <c r="FL24" s="29">
        <v>0</v>
      </c>
      <c r="FM24" s="29">
        <v>0</v>
      </c>
      <c r="FN24" s="29">
        <v>0</v>
      </c>
      <c r="FO24" s="29">
        <v>0</v>
      </c>
      <c r="FP24" s="29">
        <v>0</v>
      </c>
      <c r="FQ24" s="29">
        <v>0</v>
      </c>
      <c r="FR24" s="29">
        <v>0</v>
      </c>
      <c r="FS24" s="29">
        <v>0</v>
      </c>
      <c r="FT24" s="29">
        <v>0</v>
      </c>
      <c r="FU24" s="29">
        <v>0</v>
      </c>
      <c r="FV24" s="29">
        <v>0</v>
      </c>
      <c r="FW24" s="29">
        <v>0</v>
      </c>
      <c r="FX24" s="29">
        <v>0</v>
      </c>
      <c r="FY24" s="29">
        <v>0</v>
      </c>
      <c r="FZ24" s="29">
        <v>0</v>
      </c>
      <c r="GA24" s="29">
        <v>0</v>
      </c>
      <c r="GB24" s="29">
        <v>0</v>
      </c>
      <c r="GC24" s="29">
        <v>0</v>
      </c>
      <c r="GD24" s="29">
        <v>0</v>
      </c>
      <c r="GE24" s="29">
        <v>0</v>
      </c>
      <c r="GF24" s="29">
        <v>0</v>
      </c>
      <c r="GG24" s="29">
        <v>0</v>
      </c>
      <c r="GH24" s="29">
        <v>0</v>
      </c>
      <c r="GI24" s="29">
        <v>0</v>
      </c>
      <c r="GJ24" s="29">
        <v>0</v>
      </c>
      <c r="GK24" s="29">
        <v>0</v>
      </c>
      <c r="GL24" s="29">
        <v>0</v>
      </c>
      <c r="GM24" s="29">
        <v>0</v>
      </c>
      <c r="GN24" s="29">
        <v>0</v>
      </c>
      <c r="GO24" s="29">
        <v>0</v>
      </c>
      <c r="GP24" s="29">
        <v>0</v>
      </c>
      <c r="GQ24" s="29">
        <v>0</v>
      </c>
      <c r="GR24" s="29">
        <v>0</v>
      </c>
      <c r="GS24" s="29">
        <v>0</v>
      </c>
      <c r="GT24" s="29">
        <v>-139.82249999999999</v>
      </c>
      <c r="GU24" s="29">
        <v>0</v>
      </c>
      <c r="GV24" s="29">
        <v>0</v>
      </c>
      <c r="GW24" s="29">
        <v>0</v>
      </c>
      <c r="GX24" s="29">
        <v>0</v>
      </c>
      <c r="GY24" s="29">
        <v>0</v>
      </c>
      <c r="GZ24" s="29">
        <v>0</v>
      </c>
      <c r="HA24" s="29">
        <v>0</v>
      </c>
      <c r="HB24" s="29">
        <v>0</v>
      </c>
      <c r="HC24" s="29">
        <v>0</v>
      </c>
      <c r="HD24" s="29">
        <v>0</v>
      </c>
      <c r="HE24" s="29">
        <v>0</v>
      </c>
      <c r="HF24" s="29">
        <v>0</v>
      </c>
      <c r="HG24" s="29">
        <v>0</v>
      </c>
      <c r="HH24" s="29">
        <v>0</v>
      </c>
      <c r="HI24" s="29">
        <v>0</v>
      </c>
      <c r="HJ24" s="29">
        <v>0</v>
      </c>
      <c r="HK24" s="29">
        <v>0</v>
      </c>
      <c r="HL24" s="29">
        <v>0</v>
      </c>
      <c r="HM24" s="29">
        <v>0</v>
      </c>
      <c r="HN24" s="29">
        <v>0</v>
      </c>
      <c r="HO24" s="29">
        <v>0</v>
      </c>
      <c r="HP24" s="29">
        <v>0</v>
      </c>
      <c r="HQ24" s="29">
        <v>0</v>
      </c>
      <c r="HR24" s="29">
        <v>0</v>
      </c>
      <c r="HS24" s="29">
        <v>0</v>
      </c>
      <c r="HT24" s="29">
        <v>0</v>
      </c>
      <c r="HU24" s="29">
        <v>0</v>
      </c>
      <c r="HV24" s="29">
        <v>0</v>
      </c>
      <c r="HW24" s="29">
        <v>0</v>
      </c>
      <c r="HX24" s="29">
        <v>0</v>
      </c>
      <c r="HY24" s="29">
        <v>0</v>
      </c>
      <c r="HZ24" s="29">
        <v>0</v>
      </c>
      <c r="IA24" s="29">
        <v>0</v>
      </c>
      <c r="IB24" s="29">
        <v>0</v>
      </c>
      <c r="IC24" s="29">
        <v>0</v>
      </c>
      <c r="ID24" s="29">
        <v>0</v>
      </c>
      <c r="IE24" s="29">
        <v>0</v>
      </c>
      <c r="IF24" s="29">
        <v>0</v>
      </c>
      <c r="IG24" s="29">
        <v>0</v>
      </c>
      <c r="IH24" s="29">
        <v>0</v>
      </c>
      <c r="II24" s="29">
        <v>0</v>
      </c>
      <c r="IJ24" s="29">
        <v>0</v>
      </c>
      <c r="IK24" s="29">
        <v>0</v>
      </c>
      <c r="IL24" s="29">
        <v>0</v>
      </c>
      <c r="IM24" s="29">
        <v>0</v>
      </c>
      <c r="IN24" s="29">
        <v>0</v>
      </c>
      <c r="IO24" s="29">
        <v>0</v>
      </c>
      <c r="IP24" s="29">
        <v>0</v>
      </c>
      <c r="IQ24" s="29">
        <v>0</v>
      </c>
      <c r="IR24" s="29">
        <v>0</v>
      </c>
      <c r="IS24" s="29">
        <v>0</v>
      </c>
      <c r="IT24" s="29">
        <v>0</v>
      </c>
      <c r="IU24" s="29">
        <v>0</v>
      </c>
      <c r="IV24" s="29">
        <v>0</v>
      </c>
      <c r="IW24" s="29">
        <v>0</v>
      </c>
      <c r="IX24" s="29">
        <v>0</v>
      </c>
      <c r="IY24" s="29">
        <v>0</v>
      </c>
      <c r="IZ24" s="29">
        <v>0</v>
      </c>
      <c r="JA24" s="29">
        <v>0</v>
      </c>
      <c r="JB24" s="29">
        <v>0</v>
      </c>
      <c r="JC24" s="29">
        <v>0</v>
      </c>
      <c r="JD24" s="29">
        <v>0</v>
      </c>
      <c r="JE24" s="29">
        <v>0</v>
      </c>
      <c r="JF24" s="29">
        <v>0</v>
      </c>
      <c r="JG24" s="29">
        <v>0</v>
      </c>
      <c r="JH24" s="29">
        <v>0</v>
      </c>
      <c r="JI24" s="29">
        <v>0</v>
      </c>
      <c r="JJ24" s="29">
        <v>0</v>
      </c>
      <c r="JK24" s="29">
        <v>0</v>
      </c>
      <c r="JL24" s="29">
        <v>0</v>
      </c>
      <c r="JM24" s="29">
        <v>0</v>
      </c>
      <c r="JN24" s="29">
        <v>0</v>
      </c>
      <c r="JO24" s="30">
        <v>-139.82249999999999</v>
      </c>
      <c r="JQ24" s="20" t="s">
        <v>131</v>
      </c>
    </row>
    <row r="25" spans="1:277" x14ac:dyDescent="0.25">
      <c r="A25" s="21">
        <v>483</v>
      </c>
      <c r="B25" s="22" t="s">
        <v>295</v>
      </c>
      <c r="C25" s="22">
        <v>2023</v>
      </c>
      <c r="D25" s="22">
        <v>9</v>
      </c>
      <c r="E25" s="23">
        <v>3384346</v>
      </c>
      <c r="F25" s="22" t="s">
        <v>281</v>
      </c>
      <c r="G25" s="24">
        <v>6</v>
      </c>
      <c r="H25" s="25">
        <v>220.417</v>
      </c>
      <c r="I25" s="26">
        <v>36.736166666666669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>
        <v>-2</v>
      </c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>
        <v>-102</v>
      </c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8">
        <v>-104</v>
      </c>
      <c r="EM25" s="29">
        <v>0</v>
      </c>
      <c r="EN25" s="29">
        <v>0</v>
      </c>
      <c r="EO25" s="29">
        <v>0</v>
      </c>
      <c r="EP25" s="29">
        <v>0</v>
      </c>
      <c r="EQ25" s="29">
        <v>0</v>
      </c>
      <c r="ER25" s="29">
        <v>0</v>
      </c>
      <c r="ES25" s="29">
        <v>0</v>
      </c>
      <c r="ET25" s="29">
        <v>0</v>
      </c>
      <c r="EU25" s="29">
        <v>0</v>
      </c>
      <c r="EV25" s="29">
        <v>0</v>
      </c>
      <c r="EW25" s="29">
        <v>0</v>
      </c>
      <c r="EX25" s="29">
        <v>0</v>
      </c>
      <c r="EY25" s="29">
        <v>0</v>
      </c>
      <c r="EZ25" s="29">
        <v>0</v>
      </c>
      <c r="FA25" s="29">
        <v>0</v>
      </c>
      <c r="FB25" s="29">
        <v>0</v>
      </c>
      <c r="FC25" s="29">
        <v>0</v>
      </c>
      <c r="FD25" s="29">
        <v>0</v>
      </c>
      <c r="FE25" s="29">
        <v>0</v>
      </c>
      <c r="FF25" s="29">
        <v>0</v>
      </c>
      <c r="FG25" s="29">
        <v>0</v>
      </c>
      <c r="FH25" s="29">
        <v>0</v>
      </c>
      <c r="FI25" s="29">
        <v>0</v>
      </c>
      <c r="FJ25" s="29">
        <v>0</v>
      </c>
      <c r="FK25" s="29">
        <v>0</v>
      </c>
      <c r="FL25" s="29">
        <v>0</v>
      </c>
      <c r="FM25" s="29">
        <v>0</v>
      </c>
      <c r="FN25" s="29">
        <v>0</v>
      </c>
      <c r="FO25" s="29">
        <v>0</v>
      </c>
      <c r="FP25" s="29">
        <v>0</v>
      </c>
      <c r="FQ25" s="29">
        <v>0</v>
      </c>
      <c r="FR25" s="29">
        <v>0</v>
      </c>
      <c r="FS25" s="29">
        <v>-73.472333333333339</v>
      </c>
      <c r="FT25" s="29">
        <v>0</v>
      </c>
      <c r="FU25" s="29">
        <v>0</v>
      </c>
      <c r="FV25" s="29">
        <v>0</v>
      </c>
      <c r="FW25" s="29">
        <v>0</v>
      </c>
      <c r="FX25" s="29">
        <v>0</v>
      </c>
      <c r="FY25" s="29">
        <v>0</v>
      </c>
      <c r="FZ25" s="29">
        <v>0</v>
      </c>
      <c r="GA25" s="29">
        <v>0</v>
      </c>
      <c r="GB25" s="29">
        <v>0</v>
      </c>
      <c r="GC25" s="29">
        <v>0</v>
      </c>
      <c r="GD25" s="29">
        <v>0</v>
      </c>
      <c r="GE25" s="29">
        <v>0</v>
      </c>
      <c r="GF25" s="29">
        <v>-3747.0890000000004</v>
      </c>
      <c r="GG25" s="29">
        <v>0</v>
      </c>
      <c r="GH25" s="29">
        <v>0</v>
      </c>
      <c r="GI25" s="29">
        <v>0</v>
      </c>
      <c r="GJ25" s="29">
        <v>0</v>
      </c>
      <c r="GK25" s="29">
        <v>0</v>
      </c>
      <c r="GL25" s="29">
        <v>0</v>
      </c>
      <c r="GM25" s="29">
        <v>0</v>
      </c>
      <c r="GN25" s="29">
        <v>0</v>
      </c>
      <c r="GO25" s="29">
        <v>0</v>
      </c>
      <c r="GP25" s="29">
        <v>0</v>
      </c>
      <c r="GQ25" s="29">
        <v>0</v>
      </c>
      <c r="GR25" s="29">
        <v>0</v>
      </c>
      <c r="GS25" s="29">
        <v>0</v>
      </c>
      <c r="GT25" s="29">
        <v>0</v>
      </c>
      <c r="GU25" s="29">
        <v>0</v>
      </c>
      <c r="GV25" s="29">
        <v>0</v>
      </c>
      <c r="GW25" s="29">
        <v>0</v>
      </c>
      <c r="GX25" s="29">
        <v>0</v>
      </c>
      <c r="GY25" s="29">
        <v>0</v>
      </c>
      <c r="GZ25" s="29">
        <v>0</v>
      </c>
      <c r="HA25" s="29">
        <v>0</v>
      </c>
      <c r="HB25" s="29">
        <v>0</v>
      </c>
      <c r="HC25" s="29">
        <v>0</v>
      </c>
      <c r="HD25" s="29">
        <v>0</v>
      </c>
      <c r="HE25" s="29">
        <v>0</v>
      </c>
      <c r="HF25" s="29">
        <v>0</v>
      </c>
      <c r="HG25" s="29">
        <v>0</v>
      </c>
      <c r="HH25" s="29">
        <v>0</v>
      </c>
      <c r="HI25" s="29">
        <v>0</v>
      </c>
      <c r="HJ25" s="29">
        <v>0</v>
      </c>
      <c r="HK25" s="29">
        <v>0</v>
      </c>
      <c r="HL25" s="29">
        <v>0</v>
      </c>
      <c r="HM25" s="29">
        <v>0</v>
      </c>
      <c r="HN25" s="29">
        <v>0</v>
      </c>
      <c r="HO25" s="29">
        <v>0</v>
      </c>
      <c r="HP25" s="29">
        <v>0</v>
      </c>
      <c r="HQ25" s="29">
        <v>0</v>
      </c>
      <c r="HR25" s="29">
        <v>0</v>
      </c>
      <c r="HS25" s="29">
        <v>0</v>
      </c>
      <c r="HT25" s="29">
        <v>0</v>
      </c>
      <c r="HU25" s="29">
        <v>0</v>
      </c>
      <c r="HV25" s="29">
        <v>0</v>
      </c>
      <c r="HW25" s="29">
        <v>0</v>
      </c>
      <c r="HX25" s="29">
        <v>0</v>
      </c>
      <c r="HY25" s="29">
        <v>0</v>
      </c>
      <c r="HZ25" s="29">
        <v>0</v>
      </c>
      <c r="IA25" s="29">
        <v>0</v>
      </c>
      <c r="IB25" s="29">
        <v>0</v>
      </c>
      <c r="IC25" s="29">
        <v>0</v>
      </c>
      <c r="ID25" s="29">
        <v>0</v>
      </c>
      <c r="IE25" s="29">
        <v>0</v>
      </c>
      <c r="IF25" s="29">
        <v>0</v>
      </c>
      <c r="IG25" s="29">
        <v>0</v>
      </c>
      <c r="IH25" s="29">
        <v>0</v>
      </c>
      <c r="II25" s="29">
        <v>0</v>
      </c>
      <c r="IJ25" s="29">
        <v>0</v>
      </c>
      <c r="IK25" s="29">
        <v>0</v>
      </c>
      <c r="IL25" s="29">
        <v>0</v>
      </c>
      <c r="IM25" s="29">
        <v>0</v>
      </c>
      <c r="IN25" s="29">
        <v>0</v>
      </c>
      <c r="IO25" s="29">
        <v>0</v>
      </c>
      <c r="IP25" s="29">
        <v>0</v>
      </c>
      <c r="IQ25" s="29">
        <v>0</v>
      </c>
      <c r="IR25" s="29">
        <v>0</v>
      </c>
      <c r="IS25" s="29">
        <v>0</v>
      </c>
      <c r="IT25" s="29">
        <v>0</v>
      </c>
      <c r="IU25" s="29">
        <v>0</v>
      </c>
      <c r="IV25" s="29">
        <v>0</v>
      </c>
      <c r="IW25" s="29">
        <v>0</v>
      </c>
      <c r="IX25" s="29">
        <v>0</v>
      </c>
      <c r="IY25" s="29">
        <v>0</v>
      </c>
      <c r="IZ25" s="29">
        <v>0</v>
      </c>
      <c r="JA25" s="29">
        <v>0</v>
      </c>
      <c r="JB25" s="29">
        <v>0</v>
      </c>
      <c r="JC25" s="29">
        <v>0</v>
      </c>
      <c r="JD25" s="29">
        <v>0</v>
      </c>
      <c r="JE25" s="29">
        <v>0</v>
      </c>
      <c r="JF25" s="29">
        <v>0</v>
      </c>
      <c r="JG25" s="29">
        <v>0</v>
      </c>
      <c r="JH25" s="29">
        <v>0</v>
      </c>
      <c r="JI25" s="29">
        <v>0</v>
      </c>
      <c r="JJ25" s="29">
        <v>0</v>
      </c>
      <c r="JK25" s="29">
        <v>0</v>
      </c>
      <c r="JL25" s="29">
        <v>0</v>
      </c>
      <c r="JM25" s="29">
        <v>0</v>
      </c>
      <c r="JN25" s="29">
        <v>0</v>
      </c>
      <c r="JO25" s="30">
        <v>-3820.5613333333336</v>
      </c>
      <c r="JQ25" s="20" t="s">
        <v>131</v>
      </c>
    </row>
    <row r="26" spans="1:277" x14ac:dyDescent="0.25">
      <c r="A26" s="21">
        <v>484</v>
      </c>
      <c r="B26" s="22" t="s">
        <v>295</v>
      </c>
      <c r="C26" s="22">
        <v>2023</v>
      </c>
      <c r="D26" s="22">
        <v>9</v>
      </c>
      <c r="E26" s="23">
        <v>3384347</v>
      </c>
      <c r="F26" s="22" t="s">
        <v>282</v>
      </c>
      <c r="G26" s="24">
        <v>60</v>
      </c>
      <c r="H26" s="25">
        <v>317.77800000000002</v>
      </c>
      <c r="I26" s="26">
        <v>5.2963000000000005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>
        <v>-14</v>
      </c>
      <c r="BR26" s="27"/>
      <c r="BS26" s="27"/>
      <c r="BT26" s="27"/>
      <c r="BU26" s="27">
        <v>-1</v>
      </c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8">
        <v>-15</v>
      </c>
      <c r="EM26" s="29">
        <v>0</v>
      </c>
      <c r="EN26" s="29">
        <v>0</v>
      </c>
      <c r="EO26" s="29">
        <v>0</v>
      </c>
      <c r="EP26" s="29">
        <v>0</v>
      </c>
      <c r="EQ26" s="29">
        <v>0</v>
      </c>
      <c r="ER26" s="29">
        <v>0</v>
      </c>
      <c r="ES26" s="29">
        <v>0</v>
      </c>
      <c r="ET26" s="29">
        <v>0</v>
      </c>
      <c r="EU26" s="29">
        <v>0</v>
      </c>
      <c r="EV26" s="29">
        <v>0</v>
      </c>
      <c r="EW26" s="29">
        <v>0</v>
      </c>
      <c r="EX26" s="29">
        <v>0</v>
      </c>
      <c r="EY26" s="29">
        <v>0</v>
      </c>
      <c r="EZ26" s="29">
        <v>0</v>
      </c>
      <c r="FA26" s="29">
        <v>0</v>
      </c>
      <c r="FB26" s="29">
        <v>0</v>
      </c>
      <c r="FC26" s="29">
        <v>0</v>
      </c>
      <c r="FD26" s="29">
        <v>0</v>
      </c>
      <c r="FE26" s="29">
        <v>0</v>
      </c>
      <c r="FF26" s="29">
        <v>0</v>
      </c>
      <c r="FG26" s="29">
        <v>0</v>
      </c>
      <c r="FH26" s="29">
        <v>0</v>
      </c>
      <c r="FI26" s="29">
        <v>0</v>
      </c>
      <c r="FJ26" s="29">
        <v>0</v>
      </c>
      <c r="FK26" s="29">
        <v>0</v>
      </c>
      <c r="FL26" s="29">
        <v>0</v>
      </c>
      <c r="FM26" s="29">
        <v>0</v>
      </c>
      <c r="FN26" s="29">
        <v>0</v>
      </c>
      <c r="FO26" s="29">
        <v>0</v>
      </c>
      <c r="FP26" s="29">
        <v>0</v>
      </c>
      <c r="FQ26" s="29">
        <v>0</v>
      </c>
      <c r="FR26" s="29">
        <v>0</v>
      </c>
      <c r="FS26" s="29">
        <v>0</v>
      </c>
      <c r="FT26" s="29">
        <v>0</v>
      </c>
      <c r="FU26" s="29">
        <v>0</v>
      </c>
      <c r="FV26" s="29">
        <v>0</v>
      </c>
      <c r="FW26" s="29">
        <v>0</v>
      </c>
      <c r="FX26" s="29">
        <v>0</v>
      </c>
      <c r="FY26" s="29">
        <v>0</v>
      </c>
      <c r="FZ26" s="29">
        <v>0</v>
      </c>
      <c r="GA26" s="29">
        <v>0</v>
      </c>
      <c r="GB26" s="29">
        <v>0</v>
      </c>
      <c r="GC26" s="29">
        <v>0</v>
      </c>
      <c r="GD26" s="29">
        <v>0</v>
      </c>
      <c r="GE26" s="29">
        <v>0</v>
      </c>
      <c r="GF26" s="29">
        <v>0</v>
      </c>
      <c r="GG26" s="29">
        <v>0</v>
      </c>
      <c r="GH26" s="29">
        <v>0</v>
      </c>
      <c r="GI26" s="29">
        <v>0</v>
      </c>
      <c r="GJ26" s="29">
        <v>0</v>
      </c>
      <c r="GK26" s="29">
        <v>0</v>
      </c>
      <c r="GL26" s="29">
        <v>0</v>
      </c>
      <c r="GM26" s="29">
        <v>0</v>
      </c>
      <c r="GN26" s="29">
        <v>0</v>
      </c>
      <c r="GO26" s="29">
        <v>0</v>
      </c>
      <c r="GP26" s="29">
        <v>0</v>
      </c>
      <c r="GQ26" s="29">
        <v>0</v>
      </c>
      <c r="GR26" s="29">
        <v>0</v>
      </c>
      <c r="GS26" s="29">
        <v>0</v>
      </c>
      <c r="GT26" s="29">
        <v>-74.148200000000003</v>
      </c>
      <c r="GU26" s="29">
        <v>0</v>
      </c>
      <c r="GV26" s="29">
        <v>0</v>
      </c>
      <c r="GW26" s="29">
        <v>0</v>
      </c>
      <c r="GX26" s="29">
        <v>-5.2963000000000005</v>
      </c>
      <c r="GY26" s="29">
        <v>0</v>
      </c>
      <c r="GZ26" s="29">
        <v>0</v>
      </c>
      <c r="HA26" s="29">
        <v>0</v>
      </c>
      <c r="HB26" s="29">
        <v>0</v>
      </c>
      <c r="HC26" s="29">
        <v>0</v>
      </c>
      <c r="HD26" s="29">
        <v>0</v>
      </c>
      <c r="HE26" s="29">
        <v>0</v>
      </c>
      <c r="HF26" s="29">
        <v>0</v>
      </c>
      <c r="HG26" s="29">
        <v>0</v>
      </c>
      <c r="HH26" s="29">
        <v>0</v>
      </c>
      <c r="HI26" s="29">
        <v>0</v>
      </c>
      <c r="HJ26" s="29">
        <v>0</v>
      </c>
      <c r="HK26" s="29">
        <v>0</v>
      </c>
      <c r="HL26" s="29">
        <v>0</v>
      </c>
      <c r="HM26" s="29">
        <v>0</v>
      </c>
      <c r="HN26" s="29">
        <v>0</v>
      </c>
      <c r="HO26" s="29">
        <v>0</v>
      </c>
      <c r="HP26" s="29">
        <v>0</v>
      </c>
      <c r="HQ26" s="29">
        <v>0</v>
      </c>
      <c r="HR26" s="29">
        <v>0</v>
      </c>
      <c r="HS26" s="29">
        <v>0</v>
      </c>
      <c r="HT26" s="29">
        <v>0</v>
      </c>
      <c r="HU26" s="29">
        <v>0</v>
      </c>
      <c r="HV26" s="29">
        <v>0</v>
      </c>
      <c r="HW26" s="29">
        <v>0</v>
      </c>
      <c r="HX26" s="29">
        <v>0</v>
      </c>
      <c r="HY26" s="29">
        <v>0</v>
      </c>
      <c r="HZ26" s="29">
        <v>0</v>
      </c>
      <c r="IA26" s="29">
        <v>0</v>
      </c>
      <c r="IB26" s="29">
        <v>0</v>
      </c>
      <c r="IC26" s="29">
        <v>0</v>
      </c>
      <c r="ID26" s="29">
        <v>0</v>
      </c>
      <c r="IE26" s="29">
        <v>0</v>
      </c>
      <c r="IF26" s="29">
        <v>0</v>
      </c>
      <c r="IG26" s="29">
        <v>0</v>
      </c>
      <c r="IH26" s="29">
        <v>0</v>
      </c>
      <c r="II26" s="29">
        <v>0</v>
      </c>
      <c r="IJ26" s="29">
        <v>0</v>
      </c>
      <c r="IK26" s="29">
        <v>0</v>
      </c>
      <c r="IL26" s="29">
        <v>0</v>
      </c>
      <c r="IM26" s="29">
        <v>0</v>
      </c>
      <c r="IN26" s="29">
        <v>0</v>
      </c>
      <c r="IO26" s="29">
        <v>0</v>
      </c>
      <c r="IP26" s="29">
        <v>0</v>
      </c>
      <c r="IQ26" s="29">
        <v>0</v>
      </c>
      <c r="IR26" s="29">
        <v>0</v>
      </c>
      <c r="IS26" s="29">
        <v>0</v>
      </c>
      <c r="IT26" s="29">
        <v>0</v>
      </c>
      <c r="IU26" s="29">
        <v>0</v>
      </c>
      <c r="IV26" s="29">
        <v>0</v>
      </c>
      <c r="IW26" s="29">
        <v>0</v>
      </c>
      <c r="IX26" s="29">
        <v>0</v>
      </c>
      <c r="IY26" s="29">
        <v>0</v>
      </c>
      <c r="IZ26" s="29">
        <v>0</v>
      </c>
      <c r="JA26" s="29">
        <v>0</v>
      </c>
      <c r="JB26" s="29">
        <v>0</v>
      </c>
      <c r="JC26" s="29">
        <v>0</v>
      </c>
      <c r="JD26" s="29">
        <v>0</v>
      </c>
      <c r="JE26" s="29">
        <v>0</v>
      </c>
      <c r="JF26" s="29">
        <v>0</v>
      </c>
      <c r="JG26" s="29">
        <v>0</v>
      </c>
      <c r="JH26" s="29">
        <v>0</v>
      </c>
      <c r="JI26" s="29">
        <v>0</v>
      </c>
      <c r="JJ26" s="29">
        <v>0</v>
      </c>
      <c r="JK26" s="29">
        <v>0</v>
      </c>
      <c r="JL26" s="29">
        <v>0</v>
      </c>
      <c r="JM26" s="29">
        <v>0</v>
      </c>
      <c r="JN26" s="29">
        <v>0</v>
      </c>
      <c r="JO26" s="30">
        <v>-79.444500000000005</v>
      </c>
      <c r="JQ26" s="20" t="s">
        <v>131</v>
      </c>
    </row>
    <row r="27" spans="1:277" x14ac:dyDescent="0.25">
      <c r="A27" s="21">
        <v>485</v>
      </c>
      <c r="B27" s="22" t="s">
        <v>295</v>
      </c>
      <c r="C27" s="22">
        <v>2023</v>
      </c>
      <c r="D27" s="22">
        <v>9</v>
      </c>
      <c r="E27" s="23">
        <v>3408152</v>
      </c>
      <c r="F27" s="22" t="s">
        <v>283</v>
      </c>
      <c r="G27" s="24">
        <v>20</v>
      </c>
      <c r="H27" s="25">
        <v>366.66699999999997</v>
      </c>
      <c r="I27" s="26">
        <v>18.333349999999999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>
        <v>-6</v>
      </c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8">
        <v>-6</v>
      </c>
      <c r="EM27" s="29">
        <v>0</v>
      </c>
      <c r="EN27" s="29">
        <v>0</v>
      </c>
      <c r="EO27" s="29">
        <v>0</v>
      </c>
      <c r="EP27" s="29">
        <v>0</v>
      </c>
      <c r="EQ27" s="29">
        <v>0</v>
      </c>
      <c r="ER27" s="29">
        <v>0</v>
      </c>
      <c r="ES27" s="29">
        <v>0</v>
      </c>
      <c r="ET27" s="29">
        <v>0</v>
      </c>
      <c r="EU27" s="29">
        <v>0</v>
      </c>
      <c r="EV27" s="29">
        <v>0</v>
      </c>
      <c r="EW27" s="29">
        <v>0</v>
      </c>
      <c r="EX27" s="29">
        <v>0</v>
      </c>
      <c r="EY27" s="29">
        <v>0</v>
      </c>
      <c r="EZ27" s="29">
        <v>0</v>
      </c>
      <c r="FA27" s="29">
        <v>0</v>
      </c>
      <c r="FB27" s="29">
        <v>0</v>
      </c>
      <c r="FC27" s="29">
        <v>0</v>
      </c>
      <c r="FD27" s="29">
        <v>0</v>
      </c>
      <c r="FE27" s="29">
        <v>0</v>
      </c>
      <c r="FF27" s="29">
        <v>0</v>
      </c>
      <c r="FG27" s="29">
        <v>0</v>
      </c>
      <c r="FH27" s="29">
        <v>0</v>
      </c>
      <c r="FI27" s="29">
        <v>0</v>
      </c>
      <c r="FJ27" s="29">
        <v>0</v>
      </c>
      <c r="FK27" s="29">
        <v>0</v>
      </c>
      <c r="FL27" s="29">
        <v>0</v>
      </c>
      <c r="FM27" s="29">
        <v>0</v>
      </c>
      <c r="FN27" s="29">
        <v>0</v>
      </c>
      <c r="FO27" s="29">
        <v>0</v>
      </c>
      <c r="FP27" s="29">
        <v>0</v>
      </c>
      <c r="FQ27" s="29">
        <v>0</v>
      </c>
      <c r="FR27" s="29">
        <v>0</v>
      </c>
      <c r="FS27" s="29">
        <v>0</v>
      </c>
      <c r="FT27" s="29">
        <v>0</v>
      </c>
      <c r="FU27" s="29">
        <v>0</v>
      </c>
      <c r="FV27" s="29">
        <v>0</v>
      </c>
      <c r="FW27" s="29">
        <v>0</v>
      </c>
      <c r="FX27" s="29">
        <v>0</v>
      </c>
      <c r="FY27" s="29">
        <v>0</v>
      </c>
      <c r="FZ27" s="29">
        <v>0</v>
      </c>
      <c r="GA27" s="29">
        <v>0</v>
      </c>
      <c r="GB27" s="29">
        <v>0</v>
      </c>
      <c r="GC27" s="29">
        <v>0</v>
      </c>
      <c r="GD27" s="29">
        <v>0</v>
      </c>
      <c r="GE27" s="29">
        <v>0</v>
      </c>
      <c r="GF27" s="29">
        <v>0</v>
      </c>
      <c r="GG27" s="29">
        <v>0</v>
      </c>
      <c r="GH27" s="29">
        <v>0</v>
      </c>
      <c r="GI27" s="29">
        <v>0</v>
      </c>
      <c r="GJ27" s="29">
        <v>0</v>
      </c>
      <c r="GK27" s="29">
        <v>-110.0001</v>
      </c>
      <c r="GL27" s="29">
        <v>0</v>
      </c>
      <c r="GM27" s="29">
        <v>0</v>
      </c>
      <c r="GN27" s="29">
        <v>0</v>
      </c>
      <c r="GO27" s="29">
        <v>0</v>
      </c>
      <c r="GP27" s="29">
        <v>0</v>
      </c>
      <c r="GQ27" s="29">
        <v>0</v>
      </c>
      <c r="GR27" s="29">
        <v>0</v>
      </c>
      <c r="GS27" s="29">
        <v>0</v>
      </c>
      <c r="GT27" s="29">
        <v>0</v>
      </c>
      <c r="GU27" s="29">
        <v>0</v>
      </c>
      <c r="GV27" s="29">
        <v>0</v>
      </c>
      <c r="GW27" s="29">
        <v>0</v>
      </c>
      <c r="GX27" s="29">
        <v>0</v>
      </c>
      <c r="GY27" s="29">
        <v>0</v>
      </c>
      <c r="GZ27" s="29">
        <v>0</v>
      </c>
      <c r="HA27" s="29">
        <v>0</v>
      </c>
      <c r="HB27" s="29">
        <v>0</v>
      </c>
      <c r="HC27" s="29">
        <v>0</v>
      </c>
      <c r="HD27" s="29">
        <v>0</v>
      </c>
      <c r="HE27" s="29">
        <v>0</v>
      </c>
      <c r="HF27" s="29">
        <v>0</v>
      </c>
      <c r="HG27" s="29">
        <v>0</v>
      </c>
      <c r="HH27" s="29">
        <v>0</v>
      </c>
      <c r="HI27" s="29">
        <v>0</v>
      </c>
      <c r="HJ27" s="29">
        <v>0</v>
      </c>
      <c r="HK27" s="29">
        <v>0</v>
      </c>
      <c r="HL27" s="29">
        <v>0</v>
      </c>
      <c r="HM27" s="29">
        <v>0</v>
      </c>
      <c r="HN27" s="29">
        <v>0</v>
      </c>
      <c r="HO27" s="29">
        <v>0</v>
      </c>
      <c r="HP27" s="29">
        <v>0</v>
      </c>
      <c r="HQ27" s="29">
        <v>0</v>
      </c>
      <c r="HR27" s="29">
        <v>0</v>
      </c>
      <c r="HS27" s="29">
        <v>0</v>
      </c>
      <c r="HT27" s="29">
        <v>0</v>
      </c>
      <c r="HU27" s="29">
        <v>0</v>
      </c>
      <c r="HV27" s="29">
        <v>0</v>
      </c>
      <c r="HW27" s="29">
        <v>0</v>
      </c>
      <c r="HX27" s="29">
        <v>0</v>
      </c>
      <c r="HY27" s="29">
        <v>0</v>
      </c>
      <c r="HZ27" s="29">
        <v>0</v>
      </c>
      <c r="IA27" s="29">
        <v>0</v>
      </c>
      <c r="IB27" s="29">
        <v>0</v>
      </c>
      <c r="IC27" s="29">
        <v>0</v>
      </c>
      <c r="ID27" s="29">
        <v>0</v>
      </c>
      <c r="IE27" s="29">
        <v>0</v>
      </c>
      <c r="IF27" s="29">
        <v>0</v>
      </c>
      <c r="IG27" s="29">
        <v>0</v>
      </c>
      <c r="IH27" s="29">
        <v>0</v>
      </c>
      <c r="II27" s="29">
        <v>0</v>
      </c>
      <c r="IJ27" s="29">
        <v>0</v>
      </c>
      <c r="IK27" s="29">
        <v>0</v>
      </c>
      <c r="IL27" s="29">
        <v>0</v>
      </c>
      <c r="IM27" s="29">
        <v>0</v>
      </c>
      <c r="IN27" s="29">
        <v>0</v>
      </c>
      <c r="IO27" s="29">
        <v>0</v>
      </c>
      <c r="IP27" s="29">
        <v>0</v>
      </c>
      <c r="IQ27" s="29">
        <v>0</v>
      </c>
      <c r="IR27" s="29">
        <v>0</v>
      </c>
      <c r="IS27" s="29">
        <v>0</v>
      </c>
      <c r="IT27" s="29">
        <v>0</v>
      </c>
      <c r="IU27" s="29">
        <v>0</v>
      </c>
      <c r="IV27" s="29">
        <v>0</v>
      </c>
      <c r="IW27" s="29">
        <v>0</v>
      </c>
      <c r="IX27" s="29">
        <v>0</v>
      </c>
      <c r="IY27" s="29">
        <v>0</v>
      </c>
      <c r="IZ27" s="29">
        <v>0</v>
      </c>
      <c r="JA27" s="29">
        <v>0</v>
      </c>
      <c r="JB27" s="29">
        <v>0</v>
      </c>
      <c r="JC27" s="29">
        <v>0</v>
      </c>
      <c r="JD27" s="29">
        <v>0</v>
      </c>
      <c r="JE27" s="29">
        <v>0</v>
      </c>
      <c r="JF27" s="29">
        <v>0</v>
      </c>
      <c r="JG27" s="29">
        <v>0</v>
      </c>
      <c r="JH27" s="29">
        <v>0</v>
      </c>
      <c r="JI27" s="29">
        <v>0</v>
      </c>
      <c r="JJ27" s="29">
        <v>0</v>
      </c>
      <c r="JK27" s="29">
        <v>0</v>
      </c>
      <c r="JL27" s="29">
        <v>0</v>
      </c>
      <c r="JM27" s="29">
        <v>0</v>
      </c>
      <c r="JN27" s="29">
        <v>0</v>
      </c>
      <c r="JO27" s="30">
        <v>-110.0001</v>
      </c>
      <c r="JQ27" s="20" t="s">
        <v>131</v>
      </c>
    </row>
    <row r="28" spans="1:277" x14ac:dyDescent="0.25">
      <c r="A28" s="21">
        <v>486</v>
      </c>
      <c r="B28" s="22" t="s">
        <v>295</v>
      </c>
      <c r="C28" s="22">
        <v>2023</v>
      </c>
      <c r="D28" s="22">
        <v>9</v>
      </c>
      <c r="E28" s="23">
        <v>3529248</v>
      </c>
      <c r="F28" s="22" t="s">
        <v>287</v>
      </c>
      <c r="G28" s="24">
        <v>60</v>
      </c>
      <c r="H28" s="25">
        <v>317.77800000000002</v>
      </c>
      <c r="I28" s="26">
        <v>5.2963000000000005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>
        <v>-1</v>
      </c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8">
        <v>-1</v>
      </c>
      <c r="EM28" s="29">
        <v>0</v>
      </c>
      <c r="EN28" s="29">
        <v>0</v>
      </c>
      <c r="EO28" s="29">
        <v>0</v>
      </c>
      <c r="EP28" s="29">
        <v>0</v>
      </c>
      <c r="EQ28" s="29">
        <v>0</v>
      </c>
      <c r="ER28" s="29">
        <v>0</v>
      </c>
      <c r="ES28" s="29">
        <v>0</v>
      </c>
      <c r="ET28" s="29">
        <v>0</v>
      </c>
      <c r="EU28" s="29">
        <v>0</v>
      </c>
      <c r="EV28" s="29">
        <v>0</v>
      </c>
      <c r="EW28" s="29">
        <v>0</v>
      </c>
      <c r="EX28" s="29">
        <v>0</v>
      </c>
      <c r="EY28" s="29">
        <v>0</v>
      </c>
      <c r="EZ28" s="29">
        <v>0</v>
      </c>
      <c r="FA28" s="29">
        <v>0</v>
      </c>
      <c r="FB28" s="29">
        <v>0</v>
      </c>
      <c r="FC28" s="29">
        <v>0</v>
      </c>
      <c r="FD28" s="29">
        <v>0</v>
      </c>
      <c r="FE28" s="29">
        <v>0</v>
      </c>
      <c r="FF28" s="29">
        <v>0</v>
      </c>
      <c r="FG28" s="29">
        <v>0</v>
      </c>
      <c r="FH28" s="29">
        <v>0</v>
      </c>
      <c r="FI28" s="29">
        <v>0</v>
      </c>
      <c r="FJ28" s="29">
        <v>0</v>
      </c>
      <c r="FK28" s="29">
        <v>0</v>
      </c>
      <c r="FL28" s="29">
        <v>0</v>
      </c>
      <c r="FM28" s="29">
        <v>0</v>
      </c>
      <c r="FN28" s="29">
        <v>0</v>
      </c>
      <c r="FO28" s="29">
        <v>0</v>
      </c>
      <c r="FP28" s="29">
        <v>0</v>
      </c>
      <c r="FQ28" s="29">
        <v>0</v>
      </c>
      <c r="FR28" s="29">
        <v>0</v>
      </c>
      <c r="FS28" s="29">
        <v>0</v>
      </c>
      <c r="FT28" s="29">
        <v>0</v>
      </c>
      <c r="FU28" s="29">
        <v>0</v>
      </c>
      <c r="FV28" s="29">
        <v>0</v>
      </c>
      <c r="FW28" s="29">
        <v>0</v>
      </c>
      <c r="FX28" s="29">
        <v>0</v>
      </c>
      <c r="FY28" s="29">
        <v>0</v>
      </c>
      <c r="FZ28" s="29">
        <v>0</v>
      </c>
      <c r="GA28" s="29">
        <v>0</v>
      </c>
      <c r="GB28" s="29">
        <v>0</v>
      </c>
      <c r="GC28" s="29">
        <v>0</v>
      </c>
      <c r="GD28" s="29">
        <v>0</v>
      </c>
      <c r="GE28" s="29">
        <v>0</v>
      </c>
      <c r="GF28" s="29">
        <v>0</v>
      </c>
      <c r="GG28" s="29">
        <v>0</v>
      </c>
      <c r="GH28" s="29">
        <v>0</v>
      </c>
      <c r="GI28" s="29">
        <v>0</v>
      </c>
      <c r="GJ28" s="29">
        <v>0</v>
      </c>
      <c r="GK28" s="29">
        <v>0</v>
      </c>
      <c r="GL28" s="29">
        <v>0</v>
      </c>
      <c r="GM28" s="29">
        <v>0</v>
      </c>
      <c r="GN28" s="29">
        <v>0</v>
      </c>
      <c r="GO28" s="29">
        <v>0</v>
      </c>
      <c r="GP28" s="29">
        <v>0</v>
      </c>
      <c r="GQ28" s="29">
        <v>0</v>
      </c>
      <c r="GR28" s="29">
        <v>0</v>
      </c>
      <c r="GS28" s="29">
        <v>0</v>
      </c>
      <c r="GT28" s="29">
        <v>0</v>
      </c>
      <c r="GU28" s="29">
        <v>0</v>
      </c>
      <c r="GV28" s="29">
        <v>0</v>
      </c>
      <c r="GW28" s="29">
        <v>0</v>
      </c>
      <c r="GX28" s="29">
        <v>-5.2963000000000005</v>
      </c>
      <c r="GY28" s="29">
        <v>0</v>
      </c>
      <c r="GZ28" s="29">
        <v>0</v>
      </c>
      <c r="HA28" s="29">
        <v>0</v>
      </c>
      <c r="HB28" s="29">
        <v>0</v>
      </c>
      <c r="HC28" s="29">
        <v>0</v>
      </c>
      <c r="HD28" s="29">
        <v>0</v>
      </c>
      <c r="HE28" s="29">
        <v>0</v>
      </c>
      <c r="HF28" s="29">
        <v>0</v>
      </c>
      <c r="HG28" s="29">
        <v>0</v>
      </c>
      <c r="HH28" s="29">
        <v>0</v>
      </c>
      <c r="HI28" s="29">
        <v>0</v>
      </c>
      <c r="HJ28" s="29">
        <v>0</v>
      </c>
      <c r="HK28" s="29">
        <v>0</v>
      </c>
      <c r="HL28" s="29">
        <v>0</v>
      </c>
      <c r="HM28" s="29">
        <v>0</v>
      </c>
      <c r="HN28" s="29">
        <v>0</v>
      </c>
      <c r="HO28" s="29">
        <v>0</v>
      </c>
      <c r="HP28" s="29">
        <v>0</v>
      </c>
      <c r="HQ28" s="29">
        <v>0</v>
      </c>
      <c r="HR28" s="29">
        <v>0</v>
      </c>
      <c r="HS28" s="29">
        <v>0</v>
      </c>
      <c r="HT28" s="29">
        <v>0</v>
      </c>
      <c r="HU28" s="29">
        <v>0</v>
      </c>
      <c r="HV28" s="29">
        <v>0</v>
      </c>
      <c r="HW28" s="29">
        <v>0</v>
      </c>
      <c r="HX28" s="29">
        <v>0</v>
      </c>
      <c r="HY28" s="29">
        <v>0</v>
      </c>
      <c r="HZ28" s="29">
        <v>0</v>
      </c>
      <c r="IA28" s="29">
        <v>0</v>
      </c>
      <c r="IB28" s="29">
        <v>0</v>
      </c>
      <c r="IC28" s="29">
        <v>0</v>
      </c>
      <c r="ID28" s="29">
        <v>0</v>
      </c>
      <c r="IE28" s="29">
        <v>0</v>
      </c>
      <c r="IF28" s="29">
        <v>0</v>
      </c>
      <c r="IG28" s="29">
        <v>0</v>
      </c>
      <c r="IH28" s="29">
        <v>0</v>
      </c>
      <c r="II28" s="29">
        <v>0</v>
      </c>
      <c r="IJ28" s="29">
        <v>0</v>
      </c>
      <c r="IK28" s="29">
        <v>0</v>
      </c>
      <c r="IL28" s="29">
        <v>0</v>
      </c>
      <c r="IM28" s="29">
        <v>0</v>
      </c>
      <c r="IN28" s="29">
        <v>0</v>
      </c>
      <c r="IO28" s="29">
        <v>0</v>
      </c>
      <c r="IP28" s="29">
        <v>0</v>
      </c>
      <c r="IQ28" s="29">
        <v>0</v>
      </c>
      <c r="IR28" s="29">
        <v>0</v>
      </c>
      <c r="IS28" s="29">
        <v>0</v>
      </c>
      <c r="IT28" s="29">
        <v>0</v>
      </c>
      <c r="IU28" s="29">
        <v>0</v>
      </c>
      <c r="IV28" s="29">
        <v>0</v>
      </c>
      <c r="IW28" s="29">
        <v>0</v>
      </c>
      <c r="IX28" s="29">
        <v>0</v>
      </c>
      <c r="IY28" s="29">
        <v>0</v>
      </c>
      <c r="IZ28" s="29">
        <v>0</v>
      </c>
      <c r="JA28" s="29">
        <v>0</v>
      </c>
      <c r="JB28" s="29">
        <v>0</v>
      </c>
      <c r="JC28" s="29">
        <v>0</v>
      </c>
      <c r="JD28" s="29">
        <v>0</v>
      </c>
      <c r="JE28" s="29">
        <v>0</v>
      </c>
      <c r="JF28" s="29">
        <v>0</v>
      </c>
      <c r="JG28" s="29">
        <v>0</v>
      </c>
      <c r="JH28" s="29">
        <v>0</v>
      </c>
      <c r="JI28" s="29">
        <v>0</v>
      </c>
      <c r="JJ28" s="29">
        <v>0</v>
      </c>
      <c r="JK28" s="29">
        <v>0</v>
      </c>
      <c r="JL28" s="29">
        <v>0</v>
      </c>
      <c r="JM28" s="29">
        <v>0</v>
      </c>
      <c r="JN28" s="29">
        <v>0</v>
      </c>
      <c r="JO28" s="30">
        <v>-5.2963000000000005</v>
      </c>
      <c r="JQ28" s="20" t="s">
        <v>131</v>
      </c>
    </row>
    <row r="29" spans="1:277" x14ac:dyDescent="0.25">
      <c r="A29" s="21">
        <v>487</v>
      </c>
      <c r="B29" s="22" t="s">
        <v>295</v>
      </c>
      <c r="C29" s="22">
        <v>2023</v>
      </c>
      <c r="D29" s="22">
        <v>9</v>
      </c>
      <c r="E29" s="23">
        <v>3530491</v>
      </c>
      <c r="F29" s="22" t="s">
        <v>297</v>
      </c>
      <c r="G29" s="24">
        <v>60</v>
      </c>
      <c r="H29" s="25">
        <v>305.55599999999998</v>
      </c>
      <c r="I29" s="26">
        <v>5.0926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>
        <v>-80</v>
      </c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8">
        <v>-80</v>
      </c>
      <c r="EM29" s="29">
        <v>0</v>
      </c>
      <c r="EN29" s="29">
        <v>0</v>
      </c>
      <c r="EO29" s="29">
        <v>0</v>
      </c>
      <c r="EP29" s="29">
        <v>0</v>
      </c>
      <c r="EQ29" s="29">
        <v>0</v>
      </c>
      <c r="ER29" s="29">
        <v>0</v>
      </c>
      <c r="ES29" s="29">
        <v>0</v>
      </c>
      <c r="ET29" s="29">
        <v>0</v>
      </c>
      <c r="EU29" s="29">
        <v>0</v>
      </c>
      <c r="EV29" s="29">
        <v>0</v>
      </c>
      <c r="EW29" s="29">
        <v>0</v>
      </c>
      <c r="EX29" s="29">
        <v>0</v>
      </c>
      <c r="EY29" s="29">
        <v>0</v>
      </c>
      <c r="EZ29" s="29">
        <v>0</v>
      </c>
      <c r="FA29" s="29">
        <v>0</v>
      </c>
      <c r="FB29" s="29">
        <v>0</v>
      </c>
      <c r="FC29" s="29">
        <v>0</v>
      </c>
      <c r="FD29" s="29">
        <v>0</v>
      </c>
      <c r="FE29" s="29">
        <v>0</v>
      </c>
      <c r="FF29" s="29">
        <v>0</v>
      </c>
      <c r="FG29" s="29">
        <v>0</v>
      </c>
      <c r="FH29" s="29">
        <v>0</v>
      </c>
      <c r="FI29" s="29">
        <v>0</v>
      </c>
      <c r="FJ29" s="29">
        <v>0</v>
      </c>
      <c r="FK29" s="29">
        <v>0</v>
      </c>
      <c r="FL29" s="29">
        <v>0</v>
      </c>
      <c r="FM29" s="29">
        <v>0</v>
      </c>
      <c r="FN29" s="29">
        <v>0</v>
      </c>
      <c r="FO29" s="29">
        <v>0</v>
      </c>
      <c r="FP29" s="29">
        <v>0</v>
      </c>
      <c r="FQ29" s="29">
        <v>0</v>
      </c>
      <c r="FR29" s="29">
        <v>0</v>
      </c>
      <c r="FS29" s="29">
        <v>0</v>
      </c>
      <c r="FT29" s="29">
        <v>0</v>
      </c>
      <c r="FU29" s="29">
        <v>0</v>
      </c>
      <c r="FV29" s="29">
        <v>0</v>
      </c>
      <c r="FW29" s="29">
        <v>0</v>
      </c>
      <c r="FX29" s="29">
        <v>0</v>
      </c>
      <c r="FY29" s="29">
        <v>0</v>
      </c>
      <c r="FZ29" s="29">
        <v>0</v>
      </c>
      <c r="GA29" s="29">
        <v>0</v>
      </c>
      <c r="GB29" s="29">
        <v>0</v>
      </c>
      <c r="GC29" s="29">
        <v>0</v>
      </c>
      <c r="GD29" s="29">
        <v>0</v>
      </c>
      <c r="GE29" s="29">
        <v>0</v>
      </c>
      <c r="GF29" s="29">
        <v>0</v>
      </c>
      <c r="GG29" s="29">
        <v>0</v>
      </c>
      <c r="GH29" s="29">
        <v>0</v>
      </c>
      <c r="GI29" s="29">
        <v>0</v>
      </c>
      <c r="GJ29" s="29">
        <v>0</v>
      </c>
      <c r="GK29" s="29">
        <v>-407.40800000000002</v>
      </c>
      <c r="GL29" s="29">
        <v>0</v>
      </c>
      <c r="GM29" s="29">
        <v>0</v>
      </c>
      <c r="GN29" s="29">
        <v>0</v>
      </c>
      <c r="GO29" s="29">
        <v>0</v>
      </c>
      <c r="GP29" s="29">
        <v>0</v>
      </c>
      <c r="GQ29" s="29">
        <v>0</v>
      </c>
      <c r="GR29" s="29">
        <v>0</v>
      </c>
      <c r="GS29" s="29">
        <v>0</v>
      </c>
      <c r="GT29" s="29">
        <v>0</v>
      </c>
      <c r="GU29" s="29">
        <v>0</v>
      </c>
      <c r="GV29" s="29">
        <v>0</v>
      </c>
      <c r="GW29" s="29">
        <v>0</v>
      </c>
      <c r="GX29" s="29">
        <v>0</v>
      </c>
      <c r="GY29" s="29">
        <v>0</v>
      </c>
      <c r="GZ29" s="29">
        <v>0</v>
      </c>
      <c r="HA29" s="29">
        <v>0</v>
      </c>
      <c r="HB29" s="29">
        <v>0</v>
      </c>
      <c r="HC29" s="29">
        <v>0</v>
      </c>
      <c r="HD29" s="29">
        <v>0</v>
      </c>
      <c r="HE29" s="29">
        <v>0</v>
      </c>
      <c r="HF29" s="29">
        <v>0</v>
      </c>
      <c r="HG29" s="29">
        <v>0</v>
      </c>
      <c r="HH29" s="29">
        <v>0</v>
      </c>
      <c r="HI29" s="29">
        <v>0</v>
      </c>
      <c r="HJ29" s="29">
        <v>0</v>
      </c>
      <c r="HK29" s="29">
        <v>0</v>
      </c>
      <c r="HL29" s="29">
        <v>0</v>
      </c>
      <c r="HM29" s="29">
        <v>0</v>
      </c>
      <c r="HN29" s="29">
        <v>0</v>
      </c>
      <c r="HO29" s="29">
        <v>0</v>
      </c>
      <c r="HP29" s="29">
        <v>0</v>
      </c>
      <c r="HQ29" s="29">
        <v>0</v>
      </c>
      <c r="HR29" s="29">
        <v>0</v>
      </c>
      <c r="HS29" s="29">
        <v>0</v>
      </c>
      <c r="HT29" s="29">
        <v>0</v>
      </c>
      <c r="HU29" s="29">
        <v>0</v>
      </c>
      <c r="HV29" s="29">
        <v>0</v>
      </c>
      <c r="HW29" s="29">
        <v>0</v>
      </c>
      <c r="HX29" s="29">
        <v>0</v>
      </c>
      <c r="HY29" s="29">
        <v>0</v>
      </c>
      <c r="HZ29" s="29">
        <v>0</v>
      </c>
      <c r="IA29" s="29">
        <v>0</v>
      </c>
      <c r="IB29" s="29">
        <v>0</v>
      </c>
      <c r="IC29" s="29">
        <v>0</v>
      </c>
      <c r="ID29" s="29">
        <v>0</v>
      </c>
      <c r="IE29" s="29">
        <v>0</v>
      </c>
      <c r="IF29" s="29">
        <v>0</v>
      </c>
      <c r="IG29" s="29">
        <v>0</v>
      </c>
      <c r="IH29" s="29">
        <v>0</v>
      </c>
      <c r="II29" s="29">
        <v>0</v>
      </c>
      <c r="IJ29" s="29">
        <v>0</v>
      </c>
      <c r="IK29" s="29">
        <v>0</v>
      </c>
      <c r="IL29" s="29">
        <v>0</v>
      </c>
      <c r="IM29" s="29">
        <v>0</v>
      </c>
      <c r="IN29" s="29">
        <v>0</v>
      </c>
      <c r="IO29" s="29">
        <v>0</v>
      </c>
      <c r="IP29" s="29">
        <v>0</v>
      </c>
      <c r="IQ29" s="29">
        <v>0</v>
      </c>
      <c r="IR29" s="29">
        <v>0</v>
      </c>
      <c r="IS29" s="29">
        <v>0</v>
      </c>
      <c r="IT29" s="29">
        <v>0</v>
      </c>
      <c r="IU29" s="29">
        <v>0</v>
      </c>
      <c r="IV29" s="29">
        <v>0</v>
      </c>
      <c r="IW29" s="29">
        <v>0</v>
      </c>
      <c r="IX29" s="29">
        <v>0</v>
      </c>
      <c r="IY29" s="29">
        <v>0</v>
      </c>
      <c r="IZ29" s="29">
        <v>0</v>
      </c>
      <c r="JA29" s="29">
        <v>0</v>
      </c>
      <c r="JB29" s="29">
        <v>0</v>
      </c>
      <c r="JC29" s="29">
        <v>0</v>
      </c>
      <c r="JD29" s="29">
        <v>0</v>
      </c>
      <c r="JE29" s="29">
        <v>0</v>
      </c>
      <c r="JF29" s="29">
        <v>0</v>
      </c>
      <c r="JG29" s="29">
        <v>0</v>
      </c>
      <c r="JH29" s="29">
        <v>0</v>
      </c>
      <c r="JI29" s="29">
        <v>0</v>
      </c>
      <c r="JJ29" s="29">
        <v>0</v>
      </c>
      <c r="JK29" s="29">
        <v>0</v>
      </c>
      <c r="JL29" s="29">
        <v>0</v>
      </c>
      <c r="JM29" s="29">
        <v>0</v>
      </c>
      <c r="JN29" s="29">
        <v>0</v>
      </c>
      <c r="JO29" s="30">
        <v>-407.40800000000002</v>
      </c>
      <c r="JQ29" s="20" t="s">
        <v>131</v>
      </c>
    </row>
    <row r="30" spans="1:277" x14ac:dyDescent="0.25">
      <c r="A30" s="2"/>
      <c r="E30" s="3"/>
      <c r="H30" s="1"/>
      <c r="I30" s="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  <c r="IW30" s="31"/>
      <c r="IX30" s="31"/>
      <c r="IY30" s="31"/>
      <c r="IZ30" s="31"/>
      <c r="JA30" s="31"/>
      <c r="JB30" s="31"/>
      <c r="JC30" s="31"/>
      <c r="JD30" s="31"/>
      <c r="JE30" s="31"/>
      <c r="JF30" s="31"/>
      <c r="JG30" s="31"/>
      <c r="JH30" s="31"/>
      <c r="JI30" s="31"/>
      <c r="JJ30" s="31"/>
      <c r="JK30" s="31"/>
      <c r="JL30" s="31"/>
      <c r="JM30" s="31"/>
      <c r="JN30" s="31"/>
      <c r="JO30" s="31"/>
    </row>
    <row r="31" spans="1:277" x14ac:dyDescent="0.25">
      <c r="A31" s="2" t="s">
        <v>298</v>
      </c>
      <c r="B31" s="2" t="s">
        <v>298</v>
      </c>
      <c r="C31" s="2" t="s">
        <v>298</v>
      </c>
      <c r="D31" s="2" t="s">
        <v>298</v>
      </c>
      <c r="E31" s="2" t="s">
        <v>298</v>
      </c>
      <c r="F31" s="2" t="s">
        <v>298</v>
      </c>
      <c r="G31" s="2" t="s">
        <v>298</v>
      </c>
      <c r="H31" s="32" t="s">
        <v>298</v>
      </c>
      <c r="I31" s="32" t="s">
        <v>298</v>
      </c>
      <c r="J31" s="2" t="s">
        <v>298</v>
      </c>
      <c r="K31" s="2" t="s">
        <v>298</v>
      </c>
      <c r="L31" s="2" t="s">
        <v>298</v>
      </c>
      <c r="M31" s="2" t="s">
        <v>298</v>
      </c>
      <c r="N31" s="2" t="s">
        <v>298</v>
      </c>
      <c r="O31" s="2" t="s">
        <v>298</v>
      </c>
      <c r="P31" s="2" t="s">
        <v>298</v>
      </c>
      <c r="Q31" s="2" t="s">
        <v>298</v>
      </c>
      <c r="R31" s="2" t="s">
        <v>298</v>
      </c>
      <c r="S31" s="2" t="s">
        <v>298</v>
      </c>
      <c r="T31" s="2" t="s">
        <v>298</v>
      </c>
      <c r="U31" s="2" t="s">
        <v>298</v>
      </c>
      <c r="V31" s="2" t="s">
        <v>298</v>
      </c>
      <c r="W31" s="2" t="s">
        <v>298</v>
      </c>
      <c r="X31" s="2" t="s">
        <v>298</v>
      </c>
      <c r="Y31" s="2" t="s">
        <v>298</v>
      </c>
      <c r="Z31" s="2" t="s">
        <v>298</v>
      </c>
      <c r="AA31" s="2" t="s">
        <v>298</v>
      </c>
      <c r="AB31" s="2" t="s">
        <v>298</v>
      </c>
      <c r="AC31" s="2" t="s">
        <v>298</v>
      </c>
      <c r="AD31" s="2" t="s">
        <v>298</v>
      </c>
      <c r="AE31" s="2" t="s">
        <v>298</v>
      </c>
      <c r="AF31" s="2" t="s">
        <v>298</v>
      </c>
      <c r="AG31" s="2" t="s">
        <v>298</v>
      </c>
      <c r="AH31" s="2" t="s">
        <v>298</v>
      </c>
      <c r="AI31" s="2" t="s">
        <v>298</v>
      </c>
      <c r="AJ31" s="2" t="s">
        <v>298</v>
      </c>
      <c r="AK31" s="2" t="s">
        <v>298</v>
      </c>
      <c r="AL31" s="2" t="s">
        <v>298</v>
      </c>
      <c r="AM31" s="2" t="s">
        <v>298</v>
      </c>
      <c r="AN31" s="2" t="s">
        <v>298</v>
      </c>
      <c r="AO31" s="2" t="s">
        <v>298</v>
      </c>
      <c r="AP31" s="2" t="s">
        <v>298</v>
      </c>
      <c r="AQ31" s="2" t="s">
        <v>298</v>
      </c>
      <c r="AR31" s="2" t="s">
        <v>298</v>
      </c>
      <c r="AS31" s="2" t="s">
        <v>298</v>
      </c>
      <c r="AT31" s="2" t="s">
        <v>298</v>
      </c>
      <c r="AU31" s="2" t="s">
        <v>298</v>
      </c>
      <c r="AV31" s="2" t="s">
        <v>298</v>
      </c>
      <c r="AW31" s="2" t="s">
        <v>298</v>
      </c>
      <c r="AX31" s="2" t="s">
        <v>298</v>
      </c>
      <c r="AY31" s="2" t="s">
        <v>298</v>
      </c>
      <c r="AZ31" s="2" t="s">
        <v>298</v>
      </c>
      <c r="BA31" s="2" t="s">
        <v>298</v>
      </c>
      <c r="BB31" s="2" t="s">
        <v>298</v>
      </c>
      <c r="BC31" s="2" t="s">
        <v>298</v>
      </c>
      <c r="BD31" s="2" t="s">
        <v>298</v>
      </c>
      <c r="BE31" s="2" t="s">
        <v>298</v>
      </c>
      <c r="BF31" s="2" t="s">
        <v>298</v>
      </c>
      <c r="BG31" s="2" t="s">
        <v>298</v>
      </c>
      <c r="BH31" s="2" t="s">
        <v>298</v>
      </c>
      <c r="BI31" s="2" t="s">
        <v>298</v>
      </c>
      <c r="BJ31" s="2" t="s">
        <v>298</v>
      </c>
      <c r="BK31" s="2" t="s">
        <v>298</v>
      </c>
      <c r="BL31" s="2" t="s">
        <v>298</v>
      </c>
      <c r="BM31" s="2" t="s">
        <v>298</v>
      </c>
      <c r="BN31" s="2" t="s">
        <v>298</v>
      </c>
      <c r="BO31" s="2" t="s">
        <v>298</v>
      </c>
      <c r="BP31" s="2" t="s">
        <v>298</v>
      </c>
      <c r="BQ31" s="2" t="s">
        <v>298</v>
      </c>
      <c r="BR31" s="2" t="s">
        <v>298</v>
      </c>
      <c r="BS31" s="2"/>
      <c r="BT31" s="2" t="s">
        <v>298</v>
      </c>
      <c r="BU31" s="2" t="s">
        <v>298</v>
      </c>
      <c r="BV31" s="2" t="s">
        <v>298</v>
      </c>
      <c r="BW31" s="2"/>
      <c r="BX31" s="2" t="s">
        <v>298</v>
      </c>
      <c r="BY31" s="2" t="s">
        <v>298</v>
      </c>
      <c r="BZ31" s="2" t="s">
        <v>298</v>
      </c>
      <c r="CA31" s="2" t="s">
        <v>298</v>
      </c>
      <c r="CB31" s="2" t="s">
        <v>298</v>
      </c>
      <c r="CC31" s="2" t="s">
        <v>298</v>
      </c>
      <c r="CD31" s="2" t="s">
        <v>298</v>
      </c>
      <c r="CE31" s="2" t="s">
        <v>298</v>
      </c>
      <c r="CF31" s="2" t="s">
        <v>298</v>
      </c>
      <c r="CG31" s="2" t="s">
        <v>298</v>
      </c>
      <c r="CH31" s="2" t="s">
        <v>298</v>
      </c>
      <c r="CI31" s="2" t="s">
        <v>298</v>
      </c>
      <c r="CJ31" s="2" t="s">
        <v>298</v>
      </c>
      <c r="CK31" s="2" t="s">
        <v>298</v>
      </c>
      <c r="CL31" s="2" t="s">
        <v>298</v>
      </c>
      <c r="CM31" s="2" t="s">
        <v>298</v>
      </c>
      <c r="CN31" s="2" t="s">
        <v>298</v>
      </c>
      <c r="CO31" s="2" t="s">
        <v>298</v>
      </c>
      <c r="CP31" s="2" t="s">
        <v>298</v>
      </c>
      <c r="CQ31" s="2" t="s">
        <v>298</v>
      </c>
      <c r="CR31" s="2" t="s">
        <v>298</v>
      </c>
      <c r="CS31" s="2" t="s">
        <v>298</v>
      </c>
      <c r="CT31" s="2"/>
      <c r="CU31" s="2" t="s">
        <v>298</v>
      </c>
      <c r="CV31" s="2" t="s">
        <v>298</v>
      </c>
      <c r="CW31" s="2" t="s">
        <v>298</v>
      </c>
      <c r="CX31" s="2" t="s">
        <v>298</v>
      </c>
      <c r="CY31" s="2" t="s">
        <v>298</v>
      </c>
      <c r="CZ31" s="2" t="s">
        <v>298</v>
      </c>
      <c r="DA31" s="2" t="s">
        <v>298</v>
      </c>
      <c r="DB31" s="2" t="s">
        <v>298</v>
      </c>
      <c r="DC31" s="2" t="s">
        <v>298</v>
      </c>
      <c r="DD31" s="2" t="s">
        <v>298</v>
      </c>
      <c r="DE31" s="2" t="s">
        <v>298</v>
      </c>
      <c r="DF31" s="2" t="s">
        <v>298</v>
      </c>
      <c r="DG31" s="2" t="s">
        <v>298</v>
      </c>
      <c r="DH31" s="2" t="s">
        <v>298</v>
      </c>
      <c r="DI31" s="2" t="s">
        <v>298</v>
      </c>
      <c r="DJ31" s="2" t="s">
        <v>298</v>
      </c>
      <c r="DK31" s="2" t="s">
        <v>298</v>
      </c>
      <c r="DL31" s="2" t="s">
        <v>298</v>
      </c>
      <c r="DM31" s="2" t="s">
        <v>298</v>
      </c>
      <c r="DN31" s="2" t="s">
        <v>298</v>
      </c>
      <c r="DO31" s="2" t="s">
        <v>298</v>
      </c>
      <c r="DP31" s="2" t="s">
        <v>298</v>
      </c>
      <c r="DQ31" s="2" t="s">
        <v>298</v>
      </c>
      <c r="DR31" s="2" t="s">
        <v>298</v>
      </c>
      <c r="DS31" s="2" t="s">
        <v>298</v>
      </c>
      <c r="DT31" s="2" t="s">
        <v>298</v>
      </c>
      <c r="DU31" s="2" t="s">
        <v>298</v>
      </c>
      <c r="DV31" s="2" t="s">
        <v>298</v>
      </c>
      <c r="DW31" s="2" t="s">
        <v>298</v>
      </c>
      <c r="DX31" s="2" t="s">
        <v>298</v>
      </c>
      <c r="DY31" s="2" t="s">
        <v>298</v>
      </c>
      <c r="DZ31" s="2" t="s">
        <v>298</v>
      </c>
      <c r="EA31" s="2" t="s">
        <v>298</v>
      </c>
      <c r="EB31" s="2" t="s">
        <v>298</v>
      </c>
      <c r="EC31" s="2" t="s">
        <v>298</v>
      </c>
      <c r="ED31" s="2" t="s">
        <v>298</v>
      </c>
      <c r="EE31" s="2" t="s">
        <v>298</v>
      </c>
      <c r="EF31" s="2" t="s">
        <v>298</v>
      </c>
      <c r="EG31" s="2" t="s">
        <v>298</v>
      </c>
      <c r="EH31" s="2" t="s">
        <v>298</v>
      </c>
      <c r="EI31" s="2" t="s">
        <v>298</v>
      </c>
      <c r="EJ31" s="2" t="s">
        <v>298</v>
      </c>
      <c r="EK31" s="2" t="s">
        <v>298</v>
      </c>
      <c r="EL31" s="2" t="s">
        <v>298</v>
      </c>
      <c r="EM31" s="2" t="s">
        <v>298</v>
      </c>
      <c r="EN31" s="2" t="s">
        <v>298</v>
      </c>
      <c r="EO31" s="2" t="s">
        <v>298</v>
      </c>
      <c r="EP31" s="2" t="s">
        <v>298</v>
      </c>
      <c r="EQ31" s="2" t="s">
        <v>298</v>
      </c>
      <c r="ER31" s="2" t="s">
        <v>298</v>
      </c>
      <c r="ES31" s="2" t="s">
        <v>298</v>
      </c>
      <c r="ET31" s="2" t="s">
        <v>298</v>
      </c>
      <c r="EU31" s="2" t="s">
        <v>298</v>
      </c>
      <c r="EV31" s="2" t="s">
        <v>298</v>
      </c>
      <c r="EW31" s="2" t="s">
        <v>298</v>
      </c>
      <c r="EX31" s="2" t="s">
        <v>298</v>
      </c>
      <c r="EY31" s="2" t="s">
        <v>298</v>
      </c>
      <c r="EZ31" s="2" t="s">
        <v>298</v>
      </c>
      <c r="FA31" s="2" t="s">
        <v>298</v>
      </c>
      <c r="FB31" s="2" t="s">
        <v>298</v>
      </c>
      <c r="FC31" s="2" t="s">
        <v>298</v>
      </c>
      <c r="FD31" s="2" t="s">
        <v>298</v>
      </c>
      <c r="FE31" s="2" t="s">
        <v>298</v>
      </c>
      <c r="FF31" s="2" t="s">
        <v>298</v>
      </c>
      <c r="FG31" s="2" t="s">
        <v>298</v>
      </c>
      <c r="FH31" s="2" t="s">
        <v>298</v>
      </c>
      <c r="FI31" s="2" t="s">
        <v>298</v>
      </c>
      <c r="FJ31" s="2" t="s">
        <v>298</v>
      </c>
      <c r="FK31" s="2" t="s">
        <v>298</v>
      </c>
      <c r="FL31" s="2" t="s">
        <v>298</v>
      </c>
      <c r="FM31" s="2" t="s">
        <v>298</v>
      </c>
      <c r="FN31" s="2" t="s">
        <v>298</v>
      </c>
      <c r="FO31" s="2" t="s">
        <v>298</v>
      </c>
      <c r="FP31" s="2" t="s">
        <v>298</v>
      </c>
      <c r="FQ31" s="2" t="s">
        <v>298</v>
      </c>
      <c r="FR31" s="2" t="s">
        <v>298</v>
      </c>
      <c r="FS31" s="2" t="s">
        <v>298</v>
      </c>
      <c r="FT31" s="2" t="s">
        <v>298</v>
      </c>
      <c r="FU31" s="2" t="s">
        <v>298</v>
      </c>
      <c r="FV31" s="2" t="s">
        <v>298</v>
      </c>
      <c r="FW31" s="2" t="s">
        <v>298</v>
      </c>
      <c r="FX31" s="2" t="s">
        <v>298</v>
      </c>
      <c r="FY31" s="2" t="s">
        <v>298</v>
      </c>
      <c r="FZ31" s="2" t="s">
        <v>298</v>
      </c>
      <c r="GA31" s="2" t="s">
        <v>298</v>
      </c>
      <c r="GB31" s="2" t="s">
        <v>298</v>
      </c>
      <c r="GC31" s="2" t="s">
        <v>298</v>
      </c>
      <c r="GD31" s="2" t="s">
        <v>298</v>
      </c>
      <c r="GE31" s="2" t="s">
        <v>298</v>
      </c>
      <c r="GF31" s="2" t="s">
        <v>298</v>
      </c>
      <c r="GG31" s="2" t="s">
        <v>298</v>
      </c>
      <c r="GH31" s="2" t="s">
        <v>298</v>
      </c>
      <c r="GI31" s="2" t="s">
        <v>298</v>
      </c>
      <c r="GJ31" s="2" t="s">
        <v>298</v>
      </c>
      <c r="GK31" s="2" t="s">
        <v>298</v>
      </c>
      <c r="GL31" s="2" t="s">
        <v>298</v>
      </c>
      <c r="GM31" s="2" t="s">
        <v>298</v>
      </c>
      <c r="GN31" s="2" t="s">
        <v>298</v>
      </c>
      <c r="GO31" s="2" t="s">
        <v>298</v>
      </c>
      <c r="GP31" s="2" t="s">
        <v>298</v>
      </c>
      <c r="GQ31" s="2" t="s">
        <v>298</v>
      </c>
      <c r="GR31" s="2" t="s">
        <v>298</v>
      </c>
      <c r="GS31" s="2" t="s">
        <v>298</v>
      </c>
      <c r="GT31" s="2" t="s">
        <v>298</v>
      </c>
      <c r="GU31" s="2" t="s">
        <v>298</v>
      </c>
      <c r="GV31" s="2" t="s">
        <v>298</v>
      </c>
      <c r="GW31" s="2" t="s">
        <v>298</v>
      </c>
      <c r="GX31" s="2" t="s">
        <v>298</v>
      </c>
      <c r="GY31" s="2" t="s">
        <v>298</v>
      </c>
      <c r="GZ31" s="2" t="s">
        <v>298</v>
      </c>
      <c r="HA31" s="2" t="s">
        <v>298</v>
      </c>
      <c r="HB31" s="2" t="s">
        <v>298</v>
      </c>
      <c r="HC31" s="2" t="s">
        <v>298</v>
      </c>
      <c r="HD31" s="2" t="s">
        <v>298</v>
      </c>
      <c r="HE31" s="2" t="s">
        <v>298</v>
      </c>
      <c r="HF31" s="2" t="s">
        <v>298</v>
      </c>
      <c r="HG31" s="2" t="s">
        <v>298</v>
      </c>
      <c r="HH31" s="2" t="s">
        <v>298</v>
      </c>
      <c r="HI31" s="2" t="s">
        <v>298</v>
      </c>
      <c r="HJ31" s="2" t="s">
        <v>298</v>
      </c>
      <c r="HK31" s="2" t="s">
        <v>298</v>
      </c>
      <c r="HL31" s="2" t="s">
        <v>298</v>
      </c>
      <c r="HM31" s="2" t="s">
        <v>298</v>
      </c>
      <c r="HN31" s="2" t="s">
        <v>298</v>
      </c>
      <c r="HO31" s="2" t="s">
        <v>298</v>
      </c>
      <c r="HP31" s="2" t="s">
        <v>298</v>
      </c>
      <c r="HQ31" s="2" t="s">
        <v>298</v>
      </c>
      <c r="HR31" s="2" t="s">
        <v>298</v>
      </c>
      <c r="HS31" s="2" t="s">
        <v>298</v>
      </c>
      <c r="HT31" s="2" t="s">
        <v>298</v>
      </c>
      <c r="HU31" s="2" t="s">
        <v>298</v>
      </c>
      <c r="HV31" s="2" t="s">
        <v>298</v>
      </c>
      <c r="HW31" s="2" t="s">
        <v>298</v>
      </c>
      <c r="HX31" s="2" t="s">
        <v>298</v>
      </c>
      <c r="HY31" s="2" t="s">
        <v>298</v>
      </c>
      <c r="HZ31" s="2" t="s">
        <v>298</v>
      </c>
      <c r="IA31" s="2" t="s">
        <v>298</v>
      </c>
      <c r="IB31" s="2" t="s">
        <v>298</v>
      </c>
      <c r="IC31" s="2" t="s">
        <v>298</v>
      </c>
      <c r="ID31" s="2" t="s">
        <v>298</v>
      </c>
      <c r="IE31" s="2" t="s">
        <v>298</v>
      </c>
      <c r="IF31" s="2" t="s">
        <v>298</v>
      </c>
      <c r="IG31" s="2" t="s">
        <v>298</v>
      </c>
      <c r="IH31" s="2" t="s">
        <v>298</v>
      </c>
      <c r="II31" s="2" t="s">
        <v>298</v>
      </c>
      <c r="IJ31" s="2" t="s">
        <v>298</v>
      </c>
      <c r="IK31" s="2" t="s">
        <v>298</v>
      </c>
      <c r="IL31" s="2" t="s">
        <v>298</v>
      </c>
      <c r="IM31" s="2" t="s">
        <v>298</v>
      </c>
      <c r="IN31" s="2" t="s">
        <v>298</v>
      </c>
      <c r="IO31" s="2" t="s">
        <v>298</v>
      </c>
      <c r="IP31" s="2" t="s">
        <v>298</v>
      </c>
      <c r="IQ31" s="2" t="s">
        <v>298</v>
      </c>
      <c r="IR31" s="2" t="s">
        <v>298</v>
      </c>
      <c r="IS31" s="2" t="s">
        <v>298</v>
      </c>
      <c r="IT31" s="2" t="s">
        <v>298</v>
      </c>
      <c r="IU31" s="2" t="s">
        <v>298</v>
      </c>
      <c r="IV31" s="2" t="s">
        <v>298</v>
      </c>
      <c r="IW31" s="2" t="s">
        <v>298</v>
      </c>
      <c r="IX31" s="2" t="s">
        <v>298</v>
      </c>
      <c r="IY31" s="2" t="s">
        <v>298</v>
      </c>
      <c r="IZ31" s="2" t="s">
        <v>298</v>
      </c>
      <c r="JA31" s="2" t="s">
        <v>298</v>
      </c>
      <c r="JB31" s="2" t="s">
        <v>298</v>
      </c>
      <c r="JC31" s="2" t="s">
        <v>298</v>
      </c>
      <c r="JD31" s="2" t="s">
        <v>298</v>
      </c>
      <c r="JE31" s="2" t="s">
        <v>298</v>
      </c>
      <c r="JF31" s="2" t="s">
        <v>298</v>
      </c>
      <c r="JG31" s="2" t="s">
        <v>298</v>
      </c>
      <c r="JH31" s="2" t="s">
        <v>298</v>
      </c>
      <c r="JI31" s="2" t="s">
        <v>298</v>
      </c>
      <c r="JJ31" s="2" t="s">
        <v>298</v>
      </c>
      <c r="JK31" s="2" t="s">
        <v>298</v>
      </c>
      <c r="JL31" s="2" t="s">
        <v>298</v>
      </c>
      <c r="JM31" s="2" t="s">
        <v>298</v>
      </c>
      <c r="JN31" s="2" t="s">
        <v>298</v>
      </c>
      <c r="JO31" s="2" t="s"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B1AC-2827-4722-97D8-C76016D1942A}">
  <dimension ref="A1:K141"/>
  <sheetViews>
    <sheetView showGridLines="0" workbookViewId="0">
      <pane xSplit="9" ySplit="5" topLeftCell="J30" activePane="bottomRight" state="frozen"/>
      <selection pane="topRight" activeCell="J1" sqref="J1"/>
      <selection pane="bottomLeft" activeCell="A6" sqref="A6"/>
      <selection pane="bottomRight" activeCell="I6" activeCellId="3" sqref="I8:I22 I24 I25 I6"/>
    </sheetView>
  </sheetViews>
  <sheetFormatPr defaultRowHeight="15" x14ac:dyDescent="0.25"/>
  <cols>
    <col min="2" max="2" width="24.5703125" style="3" bestFit="1" customWidth="1"/>
    <col min="3" max="3" width="24.5703125" style="2" customWidth="1"/>
    <col min="4" max="4" width="15.85546875" style="2" customWidth="1"/>
    <col min="8" max="8" width="25.28515625" bestFit="1" customWidth="1"/>
    <col min="9" max="9" width="13" customWidth="1"/>
    <col min="10" max="10" width="12.7109375" bestFit="1" customWidth="1"/>
    <col min="11" max="11" width="11" customWidth="1"/>
  </cols>
  <sheetData>
    <row r="1" spans="1:11" x14ac:dyDescent="0.25">
      <c r="A1" s="35" t="s">
        <v>301</v>
      </c>
      <c r="B1" s="35" t="s">
        <v>134</v>
      </c>
      <c r="C1" s="34" t="s">
        <v>299</v>
      </c>
      <c r="D1" s="34" t="s">
        <v>300</v>
      </c>
    </row>
    <row r="2" spans="1:11" x14ac:dyDescent="0.25">
      <c r="A2" t="s">
        <v>145</v>
      </c>
      <c r="B2" s="3" t="s">
        <v>0</v>
      </c>
      <c r="C2" s="3" t="s">
        <v>302</v>
      </c>
      <c r="D2" s="32">
        <v>21867.962</v>
      </c>
      <c r="I2" s="36"/>
    </row>
    <row r="3" spans="1:11" x14ac:dyDescent="0.25">
      <c r="A3" t="s">
        <v>146</v>
      </c>
      <c r="B3" s="3" t="s">
        <v>1</v>
      </c>
      <c r="C3" s="3" t="s">
        <v>319</v>
      </c>
      <c r="D3" s="32">
        <v>7065.9750000000004</v>
      </c>
      <c r="I3" s="36"/>
    </row>
    <row r="4" spans="1:11" x14ac:dyDescent="0.25">
      <c r="A4" t="s">
        <v>147</v>
      </c>
      <c r="B4" s="3" t="s">
        <v>2</v>
      </c>
      <c r="C4" s="3" t="s">
        <v>304</v>
      </c>
      <c r="D4" s="32">
        <v>20039.777999999995</v>
      </c>
      <c r="I4" s="36"/>
    </row>
    <row r="5" spans="1:11" x14ac:dyDescent="0.25">
      <c r="A5" t="s">
        <v>148</v>
      </c>
      <c r="B5" s="3" t="s">
        <v>3</v>
      </c>
      <c r="C5" s="3" t="s">
        <v>305</v>
      </c>
      <c r="D5" s="32">
        <v>13449.676000000001</v>
      </c>
      <c r="H5" s="35" t="s">
        <v>299</v>
      </c>
      <c r="I5" s="34" t="s">
        <v>300</v>
      </c>
      <c r="J5" s="33" t="s">
        <v>320</v>
      </c>
      <c r="K5" s="33" t="s">
        <v>321</v>
      </c>
    </row>
    <row r="6" spans="1:11" x14ac:dyDescent="0.25">
      <c r="A6" t="s">
        <v>149</v>
      </c>
      <c r="B6" s="3" t="s">
        <v>4</v>
      </c>
      <c r="C6" s="3" t="s">
        <v>319</v>
      </c>
      <c r="D6" s="32">
        <v>21359.838000000003</v>
      </c>
      <c r="H6" t="s">
        <v>302</v>
      </c>
      <c r="I6" s="36">
        <v>113733.96299999999</v>
      </c>
      <c r="J6" s="39">
        <v>44755</v>
      </c>
    </row>
    <row r="7" spans="1:11" x14ac:dyDescent="0.25">
      <c r="A7" t="s">
        <v>150</v>
      </c>
      <c r="B7" s="3" t="s">
        <v>5</v>
      </c>
      <c r="C7" s="3" t="s">
        <v>306</v>
      </c>
      <c r="D7" s="32">
        <v>13199.33</v>
      </c>
      <c r="H7" t="s">
        <v>303</v>
      </c>
      <c r="J7" s="39">
        <v>45107</v>
      </c>
      <c r="K7" s="39">
        <v>45177</v>
      </c>
    </row>
    <row r="8" spans="1:11" x14ac:dyDescent="0.25">
      <c r="A8" t="s">
        <v>151</v>
      </c>
      <c r="B8" s="3" t="s">
        <v>6</v>
      </c>
      <c r="C8" s="3" t="s">
        <v>307</v>
      </c>
      <c r="D8" s="32">
        <v>19350.542999999998</v>
      </c>
      <c r="H8" t="s">
        <v>319</v>
      </c>
      <c r="I8" s="36">
        <v>127301.13599999998</v>
      </c>
      <c r="J8" s="39">
        <v>45188</v>
      </c>
      <c r="K8" s="39">
        <v>45194</v>
      </c>
    </row>
    <row r="9" spans="1:11" x14ac:dyDescent="0.25">
      <c r="A9" t="s">
        <v>152</v>
      </c>
      <c r="B9" s="3" t="s">
        <v>7</v>
      </c>
      <c r="C9" s="3" t="s">
        <v>308</v>
      </c>
      <c r="D9" s="32">
        <v>20388.551999999996</v>
      </c>
      <c r="H9" t="s">
        <v>304</v>
      </c>
      <c r="I9" s="36">
        <v>120616.36599999998</v>
      </c>
      <c r="J9" s="39">
        <v>45139</v>
      </c>
    </row>
    <row r="10" spans="1:11" x14ac:dyDescent="0.25">
      <c r="A10" t="s">
        <v>153</v>
      </c>
      <c r="B10" s="3" t="s">
        <v>8</v>
      </c>
      <c r="C10" s="3" t="s">
        <v>304</v>
      </c>
      <c r="D10" s="32">
        <v>22255.297000000002</v>
      </c>
      <c r="H10" t="s">
        <v>305</v>
      </c>
      <c r="I10" s="36">
        <v>162440.78900000002</v>
      </c>
      <c r="J10" s="39">
        <v>45168</v>
      </c>
      <c r="K10" s="39">
        <v>45196</v>
      </c>
    </row>
    <row r="11" spans="1:11" x14ac:dyDescent="0.25">
      <c r="A11" t="s">
        <v>154</v>
      </c>
      <c r="B11" s="3" t="s">
        <v>9</v>
      </c>
      <c r="C11" t="s">
        <v>318</v>
      </c>
      <c r="D11" s="32">
        <v>16471.113000000001</v>
      </c>
      <c r="H11" t="s">
        <v>306</v>
      </c>
      <c r="I11" s="36">
        <v>70024.404999999999</v>
      </c>
      <c r="J11" s="39">
        <v>45143</v>
      </c>
    </row>
    <row r="12" spans="1:11" x14ac:dyDescent="0.25">
      <c r="A12" t="s">
        <v>155</v>
      </c>
      <c r="B12" s="3" t="s">
        <v>10</v>
      </c>
      <c r="C12" s="3" t="s">
        <v>302</v>
      </c>
      <c r="D12" s="32">
        <v>16922.782999999999</v>
      </c>
      <c r="H12" t="s">
        <v>307</v>
      </c>
      <c r="I12" s="36">
        <v>64092.317999999999</v>
      </c>
      <c r="J12" s="39">
        <v>45104</v>
      </c>
    </row>
    <row r="13" spans="1:11" x14ac:dyDescent="0.25">
      <c r="A13" t="s">
        <v>156</v>
      </c>
      <c r="B13" s="3" t="s">
        <v>11</v>
      </c>
      <c r="C13" s="3" t="s">
        <v>324</v>
      </c>
      <c r="D13" s="32">
        <v>27235.614999999998</v>
      </c>
      <c r="H13" t="s">
        <v>308</v>
      </c>
      <c r="I13" s="36">
        <v>125247.56299999998</v>
      </c>
      <c r="J13" s="39">
        <v>45150</v>
      </c>
    </row>
    <row r="14" spans="1:11" x14ac:dyDescent="0.25">
      <c r="A14" t="s">
        <v>157</v>
      </c>
      <c r="B14" s="3" t="s">
        <v>12</v>
      </c>
      <c r="C14" s="3" t="s">
        <v>304</v>
      </c>
      <c r="D14" s="32">
        <v>17140.181</v>
      </c>
      <c r="H14" t="s">
        <v>318</v>
      </c>
      <c r="I14" s="36">
        <v>87600.397000000012</v>
      </c>
      <c r="J14" s="39">
        <v>45181</v>
      </c>
      <c r="K14" s="39">
        <v>45187</v>
      </c>
    </row>
    <row r="15" spans="1:11" x14ac:dyDescent="0.25">
      <c r="A15" t="s">
        <v>158</v>
      </c>
      <c r="B15" s="3" t="s">
        <v>13</v>
      </c>
      <c r="C15" s="3" t="s">
        <v>302</v>
      </c>
      <c r="D15" s="32">
        <v>22878.144999999997</v>
      </c>
      <c r="H15" t="s">
        <v>323</v>
      </c>
      <c r="I15" s="36"/>
      <c r="J15" s="39">
        <v>45199</v>
      </c>
    </row>
    <row r="16" spans="1:11" x14ac:dyDescent="0.25">
      <c r="A16" t="s">
        <v>159</v>
      </c>
      <c r="B16" s="3" t="s">
        <v>14</v>
      </c>
      <c r="C16" s="3" t="s">
        <v>310</v>
      </c>
      <c r="D16" s="32">
        <v>16032.785000000002</v>
      </c>
      <c r="H16" t="s">
        <v>324</v>
      </c>
      <c r="I16" s="36">
        <v>97759.315999999977</v>
      </c>
      <c r="J16" s="39">
        <v>45181</v>
      </c>
    </row>
    <row r="17" spans="1:11" x14ac:dyDescent="0.25">
      <c r="A17" t="s">
        <v>161</v>
      </c>
      <c r="B17" s="3" t="s">
        <v>16</v>
      </c>
      <c r="C17" s="3" t="s">
        <v>312</v>
      </c>
      <c r="D17" s="32">
        <v>10402.290999999999</v>
      </c>
      <c r="H17" t="s">
        <v>310</v>
      </c>
      <c r="I17" s="36">
        <v>135967.19566666667</v>
      </c>
      <c r="J17" s="39">
        <v>45122</v>
      </c>
    </row>
    <row r="18" spans="1:11" x14ac:dyDescent="0.25">
      <c r="A18" t="s">
        <v>162</v>
      </c>
      <c r="B18" s="3" t="s">
        <v>17</v>
      </c>
      <c r="C18" s="3" t="s">
        <v>313</v>
      </c>
      <c r="D18" s="32">
        <v>11846.654999999999</v>
      </c>
      <c r="H18" t="s">
        <v>311</v>
      </c>
      <c r="I18" s="36">
        <v>98303.15399999998</v>
      </c>
      <c r="J18" s="39">
        <v>45133</v>
      </c>
    </row>
    <row r="19" spans="1:11" x14ac:dyDescent="0.25">
      <c r="A19" t="s">
        <v>163</v>
      </c>
      <c r="B19" s="3" t="s">
        <v>18</v>
      </c>
      <c r="C19" s="3" t="s">
        <v>302</v>
      </c>
      <c r="D19" s="32">
        <v>7848.9380000000001</v>
      </c>
      <c r="H19" t="s">
        <v>312</v>
      </c>
      <c r="I19" s="36">
        <v>134297.30323333331</v>
      </c>
      <c r="J19" s="39">
        <v>45136</v>
      </c>
    </row>
    <row r="20" spans="1:11" x14ac:dyDescent="0.25">
      <c r="A20" t="s">
        <v>164</v>
      </c>
      <c r="B20" s="3" t="s">
        <v>19</v>
      </c>
      <c r="C20" s="3" t="s">
        <v>308</v>
      </c>
      <c r="D20" s="32">
        <v>36717.876000000004</v>
      </c>
      <c r="H20" t="s">
        <v>313</v>
      </c>
      <c r="I20" s="36">
        <v>75561.222999999998</v>
      </c>
      <c r="J20" s="39">
        <v>45158</v>
      </c>
    </row>
    <row r="21" spans="1:11" x14ac:dyDescent="0.25">
      <c r="A21" t="s">
        <v>165</v>
      </c>
      <c r="B21" s="3" t="s">
        <v>20</v>
      </c>
      <c r="C21" s="3" t="s">
        <v>307</v>
      </c>
      <c r="D21" s="32">
        <v>10424.258</v>
      </c>
      <c r="H21" t="s">
        <v>322</v>
      </c>
      <c r="J21" s="39">
        <v>45170</v>
      </c>
      <c r="K21" s="39">
        <v>45174</v>
      </c>
    </row>
    <row r="22" spans="1:11" x14ac:dyDescent="0.25">
      <c r="A22" t="s">
        <v>166</v>
      </c>
      <c r="B22" s="3" t="s">
        <v>21</v>
      </c>
      <c r="C22" t="s">
        <v>309</v>
      </c>
      <c r="D22" s="32">
        <v>45939.466999999997</v>
      </c>
      <c r="H22" t="s">
        <v>309</v>
      </c>
      <c r="I22" s="36">
        <v>92593.411000000007</v>
      </c>
      <c r="J22" s="39">
        <v>44685</v>
      </c>
      <c r="K22" s="39"/>
    </row>
    <row r="23" spans="1:11" x14ac:dyDescent="0.25">
      <c r="A23" t="s">
        <v>167</v>
      </c>
      <c r="B23" s="3" t="s">
        <v>22</v>
      </c>
      <c r="C23" s="3" t="s">
        <v>305</v>
      </c>
      <c r="D23" s="32">
        <v>17098.123</v>
      </c>
      <c r="H23" t="s">
        <v>317</v>
      </c>
      <c r="I23" s="36">
        <v>88455.409733333334</v>
      </c>
      <c r="J23" s="39"/>
    </row>
    <row r="24" spans="1:11" x14ac:dyDescent="0.25">
      <c r="A24" t="s">
        <v>168</v>
      </c>
      <c r="B24" s="3" t="s">
        <v>23</v>
      </c>
      <c r="C24" s="3" t="s">
        <v>305</v>
      </c>
      <c r="D24" s="32">
        <v>14316.393000000002</v>
      </c>
      <c r="H24" t="s">
        <v>314</v>
      </c>
      <c r="I24" s="36">
        <v>171878.80300000001</v>
      </c>
      <c r="J24" s="39">
        <v>45111</v>
      </c>
    </row>
    <row r="25" spans="1:11" x14ac:dyDescent="0.25">
      <c r="A25" t="s">
        <v>169</v>
      </c>
      <c r="B25" s="3" t="s">
        <v>24</v>
      </c>
      <c r="C25" s="3" t="s">
        <v>302</v>
      </c>
      <c r="D25" s="32">
        <v>9942.3760000000002</v>
      </c>
      <c r="H25" t="s">
        <v>315</v>
      </c>
      <c r="I25" s="38">
        <v>65420.502999999997</v>
      </c>
      <c r="J25" s="39">
        <v>45141</v>
      </c>
    </row>
    <row r="26" spans="1:11" x14ac:dyDescent="0.25">
      <c r="A26" t="s">
        <v>170</v>
      </c>
      <c r="B26" s="3" t="s">
        <v>25</v>
      </c>
      <c r="C26" s="3" t="s">
        <v>305</v>
      </c>
      <c r="D26" s="32">
        <v>13256.272999999997</v>
      </c>
      <c r="H26" t="s">
        <v>316</v>
      </c>
      <c r="I26" s="36">
        <v>415030.31429999991</v>
      </c>
      <c r="J26" s="39"/>
    </row>
    <row r="27" spans="1:11" x14ac:dyDescent="0.25">
      <c r="A27" t="s">
        <v>171</v>
      </c>
      <c r="B27" s="3" t="s">
        <v>26</v>
      </c>
      <c r="C27" s="3" t="s">
        <v>307</v>
      </c>
      <c r="D27" s="32">
        <v>20957.594000000001</v>
      </c>
      <c r="I27" s="37">
        <f>+SUM(I6:I26)</f>
        <v>2246323.5699333334</v>
      </c>
    </row>
    <row r="28" spans="1:11" x14ac:dyDescent="0.25">
      <c r="A28" t="s">
        <v>172</v>
      </c>
      <c r="B28" s="3" t="s">
        <v>27</v>
      </c>
      <c r="C28" s="3" t="s">
        <v>317</v>
      </c>
      <c r="D28" s="32">
        <v>6719.2130000000006</v>
      </c>
      <c r="H28" s="33" t="s">
        <v>429</v>
      </c>
      <c r="I28" s="37">
        <f>+I27-I26</f>
        <v>1831293.2556333335</v>
      </c>
    </row>
    <row r="29" spans="1:11" x14ac:dyDescent="0.25">
      <c r="A29" t="s">
        <v>173</v>
      </c>
      <c r="B29" s="3" t="s">
        <v>28</v>
      </c>
      <c r="C29" s="3" t="s">
        <v>310</v>
      </c>
      <c r="D29" s="32">
        <v>39017.275999999991</v>
      </c>
      <c r="I29" s="36"/>
    </row>
    <row r="30" spans="1:11" x14ac:dyDescent="0.25">
      <c r="A30" t="s">
        <v>174</v>
      </c>
      <c r="B30" s="3" t="s">
        <v>29</v>
      </c>
      <c r="C30" t="s">
        <v>309</v>
      </c>
      <c r="D30" s="32">
        <v>6214.5400000000009</v>
      </c>
      <c r="H30" t="s">
        <v>430</v>
      </c>
      <c r="I30" s="1">
        <v>1648421.4405199999</v>
      </c>
      <c r="J30" s="37"/>
      <c r="K30" s="37"/>
    </row>
    <row r="31" spans="1:11" x14ac:dyDescent="0.25">
      <c r="A31" t="s">
        <v>175</v>
      </c>
      <c r="B31" s="3" t="s">
        <v>30</v>
      </c>
      <c r="C31" s="3" t="s">
        <v>313</v>
      </c>
      <c r="D31" s="32">
        <v>13808.636</v>
      </c>
      <c r="H31" t="s">
        <v>431</v>
      </c>
      <c r="I31" s="1">
        <v>101741.655</v>
      </c>
    </row>
    <row r="32" spans="1:11" x14ac:dyDescent="0.25">
      <c r="A32" t="s">
        <v>176</v>
      </c>
      <c r="B32" s="3" t="s">
        <v>31</v>
      </c>
      <c r="C32" s="3" t="s">
        <v>312</v>
      </c>
      <c r="D32" s="32">
        <v>32161.01</v>
      </c>
      <c r="H32" t="s">
        <v>432</v>
      </c>
      <c r="I32" s="36">
        <f>+I30+I31-I28</f>
        <v>-81130.160113333492</v>
      </c>
    </row>
    <row r="33" spans="1:4" x14ac:dyDescent="0.25">
      <c r="A33" t="s">
        <v>177</v>
      </c>
      <c r="B33" s="3" t="s">
        <v>32</v>
      </c>
      <c r="C33" s="3" t="s">
        <v>310</v>
      </c>
      <c r="D33" s="32">
        <v>46097.320666666674</v>
      </c>
    </row>
    <row r="34" spans="1:4" x14ac:dyDescent="0.25">
      <c r="A34" t="s">
        <v>178</v>
      </c>
      <c r="B34" s="3" t="s">
        <v>33</v>
      </c>
      <c r="C34" s="3" t="s">
        <v>313</v>
      </c>
      <c r="D34" s="32">
        <v>27477.563999999998</v>
      </c>
    </row>
    <row r="35" spans="1:4" x14ac:dyDescent="0.25">
      <c r="A35" t="s">
        <v>179</v>
      </c>
      <c r="B35" s="3" t="s">
        <v>34</v>
      </c>
      <c r="C35" t="s">
        <v>309</v>
      </c>
      <c r="D35" s="32">
        <v>17542.385000000002</v>
      </c>
    </row>
    <row r="36" spans="1:4" x14ac:dyDescent="0.25">
      <c r="A36" t="s">
        <v>180</v>
      </c>
      <c r="B36" s="3" t="s">
        <v>35</v>
      </c>
      <c r="C36" s="3" t="s">
        <v>311</v>
      </c>
      <c r="D36" s="32">
        <v>26671.100999999999</v>
      </c>
    </row>
    <row r="37" spans="1:4" x14ac:dyDescent="0.25">
      <c r="A37" t="s">
        <v>181</v>
      </c>
      <c r="B37" s="3" t="s">
        <v>36</v>
      </c>
      <c r="C37" s="3" t="s">
        <v>324</v>
      </c>
      <c r="D37" s="32">
        <v>31340.430999999993</v>
      </c>
    </row>
    <row r="38" spans="1:4" x14ac:dyDescent="0.25">
      <c r="A38" t="s">
        <v>182</v>
      </c>
      <c r="B38" s="3" t="s">
        <v>37</v>
      </c>
      <c r="C38" s="3" t="s">
        <v>314</v>
      </c>
      <c r="D38" s="32">
        <v>86003.142000000007</v>
      </c>
    </row>
    <row r="39" spans="1:4" x14ac:dyDescent="0.25">
      <c r="A39" t="s">
        <v>183</v>
      </c>
      <c r="B39" s="3" t="s">
        <v>38</v>
      </c>
      <c r="C39" s="3" t="s">
        <v>324</v>
      </c>
      <c r="D39" s="32">
        <v>21503.599999999999</v>
      </c>
    </row>
    <row r="40" spans="1:4" x14ac:dyDescent="0.25">
      <c r="A40" t="s">
        <v>184</v>
      </c>
      <c r="B40" s="3" t="s">
        <v>39</v>
      </c>
      <c r="C40" s="3" t="s">
        <v>317</v>
      </c>
      <c r="D40" s="32">
        <v>16668.430999999997</v>
      </c>
    </row>
    <row r="41" spans="1:4" x14ac:dyDescent="0.25">
      <c r="A41" t="s">
        <v>185</v>
      </c>
      <c r="B41" s="3" t="s">
        <v>40</v>
      </c>
      <c r="C41" s="3" t="s">
        <v>317</v>
      </c>
      <c r="D41" s="32">
        <v>16890.331999999999</v>
      </c>
    </row>
    <row r="42" spans="1:4" x14ac:dyDescent="0.25">
      <c r="A42" t="s">
        <v>186</v>
      </c>
      <c r="B42" s="3" t="s">
        <v>41</v>
      </c>
      <c r="C42" s="3" t="s">
        <v>319</v>
      </c>
      <c r="D42" s="32">
        <v>9828.4929999999986</v>
      </c>
    </row>
    <row r="43" spans="1:4" x14ac:dyDescent="0.25">
      <c r="A43" t="s">
        <v>187</v>
      </c>
      <c r="B43" s="3" t="s">
        <v>42</v>
      </c>
      <c r="C43" s="3" t="s">
        <v>306</v>
      </c>
      <c r="D43" s="32">
        <v>6048.0790000000006</v>
      </c>
    </row>
    <row r="44" spans="1:4" x14ac:dyDescent="0.25">
      <c r="A44" t="s">
        <v>188</v>
      </c>
      <c r="B44" s="3" t="s">
        <v>43</v>
      </c>
      <c r="C44" s="3" t="s">
        <v>308</v>
      </c>
      <c r="D44" s="32">
        <v>27777.445999999996</v>
      </c>
    </row>
    <row r="45" spans="1:4" x14ac:dyDescent="0.25">
      <c r="A45" t="s">
        <v>189</v>
      </c>
      <c r="B45" s="3" t="s">
        <v>44</v>
      </c>
      <c r="C45" s="3" t="s">
        <v>307</v>
      </c>
      <c r="D45" s="32">
        <v>13359.922999999999</v>
      </c>
    </row>
    <row r="46" spans="1:4" x14ac:dyDescent="0.25">
      <c r="A46" t="s">
        <v>190</v>
      </c>
      <c r="B46" s="3" t="s">
        <v>45</v>
      </c>
      <c r="C46" t="s">
        <v>309</v>
      </c>
      <c r="D46" s="32">
        <v>8490.7890000000007</v>
      </c>
    </row>
    <row r="47" spans="1:4" x14ac:dyDescent="0.25">
      <c r="A47" t="s">
        <v>191</v>
      </c>
      <c r="B47" s="3" t="s">
        <v>46</v>
      </c>
      <c r="C47" t="s">
        <v>318</v>
      </c>
      <c r="D47" s="32">
        <v>7661.8330000000005</v>
      </c>
    </row>
    <row r="48" spans="1:4" x14ac:dyDescent="0.25">
      <c r="A48" t="s">
        <v>192</v>
      </c>
      <c r="B48" s="3" t="s">
        <v>47</v>
      </c>
      <c r="C48" s="3" t="s">
        <v>315</v>
      </c>
      <c r="D48" s="32">
        <v>30462.962999999996</v>
      </c>
    </row>
    <row r="49" spans="1:4" x14ac:dyDescent="0.25">
      <c r="A49" t="s">
        <v>193</v>
      </c>
      <c r="B49" s="3" t="s">
        <v>48</v>
      </c>
      <c r="C49" s="3" t="s">
        <v>317</v>
      </c>
      <c r="D49" s="32">
        <v>6813.5690000000004</v>
      </c>
    </row>
    <row r="50" spans="1:4" x14ac:dyDescent="0.25">
      <c r="A50" t="s">
        <v>194</v>
      </c>
      <c r="B50" s="3" t="s">
        <v>49</v>
      </c>
      <c r="C50" s="3" t="s">
        <v>311</v>
      </c>
      <c r="D50" s="32">
        <v>12594.996999999999</v>
      </c>
    </row>
    <row r="51" spans="1:4" x14ac:dyDescent="0.25">
      <c r="A51" t="s">
        <v>195</v>
      </c>
      <c r="B51" s="3" t="s">
        <v>50</v>
      </c>
      <c r="C51" s="3" t="s">
        <v>317</v>
      </c>
      <c r="D51" s="32">
        <v>10676.044733333332</v>
      </c>
    </row>
    <row r="52" spans="1:4" x14ac:dyDescent="0.25">
      <c r="A52" t="s">
        <v>196</v>
      </c>
      <c r="B52" s="3" t="s">
        <v>51</v>
      </c>
      <c r="C52" s="3" t="s">
        <v>305</v>
      </c>
      <c r="D52" s="32">
        <v>11428.915000000001</v>
      </c>
    </row>
    <row r="53" spans="1:4" x14ac:dyDescent="0.25">
      <c r="A53" t="s">
        <v>197</v>
      </c>
      <c r="B53" s="3" t="s">
        <v>52</v>
      </c>
      <c r="C53" s="3" t="s">
        <v>317</v>
      </c>
      <c r="D53" s="32">
        <v>9852.5450000000001</v>
      </c>
    </row>
    <row r="54" spans="1:4" x14ac:dyDescent="0.25">
      <c r="A54" t="s">
        <v>198</v>
      </c>
      <c r="B54" s="3" t="s">
        <v>53</v>
      </c>
      <c r="C54" s="3" t="s">
        <v>314</v>
      </c>
      <c r="D54" s="32">
        <v>17959.813999999998</v>
      </c>
    </row>
    <row r="55" spans="1:4" x14ac:dyDescent="0.25">
      <c r="A55" t="s">
        <v>199</v>
      </c>
      <c r="B55" s="3" t="s">
        <v>54</v>
      </c>
      <c r="C55" s="3" t="s">
        <v>306</v>
      </c>
      <c r="D55" s="32">
        <v>24759.367999999995</v>
      </c>
    </row>
    <row r="56" spans="1:4" x14ac:dyDescent="0.25">
      <c r="A56" t="s">
        <v>200</v>
      </c>
      <c r="B56" s="3" t="s">
        <v>55</v>
      </c>
      <c r="C56" t="s">
        <v>318</v>
      </c>
      <c r="D56" s="32">
        <v>16912.899000000001</v>
      </c>
    </row>
    <row r="57" spans="1:4" x14ac:dyDescent="0.25">
      <c r="A57" t="s">
        <v>201</v>
      </c>
      <c r="B57" s="3" t="s">
        <v>56</v>
      </c>
      <c r="C57" s="3" t="s">
        <v>324</v>
      </c>
      <c r="D57" s="32">
        <v>17679.669999999998</v>
      </c>
    </row>
    <row r="58" spans="1:4" x14ac:dyDescent="0.25">
      <c r="A58" t="s">
        <v>202</v>
      </c>
      <c r="B58" s="3" t="s">
        <v>57</v>
      </c>
      <c r="C58" s="3" t="s">
        <v>305</v>
      </c>
      <c r="D58" s="32">
        <v>14477.996000000001</v>
      </c>
    </row>
    <row r="59" spans="1:4" x14ac:dyDescent="0.25">
      <c r="A59" t="s">
        <v>203</v>
      </c>
      <c r="B59" s="3" t="s">
        <v>58</v>
      </c>
      <c r="C59" s="3" t="s">
        <v>319</v>
      </c>
      <c r="D59" s="32">
        <v>13925.763999999999</v>
      </c>
    </row>
    <row r="60" spans="1:4" x14ac:dyDescent="0.25">
      <c r="A60" t="s">
        <v>204</v>
      </c>
      <c r="B60" s="3" t="s">
        <v>59</v>
      </c>
      <c r="C60" s="3" t="s">
        <v>316</v>
      </c>
      <c r="D60" s="32">
        <v>415030.31429999991</v>
      </c>
    </row>
    <row r="61" spans="1:4" x14ac:dyDescent="0.25">
      <c r="A61" t="s">
        <v>205</v>
      </c>
      <c r="B61" s="3" t="s">
        <v>60</v>
      </c>
      <c r="C61" s="3" t="s">
        <v>314</v>
      </c>
      <c r="D61" s="32">
        <v>27361.294000000002</v>
      </c>
    </row>
    <row r="62" spans="1:4" x14ac:dyDescent="0.25">
      <c r="A62" t="s">
        <v>206</v>
      </c>
      <c r="B62" s="3" t="s">
        <v>61</v>
      </c>
      <c r="C62" s="3">
        <v>0</v>
      </c>
      <c r="D62" s="32">
        <v>0</v>
      </c>
    </row>
    <row r="63" spans="1:4" x14ac:dyDescent="0.25">
      <c r="A63" t="s">
        <v>207</v>
      </c>
      <c r="B63" s="3" t="s">
        <v>62</v>
      </c>
      <c r="C63" s="3" t="s">
        <v>311</v>
      </c>
      <c r="D63" s="32">
        <v>33606.307999999997</v>
      </c>
    </row>
    <row r="64" spans="1:4" x14ac:dyDescent="0.25">
      <c r="A64" t="s">
        <v>208</v>
      </c>
      <c r="B64" s="3" t="s">
        <v>63</v>
      </c>
      <c r="C64" s="3" t="s">
        <v>312</v>
      </c>
      <c r="D64" s="32">
        <v>44080.561233333319</v>
      </c>
    </row>
    <row r="65" spans="1:4" x14ac:dyDescent="0.25">
      <c r="A65" t="s">
        <v>209</v>
      </c>
      <c r="B65" s="3" t="s">
        <v>64</v>
      </c>
      <c r="C65" s="3" t="s">
        <v>314</v>
      </c>
      <c r="D65" s="32">
        <v>23225.015999999992</v>
      </c>
    </row>
    <row r="66" spans="1:4" x14ac:dyDescent="0.25">
      <c r="A66">
        <v>501</v>
      </c>
      <c r="B66" s="3" t="s">
        <v>65</v>
      </c>
      <c r="C66" s="3" t="s">
        <v>302</v>
      </c>
      <c r="D66" s="32">
        <v>0</v>
      </c>
    </row>
    <row r="67" spans="1:4" x14ac:dyDescent="0.25">
      <c r="A67" t="s">
        <v>210</v>
      </c>
      <c r="B67" s="3" t="s">
        <v>66</v>
      </c>
      <c r="C67" s="3" t="s">
        <v>317</v>
      </c>
      <c r="D67" s="32">
        <v>2765.4319999999998</v>
      </c>
    </row>
    <row r="68" spans="1:4" x14ac:dyDescent="0.25">
      <c r="A68" t="s">
        <v>211</v>
      </c>
      <c r="B68" s="3" t="s">
        <v>67</v>
      </c>
      <c r="C68" t="s">
        <v>318</v>
      </c>
      <c r="D68" s="32">
        <v>6642.2250000000013</v>
      </c>
    </row>
    <row r="69" spans="1:4" x14ac:dyDescent="0.25">
      <c r="A69" t="s">
        <v>212</v>
      </c>
      <c r="B69" s="3" t="s">
        <v>68</v>
      </c>
      <c r="C69" s="3" t="s">
        <v>308</v>
      </c>
      <c r="D69" s="32">
        <v>8984.8140000000003</v>
      </c>
    </row>
    <row r="70" spans="1:4" x14ac:dyDescent="0.25">
      <c r="A70" t="s">
        <v>213</v>
      </c>
      <c r="B70" s="3" t="s">
        <v>69</v>
      </c>
      <c r="C70" s="3" t="s">
        <v>312</v>
      </c>
      <c r="D70" s="32">
        <v>37848.362000000008</v>
      </c>
    </row>
    <row r="71" spans="1:4" x14ac:dyDescent="0.25">
      <c r="A71" t="s">
        <v>214</v>
      </c>
      <c r="B71" s="3" t="s">
        <v>70</v>
      </c>
      <c r="C71" s="3" t="s">
        <v>310</v>
      </c>
      <c r="D71" s="32">
        <v>10836.981999999996</v>
      </c>
    </row>
    <row r="72" spans="1:4" x14ac:dyDescent="0.25">
      <c r="A72" t="s">
        <v>215</v>
      </c>
      <c r="B72" s="3" t="s">
        <v>71</v>
      </c>
      <c r="C72" s="3" t="s">
        <v>304</v>
      </c>
      <c r="D72" s="32">
        <v>18615.375000000004</v>
      </c>
    </row>
    <row r="73" spans="1:4" x14ac:dyDescent="0.25">
      <c r="A73" t="s">
        <v>216</v>
      </c>
      <c r="B73" s="3" t="s">
        <v>72</v>
      </c>
      <c r="C73" s="3" t="s">
        <v>311</v>
      </c>
      <c r="D73" s="32">
        <v>5760.7879999999996</v>
      </c>
    </row>
    <row r="74" spans="1:4" x14ac:dyDescent="0.25">
      <c r="A74" t="s">
        <v>217</v>
      </c>
      <c r="B74" s="3" t="s">
        <v>73</v>
      </c>
      <c r="C74" s="3" t="s">
        <v>313</v>
      </c>
      <c r="D74" s="32">
        <v>8339.0339999999997</v>
      </c>
    </row>
    <row r="75" spans="1:4" x14ac:dyDescent="0.25">
      <c r="A75" t="s">
        <v>218</v>
      </c>
      <c r="B75" s="3" t="s">
        <v>74</v>
      </c>
      <c r="C75" t="s">
        <v>309</v>
      </c>
      <c r="D75" s="32">
        <v>5375.4410000000007</v>
      </c>
    </row>
    <row r="76" spans="1:4" x14ac:dyDescent="0.25">
      <c r="A76" t="s">
        <v>219</v>
      </c>
      <c r="B76" s="3" t="s">
        <v>75</v>
      </c>
      <c r="C76" t="s">
        <v>309</v>
      </c>
      <c r="D76" s="32">
        <v>7480.7890000000007</v>
      </c>
    </row>
    <row r="77" spans="1:4" x14ac:dyDescent="0.25">
      <c r="A77" t="s">
        <v>220</v>
      </c>
      <c r="B77" s="3" t="s">
        <v>76</v>
      </c>
      <c r="C77" s="3" t="s">
        <v>302</v>
      </c>
      <c r="D77" s="32">
        <v>15432.895000000002</v>
      </c>
    </row>
    <row r="78" spans="1:4" x14ac:dyDescent="0.25">
      <c r="A78" t="s">
        <v>221</v>
      </c>
      <c r="B78" s="3" t="s">
        <v>77</v>
      </c>
      <c r="C78" s="3" t="s">
        <v>319</v>
      </c>
      <c r="D78" s="32">
        <v>8401.1819999999989</v>
      </c>
    </row>
    <row r="79" spans="1:4" x14ac:dyDescent="0.25">
      <c r="A79" t="s">
        <v>222</v>
      </c>
      <c r="B79" s="3" t="s">
        <v>78</v>
      </c>
      <c r="C79" s="3" t="s">
        <v>319</v>
      </c>
      <c r="D79" s="32">
        <v>18958.917999999994</v>
      </c>
    </row>
    <row r="80" spans="1:4" x14ac:dyDescent="0.25">
      <c r="A80" t="s">
        <v>223</v>
      </c>
      <c r="B80" s="3" t="s">
        <v>79</v>
      </c>
      <c r="C80" s="3" t="s">
        <v>304</v>
      </c>
      <c r="D80" s="32">
        <v>23201.682999999997</v>
      </c>
    </row>
    <row r="81" spans="1:4" x14ac:dyDescent="0.25">
      <c r="A81" t="s">
        <v>224</v>
      </c>
      <c r="B81" s="3" t="s">
        <v>80</v>
      </c>
      <c r="C81" t="s">
        <v>318</v>
      </c>
      <c r="D81" s="32">
        <v>17254.600999999999</v>
      </c>
    </row>
    <row r="82" spans="1:4" x14ac:dyDescent="0.25">
      <c r="A82" t="s">
        <v>225</v>
      </c>
      <c r="B82" s="3" t="s">
        <v>81</v>
      </c>
      <c r="C82" s="3" t="s">
        <v>305</v>
      </c>
      <c r="D82" s="32">
        <v>12971.105</v>
      </c>
    </row>
    <row r="83" spans="1:4" x14ac:dyDescent="0.25">
      <c r="A83" t="s">
        <v>226</v>
      </c>
      <c r="B83" s="3" t="s">
        <v>82</v>
      </c>
      <c r="C83" s="3" t="s">
        <v>319</v>
      </c>
      <c r="D83" s="32">
        <v>11501.242999999999</v>
      </c>
    </row>
    <row r="84" spans="1:4" x14ac:dyDescent="0.25">
      <c r="A84" t="s">
        <v>227</v>
      </c>
      <c r="B84" s="3" t="s">
        <v>83</v>
      </c>
      <c r="C84" s="3" t="s">
        <v>306</v>
      </c>
      <c r="D84" s="32">
        <v>19658.978999999999</v>
      </c>
    </row>
    <row r="85" spans="1:4" x14ac:dyDescent="0.25">
      <c r="A85" t="s">
        <v>228</v>
      </c>
      <c r="B85" s="3" t="s">
        <v>84</v>
      </c>
      <c r="C85" s="3" t="s">
        <v>305</v>
      </c>
      <c r="D85" s="32">
        <v>4102.6620000000003</v>
      </c>
    </row>
    <row r="86" spans="1:4" x14ac:dyDescent="0.25">
      <c r="A86" t="s">
        <v>229</v>
      </c>
      <c r="B86" s="3" t="s">
        <v>85</v>
      </c>
      <c r="C86" s="3" t="s">
        <v>305</v>
      </c>
      <c r="D86" s="32">
        <v>33184.665999999997</v>
      </c>
    </row>
    <row r="87" spans="1:4" x14ac:dyDescent="0.25">
      <c r="A87" t="s">
        <v>230</v>
      </c>
      <c r="B87" s="3" t="s">
        <v>86</v>
      </c>
      <c r="C87" s="3" t="s">
        <v>308</v>
      </c>
      <c r="D87" s="32">
        <v>6562.7300000000005</v>
      </c>
    </row>
    <row r="88" spans="1:4" x14ac:dyDescent="0.25">
      <c r="A88" t="s">
        <v>231</v>
      </c>
      <c r="B88" s="3" t="s">
        <v>87</v>
      </c>
      <c r="C88" s="3" t="s">
        <v>314</v>
      </c>
      <c r="D88" s="32">
        <v>5648.9810000000007</v>
      </c>
    </row>
    <row r="89" spans="1:4" x14ac:dyDescent="0.25">
      <c r="A89" t="s">
        <v>232</v>
      </c>
      <c r="B89" s="3" t="s">
        <v>88</v>
      </c>
      <c r="C89" s="3">
        <v>0</v>
      </c>
      <c r="D89" s="32">
        <v>0</v>
      </c>
    </row>
    <row r="90" spans="1:4" x14ac:dyDescent="0.25">
      <c r="A90" t="s">
        <v>233</v>
      </c>
      <c r="B90" s="3" t="s">
        <v>89</v>
      </c>
      <c r="C90" t="s">
        <v>318</v>
      </c>
      <c r="D90" s="32">
        <v>5985.4639999999999</v>
      </c>
    </row>
    <row r="91" spans="1:4" x14ac:dyDescent="0.25">
      <c r="A91" t="s">
        <v>234</v>
      </c>
      <c r="B91" s="3" t="s">
        <v>90</v>
      </c>
      <c r="C91" s="3" t="s">
        <v>308</v>
      </c>
      <c r="D91" s="32">
        <v>7081.2830000000004</v>
      </c>
    </row>
    <row r="92" spans="1:4" x14ac:dyDescent="0.25">
      <c r="A92" t="s">
        <v>235</v>
      </c>
      <c r="B92" s="3" t="s">
        <v>91</v>
      </c>
      <c r="C92" s="3" t="s">
        <v>308</v>
      </c>
      <c r="D92" s="32">
        <v>8412.6400000000012</v>
      </c>
    </row>
    <row r="93" spans="1:4" x14ac:dyDescent="0.25">
      <c r="A93" t="s">
        <v>236</v>
      </c>
      <c r="B93" s="3" t="s">
        <v>92</v>
      </c>
      <c r="C93" s="3" t="s">
        <v>304</v>
      </c>
      <c r="D93" s="32">
        <v>15042.410000000002</v>
      </c>
    </row>
    <row r="94" spans="1:4" x14ac:dyDescent="0.25">
      <c r="A94" t="s">
        <v>237</v>
      </c>
      <c r="B94" s="3" t="s">
        <v>93</v>
      </c>
      <c r="C94" s="3" t="s">
        <v>310</v>
      </c>
      <c r="D94" s="32">
        <v>23982.831999999999</v>
      </c>
    </row>
    <row r="95" spans="1:4" x14ac:dyDescent="0.25">
      <c r="A95" t="s">
        <v>238</v>
      </c>
      <c r="B95" s="3" t="s">
        <v>94</v>
      </c>
      <c r="C95" s="3" t="s">
        <v>305</v>
      </c>
      <c r="D95" s="32">
        <v>3321.7589999999996</v>
      </c>
    </row>
    <row r="96" spans="1:4" x14ac:dyDescent="0.25">
      <c r="A96" t="s">
        <v>239</v>
      </c>
      <c r="B96" s="3" t="s">
        <v>95</v>
      </c>
      <c r="C96" s="3" t="s">
        <v>319</v>
      </c>
      <c r="D96" s="32">
        <v>18918.005999999998</v>
      </c>
    </row>
    <row r="97" spans="1:4" x14ac:dyDescent="0.25">
      <c r="A97" t="s">
        <v>240</v>
      </c>
      <c r="B97" s="3" t="s">
        <v>96</v>
      </c>
      <c r="C97" s="3" t="s">
        <v>305</v>
      </c>
      <c r="D97" s="32">
        <v>8349.4589999999989</v>
      </c>
    </row>
    <row r="98" spans="1:4" x14ac:dyDescent="0.25">
      <c r="A98" t="s">
        <v>241</v>
      </c>
      <c r="B98" s="3" t="s">
        <v>97</v>
      </c>
      <c r="C98" t="s">
        <v>318</v>
      </c>
      <c r="D98" s="32">
        <v>6530.1760000000004</v>
      </c>
    </row>
    <row r="99" spans="1:4" x14ac:dyDescent="0.25">
      <c r="A99" t="s">
        <v>242</v>
      </c>
      <c r="B99" s="3" t="s">
        <v>98</v>
      </c>
      <c r="C99" s="3" t="s">
        <v>305</v>
      </c>
      <c r="D99" s="32">
        <v>6411.3710000000001</v>
      </c>
    </row>
    <row r="100" spans="1:4" x14ac:dyDescent="0.25">
      <c r="A100" t="s">
        <v>243</v>
      </c>
      <c r="B100" s="3" t="s">
        <v>99</v>
      </c>
      <c r="C100" s="3" t="s">
        <v>319</v>
      </c>
      <c r="D100" s="32">
        <v>8125.6479999999992</v>
      </c>
    </row>
    <row r="101" spans="1:4" x14ac:dyDescent="0.25">
      <c r="A101" t="s">
        <v>244</v>
      </c>
      <c r="B101" s="3" t="s">
        <v>100</v>
      </c>
      <c r="C101" s="3" t="s">
        <v>317</v>
      </c>
      <c r="D101" s="32">
        <v>4288.6710000000003</v>
      </c>
    </row>
    <row r="102" spans="1:4" x14ac:dyDescent="0.25">
      <c r="A102" t="s">
        <v>245</v>
      </c>
      <c r="B102" s="3" t="s">
        <v>101</v>
      </c>
      <c r="C102" t="s">
        <v>318</v>
      </c>
      <c r="D102" s="32">
        <v>3370.5529999999999</v>
      </c>
    </row>
    <row r="103" spans="1:4" x14ac:dyDescent="0.25">
      <c r="A103" t="s">
        <v>246</v>
      </c>
      <c r="B103" s="3" t="s">
        <v>102</v>
      </c>
      <c r="C103" s="3" t="s">
        <v>304</v>
      </c>
      <c r="D103" s="32">
        <v>4321.6419999999998</v>
      </c>
    </row>
    <row r="104" spans="1:4" x14ac:dyDescent="0.25">
      <c r="A104" t="s">
        <v>247</v>
      </c>
      <c r="B104" s="3" t="s">
        <v>103</v>
      </c>
      <c r="C104" s="3" t="s">
        <v>319</v>
      </c>
      <c r="D104" s="32">
        <v>7531.8799999999992</v>
      </c>
    </row>
    <row r="105" spans="1:4" x14ac:dyDescent="0.25">
      <c r="A105" t="s">
        <v>248</v>
      </c>
      <c r="B105" s="3" t="s">
        <v>104</v>
      </c>
      <c r="C105" s="3" t="s">
        <v>313</v>
      </c>
      <c r="D105" s="32">
        <v>14089.334000000001</v>
      </c>
    </row>
    <row r="106" spans="1:4" x14ac:dyDescent="0.25">
      <c r="A106" t="s">
        <v>249</v>
      </c>
      <c r="B106" s="3" t="s">
        <v>105</v>
      </c>
      <c r="C106" s="3" t="s">
        <v>306</v>
      </c>
      <c r="D106" s="32">
        <v>6358.6490000000003</v>
      </c>
    </row>
    <row r="107" spans="1:4" x14ac:dyDescent="0.25">
      <c r="A107" t="s">
        <v>250</v>
      </c>
      <c r="B107" s="3" t="s">
        <v>106</v>
      </c>
      <c r="C107" t="s">
        <v>318</v>
      </c>
      <c r="D107" s="32">
        <v>1212.5</v>
      </c>
    </row>
    <row r="108" spans="1:4" x14ac:dyDescent="0.25">
      <c r="A108" t="s">
        <v>251</v>
      </c>
      <c r="B108" s="3" t="s">
        <v>107</v>
      </c>
      <c r="C108" s="3" t="s">
        <v>319</v>
      </c>
      <c r="D108" s="32">
        <v>1684.1889999999999</v>
      </c>
    </row>
    <row r="109" spans="1:4" x14ac:dyDescent="0.25">
      <c r="A109" t="s">
        <v>252</v>
      </c>
      <c r="B109" s="3" t="s">
        <v>108</v>
      </c>
      <c r="C109" t="s">
        <v>318</v>
      </c>
      <c r="D109" s="32">
        <v>4028.078</v>
      </c>
    </row>
    <row r="110" spans="1:4" x14ac:dyDescent="0.25">
      <c r="A110" t="s">
        <v>253</v>
      </c>
      <c r="B110" s="3" t="s">
        <v>109</v>
      </c>
      <c r="C110" s="3" t="s">
        <v>302</v>
      </c>
      <c r="D110" s="32">
        <v>5957.5250000000005</v>
      </c>
    </row>
    <row r="111" spans="1:4" x14ac:dyDescent="0.25">
      <c r="A111" t="s">
        <v>254</v>
      </c>
      <c r="B111" s="3" t="s">
        <v>110</v>
      </c>
      <c r="C111" s="3">
        <v>0</v>
      </c>
      <c r="D111" s="32">
        <v>0</v>
      </c>
    </row>
    <row r="112" spans="1:4" x14ac:dyDescent="0.25">
      <c r="A112" t="s">
        <v>255</v>
      </c>
      <c r="B112" s="3" t="s">
        <v>111</v>
      </c>
      <c r="C112" s="3" t="s">
        <v>315</v>
      </c>
      <c r="D112" s="32">
        <v>7068.9380000000001</v>
      </c>
    </row>
    <row r="113" spans="1:4" x14ac:dyDescent="0.25">
      <c r="A113" t="s">
        <v>256</v>
      </c>
      <c r="B113" s="3" t="s">
        <v>112</v>
      </c>
      <c r="C113" s="3" t="s">
        <v>317</v>
      </c>
      <c r="D113" s="32">
        <v>2842.0050000000001</v>
      </c>
    </row>
    <row r="114" spans="1:4" x14ac:dyDescent="0.25">
      <c r="A114" t="s">
        <v>257</v>
      </c>
      <c r="B114" s="3" t="s">
        <v>113</v>
      </c>
      <c r="C114" s="3" t="s">
        <v>317</v>
      </c>
      <c r="D114" s="32">
        <v>2753.7810000000004</v>
      </c>
    </row>
    <row r="115" spans="1:4" x14ac:dyDescent="0.25">
      <c r="A115" t="s">
        <v>258</v>
      </c>
      <c r="B115" s="3" t="s">
        <v>114</v>
      </c>
      <c r="C115" s="3" t="s">
        <v>317</v>
      </c>
      <c r="D115" s="32">
        <v>2787.4219999999996</v>
      </c>
    </row>
    <row r="116" spans="1:4" x14ac:dyDescent="0.25">
      <c r="A116" t="s">
        <v>259</v>
      </c>
      <c r="B116" s="3" t="s">
        <v>115</v>
      </c>
      <c r="C116" s="3" t="s">
        <v>317</v>
      </c>
      <c r="D116" s="32">
        <v>1608.473</v>
      </c>
    </row>
    <row r="117" spans="1:4" x14ac:dyDescent="0.25">
      <c r="A117" t="s">
        <v>260</v>
      </c>
      <c r="B117" s="3" t="s">
        <v>116</v>
      </c>
      <c r="C117" t="s">
        <v>309</v>
      </c>
      <c r="D117" s="32">
        <v>1550</v>
      </c>
    </row>
    <row r="118" spans="1:4" x14ac:dyDescent="0.25">
      <c r="A118" t="s">
        <v>261</v>
      </c>
      <c r="B118" s="3" t="s">
        <v>117</v>
      </c>
      <c r="C118" t="s">
        <v>318</v>
      </c>
      <c r="D118" s="32">
        <v>0</v>
      </c>
    </row>
    <row r="119" spans="1:4" x14ac:dyDescent="0.25">
      <c r="A119" t="s">
        <v>262</v>
      </c>
      <c r="B119" s="3" t="s">
        <v>118</v>
      </c>
      <c r="C119" s="3">
        <v>0</v>
      </c>
      <c r="D119" s="32">
        <v>0</v>
      </c>
    </row>
    <row r="120" spans="1:4" x14ac:dyDescent="0.25">
      <c r="A120" t="s">
        <v>263</v>
      </c>
      <c r="B120" s="3" t="s">
        <v>119</v>
      </c>
      <c r="C120" s="3">
        <v>0</v>
      </c>
      <c r="D120" s="32">
        <v>0</v>
      </c>
    </row>
    <row r="121" spans="1:4" x14ac:dyDescent="0.25">
      <c r="A121" t="s">
        <v>264</v>
      </c>
      <c r="B121" s="3" t="s">
        <v>120</v>
      </c>
      <c r="C121" s="3" t="s">
        <v>312</v>
      </c>
      <c r="D121" s="32">
        <v>5357.1620000000003</v>
      </c>
    </row>
    <row r="122" spans="1:4" x14ac:dyDescent="0.25">
      <c r="A122" t="s">
        <v>265</v>
      </c>
      <c r="B122" s="3" t="s">
        <v>121</v>
      </c>
      <c r="C122" s="3" t="s">
        <v>305</v>
      </c>
      <c r="D122" s="32">
        <v>4354.7290000000003</v>
      </c>
    </row>
    <row r="123" spans="1:4" x14ac:dyDescent="0.25">
      <c r="A123" t="s">
        <v>266</v>
      </c>
      <c r="B123" s="3" t="s">
        <v>122</v>
      </c>
      <c r="C123" t="s">
        <v>318</v>
      </c>
      <c r="D123" s="32">
        <v>979.7059999999999</v>
      </c>
    </row>
    <row r="124" spans="1:4" x14ac:dyDescent="0.25">
      <c r="A124" t="s">
        <v>267</v>
      </c>
      <c r="B124" s="3" t="s">
        <v>123</v>
      </c>
      <c r="C124" t="s">
        <v>318</v>
      </c>
      <c r="D124" s="32">
        <v>551.24900000000002</v>
      </c>
    </row>
    <row r="125" spans="1:4" x14ac:dyDescent="0.25">
      <c r="A125" t="s">
        <v>268</v>
      </c>
      <c r="B125" s="3" t="s">
        <v>124</v>
      </c>
      <c r="C125" s="3" t="s">
        <v>314</v>
      </c>
      <c r="D125" s="32">
        <v>11680.555999999999</v>
      </c>
    </row>
    <row r="126" spans="1:4" x14ac:dyDescent="0.25">
      <c r="A126" t="s">
        <v>269</v>
      </c>
      <c r="B126" s="3" t="s">
        <v>125</v>
      </c>
      <c r="C126" s="3" t="s">
        <v>308</v>
      </c>
      <c r="D126" s="32">
        <v>9322.2219999999979</v>
      </c>
    </row>
    <row r="127" spans="1:4" x14ac:dyDescent="0.25">
      <c r="A127" t="s">
        <v>270</v>
      </c>
      <c r="B127" s="3" t="s">
        <v>126</v>
      </c>
      <c r="C127" s="3" t="s">
        <v>317</v>
      </c>
      <c r="D127" s="32">
        <v>3789.4909999999995</v>
      </c>
    </row>
    <row r="128" spans="1:4" x14ac:dyDescent="0.25">
      <c r="A128" t="s">
        <v>271</v>
      </c>
      <c r="B128" s="3" t="s">
        <v>127</v>
      </c>
      <c r="C128" s="3" t="s">
        <v>305</v>
      </c>
      <c r="D128" s="32">
        <v>5717.6619999999994</v>
      </c>
    </row>
    <row r="129" spans="1:6" x14ac:dyDescent="0.25">
      <c r="A129" t="s">
        <v>272</v>
      </c>
      <c r="B129" s="3" t="s">
        <v>128</v>
      </c>
      <c r="C129" s="3" t="s">
        <v>315</v>
      </c>
      <c r="D129" s="32">
        <v>27888.601999999999</v>
      </c>
    </row>
    <row r="130" spans="1:6" x14ac:dyDescent="0.25">
      <c r="A130" t="s">
        <v>273</v>
      </c>
      <c r="B130" s="3" t="s">
        <v>65</v>
      </c>
      <c r="C130" s="3" t="s">
        <v>302</v>
      </c>
      <c r="D130" s="32">
        <v>9357.3669999999984</v>
      </c>
    </row>
    <row r="131" spans="1:6" x14ac:dyDescent="0.25">
      <c r="A131" t="s">
        <v>274</v>
      </c>
      <c r="B131" s="3" t="s">
        <v>129</v>
      </c>
      <c r="C131" s="3" t="s">
        <v>302</v>
      </c>
      <c r="D131" s="32">
        <v>3525.9720000000002</v>
      </c>
    </row>
    <row r="132" spans="1:6" x14ac:dyDescent="0.25">
      <c r="A132" t="s">
        <v>275</v>
      </c>
      <c r="B132" s="3" t="s">
        <v>130</v>
      </c>
      <c r="C132" s="3" t="s">
        <v>312</v>
      </c>
      <c r="D132" s="32">
        <v>4447.9170000000004</v>
      </c>
    </row>
    <row r="133" spans="1:6" x14ac:dyDescent="0.25">
      <c r="A133" s="3" t="s">
        <v>160</v>
      </c>
      <c r="B133" s="3" t="s">
        <v>15</v>
      </c>
      <c r="C133" s="3" t="s">
        <v>311</v>
      </c>
      <c r="D133" s="32">
        <v>19669.959999999992</v>
      </c>
    </row>
    <row r="141" spans="1:6" x14ac:dyDescent="0.25">
      <c r="E141" t="s">
        <v>131</v>
      </c>
      <c r="F141" t="s">
        <v>131</v>
      </c>
    </row>
  </sheetData>
  <autoFilter ref="A1:F141" xr:uid="{37AEB1AC-2827-4722-97D8-C76016D1942A}"/>
  <dataConsolidate topLabels="1">
    <dataRefs count="1">
      <dataRef ref="C1:D134" sheet="Co.op T9_by MTE"/>
    </dataRefs>
  </dataConsolidate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3FA7-5E36-4DE1-8ED9-8B5736630E98}">
  <dimension ref="B2:T109"/>
  <sheetViews>
    <sheetView showGridLines="0" workbookViewId="0">
      <pane xSplit="2" ySplit="4" topLeftCell="C101" activePane="bottomRight" state="frozen"/>
      <selection pane="topRight" activeCell="C1" sqref="C1"/>
      <selection pane="bottomLeft" activeCell="A5" sqref="A5"/>
      <selection pane="bottomRight" activeCell="T59" sqref="T59"/>
    </sheetView>
  </sheetViews>
  <sheetFormatPr defaultRowHeight="15" outlineLevelCol="1" x14ac:dyDescent="0.25"/>
  <cols>
    <col min="2" max="2" width="35" bestFit="1" customWidth="1"/>
    <col min="4" max="4" width="0" hidden="1" customWidth="1" outlineLevel="1"/>
    <col min="5" max="5" width="8.7109375" hidden="1" customWidth="1" outlineLevel="1"/>
    <col min="6" max="6" width="9" hidden="1" customWidth="1" outlineLevel="1"/>
    <col min="7" max="7" width="8.7109375" hidden="1" customWidth="1" outlineLevel="1"/>
    <col min="8" max="9" width="9" hidden="1" customWidth="1" outlineLevel="1"/>
    <col min="10" max="10" width="8.7109375" hidden="1" customWidth="1" outlineLevel="1"/>
    <col min="11" max="11" width="10.5703125" hidden="1" customWidth="1" outlineLevel="1"/>
    <col min="12" max="12" width="9" hidden="1" customWidth="1" outlineLevel="1"/>
    <col min="13" max="13" width="8.7109375" hidden="1" customWidth="1" outlineLevel="1"/>
    <col min="14" max="14" width="9" hidden="1" customWidth="1" outlineLevel="1"/>
    <col min="15" max="15" width="8.7109375" hidden="1" customWidth="1" outlineLevel="1"/>
    <col min="16" max="16" width="9" hidden="1" customWidth="1" outlineLevel="1"/>
    <col min="17" max="17" width="10.5703125" hidden="1" customWidth="1" outlineLevel="1"/>
    <col min="18" max="18" width="9" hidden="1" customWidth="1" outlineLevel="1"/>
    <col min="19" max="19" width="10.5703125" bestFit="1" customWidth="1" collapsed="1"/>
    <col min="20" max="20" width="11.5703125" bestFit="1" customWidth="1"/>
  </cols>
  <sheetData>
    <row r="2" spans="2:20" x14ac:dyDescent="0.25">
      <c r="B2" s="40" t="s">
        <v>325</v>
      </c>
      <c r="C2" s="41">
        <v>45174</v>
      </c>
      <c r="D2" s="41">
        <v>45175</v>
      </c>
      <c r="E2" s="41">
        <v>45176</v>
      </c>
      <c r="F2" s="41">
        <v>45177</v>
      </c>
      <c r="G2" s="41">
        <v>45180</v>
      </c>
      <c r="H2" s="41">
        <v>45181</v>
      </c>
      <c r="I2" s="41">
        <v>45182</v>
      </c>
      <c r="J2" s="41">
        <v>45183</v>
      </c>
      <c r="K2" s="41">
        <v>45184</v>
      </c>
      <c r="L2" s="41">
        <v>45187</v>
      </c>
      <c r="M2" s="41">
        <v>45188</v>
      </c>
      <c r="N2" s="41">
        <v>45189</v>
      </c>
      <c r="O2" s="41">
        <v>45190</v>
      </c>
      <c r="P2" s="41">
        <v>45191</v>
      </c>
      <c r="Q2" s="41">
        <v>45196</v>
      </c>
      <c r="R2" s="41">
        <v>45197</v>
      </c>
      <c r="S2" s="41">
        <v>45198</v>
      </c>
      <c r="T2" s="40" t="s">
        <v>326</v>
      </c>
    </row>
    <row r="3" spans="2:20" x14ac:dyDescent="0.25">
      <c r="B3" s="42">
        <v>0</v>
      </c>
      <c r="C3" s="43"/>
      <c r="D3" s="43">
        <v>279762.28100000002</v>
      </c>
      <c r="E3" s="43"/>
      <c r="F3" s="43">
        <v>533819.88799999992</v>
      </c>
      <c r="G3" s="43">
        <v>88179.851999999984</v>
      </c>
      <c r="H3" s="43">
        <v>0</v>
      </c>
      <c r="I3" s="43"/>
      <c r="J3" s="43">
        <v>-47023.715000000004</v>
      </c>
      <c r="K3" s="43">
        <v>1770519.1170000001</v>
      </c>
      <c r="L3" s="43">
        <v>515766.01699999988</v>
      </c>
      <c r="M3" s="43"/>
      <c r="N3" s="43"/>
      <c r="O3" s="43">
        <v>-84939.189000000013</v>
      </c>
      <c r="P3" s="43">
        <v>76662.168999999994</v>
      </c>
      <c r="Q3" s="43">
        <v>1607966.22</v>
      </c>
      <c r="R3" s="43"/>
      <c r="S3" s="43">
        <v>2816132.1540000006</v>
      </c>
      <c r="T3" s="43">
        <v>7556844.7939999998</v>
      </c>
    </row>
    <row r="4" spans="2:20" x14ac:dyDescent="0.25">
      <c r="B4" s="42" t="s">
        <v>302</v>
      </c>
      <c r="C4" s="43">
        <v>40286.436000000002</v>
      </c>
      <c r="D4" s="43"/>
      <c r="E4" s="43">
        <v>62517.478999999999</v>
      </c>
      <c r="F4" s="43"/>
      <c r="G4" s="43"/>
      <c r="H4" s="43">
        <v>50204.423999999999</v>
      </c>
      <c r="I4" s="43">
        <v>27281.281999999999</v>
      </c>
      <c r="J4" s="43"/>
      <c r="K4" s="43">
        <v>68279.862999999998</v>
      </c>
      <c r="L4" s="43">
        <v>70298.985000000001</v>
      </c>
      <c r="M4" s="43"/>
      <c r="N4" s="43">
        <v>64138.209999999992</v>
      </c>
      <c r="O4" s="43">
        <v>68506.680000000008</v>
      </c>
      <c r="P4" s="43">
        <v>65348.264999999992</v>
      </c>
      <c r="Q4" s="43">
        <v>59245.477999999996</v>
      </c>
      <c r="R4" s="43">
        <v>80946.887000000002</v>
      </c>
      <c r="S4" s="43"/>
      <c r="T4" s="43">
        <v>657053.98899999994</v>
      </c>
    </row>
    <row r="5" spans="2:20" x14ac:dyDescent="0.25">
      <c r="B5" s="44" t="s">
        <v>327</v>
      </c>
      <c r="C5" s="36"/>
      <c r="D5" s="36"/>
      <c r="E5" s="36">
        <v>16867.048000000003</v>
      </c>
      <c r="F5" s="36"/>
      <c r="G5" s="36"/>
      <c r="H5" s="36"/>
      <c r="I5" s="36">
        <v>9712.4789999999994</v>
      </c>
      <c r="J5" s="36"/>
      <c r="K5" s="36"/>
      <c r="L5" s="36"/>
      <c r="M5" s="36"/>
      <c r="N5" s="36">
        <v>14047.875</v>
      </c>
      <c r="O5" s="36"/>
      <c r="P5" s="36"/>
      <c r="Q5" s="36"/>
      <c r="R5" s="36">
        <v>34568.058000000005</v>
      </c>
      <c r="S5" s="36"/>
      <c r="T5" s="36">
        <v>75195.460000000006</v>
      </c>
    </row>
    <row r="6" spans="2:20" x14ac:dyDescent="0.25">
      <c r="B6" s="44" t="s">
        <v>328</v>
      </c>
      <c r="C6" s="36"/>
      <c r="D6" s="36"/>
      <c r="E6" s="36"/>
      <c r="F6" s="36"/>
      <c r="G6" s="36"/>
      <c r="H6" s="36"/>
      <c r="I6" s="36">
        <v>772.79899999999998</v>
      </c>
      <c r="J6" s="36"/>
      <c r="K6" s="36">
        <v>7505.5929999999989</v>
      </c>
      <c r="L6" s="36"/>
      <c r="M6" s="36"/>
      <c r="N6" s="36"/>
      <c r="O6" s="36"/>
      <c r="P6" s="36"/>
      <c r="Q6" s="36"/>
      <c r="R6" s="36"/>
      <c r="S6" s="36"/>
      <c r="T6" s="36">
        <v>8278.3919999999998</v>
      </c>
    </row>
    <row r="7" spans="2:20" x14ac:dyDescent="0.25">
      <c r="B7" s="44" t="s">
        <v>329</v>
      </c>
      <c r="C7" s="36"/>
      <c r="D7" s="36"/>
      <c r="E7" s="36"/>
      <c r="F7" s="36"/>
      <c r="G7" s="36"/>
      <c r="H7" s="36"/>
      <c r="I7" s="36">
        <v>16796.004000000001</v>
      </c>
      <c r="J7" s="36"/>
      <c r="K7" s="36"/>
      <c r="L7" s="36"/>
      <c r="M7" s="36"/>
      <c r="N7" s="36"/>
      <c r="O7" s="36"/>
      <c r="P7" s="36">
        <v>6099.5950000000003</v>
      </c>
      <c r="Q7" s="36"/>
      <c r="R7" s="36">
        <v>21884.436999999998</v>
      </c>
      <c r="S7" s="36"/>
      <c r="T7" s="36">
        <v>44780.036</v>
      </c>
    </row>
    <row r="8" spans="2:20" x14ac:dyDescent="0.25">
      <c r="B8" s="44" t="s">
        <v>330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>
        <v>2446.7420000000002</v>
      </c>
      <c r="O8" s="36"/>
      <c r="P8" s="36">
        <v>2134.8589999999999</v>
      </c>
      <c r="Q8" s="36">
        <v>-3578.3240000000001</v>
      </c>
      <c r="R8" s="36">
        <v>2033.4740000000002</v>
      </c>
      <c r="S8" s="36"/>
      <c r="T8" s="36">
        <v>3036.7510000000007</v>
      </c>
    </row>
    <row r="9" spans="2:20" x14ac:dyDescent="0.25">
      <c r="B9" s="44" t="s">
        <v>331</v>
      </c>
      <c r="C9" s="36"/>
      <c r="D9" s="36"/>
      <c r="E9" s="36"/>
      <c r="F9" s="36"/>
      <c r="G9" s="36"/>
      <c r="H9" s="36"/>
      <c r="I9" s="36"/>
      <c r="J9" s="36"/>
      <c r="K9" s="36">
        <v>7385.7069999999994</v>
      </c>
      <c r="L9" s="36"/>
      <c r="M9" s="36"/>
      <c r="N9" s="36"/>
      <c r="O9" s="36">
        <v>-183.82500000000073</v>
      </c>
      <c r="P9" s="36"/>
      <c r="Q9" s="36"/>
      <c r="R9" s="36"/>
      <c r="S9" s="36"/>
      <c r="T9" s="36">
        <v>7201.8819999999987</v>
      </c>
    </row>
    <row r="10" spans="2:20" x14ac:dyDescent="0.25">
      <c r="B10" s="44" t="s">
        <v>332</v>
      </c>
      <c r="C10" s="36">
        <v>40286.436000000002</v>
      </c>
      <c r="D10" s="36"/>
      <c r="E10" s="36">
        <v>45650.430999999997</v>
      </c>
      <c r="F10" s="36"/>
      <c r="G10" s="36"/>
      <c r="H10" s="36">
        <v>50204.423999999999</v>
      </c>
      <c r="I10" s="36"/>
      <c r="J10" s="36"/>
      <c r="K10" s="36">
        <v>53388.562999999995</v>
      </c>
      <c r="L10" s="36">
        <v>70298.985000000001</v>
      </c>
      <c r="M10" s="36"/>
      <c r="N10" s="36">
        <v>37581.542999999998</v>
      </c>
      <c r="O10" s="36">
        <v>68690.505000000005</v>
      </c>
      <c r="P10" s="36">
        <v>53759.032999999996</v>
      </c>
      <c r="Q10" s="36">
        <v>62823.801999999996</v>
      </c>
      <c r="R10" s="36">
        <v>15202.08</v>
      </c>
      <c r="S10" s="36"/>
      <c r="T10" s="36">
        <v>497885.80199999997</v>
      </c>
    </row>
    <row r="11" spans="2:20" x14ac:dyDescent="0.25">
      <c r="B11" s="44" t="s">
        <v>333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>
        <v>10062.049999999999</v>
      </c>
      <c r="O11" s="36"/>
      <c r="P11" s="36">
        <v>3354.7779999999998</v>
      </c>
      <c r="Q11" s="36"/>
      <c r="R11" s="36">
        <v>7258.8379999999997</v>
      </c>
      <c r="S11" s="36"/>
      <c r="T11" s="36">
        <v>20675.665999999997</v>
      </c>
    </row>
    <row r="12" spans="2:20" x14ac:dyDescent="0.25">
      <c r="B12" s="42" t="s">
        <v>315</v>
      </c>
      <c r="C12" s="43">
        <v>5562.8249999999998</v>
      </c>
      <c r="D12" s="43"/>
      <c r="E12" s="43"/>
      <c r="F12" s="43"/>
      <c r="G12" s="43">
        <v>4829.9970000000003</v>
      </c>
      <c r="H12" s="43"/>
      <c r="I12" s="43"/>
      <c r="J12" s="43">
        <v>7375.5000000000009</v>
      </c>
      <c r="K12" s="43">
        <v>32202.645999999997</v>
      </c>
      <c r="L12" s="43"/>
      <c r="M12" s="43">
        <v>7505.4830000000011</v>
      </c>
      <c r="N12" s="43">
        <v>9659.3909999999996</v>
      </c>
      <c r="O12" s="43"/>
      <c r="P12" s="43">
        <v>27972.085999999999</v>
      </c>
      <c r="Q12" s="43">
        <v>-9367.17</v>
      </c>
      <c r="R12" s="43">
        <v>13706.516</v>
      </c>
      <c r="S12" s="43"/>
      <c r="T12" s="43">
        <v>99447.274000000005</v>
      </c>
    </row>
    <row r="13" spans="2:20" x14ac:dyDescent="0.25">
      <c r="B13" s="44" t="s">
        <v>334</v>
      </c>
      <c r="C13" s="36">
        <v>5562.8249999999998</v>
      </c>
      <c r="D13" s="36"/>
      <c r="E13" s="36"/>
      <c r="F13" s="36"/>
      <c r="G13" s="36"/>
      <c r="H13" s="36"/>
      <c r="I13" s="36"/>
      <c r="J13" s="36"/>
      <c r="K13" s="36">
        <v>6070.2840000000006</v>
      </c>
      <c r="L13" s="36"/>
      <c r="M13" s="36"/>
      <c r="N13" s="36"/>
      <c r="O13" s="36"/>
      <c r="P13" s="36">
        <v>5559.7290000000003</v>
      </c>
      <c r="Q13" s="36"/>
      <c r="R13" s="36"/>
      <c r="S13" s="36"/>
      <c r="T13" s="36">
        <v>17192.838</v>
      </c>
    </row>
    <row r="14" spans="2:20" x14ac:dyDescent="0.25">
      <c r="B14" s="44" t="s">
        <v>335</v>
      </c>
      <c r="C14" s="36"/>
      <c r="D14" s="36"/>
      <c r="E14" s="36"/>
      <c r="F14" s="36"/>
      <c r="G14" s="36"/>
      <c r="H14" s="36"/>
      <c r="I14" s="36"/>
      <c r="J14" s="36">
        <v>7375.5000000000009</v>
      </c>
      <c r="K14" s="36"/>
      <c r="L14" s="36"/>
      <c r="M14" s="36">
        <v>7505.4830000000011</v>
      </c>
      <c r="N14" s="36"/>
      <c r="O14" s="36"/>
      <c r="P14" s="36"/>
      <c r="Q14" s="36"/>
      <c r="R14" s="36"/>
      <c r="S14" s="36"/>
      <c r="T14" s="36">
        <v>14880.983000000002</v>
      </c>
    </row>
    <row r="15" spans="2:20" x14ac:dyDescent="0.25">
      <c r="B15" s="44" t="s">
        <v>336</v>
      </c>
      <c r="C15" s="36"/>
      <c r="D15" s="36"/>
      <c r="E15" s="36"/>
      <c r="F15" s="36"/>
      <c r="G15" s="36">
        <v>4829.9970000000003</v>
      </c>
      <c r="H15" s="36"/>
      <c r="I15" s="36"/>
      <c r="J15" s="36"/>
      <c r="K15" s="36">
        <v>10853.403999999999</v>
      </c>
      <c r="L15" s="36"/>
      <c r="M15" s="36"/>
      <c r="N15" s="36"/>
      <c r="O15" s="36"/>
      <c r="P15" s="36">
        <v>22412.357</v>
      </c>
      <c r="Q15" s="36">
        <v>-9367.17</v>
      </c>
      <c r="R15" s="36"/>
      <c r="S15" s="36"/>
      <c r="T15" s="36">
        <v>28728.588000000003</v>
      </c>
    </row>
    <row r="16" spans="2:20" x14ac:dyDescent="0.25">
      <c r="B16" s="44" t="s">
        <v>337</v>
      </c>
      <c r="C16" s="36"/>
      <c r="D16" s="36"/>
      <c r="E16" s="36"/>
      <c r="F16" s="36"/>
      <c r="G16" s="36"/>
      <c r="H16" s="36"/>
      <c r="I16" s="36"/>
      <c r="J16" s="36"/>
      <c r="K16" s="36">
        <v>15278.957999999999</v>
      </c>
      <c r="L16" s="36"/>
      <c r="M16" s="36"/>
      <c r="N16" s="36">
        <v>9659.3909999999996</v>
      </c>
      <c r="O16" s="36"/>
      <c r="P16" s="36"/>
      <c r="Q16" s="36"/>
      <c r="R16" s="36">
        <v>13706.516</v>
      </c>
      <c r="S16" s="36"/>
      <c r="T16" s="36">
        <v>38644.864999999998</v>
      </c>
    </row>
    <row r="17" spans="2:20" x14ac:dyDescent="0.25">
      <c r="B17" s="42" t="s">
        <v>313</v>
      </c>
      <c r="C17" s="43"/>
      <c r="D17" s="43"/>
      <c r="E17" s="43"/>
      <c r="F17" s="43"/>
      <c r="G17" s="43"/>
      <c r="H17" s="43"/>
      <c r="I17" s="43"/>
      <c r="J17" s="43"/>
      <c r="K17" s="43">
        <v>16023.535999999998</v>
      </c>
      <c r="L17" s="43"/>
      <c r="M17" s="43"/>
      <c r="N17" s="43"/>
      <c r="O17" s="43"/>
      <c r="P17" s="43">
        <v>6099.5950000000003</v>
      </c>
      <c r="Q17" s="43"/>
      <c r="R17" s="43"/>
      <c r="S17" s="43">
        <v>6070.2839999999997</v>
      </c>
      <c r="T17" s="43">
        <v>28193.414999999997</v>
      </c>
    </row>
    <row r="18" spans="2:20" x14ac:dyDescent="0.25">
      <c r="B18" s="44" t="s">
        <v>338</v>
      </c>
      <c r="C18" s="36"/>
      <c r="D18" s="36"/>
      <c r="E18" s="36"/>
      <c r="F18" s="36"/>
      <c r="G18" s="36"/>
      <c r="H18" s="36"/>
      <c r="I18" s="36"/>
      <c r="J18" s="36"/>
      <c r="K18" s="36">
        <v>16023.535999999998</v>
      </c>
      <c r="L18" s="36"/>
      <c r="M18" s="36"/>
      <c r="N18" s="36"/>
      <c r="O18" s="36"/>
      <c r="P18" s="36">
        <v>6099.5950000000003</v>
      </c>
      <c r="Q18" s="36"/>
      <c r="R18" s="36"/>
      <c r="S18" s="36">
        <v>6070.2839999999997</v>
      </c>
      <c r="T18" s="36">
        <v>28193.414999999997</v>
      </c>
    </row>
    <row r="19" spans="2:20" x14ac:dyDescent="0.25">
      <c r="B19" s="42" t="s">
        <v>310</v>
      </c>
      <c r="C19" s="43"/>
      <c r="D19" s="43"/>
      <c r="E19" s="43"/>
      <c r="F19" s="43"/>
      <c r="G19" s="43"/>
      <c r="H19" s="43"/>
      <c r="I19" s="43"/>
      <c r="J19" s="43"/>
      <c r="K19" s="43">
        <v>5573.3989999999994</v>
      </c>
      <c r="L19" s="43"/>
      <c r="M19" s="43"/>
      <c r="N19" s="43"/>
      <c r="O19" s="43"/>
      <c r="P19" s="43"/>
      <c r="Q19" s="43"/>
      <c r="R19" s="43"/>
      <c r="S19" s="43"/>
      <c r="T19" s="43">
        <v>5573.3989999999994</v>
      </c>
    </row>
    <row r="20" spans="2:20" x14ac:dyDescent="0.25">
      <c r="B20" s="44" t="s">
        <v>339</v>
      </c>
      <c r="C20" s="36"/>
      <c r="D20" s="36"/>
      <c r="E20" s="36"/>
      <c r="F20" s="36"/>
      <c r="G20" s="36"/>
      <c r="H20" s="36"/>
      <c r="I20" s="36"/>
      <c r="J20" s="36"/>
      <c r="K20" s="36">
        <v>5573.3989999999994</v>
      </c>
      <c r="L20" s="36"/>
      <c r="M20" s="36"/>
      <c r="N20" s="36"/>
      <c r="O20" s="36"/>
      <c r="P20" s="36"/>
      <c r="Q20" s="36"/>
      <c r="R20" s="36"/>
      <c r="S20" s="36"/>
      <c r="T20" s="36">
        <v>5573.3989999999994</v>
      </c>
    </row>
    <row r="21" spans="2:20" x14ac:dyDescent="0.25">
      <c r="B21" s="42" t="s">
        <v>311</v>
      </c>
      <c r="C21" s="43"/>
      <c r="D21" s="43"/>
      <c r="E21" s="43"/>
      <c r="F21" s="43">
        <v>6393.5960000000005</v>
      </c>
      <c r="G21" s="43"/>
      <c r="H21" s="43">
        <v>27356.391</v>
      </c>
      <c r="I21" s="43"/>
      <c r="J21" s="43"/>
      <c r="K21" s="43">
        <v>17234.900999999998</v>
      </c>
      <c r="L21" s="43">
        <v>10117.14</v>
      </c>
      <c r="M21" s="43"/>
      <c r="N21" s="43"/>
      <c r="O21" s="43">
        <v>24486.688999999998</v>
      </c>
      <c r="P21" s="43">
        <v>10149.637999999999</v>
      </c>
      <c r="Q21" s="43">
        <v>8796.8809999999976</v>
      </c>
      <c r="R21" s="43">
        <v>40779.376000000004</v>
      </c>
      <c r="S21" s="43">
        <v>15202.08</v>
      </c>
      <c r="T21" s="43">
        <v>160516.69200000001</v>
      </c>
    </row>
    <row r="22" spans="2:20" x14ac:dyDescent="0.25">
      <c r="B22" s="44" t="s">
        <v>340</v>
      </c>
      <c r="C22" s="36"/>
      <c r="D22" s="36"/>
      <c r="E22" s="36"/>
      <c r="F22" s="36"/>
      <c r="G22" s="36"/>
      <c r="H22" s="36">
        <v>3698.3969999999999</v>
      </c>
      <c r="I22" s="36"/>
      <c r="J22" s="36"/>
      <c r="K22" s="36"/>
      <c r="L22" s="36">
        <v>10117.14</v>
      </c>
      <c r="M22" s="36"/>
      <c r="N22" s="36"/>
      <c r="O22" s="36"/>
      <c r="P22" s="36"/>
      <c r="Q22" s="36">
        <v>6315.2239999999983</v>
      </c>
      <c r="R22" s="36"/>
      <c r="S22" s="36"/>
      <c r="T22" s="36">
        <v>20130.760999999999</v>
      </c>
    </row>
    <row r="23" spans="2:20" x14ac:dyDescent="0.25">
      <c r="B23" s="44" t="s">
        <v>341</v>
      </c>
      <c r="C23" s="36"/>
      <c r="D23" s="36"/>
      <c r="E23" s="36"/>
      <c r="F23" s="36">
        <v>6393.5960000000005</v>
      </c>
      <c r="G23" s="36"/>
      <c r="H23" s="36">
        <v>23657.993999999999</v>
      </c>
      <c r="I23" s="36"/>
      <c r="J23" s="36"/>
      <c r="K23" s="36">
        <v>17234.900999999998</v>
      </c>
      <c r="L23" s="36"/>
      <c r="M23" s="36"/>
      <c r="N23" s="36"/>
      <c r="O23" s="36">
        <v>24486.688999999998</v>
      </c>
      <c r="P23" s="36">
        <v>10149.637999999999</v>
      </c>
      <c r="Q23" s="36">
        <v>2481.6570000000002</v>
      </c>
      <c r="R23" s="36">
        <v>40779.376000000004</v>
      </c>
      <c r="S23" s="36">
        <v>15202.08</v>
      </c>
      <c r="T23" s="36">
        <v>140385.93100000001</v>
      </c>
    </row>
    <row r="24" spans="2:20" x14ac:dyDescent="0.25">
      <c r="B24" s="42" t="s">
        <v>312</v>
      </c>
      <c r="C24" s="43"/>
      <c r="D24" s="43"/>
      <c r="E24" s="43"/>
      <c r="F24" s="43">
        <v>5757.6</v>
      </c>
      <c r="G24" s="43"/>
      <c r="H24" s="43"/>
      <c r="I24" s="43"/>
      <c r="J24" s="43">
        <v>11598.907999999999</v>
      </c>
      <c r="K24" s="43">
        <v>18890.585999999999</v>
      </c>
      <c r="L24" s="43">
        <v>8535.0059999999994</v>
      </c>
      <c r="M24" s="43"/>
      <c r="N24" s="43"/>
      <c r="O24" s="43"/>
      <c r="P24" s="43">
        <v>4574.6949999999997</v>
      </c>
      <c r="Q24" s="43">
        <v>7374.0480000000007</v>
      </c>
      <c r="R24" s="43">
        <v>16620.940999999999</v>
      </c>
      <c r="S24" s="43">
        <v>7508.2419999999993</v>
      </c>
      <c r="T24" s="43">
        <v>80860.025999999998</v>
      </c>
    </row>
    <row r="25" spans="2:20" x14ac:dyDescent="0.25">
      <c r="B25" s="44" t="s">
        <v>342</v>
      </c>
      <c r="C25" s="36"/>
      <c r="D25" s="36"/>
      <c r="E25" s="36"/>
      <c r="F25" s="36"/>
      <c r="G25" s="36"/>
      <c r="H25" s="36"/>
      <c r="I25" s="36"/>
      <c r="J25" s="36">
        <v>11598.907999999999</v>
      </c>
      <c r="K25" s="36">
        <v>12967.92</v>
      </c>
      <c r="L25" s="36">
        <v>8535.0059999999994</v>
      </c>
      <c r="M25" s="36"/>
      <c r="N25" s="36"/>
      <c r="O25" s="36"/>
      <c r="P25" s="36">
        <v>4574.6949999999997</v>
      </c>
      <c r="Q25" s="36"/>
      <c r="R25" s="36"/>
      <c r="S25" s="36">
        <v>7508.2419999999993</v>
      </c>
      <c r="T25" s="36">
        <v>45184.771000000001</v>
      </c>
    </row>
    <row r="26" spans="2:20" x14ac:dyDescent="0.25">
      <c r="B26" s="44" t="s">
        <v>343</v>
      </c>
      <c r="C26" s="36"/>
      <c r="D26" s="36"/>
      <c r="E26" s="36"/>
      <c r="F26" s="36">
        <v>5757.6</v>
      </c>
      <c r="G26" s="36"/>
      <c r="H26" s="36"/>
      <c r="I26" s="36"/>
      <c r="J26" s="36"/>
      <c r="K26" s="36">
        <v>5922.6660000000002</v>
      </c>
      <c r="L26" s="36"/>
      <c r="M26" s="36"/>
      <c r="N26" s="36"/>
      <c r="O26" s="36"/>
      <c r="P26" s="36"/>
      <c r="Q26" s="36">
        <v>7374.0480000000007</v>
      </c>
      <c r="R26" s="36">
        <v>16620.940999999999</v>
      </c>
      <c r="S26" s="36"/>
      <c r="T26" s="36">
        <v>35675.254999999997</v>
      </c>
    </row>
    <row r="27" spans="2:20" x14ac:dyDescent="0.25">
      <c r="B27" s="42" t="s">
        <v>308</v>
      </c>
      <c r="C27" s="43"/>
      <c r="D27" s="43"/>
      <c r="E27" s="43">
        <v>5013.6669999999922</v>
      </c>
      <c r="F27" s="43"/>
      <c r="G27" s="43"/>
      <c r="H27" s="43"/>
      <c r="I27" s="43">
        <v>7524.1470000000008</v>
      </c>
      <c r="J27" s="43"/>
      <c r="K27" s="43">
        <v>5977.6930000000002</v>
      </c>
      <c r="L27" s="43"/>
      <c r="M27" s="43"/>
      <c r="N27" s="43"/>
      <c r="O27" s="43"/>
      <c r="P27" s="43">
        <v>7014.5329999999994</v>
      </c>
      <c r="Q27" s="43"/>
      <c r="R27" s="43">
        <v>13045.828000000001</v>
      </c>
      <c r="S27" s="43"/>
      <c r="T27" s="43">
        <v>38575.867999999988</v>
      </c>
    </row>
    <row r="28" spans="2:20" x14ac:dyDescent="0.25">
      <c r="B28" s="44" t="s">
        <v>344</v>
      </c>
      <c r="C28" s="36"/>
      <c r="D28" s="36"/>
      <c r="E28" s="36"/>
      <c r="F28" s="36"/>
      <c r="G28" s="36"/>
      <c r="H28" s="36"/>
      <c r="I28" s="36">
        <v>7524.1470000000008</v>
      </c>
      <c r="J28" s="36"/>
      <c r="K28" s="36">
        <v>5977.6930000000002</v>
      </c>
      <c r="L28" s="36"/>
      <c r="M28" s="36"/>
      <c r="N28" s="36"/>
      <c r="O28" s="36"/>
      <c r="P28" s="36">
        <v>3354.7769999999996</v>
      </c>
      <c r="Q28" s="36"/>
      <c r="R28" s="36"/>
      <c r="S28" s="36"/>
      <c r="T28" s="36">
        <v>16856.616999999998</v>
      </c>
    </row>
    <row r="29" spans="2:20" x14ac:dyDescent="0.25">
      <c r="B29" s="44" t="s">
        <v>345</v>
      </c>
      <c r="C29" s="36"/>
      <c r="D29" s="36"/>
      <c r="E29" s="36">
        <v>5013.6669999999922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>
        <v>3659.7559999999994</v>
      </c>
      <c r="Q29" s="36"/>
      <c r="R29" s="36">
        <v>13045.828000000001</v>
      </c>
      <c r="S29" s="36"/>
      <c r="T29" s="36">
        <v>21719.250999999993</v>
      </c>
    </row>
    <row r="30" spans="2:20" x14ac:dyDescent="0.25">
      <c r="B30" s="42" t="s">
        <v>306</v>
      </c>
      <c r="C30" s="43">
        <v>4039.203</v>
      </c>
      <c r="D30" s="43"/>
      <c r="E30" s="43"/>
      <c r="F30" s="43"/>
      <c r="G30" s="43"/>
      <c r="H30" s="43">
        <v>14447.981</v>
      </c>
      <c r="I30" s="43"/>
      <c r="J30" s="43"/>
      <c r="K30" s="43">
        <v>14025.384</v>
      </c>
      <c r="L30" s="43"/>
      <c r="M30" s="43"/>
      <c r="N30" s="43">
        <v>8411.991</v>
      </c>
      <c r="O30" s="43"/>
      <c r="P30" s="43">
        <v>5489.6360000000004</v>
      </c>
      <c r="Q30" s="43">
        <v>8538.7360000000008</v>
      </c>
      <c r="R30" s="43">
        <v>30023.55</v>
      </c>
      <c r="S30" s="43"/>
      <c r="T30" s="43">
        <v>84976.481</v>
      </c>
    </row>
    <row r="31" spans="2:20" x14ac:dyDescent="0.25">
      <c r="B31" s="44" t="s">
        <v>346</v>
      </c>
      <c r="C31" s="36"/>
      <c r="D31" s="36"/>
      <c r="E31" s="36"/>
      <c r="F31" s="36"/>
      <c r="G31" s="36"/>
      <c r="H31" s="36"/>
      <c r="I31" s="36"/>
      <c r="J31" s="36"/>
      <c r="K31" s="36">
        <v>14025.384</v>
      </c>
      <c r="L31" s="36"/>
      <c r="M31" s="36"/>
      <c r="N31" s="36"/>
      <c r="O31" s="36"/>
      <c r="P31" s="36">
        <v>5489.6360000000004</v>
      </c>
      <c r="Q31" s="36"/>
      <c r="R31" s="36">
        <v>14821.47</v>
      </c>
      <c r="S31" s="36"/>
      <c r="T31" s="36">
        <v>34336.49</v>
      </c>
    </row>
    <row r="32" spans="2:20" x14ac:dyDescent="0.25">
      <c r="B32" s="44" t="s">
        <v>347</v>
      </c>
      <c r="C32" s="36">
        <v>4039.203</v>
      </c>
      <c r="D32" s="36"/>
      <c r="E32" s="36"/>
      <c r="F32" s="36"/>
      <c r="G32" s="36"/>
      <c r="H32" s="36">
        <v>14447.981</v>
      </c>
      <c r="I32" s="36"/>
      <c r="J32" s="36"/>
      <c r="K32" s="36"/>
      <c r="L32" s="36"/>
      <c r="M32" s="36"/>
      <c r="N32" s="36">
        <v>8411.991</v>
      </c>
      <c r="O32" s="36"/>
      <c r="P32" s="36"/>
      <c r="Q32" s="36">
        <v>8538.7360000000008</v>
      </c>
      <c r="R32" s="36">
        <v>15202.08</v>
      </c>
      <c r="S32" s="36"/>
      <c r="T32" s="36">
        <v>50639.991000000009</v>
      </c>
    </row>
    <row r="33" spans="2:20" x14ac:dyDescent="0.25">
      <c r="B33" s="42" t="s">
        <v>348</v>
      </c>
      <c r="C33" s="43"/>
      <c r="D33" s="43"/>
      <c r="E33" s="43"/>
      <c r="F33" s="43"/>
      <c r="G33" s="43"/>
      <c r="H33" s="43"/>
      <c r="I33" s="43"/>
      <c r="J33" s="43">
        <v>-49446.396000000001</v>
      </c>
      <c r="K33" s="43"/>
      <c r="L33" s="43"/>
      <c r="M33" s="43"/>
      <c r="N33" s="43"/>
      <c r="O33" s="43"/>
      <c r="P33" s="43"/>
      <c r="Q33" s="43"/>
      <c r="R33" s="43"/>
      <c r="S33" s="43">
        <v>-126079.37388</v>
      </c>
      <c r="T33" s="43">
        <v>-175525.76988000001</v>
      </c>
    </row>
    <row r="34" spans="2:20" x14ac:dyDescent="0.25">
      <c r="B34" s="42" t="s">
        <v>349</v>
      </c>
      <c r="C34" s="43">
        <v>5761.1930000000002</v>
      </c>
      <c r="D34" s="43"/>
      <c r="E34" s="43">
        <v>5452.4250000000002</v>
      </c>
      <c r="F34" s="43">
        <v>7172.5380000000005</v>
      </c>
      <c r="G34" s="43"/>
      <c r="H34" s="43">
        <v>20681.099000000002</v>
      </c>
      <c r="I34" s="43">
        <v>55319.288</v>
      </c>
      <c r="J34" s="43"/>
      <c r="K34" s="43">
        <v>43659.413</v>
      </c>
      <c r="L34" s="43"/>
      <c r="M34" s="43"/>
      <c r="N34" s="43"/>
      <c r="O34" s="43"/>
      <c r="P34" s="43"/>
      <c r="Q34" s="43"/>
      <c r="R34" s="43"/>
      <c r="S34" s="43"/>
      <c r="T34" s="43">
        <v>138045.95600000001</v>
      </c>
    </row>
    <row r="35" spans="2:20" x14ac:dyDescent="0.25">
      <c r="B35" s="44" t="s">
        <v>350</v>
      </c>
      <c r="C35" s="36"/>
      <c r="D35" s="36"/>
      <c r="E35" s="36"/>
      <c r="F35" s="36"/>
      <c r="G35" s="36"/>
      <c r="H35" s="36"/>
      <c r="I35" s="36"/>
      <c r="J35" s="36"/>
      <c r="K35" s="36">
        <v>6255.5380000000005</v>
      </c>
      <c r="L35" s="36"/>
      <c r="M35" s="36"/>
      <c r="N35" s="36"/>
      <c r="O35" s="36"/>
      <c r="P35" s="36"/>
      <c r="Q35" s="36"/>
      <c r="R35" s="36"/>
      <c r="S35" s="36"/>
      <c r="T35" s="36">
        <v>6255.5380000000005</v>
      </c>
    </row>
    <row r="36" spans="2:20" x14ac:dyDescent="0.25">
      <c r="B36" s="44" t="s">
        <v>351</v>
      </c>
      <c r="C36" s="36"/>
      <c r="D36" s="36"/>
      <c r="E36" s="36"/>
      <c r="F36" s="36"/>
      <c r="G36" s="36"/>
      <c r="H36" s="36"/>
      <c r="I36" s="36">
        <v>10494.776</v>
      </c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>
        <v>10494.776</v>
      </c>
    </row>
    <row r="37" spans="2:20" x14ac:dyDescent="0.25">
      <c r="B37" s="44" t="s">
        <v>352</v>
      </c>
      <c r="C37" s="36"/>
      <c r="D37" s="36"/>
      <c r="E37" s="36"/>
      <c r="F37" s="36"/>
      <c r="G37" s="36"/>
      <c r="H37" s="36"/>
      <c r="I37" s="36">
        <v>5519.4830000000002</v>
      </c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>
        <v>5519.4830000000002</v>
      </c>
    </row>
    <row r="38" spans="2:20" x14ac:dyDescent="0.25">
      <c r="B38" s="44" t="s">
        <v>353</v>
      </c>
      <c r="C38" s="36"/>
      <c r="D38" s="36"/>
      <c r="E38" s="36"/>
      <c r="F38" s="36"/>
      <c r="G38" s="36"/>
      <c r="H38" s="36"/>
      <c r="I38" s="36">
        <v>2263.1980000000003</v>
      </c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>
        <v>2263.1980000000003</v>
      </c>
    </row>
    <row r="39" spans="2:20" x14ac:dyDescent="0.25">
      <c r="B39" s="44" t="s">
        <v>354</v>
      </c>
      <c r="C39" s="36"/>
      <c r="D39" s="36"/>
      <c r="E39" s="36"/>
      <c r="F39" s="36"/>
      <c r="G39" s="36"/>
      <c r="H39" s="36"/>
      <c r="I39" s="36">
        <v>5740.7960000000003</v>
      </c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>
        <v>5740.7960000000003</v>
      </c>
    </row>
    <row r="40" spans="2:20" x14ac:dyDescent="0.25">
      <c r="B40" s="44" t="s">
        <v>355</v>
      </c>
      <c r="C40" s="36"/>
      <c r="D40" s="36"/>
      <c r="E40" s="36"/>
      <c r="F40" s="36"/>
      <c r="G40" s="36"/>
      <c r="H40" s="36">
        <v>6065.1030000000001</v>
      </c>
      <c r="I40" s="36"/>
      <c r="J40" s="36"/>
      <c r="K40" s="36">
        <v>17468.05</v>
      </c>
      <c r="L40" s="36"/>
      <c r="M40" s="36"/>
      <c r="N40" s="36"/>
      <c r="O40" s="36"/>
      <c r="P40" s="36"/>
      <c r="Q40" s="36"/>
      <c r="R40" s="36"/>
      <c r="S40" s="36"/>
      <c r="T40" s="36">
        <v>23533.152999999998</v>
      </c>
    </row>
    <row r="41" spans="2:20" x14ac:dyDescent="0.25">
      <c r="B41" s="44" t="s">
        <v>356</v>
      </c>
      <c r="C41" s="36"/>
      <c r="D41" s="36"/>
      <c r="E41" s="36"/>
      <c r="F41" s="36"/>
      <c r="G41" s="36"/>
      <c r="H41" s="36"/>
      <c r="I41" s="36">
        <v>5721.8249999999998</v>
      </c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>
        <v>5721.8249999999998</v>
      </c>
    </row>
    <row r="42" spans="2:20" x14ac:dyDescent="0.25">
      <c r="B42" s="44" t="s">
        <v>357</v>
      </c>
      <c r="C42" s="36"/>
      <c r="D42" s="36"/>
      <c r="E42" s="36">
        <v>5452.4250000000002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>
        <v>5452.4250000000002</v>
      </c>
    </row>
    <row r="43" spans="2:20" x14ac:dyDescent="0.25">
      <c r="B43" s="44" t="s">
        <v>358</v>
      </c>
      <c r="C43" s="36"/>
      <c r="D43" s="36"/>
      <c r="E43" s="36"/>
      <c r="F43" s="36"/>
      <c r="G43" s="36"/>
      <c r="H43" s="36"/>
      <c r="I43" s="36"/>
      <c r="J43" s="36"/>
      <c r="K43" s="36">
        <v>5407.982</v>
      </c>
      <c r="L43" s="36"/>
      <c r="M43" s="36"/>
      <c r="N43" s="36"/>
      <c r="O43" s="36"/>
      <c r="P43" s="36"/>
      <c r="Q43" s="36"/>
      <c r="R43" s="36"/>
      <c r="S43" s="36"/>
      <c r="T43" s="36">
        <v>5407.982</v>
      </c>
    </row>
    <row r="44" spans="2:20" x14ac:dyDescent="0.25">
      <c r="B44" s="44" t="s">
        <v>359</v>
      </c>
      <c r="C44" s="36">
        <v>5761.1930000000002</v>
      </c>
      <c r="D44" s="36"/>
      <c r="E44" s="36"/>
      <c r="F44" s="36"/>
      <c r="G44" s="36"/>
      <c r="H44" s="36"/>
      <c r="I44" s="36">
        <v>25579.21</v>
      </c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>
        <v>31340.402999999998</v>
      </c>
    </row>
    <row r="45" spans="2:20" x14ac:dyDescent="0.25">
      <c r="B45" s="44" t="s">
        <v>360</v>
      </c>
      <c r="C45" s="36"/>
      <c r="D45" s="36"/>
      <c r="E45" s="36"/>
      <c r="F45" s="36"/>
      <c r="G45" s="36"/>
      <c r="H45" s="36"/>
      <c r="I45" s="36"/>
      <c r="J45" s="36"/>
      <c r="K45" s="36">
        <v>4334.3940000000002</v>
      </c>
      <c r="L45" s="36"/>
      <c r="M45" s="36"/>
      <c r="N45" s="36"/>
      <c r="O45" s="36"/>
      <c r="P45" s="36"/>
      <c r="Q45" s="36"/>
      <c r="R45" s="36"/>
      <c r="S45" s="36"/>
      <c r="T45" s="36">
        <v>4334.3940000000002</v>
      </c>
    </row>
    <row r="46" spans="2:20" x14ac:dyDescent="0.25">
      <c r="B46" s="44" t="s">
        <v>361</v>
      </c>
      <c r="C46" s="36"/>
      <c r="D46" s="36"/>
      <c r="E46" s="36"/>
      <c r="F46" s="36"/>
      <c r="G46" s="36"/>
      <c r="H46" s="36">
        <v>7223.99</v>
      </c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>
        <v>7223.99</v>
      </c>
    </row>
    <row r="47" spans="2:20" x14ac:dyDescent="0.25">
      <c r="B47" s="44" t="s">
        <v>362</v>
      </c>
      <c r="C47" s="36"/>
      <c r="D47" s="36"/>
      <c r="E47" s="36"/>
      <c r="F47" s="36"/>
      <c r="G47" s="36"/>
      <c r="H47" s="36">
        <v>7392.0059999999994</v>
      </c>
      <c r="I47" s="36"/>
      <c r="J47" s="36"/>
      <c r="K47" s="36">
        <v>10193.449000000001</v>
      </c>
      <c r="L47" s="36"/>
      <c r="M47" s="36"/>
      <c r="N47" s="36"/>
      <c r="O47" s="36"/>
      <c r="P47" s="36"/>
      <c r="Q47" s="36"/>
      <c r="R47" s="36"/>
      <c r="S47" s="36"/>
      <c r="T47" s="36">
        <v>17585.455000000002</v>
      </c>
    </row>
    <row r="48" spans="2:20" x14ac:dyDescent="0.25">
      <c r="B48" s="44" t="s">
        <v>363</v>
      </c>
      <c r="C48" s="36"/>
      <c r="D48" s="36"/>
      <c r="E48" s="36"/>
      <c r="F48" s="36">
        <v>7172.5380000000005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>
        <v>7172.5380000000005</v>
      </c>
    </row>
    <row r="49" spans="2:20" x14ac:dyDescent="0.25">
      <c r="B49" s="42" t="s">
        <v>307</v>
      </c>
      <c r="C49" s="43">
        <v>155507.212</v>
      </c>
      <c r="D49" s="43"/>
      <c r="E49" s="43">
        <v>5064.5029999999979</v>
      </c>
      <c r="F49" s="43"/>
      <c r="G49" s="43"/>
      <c r="H49" s="43">
        <v>21671.971000000001</v>
      </c>
      <c r="I49" s="43">
        <v>6070.2840000000006</v>
      </c>
      <c r="J49" s="43"/>
      <c r="K49" s="43"/>
      <c r="L49" s="43">
        <v>59400.053999999996</v>
      </c>
      <c r="M49" s="43"/>
      <c r="N49" s="43">
        <v>18996.202000000001</v>
      </c>
      <c r="O49" s="43"/>
      <c r="P49" s="43">
        <v>80208.633000000002</v>
      </c>
      <c r="Q49" s="43">
        <v>68695.14</v>
      </c>
      <c r="R49" s="43">
        <v>32530.465</v>
      </c>
      <c r="S49" s="43">
        <v>67084.917000000001</v>
      </c>
      <c r="T49" s="43">
        <v>515229.38099999999</v>
      </c>
    </row>
    <row r="50" spans="2:20" x14ac:dyDescent="0.25">
      <c r="B50" s="44" t="s">
        <v>364</v>
      </c>
      <c r="C50" s="36"/>
      <c r="D50" s="36"/>
      <c r="E50" s="36">
        <v>5064.5029999999979</v>
      </c>
      <c r="F50" s="36"/>
      <c r="G50" s="36"/>
      <c r="H50" s="36"/>
      <c r="I50" s="36">
        <v>6070.2840000000006</v>
      </c>
      <c r="J50" s="36"/>
      <c r="K50" s="36"/>
      <c r="L50" s="36"/>
      <c r="M50" s="36"/>
      <c r="N50" s="36">
        <v>5977.6930000000002</v>
      </c>
      <c r="O50" s="36"/>
      <c r="P50" s="36">
        <v>1829.877</v>
      </c>
      <c r="Q50" s="36">
        <v>-7761.3779999999997</v>
      </c>
      <c r="R50" s="36">
        <v>10436.775</v>
      </c>
      <c r="S50" s="36"/>
      <c r="T50" s="36">
        <v>21617.754000000001</v>
      </c>
    </row>
    <row r="51" spans="2:20" x14ac:dyDescent="0.25">
      <c r="B51" s="44" t="s">
        <v>365</v>
      </c>
      <c r="C51" s="36">
        <v>19800.018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>
        <v>13018.509</v>
      </c>
      <c r="O51" s="36"/>
      <c r="P51" s="36">
        <v>14644.308000000001</v>
      </c>
      <c r="Q51" s="36">
        <v>27720.025000000001</v>
      </c>
      <c r="R51" s="36">
        <v>14999.386</v>
      </c>
      <c r="S51" s="36"/>
      <c r="T51" s="36">
        <v>90182.246000000014</v>
      </c>
    </row>
    <row r="52" spans="2:20" x14ac:dyDescent="0.25">
      <c r="B52" s="44" t="s">
        <v>366</v>
      </c>
      <c r="C52" s="36">
        <v>135707.19399999999</v>
      </c>
      <c r="D52" s="36"/>
      <c r="E52" s="36"/>
      <c r="F52" s="36"/>
      <c r="G52" s="36"/>
      <c r="H52" s="36">
        <v>21671.971000000001</v>
      </c>
      <c r="I52" s="36"/>
      <c r="J52" s="36"/>
      <c r="K52" s="36"/>
      <c r="L52" s="36">
        <v>59400.053999999996</v>
      </c>
      <c r="M52" s="36"/>
      <c r="N52" s="36"/>
      <c r="O52" s="36"/>
      <c r="P52" s="36">
        <v>63734.447999999997</v>
      </c>
      <c r="Q52" s="36">
        <v>48736.492999999995</v>
      </c>
      <c r="R52" s="36">
        <v>7094.3040000000001</v>
      </c>
      <c r="S52" s="36">
        <v>67084.917000000001</v>
      </c>
      <c r="T52" s="36">
        <v>403429.38099999999</v>
      </c>
    </row>
    <row r="53" spans="2:20" x14ac:dyDescent="0.25">
      <c r="B53" s="42" t="s">
        <v>318</v>
      </c>
      <c r="C53" s="43"/>
      <c r="D53" s="43"/>
      <c r="E53" s="43"/>
      <c r="F53" s="43"/>
      <c r="G53" s="43"/>
      <c r="H53" s="43">
        <v>7545.598</v>
      </c>
      <c r="I53" s="43">
        <v>2566.7979999999998</v>
      </c>
      <c r="J53" s="43">
        <v>12417.119000000001</v>
      </c>
      <c r="K53" s="43">
        <v>7266.5680000000002</v>
      </c>
      <c r="L53" s="43">
        <v>17939.988000000001</v>
      </c>
      <c r="M53" s="43"/>
      <c r="N53" s="43"/>
      <c r="O53" s="43"/>
      <c r="P53" s="43"/>
      <c r="Q53" s="43">
        <v>7254.44</v>
      </c>
      <c r="R53" s="43">
        <v>45297.313999999998</v>
      </c>
      <c r="S53" s="43">
        <v>19473.182999999997</v>
      </c>
      <c r="T53" s="43">
        <v>119761.008</v>
      </c>
    </row>
    <row r="54" spans="2:20" x14ac:dyDescent="0.25">
      <c r="B54" s="44" t="s">
        <v>367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>
        <v>7793.8819999999996</v>
      </c>
      <c r="S54" s="36">
        <v>19473.182999999997</v>
      </c>
      <c r="T54" s="36">
        <v>27267.064999999995</v>
      </c>
    </row>
    <row r="55" spans="2:20" x14ac:dyDescent="0.25">
      <c r="B55" s="44" t="s">
        <v>368</v>
      </c>
      <c r="C55" s="36"/>
      <c r="D55" s="36"/>
      <c r="E55" s="36"/>
      <c r="F55" s="36"/>
      <c r="G55" s="36"/>
      <c r="H55" s="36"/>
      <c r="I55" s="36"/>
      <c r="J55" s="36"/>
      <c r="K55" s="36"/>
      <c r="L55" s="36">
        <v>17939.988000000001</v>
      </c>
      <c r="M55" s="36"/>
      <c r="N55" s="36"/>
      <c r="O55" s="36"/>
      <c r="P55" s="36"/>
      <c r="Q55" s="36"/>
      <c r="R55" s="36">
        <v>20274.407999999996</v>
      </c>
      <c r="S55" s="36"/>
      <c r="T55" s="36">
        <v>38214.395999999993</v>
      </c>
    </row>
    <row r="56" spans="2:20" x14ac:dyDescent="0.25">
      <c r="B56" s="44" t="s">
        <v>369</v>
      </c>
      <c r="C56" s="36"/>
      <c r="D56" s="36"/>
      <c r="E56" s="36"/>
      <c r="F56" s="36"/>
      <c r="G56" s="36"/>
      <c r="H56" s="36"/>
      <c r="I56" s="36">
        <v>2566.7979999999998</v>
      </c>
      <c r="J56" s="36"/>
      <c r="K56" s="36">
        <v>7266.5680000000002</v>
      </c>
      <c r="L56" s="36"/>
      <c r="M56" s="36"/>
      <c r="N56" s="36"/>
      <c r="O56" s="36"/>
      <c r="P56" s="36"/>
      <c r="Q56" s="36"/>
      <c r="R56" s="36"/>
      <c r="S56" s="36"/>
      <c r="T56" s="36">
        <v>9833.366</v>
      </c>
    </row>
    <row r="57" spans="2:20" x14ac:dyDescent="0.25">
      <c r="B57" s="44" t="s">
        <v>370</v>
      </c>
      <c r="C57" s="36"/>
      <c r="D57" s="36"/>
      <c r="E57" s="36"/>
      <c r="F57" s="36"/>
      <c r="G57" s="36"/>
      <c r="H57" s="36"/>
      <c r="I57" s="36"/>
      <c r="J57" s="36">
        <v>12417.119000000001</v>
      </c>
      <c r="K57" s="36"/>
      <c r="L57" s="36"/>
      <c r="M57" s="36"/>
      <c r="N57" s="36"/>
      <c r="O57" s="36"/>
      <c r="P57" s="36"/>
      <c r="Q57" s="36"/>
      <c r="R57" s="36"/>
      <c r="S57" s="36"/>
      <c r="T57" s="36">
        <v>12417.119000000001</v>
      </c>
    </row>
    <row r="58" spans="2:20" x14ac:dyDescent="0.25">
      <c r="B58" s="44" t="s">
        <v>371</v>
      </c>
      <c r="C58" s="36"/>
      <c r="D58" s="36"/>
      <c r="E58" s="36"/>
      <c r="F58" s="36"/>
      <c r="G58" s="36"/>
      <c r="H58" s="36">
        <v>7545.598</v>
      </c>
      <c r="I58" s="36"/>
      <c r="J58" s="36"/>
      <c r="K58" s="36"/>
      <c r="L58" s="36"/>
      <c r="M58" s="36"/>
      <c r="N58" s="36"/>
      <c r="O58" s="36"/>
      <c r="P58" s="36"/>
      <c r="Q58" s="36">
        <v>7254.44</v>
      </c>
      <c r="R58" s="36">
        <v>17229.024000000001</v>
      </c>
      <c r="S58" s="36"/>
      <c r="T58" s="36">
        <v>32029.062000000002</v>
      </c>
    </row>
    <row r="59" spans="2:20" x14ac:dyDescent="0.25">
      <c r="B59" s="42" t="s">
        <v>319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>
        <v>14624.810000000001</v>
      </c>
      <c r="O59" s="43"/>
      <c r="P59" s="43">
        <v>5794.6149999999998</v>
      </c>
      <c r="Q59" s="43">
        <v>-1683.8610000000001</v>
      </c>
      <c r="R59" s="43">
        <v>7081.9970000000003</v>
      </c>
      <c r="S59" s="43"/>
      <c r="T59" s="43">
        <v>25817.561000000002</v>
      </c>
    </row>
    <row r="60" spans="2:20" x14ac:dyDescent="0.25">
      <c r="B60" s="44" t="s">
        <v>372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>
        <v>3049.7969999999996</v>
      </c>
      <c r="Q60" s="36">
        <v>-1683.8610000000001</v>
      </c>
      <c r="R60" s="36">
        <v>7081.9970000000003</v>
      </c>
      <c r="S60" s="36"/>
      <c r="T60" s="36">
        <v>8447.9329999999991</v>
      </c>
    </row>
    <row r="61" spans="2:20" x14ac:dyDescent="0.25">
      <c r="B61" s="44" t="s">
        <v>373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>
        <v>14624.810000000001</v>
      </c>
      <c r="O61" s="36"/>
      <c r="P61" s="36">
        <v>2744.8179999999998</v>
      </c>
      <c r="Q61" s="36"/>
      <c r="R61" s="36"/>
      <c r="S61" s="36"/>
      <c r="T61" s="36">
        <v>17369.628000000001</v>
      </c>
    </row>
    <row r="62" spans="2:20" x14ac:dyDescent="0.25">
      <c r="B62" s="42" t="s">
        <v>324</v>
      </c>
      <c r="C62" s="43"/>
      <c r="D62" s="43"/>
      <c r="E62" s="43"/>
      <c r="F62" s="43"/>
      <c r="G62" s="43"/>
      <c r="H62" s="43">
        <v>4351.4220000000005</v>
      </c>
      <c r="I62" s="43"/>
      <c r="J62" s="43"/>
      <c r="K62" s="43">
        <v>13943.025</v>
      </c>
      <c r="L62" s="43">
        <v>11248.739</v>
      </c>
      <c r="M62" s="43"/>
      <c r="N62" s="43"/>
      <c r="O62" s="43"/>
      <c r="P62" s="43"/>
      <c r="Q62" s="43">
        <v>14034.461000000001</v>
      </c>
      <c r="R62" s="43">
        <v>28462.345000000001</v>
      </c>
      <c r="S62" s="43">
        <v>25786.941999999999</v>
      </c>
      <c r="T62" s="43">
        <v>97826.933999999994</v>
      </c>
    </row>
    <row r="63" spans="2:20" x14ac:dyDescent="0.25">
      <c r="B63" s="44" t="s">
        <v>374</v>
      </c>
      <c r="C63" s="36"/>
      <c r="D63" s="36"/>
      <c r="E63" s="36"/>
      <c r="F63" s="36"/>
      <c r="G63" s="36"/>
      <c r="H63" s="36">
        <v>4351.4220000000005</v>
      </c>
      <c r="I63" s="36"/>
      <c r="J63" s="36"/>
      <c r="K63" s="36"/>
      <c r="L63" s="36">
        <v>11248.739</v>
      </c>
      <c r="M63" s="36"/>
      <c r="N63" s="36"/>
      <c r="O63" s="36"/>
      <c r="P63" s="36"/>
      <c r="Q63" s="36"/>
      <c r="R63" s="36">
        <v>8534.6119999999992</v>
      </c>
      <c r="S63" s="36">
        <v>25786.941999999999</v>
      </c>
      <c r="T63" s="36">
        <v>49921.714999999997</v>
      </c>
    </row>
    <row r="64" spans="2:20" x14ac:dyDescent="0.25">
      <c r="B64" s="44" t="s">
        <v>375</v>
      </c>
      <c r="C64" s="36"/>
      <c r="D64" s="36"/>
      <c r="E64" s="36"/>
      <c r="F64" s="36"/>
      <c r="G64" s="36"/>
      <c r="H64" s="36"/>
      <c r="I64" s="36"/>
      <c r="J64" s="36"/>
      <c r="K64" s="36">
        <v>13943.025</v>
      </c>
      <c r="L64" s="36"/>
      <c r="M64" s="36"/>
      <c r="N64" s="36"/>
      <c r="O64" s="36"/>
      <c r="P64" s="36"/>
      <c r="Q64" s="36">
        <v>14034.461000000001</v>
      </c>
      <c r="R64" s="36">
        <v>19927.733</v>
      </c>
      <c r="S64" s="36"/>
      <c r="T64" s="36">
        <v>47905.218999999997</v>
      </c>
    </row>
    <row r="65" spans="2:20" x14ac:dyDescent="0.25">
      <c r="B65" s="42" t="s">
        <v>376</v>
      </c>
      <c r="C65" s="43"/>
      <c r="D65" s="43"/>
      <c r="E65" s="43"/>
      <c r="F65" s="43"/>
      <c r="G65" s="43"/>
      <c r="H65" s="43"/>
      <c r="I65" s="43">
        <v>16998.311999999998</v>
      </c>
      <c r="J65" s="43"/>
      <c r="K65" s="43">
        <v>5674.8379999999997</v>
      </c>
      <c r="L65" s="43"/>
      <c r="M65" s="43"/>
      <c r="N65" s="43">
        <v>5840.3289999999997</v>
      </c>
      <c r="O65" s="43"/>
      <c r="P65" s="43">
        <v>2744.8169999999996</v>
      </c>
      <c r="Q65" s="43">
        <v>-16208.075999999999</v>
      </c>
      <c r="R65" s="43">
        <v>23264.971000000001</v>
      </c>
      <c r="S65" s="43"/>
      <c r="T65" s="43">
        <v>38315.191000000006</v>
      </c>
    </row>
    <row r="66" spans="2:20" x14ac:dyDescent="0.25">
      <c r="B66" s="44" t="s">
        <v>377</v>
      </c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>
        <v>2744.8169999999996</v>
      </c>
      <c r="Q66" s="36">
        <v>-5051.9009999999998</v>
      </c>
      <c r="R66" s="36">
        <v>6773.9980000000005</v>
      </c>
      <c r="S66" s="36"/>
      <c r="T66" s="36">
        <v>4466.9140000000007</v>
      </c>
    </row>
    <row r="67" spans="2:20" x14ac:dyDescent="0.25">
      <c r="B67" s="44" t="s">
        <v>378</v>
      </c>
      <c r="C67" s="36"/>
      <c r="D67" s="36"/>
      <c r="E67" s="36"/>
      <c r="F67" s="36"/>
      <c r="G67" s="36"/>
      <c r="H67" s="36"/>
      <c r="I67" s="36">
        <v>7560.6840000000002</v>
      </c>
      <c r="J67" s="36"/>
      <c r="K67" s="36"/>
      <c r="L67" s="36"/>
      <c r="M67" s="36"/>
      <c r="N67" s="36"/>
      <c r="O67" s="36"/>
      <c r="P67" s="36"/>
      <c r="Q67" s="36">
        <v>-11156.174999999999</v>
      </c>
      <c r="R67" s="36">
        <v>914.94</v>
      </c>
      <c r="S67" s="36"/>
      <c r="T67" s="36">
        <v>-2680.550999999999</v>
      </c>
    </row>
    <row r="68" spans="2:20" x14ac:dyDescent="0.25">
      <c r="B68" s="44" t="s">
        <v>379</v>
      </c>
      <c r="C68" s="36"/>
      <c r="D68" s="36"/>
      <c r="E68" s="36"/>
      <c r="F68" s="36"/>
      <c r="G68" s="36"/>
      <c r="H68" s="36"/>
      <c r="I68" s="36">
        <v>3946.7970000000005</v>
      </c>
      <c r="J68" s="36"/>
      <c r="K68" s="36">
        <v>5674.8379999999997</v>
      </c>
      <c r="L68" s="36"/>
      <c r="M68" s="36"/>
      <c r="N68" s="36">
        <v>5840.3289999999997</v>
      </c>
      <c r="O68" s="36"/>
      <c r="P68" s="36"/>
      <c r="Q68" s="36"/>
      <c r="R68" s="36">
        <v>15576.033000000001</v>
      </c>
      <c r="S68" s="36"/>
      <c r="T68" s="36">
        <v>31037.997000000003</v>
      </c>
    </row>
    <row r="69" spans="2:20" x14ac:dyDescent="0.25">
      <c r="B69" s="44" t="s">
        <v>380</v>
      </c>
      <c r="C69" s="36"/>
      <c r="D69" s="36"/>
      <c r="E69" s="36"/>
      <c r="F69" s="36"/>
      <c r="G69" s="36"/>
      <c r="H69" s="36"/>
      <c r="I69" s="36">
        <v>5490.8310000000001</v>
      </c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>
        <v>5490.8310000000001</v>
      </c>
    </row>
    <row r="70" spans="2:20" x14ac:dyDescent="0.25">
      <c r="B70" s="42" t="s">
        <v>381</v>
      </c>
      <c r="C70" s="43"/>
      <c r="D70" s="43"/>
      <c r="E70" s="43"/>
      <c r="F70" s="43"/>
      <c r="G70" s="43"/>
      <c r="H70" s="43"/>
      <c r="I70" s="43">
        <v>14396.238000000001</v>
      </c>
      <c r="J70" s="43"/>
      <c r="K70" s="43">
        <v>13143.212</v>
      </c>
      <c r="L70" s="43"/>
      <c r="M70" s="43"/>
      <c r="N70" s="43"/>
      <c r="O70" s="43"/>
      <c r="P70" s="43"/>
      <c r="Q70" s="43"/>
      <c r="R70" s="43"/>
      <c r="S70" s="43"/>
      <c r="T70" s="43">
        <v>27539.45</v>
      </c>
    </row>
    <row r="71" spans="2:20" x14ac:dyDescent="0.25">
      <c r="B71" s="44" t="s">
        <v>372</v>
      </c>
      <c r="C71" s="36"/>
      <c r="D71" s="36"/>
      <c r="E71" s="36"/>
      <c r="F71" s="36"/>
      <c r="G71" s="36"/>
      <c r="H71" s="36"/>
      <c r="I71" s="36"/>
      <c r="J71" s="36"/>
      <c r="K71" s="36">
        <v>13143.212</v>
      </c>
      <c r="L71" s="36"/>
      <c r="M71" s="36"/>
      <c r="N71" s="36"/>
      <c r="O71" s="36"/>
      <c r="P71" s="36"/>
      <c r="Q71" s="36"/>
      <c r="R71" s="36"/>
      <c r="S71" s="36"/>
      <c r="T71" s="36">
        <v>13143.212</v>
      </c>
    </row>
    <row r="72" spans="2:20" x14ac:dyDescent="0.25">
      <c r="B72" s="44" t="s">
        <v>382</v>
      </c>
      <c r="C72" s="36"/>
      <c r="D72" s="36"/>
      <c r="E72" s="36"/>
      <c r="F72" s="36"/>
      <c r="G72" s="36"/>
      <c r="H72" s="36"/>
      <c r="I72" s="36">
        <v>14396.238000000001</v>
      </c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>
        <v>14396.238000000001</v>
      </c>
    </row>
    <row r="73" spans="2:20" x14ac:dyDescent="0.25">
      <c r="B73" s="42" t="s">
        <v>383</v>
      </c>
      <c r="C73" s="43"/>
      <c r="D73" s="43"/>
      <c r="E73" s="43"/>
      <c r="F73" s="43"/>
      <c r="G73" s="43"/>
      <c r="H73" s="43"/>
      <c r="I73" s="43"/>
      <c r="J73" s="43"/>
      <c r="K73" s="43"/>
      <c r="L73" s="43">
        <v>53904.618999999999</v>
      </c>
      <c r="M73" s="43"/>
      <c r="N73" s="43">
        <v>86881.495999999985</v>
      </c>
      <c r="O73" s="43">
        <v>5693.7110000000002</v>
      </c>
      <c r="P73" s="43">
        <v>30275.112000000001</v>
      </c>
      <c r="Q73" s="43">
        <v>62409.62799999999</v>
      </c>
      <c r="R73" s="43">
        <v>45309.876000000004</v>
      </c>
      <c r="S73" s="43">
        <v>155623.231</v>
      </c>
      <c r="T73" s="43">
        <v>440097.67300000007</v>
      </c>
    </row>
    <row r="74" spans="2:20" x14ac:dyDescent="0.25">
      <c r="B74" s="44" t="s">
        <v>350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>
        <v>5637.875</v>
      </c>
      <c r="O74" s="36"/>
      <c r="P74" s="36"/>
      <c r="Q74" s="36"/>
      <c r="R74" s="36"/>
      <c r="S74" s="36">
        <v>9933.0429999999997</v>
      </c>
      <c r="T74" s="36">
        <v>15570.918</v>
      </c>
    </row>
    <row r="75" spans="2:20" x14ac:dyDescent="0.25">
      <c r="B75" s="44" t="s">
        <v>384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>
        <v>6135.8249999999998</v>
      </c>
      <c r="O75" s="36"/>
      <c r="P75" s="36"/>
      <c r="Q75" s="36"/>
      <c r="R75" s="36"/>
      <c r="S75" s="36"/>
      <c r="T75" s="36">
        <v>6135.8249999999998</v>
      </c>
    </row>
    <row r="76" spans="2:20" x14ac:dyDescent="0.25">
      <c r="B76" s="44" t="s">
        <v>385</v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>
        <v>7771.8009999999995</v>
      </c>
      <c r="O76" s="36"/>
      <c r="P76" s="36"/>
      <c r="Q76" s="36"/>
      <c r="R76" s="36"/>
      <c r="S76" s="36">
        <v>10064.331</v>
      </c>
      <c r="T76" s="36">
        <v>17836.131999999998</v>
      </c>
    </row>
    <row r="77" spans="2:20" x14ac:dyDescent="0.25">
      <c r="B77" s="44" t="s">
        <v>386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>
        <v>-578.75800000000004</v>
      </c>
      <c r="R77" s="36"/>
      <c r="S77" s="36"/>
      <c r="T77" s="36">
        <v>-578.75800000000004</v>
      </c>
    </row>
    <row r="78" spans="2:20" x14ac:dyDescent="0.25">
      <c r="B78" s="44" t="s">
        <v>352</v>
      </c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>
        <v>4574.6949999999997</v>
      </c>
      <c r="Q78" s="36"/>
      <c r="R78" s="36">
        <v>5674.9130000000005</v>
      </c>
      <c r="S78" s="36"/>
      <c r="T78" s="36">
        <v>10249.608</v>
      </c>
    </row>
    <row r="79" spans="2:20" x14ac:dyDescent="0.25">
      <c r="B79" s="44" t="s">
        <v>387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>
        <v>5693.7110000000002</v>
      </c>
      <c r="P79" s="36"/>
      <c r="Q79" s="36"/>
      <c r="R79" s="36"/>
      <c r="S79" s="36"/>
      <c r="T79" s="36">
        <v>5693.7110000000002</v>
      </c>
    </row>
    <row r="80" spans="2:20" x14ac:dyDescent="0.25">
      <c r="B80" s="44" t="s">
        <v>353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>
        <v>5876.7340000000004</v>
      </c>
      <c r="Q80" s="36">
        <v>-2262.9360000000001</v>
      </c>
      <c r="R80" s="36"/>
      <c r="S80" s="36"/>
      <c r="T80" s="36">
        <v>3613.7980000000002</v>
      </c>
    </row>
    <row r="81" spans="2:20" x14ac:dyDescent="0.25">
      <c r="B81" s="44" t="s">
        <v>354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>
        <v>4574.6959999999999</v>
      </c>
      <c r="Q81" s="36"/>
      <c r="R81" s="36"/>
      <c r="S81" s="36"/>
      <c r="T81" s="36">
        <v>4574.6959999999999</v>
      </c>
    </row>
    <row r="82" spans="2:20" x14ac:dyDescent="0.25">
      <c r="B82" s="44" t="s">
        <v>355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>
        <v>12060.14</v>
      </c>
      <c r="O82" s="36"/>
      <c r="P82" s="36">
        <v>9149.3940000000002</v>
      </c>
      <c r="Q82" s="36"/>
      <c r="R82" s="36"/>
      <c r="S82" s="36">
        <v>33192.659</v>
      </c>
      <c r="T82" s="36">
        <v>54402.192999999999</v>
      </c>
    </row>
    <row r="83" spans="2:20" x14ac:dyDescent="0.25">
      <c r="B83" s="44" t="s">
        <v>388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>
        <v>5582.5419999999995</v>
      </c>
      <c r="O83" s="36"/>
      <c r="P83" s="36"/>
      <c r="Q83" s="36"/>
      <c r="R83" s="36"/>
      <c r="S83" s="36"/>
      <c r="T83" s="36">
        <v>5582.5419999999995</v>
      </c>
    </row>
    <row r="84" spans="2:20" x14ac:dyDescent="0.25">
      <c r="B84" s="44" t="s">
        <v>389</v>
      </c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>
        <v>8297.7530000000006</v>
      </c>
      <c r="S84" s="36"/>
      <c r="T84" s="36">
        <v>8297.7530000000006</v>
      </c>
    </row>
    <row r="85" spans="2:20" x14ac:dyDescent="0.25">
      <c r="B85" s="44" t="s">
        <v>390</v>
      </c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>
        <v>8884.8469999999998</v>
      </c>
      <c r="O85" s="36"/>
      <c r="P85" s="36">
        <v>2134.8579999999997</v>
      </c>
      <c r="Q85" s="36"/>
      <c r="R85" s="36"/>
      <c r="S85" s="36"/>
      <c r="T85" s="36">
        <v>11019.705</v>
      </c>
    </row>
    <row r="86" spans="2:20" x14ac:dyDescent="0.25">
      <c r="B86" s="44" t="s">
        <v>356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>
        <v>2134.8579999999997</v>
      </c>
      <c r="Q86" s="36">
        <v>-1736.59</v>
      </c>
      <c r="R86" s="36">
        <v>6000.41</v>
      </c>
      <c r="S86" s="36"/>
      <c r="T86" s="36">
        <v>6398.6779999999999</v>
      </c>
    </row>
    <row r="87" spans="2:20" x14ac:dyDescent="0.25">
      <c r="B87" s="44" t="s">
        <v>357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>
        <v>5683.5780000000004</v>
      </c>
      <c r="O87" s="36"/>
      <c r="P87" s="36"/>
      <c r="Q87" s="36"/>
      <c r="R87" s="36"/>
      <c r="S87" s="36"/>
      <c r="T87" s="36">
        <v>5683.5780000000004</v>
      </c>
    </row>
    <row r="88" spans="2:20" x14ac:dyDescent="0.25">
      <c r="B88" s="44" t="s">
        <v>358</v>
      </c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>
        <v>1829.877</v>
      </c>
      <c r="Q88" s="36"/>
      <c r="R88" s="36"/>
      <c r="S88" s="36">
        <v>5600.4269999999997</v>
      </c>
      <c r="T88" s="36">
        <v>7430.3040000000001</v>
      </c>
    </row>
    <row r="89" spans="2:20" x14ac:dyDescent="0.25">
      <c r="B89" s="44" t="s">
        <v>359</v>
      </c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>
        <v>27374.577000000005</v>
      </c>
      <c r="O89" s="36"/>
      <c r="P89" s="36"/>
      <c r="Q89" s="36">
        <v>29539.214</v>
      </c>
      <c r="R89" s="36"/>
      <c r="S89" s="36">
        <v>24270.682999999997</v>
      </c>
      <c r="T89" s="36">
        <v>81184.474000000002</v>
      </c>
    </row>
    <row r="90" spans="2:20" x14ac:dyDescent="0.25">
      <c r="B90" s="44" t="s">
        <v>360</v>
      </c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>
        <v>3285.5970000000002</v>
      </c>
      <c r="O90" s="36"/>
      <c r="P90" s="36"/>
      <c r="Q90" s="36">
        <v>-1514.183</v>
      </c>
      <c r="R90" s="36"/>
      <c r="S90" s="36">
        <v>13933.370999999999</v>
      </c>
      <c r="T90" s="36">
        <v>15704.785</v>
      </c>
    </row>
    <row r="91" spans="2:20" x14ac:dyDescent="0.25">
      <c r="B91" s="44" t="s">
        <v>361</v>
      </c>
      <c r="C91" s="36"/>
      <c r="D91" s="36"/>
      <c r="E91" s="36"/>
      <c r="F91" s="36"/>
      <c r="G91" s="36"/>
      <c r="H91" s="36"/>
      <c r="I91" s="36"/>
      <c r="J91" s="36"/>
      <c r="K91" s="36"/>
      <c r="L91" s="36">
        <v>1045.452</v>
      </c>
      <c r="M91" s="36"/>
      <c r="N91" s="36"/>
      <c r="O91" s="36"/>
      <c r="P91" s="36"/>
      <c r="Q91" s="36">
        <v>33258.697999999997</v>
      </c>
      <c r="R91" s="36">
        <v>25336.799999999999</v>
      </c>
      <c r="S91" s="36">
        <v>4053.8879999999999</v>
      </c>
      <c r="T91" s="36">
        <v>63694.837999999996</v>
      </c>
    </row>
    <row r="92" spans="2:20" x14ac:dyDescent="0.25">
      <c r="B92" s="44" t="s">
        <v>362</v>
      </c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>
        <v>4464.7139999999999</v>
      </c>
      <c r="O92" s="36"/>
      <c r="P92" s="36"/>
      <c r="Q92" s="36">
        <v>5704.1829999999991</v>
      </c>
      <c r="R92" s="36"/>
      <c r="S92" s="36">
        <v>12864.879000000001</v>
      </c>
      <c r="T92" s="36">
        <v>23033.775999999998</v>
      </c>
    </row>
    <row r="93" spans="2:20" x14ac:dyDescent="0.25">
      <c r="B93" s="44" t="s">
        <v>363</v>
      </c>
      <c r="C93" s="36"/>
      <c r="D93" s="36"/>
      <c r="E93" s="36"/>
      <c r="F93" s="36"/>
      <c r="G93" s="36"/>
      <c r="H93" s="36"/>
      <c r="I93" s="36"/>
      <c r="J93" s="36"/>
      <c r="K93" s="36"/>
      <c r="L93" s="36">
        <v>52859.167000000001</v>
      </c>
      <c r="M93" s="36"/>
      <c r="N93" s="36"/>
      <c r="O93" s="36"/>
      <c r="P93" s="36"/>
      <c r="Q93" s="36"/>
      <c r="R93" s="36"/>
      <c r="S93" s="36">
        <v>41709.950000000004</v>
      </c>
      <c r="T93" s="36">
        <v>94569.116999999998</v>
      </c>
    </row>
    <row r="94" spans="2:20" x14ac:dyDescent="0.25">
      <c r="B94" s="42" t="s">
        <v>391</v>
      </c>
      <c r="C94" s="43"/>
      <c r="D94" s="43"/>
      <c r="E94" s="43">
        <v>5645.0999999999995</v>
      </c>
      <c r="F94" s="43"/>
      <c r="G94" s="43"/>
      <c r="H94" s="43">
        <v>22156.701999999997</v>
      </c>
      <c r="I94" s="43">
        <v>2455.8720000000003</v>
      </c>
      <c r="J94" s="43">
        <v>14403.682000000001</v>
      </c>
      <c r="K94" s="43">
        <v>23474.709000000003</v>
      </c>
      <c r="L94" s="43">
        <v>12316.508</v>
      </c>
      <c r="M94" s="43"/>
      <c r="N94" s="43">
        <v>34988.661999999997</v>
      </c>
      <c r="O94" s="43"/>
      <c r="P94" s="43">
        <v>3049.7969999999996</v>
      </c>
      <c r="Q94" s="43">
        <v>11681.165999999997</v>
      </c>
      <c r="R94" s="43">
        <v>56340.985000000001</v>
      </c>
      <c r="S94" s="43">
        <v>28951.995999999999</v>
      </c>
      <c r="T94" s="43">
        <v>215465.17899999997</v>
      </c>
    </row>
    <row r="95" spans="2:20" x14ac:dyDescent="0.25">
      <c r="B95" s="44" t="s">
        <v>392</v>
      </c>
      <c r="C95" s="36"/>
      <c r="D95" s="36"/>
      <c r="E95" s="36"/>
      <c r="F95" s="36"/>
      <c r="G95" s="36"/>
      <c r="H95" s="36"/>
      <c r="I95" s="36">
        <v>2455.8720000000003</v>
      </c>
      <c r="J95" s="36"/>
      <c r="K95" s="36">
        <v>10329.004000000001</v>
      </c>
      <c r="L95" s="36"/>
      <c r="M95" s="36"/>
      <c r="N95" s="36">
        <v>5776.1689999999999</v>
      </c>
      <c r="O95" s="36"/>
      <c r="P95" s="36"/>
      <c r="Q95" s="36"/>
      <c r="R95" s="36"/>
      <c r="S95" s="36"/>
      <c r="T95" s="36">
        <v>18561.044999999998</v>
      </c>
    </row>
    <row r="96" spans="2:20" x14ac:dyDescent="0.25">
      <c r="B96" s="44" t="s">
        <v>393</v>
      </c>
      <c r="C96" s="36"/>
      <c r="D96" s="36"/>
      <c r="E96" s="36">
        <v>5645.0999999999995</v>
      </c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>
        <v>3049.7969999999996</v>
      </c>
      <c r="Q96" s="36"/>
      <c r="R96" s="36">
        <v>17626.355</v>
      </c>
      <c r="S96" s="36"/>
      <c r="T96" s="36">
        <v>26321.252</v>
      </c>
    </row>
    <row r="97" spans="2:20" x14ac:dyDescent="0.25">
      <c r="B97" s="44" t="s">
        <v>394</v>
      </c>
      <c r="C97" s="36"/>
      <c r="D97" s="36"/>
      <c r="E97" s="36"/>
      <c r="F97" s="36"/>
      <c r="G97" s="36"/>
      <c r="H97" s="36"/>
      <c r="I97" s="36"/>
      <c r="J97" s="36"/>
      <c r="K97" s="36"/>
      <c r="L97" s="36">
        <v>12316.508</v>
      </c>
      <c r="M97" s="36"/>
      <c r="N97" s="36"/>
      <c r="O97" s="36"/>
      <c r="P97" s="36"/>
      <c r="Q97" s="36"/>
      <c r="R97" s="36"/>
      <c r="S97" s="36">
        <v>8819.2849999999999</v>
      </c>
      <c r="T97" s="36">
        <v>21135.792999999998</v>
      </c>
    </row>
    <row r="98" spans="2:20" x14ac:dyDescent="0.25">
      <c r="B98" s="44" t="s">
        <v>395</v>
      </c>
      <c r="C98" s="36"/>
      <c r="D98" s="36"/>
      <c r="E98" s="36"/>
      <c r="F98" s="36"/>
      <c r="G98" s="36"/>
      <c r="H98" s="36"/>
      <c r="I98" s="36"/>
      <c r="J98" s="36">
        <v>14403.682000000001</v>
      </c>
      <c r="K98" s="36"/>
      <c r="L98" s="36"/>
      <c r="M98" s="36"/>
      <c r="N98" s="36"/>
      <c r="O98" s="36"/>
      <c r="P98" s="36"/>
      <c r="Q98" s="36"/>
      <c r="R98" s="36"/>
      <c r="S98" s="36"/>
      <c r="T98" s="36">
        <v>14403.682000000001</v>
      </c>
    </row>
    <row r="99" spans="2:20" x14ac:dyDescent="0.25">
      <c r="B99" s="44" t="s">
        <v>396</v>
      </c>
      <c r="C99" s="36"/>
      <c r="D99" s="36"/>
      <c r="E99" s="36"/>
      <c r="F99" s="36"/>
      <c r="G99" s="36"/>
      <c r="H99" s="36">
        <v>3844.721</v>
      </c>
      <c r="I99" s="36"/>
      <c r="J99" s="36"/>
      <c r="K99" s="36">
        <v>8811.3110000000015</v>
      </c>
      <c r="L99" s="36"/>
      <c r="M99" s="36"/>
      <c r="N99" s="36">
        <v>10889.938999999998</v>
      </c>
      <c r="O99" s="36"/>
      <c r="P99" s="36"/>
      <c r="Q99" s="36">
        <v>-1947.191</v>
      </c>
      <c r="R99" s="36"/>
      <c r="S99" s="36">
        <v>20132.710999999999</v>
      </c>
      <c r="T99" s="36">
        <v>41731.490999999995</v>
      </c>
    </row>
    <row r="100" spans="2:20" x14ac:dyDescent="0.25">
      <c r="B100" s="44" t="s">
        <v>397</v>
      </c>
      <c r="C100" s="36"/>
      <c r="D100" s="36"/>
      <c r="E100" s="36"/>
      <c r="F100" s="36"/>
      <c r="G100" s="36"/>
      <c r="H100" s="36">
        <v>6753.5969999999998</v>
      </c>
      <c r="I100" s="36"/>
      <c r="J100" s="36"/>
      <c r="K100" s="36"/>
      <c r="L100" s="36"/>
      <c r="M100" s="36"/>
      <c r="N100" s="36">
        <v>4873.9170000000004</v>
      </c>
      <c r="O100" s="36"/>
      <c r="P100" s="36"/>
      <c r="Q100" s="36">
        <v>-514.25099999999998</v>
      </c>
      <c r="R100" s="36">
        <v>11350.886</v>
      </c>
      <c r="S100" s="36"/>
      <c r="T100" s="36">
        <v>22464.148999999998</v>
      </c>
    </row>
    <row r="101" spans="2:20" x14ac:dyDescent="0.25">
      <c r="B101" s="44" t="s">
        <v>398</v>
      </c>
      <c r="C101" s="36"/>
      <c r="D101" s="36"/>
      <c r="E101" s="36"/>
      <c r="F101" s="36"/>
      <c r="G101" s="36"/>
      <c r="H101" s="36">
        <v>4334.3940000000002</v>
      </c>
      <c r="I101" s="36"/>
      <c r="J101" s="36"/>
      <c r="K101" s="36">
        <v>4334.3940000000002</v>
      </c>
      <c r="L101" s="36"/>
      <c r="M101" s="36"/>
      <c r="N101" s="36">
        <v>7223.99</v>
      </c>
      <c r="O101" s="36"/>
      <c r="P101" s="36"/>
      <c r="Q101" s="36">
        <v>4728.402</v>
      </c>
      <c r="R101" s="36">
        <v>13175.136</v>
      </c>
      <c r="S101" s="36"/>
      <c r="T101" s="36">
        <v>33796.315999999999</v>
      </c>
    </row>
    <row r="102" spans="2:20" x14ac:dyDescent="0.25">
      <c r="B102" s="44" t="s">
        <v>399</v>
      </c>
      <c r="C102" s="36"/>
      <c r="D102" s="36"/>
      <c r="E102" s="36"/>
      <c r="F102" s="36"/>
      <c r="G102" s="36"/>
      <c r="H102" s="36">
        <v>7223.99</v>
      </c>
      <c r="I102" s="36"/>
      <c r="J102" s="36"/>
      <c r="K102" s="36"/>
      <c r="L102" s="36"/>
      <c r="M102" s="36"/>
      <c r="N102" s="36">
        <v>6224.6470000000008</v>
      </c>
      <c r="O102" s="36"/>
      <c r="P102" s="36"/>
      <c r="Q102" s="36">
        <v>9414.2059999999983</v>
      </c>
      <c r="R102" s="36">
        <v>14188.608</v>
      </c>
      <c r="S102" s="36"/>
      <c r="T102" s="36">
        <v>37051.451000000001</v>
      </c>
    </row>
    <row r="103" spans="2:20" x14ac:dyDescent="0.25">
      <c r="B103" s="42" t="s">
        <v>400</v>
      </c>
      <c r="C103" s="43"/>
      <c r="D103" s="43"/>
      <c r="E103" s="43"/>
      <c r="F103" s="43">
        <v>7037.6970000000001</v>
      </c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>
        <v>7037.6970000000001</v>
      </c>
    </row>
    <row r="104" spans="2:20" x14ac:dyDescent="0.25">
      <c r="B104" s="44" t="s">
        <v>375</v>
      </c>
      <c r="C104" s="36"/>
      <c r="D104" s="36"/>
      <c r="E104" s="36"/>
      <c r="F104" s="36">
        <v>7037.6970000000001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>
        <v>7037.6970000000001</v>
      </c>
    </row>
    <row r="105" spans="2:20" x14ac:dyDescent="0.25">
      <c r="B105" s="42" t="s">
        <v>314</v>
      </c>
      <c r="C105" s="43"/>
      <c r="D105" s="43"/>
      <c r="E105" s="43"/>
      <c r="F105" s="43"/>
      <c r="G105" s="43"/>
      <c r="H105" s="43"/>
      <c r="I105" s="43"/>
      <c r="J105" s="43"/>
      <c r="K105" s="43">
        <v>5545.6399999999994</v>
      </c>
      <c r="L105" s="43"/>
      <c r="M105" s="43"/>
      <c r="N105" s="43"/>
      <c r="O105" s="43"/>
      <c r="P105" s="43"/>
      <c r="Q105" s="43"/>
      <c r="R105" s="43"/>
      <c r="S105" s="43"/>
      <c r="T105" s="43">
        <v>5545.6399999999994</v>
      </c>
    </row>
    <row r="106" spans="2:20" x14ac:dyDescent="0.25">
      <c r="B106" s="44" t="s">
        <v>401</v>
      </c>
      <c r="C106" s="36"/>
      <c r="D106" s="36"/>
      <c r="E106" s="36"/>
      <c r="F106" s="36"/>
      <c r="G106" s="36"/>
      <c r="H106" s="36"/>
      <c r="I106" s="36"/>
      <c r="J106" s="36"/>
      <c r="K106" s="36">
        <v>5545.6399999999994</v>
      </c>
      <c r="L106" s="36"/>
      <c r="M106" s="36"/>
      <c r="N106" s="36"/>
      <c r="O106" s="36"/>
      <c r="P106" s="36"/>
      <c r="Q106" s="36"/>
      <c r="R106" s="36"/>
      <c r="S106" s="36"/>
      <c r="T106" s="36">
        <v>5545.6399999999994</v>
      </c>
    </row>
    <row r="107" spans="2:20" x14ac:dyDescent="0.25">
      <c r="B107" s="42" t="s">
        <v>402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</row>
    <row r="108" spans="2:20" x14ac:dyDescent="0.25">
      <c r="B108" s="44" t="s">
        <v>348</v>
      </c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2:20" x14ac:dyDescent="0.25">
      <c r="B109" s="45" t="s">
        <v>326</v>
      </c>
      <c r="C109" s="46">
        <v>211156.86900000001</v>
      </c>
      <c r="D109" s="46">
        <v>279762.28100000002</v>
      </c>
      <c r="E109" s="46">
        <v>83693.173999999999</v>
      </c>
      <c r="F109" s="46">
        <v>560181.31900000002</v>
      </c>
      <c r="G109" s="46">
        <v>93009.848999999987</v>
      </c>
      <c r="H109" s="46">
        <v>168415.58799999999</v>
      </c>
      <c r="I109" s="46">
        <v>132612.22099999999</v>
      </c>
      <c r="J109" s="46">
        <v>-50674.902000000009</v>
      </c>
      <c r="K109" s="46">
        <v>2061434.5300000005</v>
      </c>
      <c r="L109" s="46">
        <v>759527.05599999998</v>
      </c>
      <c r="M109" s="46">
        <v>7505.4830000000011</v>
      </c>
      <c r="N109" s="46">
        <v>243541.09099999999</v>
      </c>
      <c r="O109" s="46">
        <v>13747.890999999992</v>
      </c>
      <c r="P109" s="46">
        <v>325383.59100000001</v>
      </c>
      <c r="Q109" s="46">
        <v>1828737.0909999993</v>
      </c>
      <c r="R109" s="46">
        <v>433411.05099999998</v>
      </c>
      <c r="S109" s="46">
        <v>3015753.6551200012</v>
      </c>
      <c r="T109" s="46">
        <v>10167197.838120006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6462-6172-40B9-B28C-A31772008D60}">
  <dimension ref="B1:K35"/>
  <sheetViews>
    <sheetView showGridLines="0" tabSelected="1" workbookViewId="0">
      <pane xSplit="5" ySplit="3" topLeftCell="F13" activePane="bottomRight" state="frozen"/>
      <selection pane="topRight" activeCell="F1" sqref="F1"/>
      <selection pane="bottomLeft" activeCell="A4" sqref="A4"/>
      <selection pane="bottomRight" activeCell="O22" sqref="O22"/>
    </sheetView>
  </sheetViews>
  <sheetFormatPr defaultRowHeight="15" x14ac:dyDescent="0.25"/>
  <cols>
    <col min="2" max="2" width="11.42578125" bestFit="1" customWidth="1"/>
    <col min="3" max="3" width="34.5703125" bestFit="1" customWidth="1"/>
    <col min="4" max="4" width="12.7109375" bestFit="1" customWidth="1"/>
    <col min="5" max="5" width="10.42578125" customWidth="1"/>
    <col min="6" max="6" width="11.5703125" bestFit="1" customWidth="1"/>
    <col min="7" max="7" width="23.5703125" bestFit="1" customWidth="1"/>
    <col min="8" max="8" width="11" customWidth="1"/>
    <col min="9" max="9" width="11.85546875" customWidth="1"/>
    <col min="10" max="10" width="10.5703125" bestFit="1" customWidth="1"/>
  </cols>
  <sheetData>
    <row r="1" spans="2:11" ht="18.75" x14ac:dyDescent="0.3">
      <c r="B1" s="61" t="s">
        <v>438</v>
      </c>
    </row>
    <row r="3" spans="2:11" ht="30" x14ac:dyDescent="0.25">
      <c r="B3" s="48" t="s">
        <v>301</v>
      </c>
      <c r="C3" s="48" t="s">
        <v>299</v>
      </c>
      <c r="D3" s="48" t="s">
        <v>320</v>
      </c>
      <c r="E3" s="48" t="s">
        <v>321</v>
      </c>
      <c r="F3" s="49" t="s">
        <v>420</v>
      </c>
      <c r="G3" s="50" t="s">
        <v>422</v>
      </c>
      <c r="H3" s="50" t="s">
        <v>433</v>
      </c>
      <c r="I3" s="50" t="s">
        <v>434</v>
      </c>
      <c r="J3" s="49" t="s">
        <v>421</v>
      </c>
      <c r="K3" s="51" t="s">
        <v>423</v>
      </c>
    </row>
    <row r="4" spans="2:11" x14ac:dyDescent="0.25">
      <c r="B4" s="22" t="s">
        <v>403</v>
      </c>
      <c r="C4" s="22" t="s">
        <v>312</v>
      </c>
      <c r="D4" s="54">
        <v>45136</v>
      </c>
      <c r="E4" s="54"/>
      <c r="F4" s="25">
        <v>222960.45751045743</v>
      </c>
      <c r="G4" s="25">
        <v>80860.026000000013</v>
      </c>
      <c r="H4" s="25">
        <v>134297.30323333331</v>
      </c>
      <c r="I4" s="25">
        <v>0</v>
      </c>
      <c r="J4" s="57">
        <f>+SUM(G4:I4)</f>
        <v>215157.32923333332</v>
      </c>
      <c r="K4" s="47">
        <f>+IFERROR(J4/F4,0)</f>
        <v>0.96500218754368983</v>
      </c>
    </row>
    <row r="5" spans="2:11" x14ac:dyDescent="0.25">
      <c r="B5" s="22" t="s">
        <v>404</v>
      </c>
      <c r="C5" s="22" t="s">
        <v>324</v>
      </c>
      <c r="D5" s="54">
        <v>45181</v>
      </c>
      <c r="E5" s="54"/>
      <c r="F5" s="25">
        <v>211794.4224876927</v>
      </c>
      <c r="G5" s="25">
        <v>97826.933999999994</v>
      </c>
      <c r="H5" s="25">
        <v>97759.315999999977</v>
      </c>
      <c r="I5" s="25">
        <v>0</v>
      </c>
      <c r="J5" s="57">
        <f t="shared" ref="J5:J24" si="0">+SUM(G5:I5)</f>
        <v>195586.24999999997</v>
      </c>
      <c r="K5" s="47">
        <f t="shared" ref="K5:K25" si="1">+IFERROR(J5/F5,0)</f>
        <v>0.92347214672929079</v>
      </c>
    </row>
    <row r="6" spans="2:11" x14ac:dyDescent="0.25">
      <c r="B6" s="22" t="s">
        <v>404</v>
      </c>
      <c r="C6" s="22" t="s">
        <v>400</v>
      </c>
      <c r="D6" s="54"/>
      <c r="E6" s="54"/>
      <c r="F6" s="25"/>
      <c r="G6" s="25">
        <v>7037.6970000000001</v>
      </c>
      <c r="H6" s="25"/>
      <c r="I6" s="25">
        <v>0</v>
      </c>
      <c r="J6" s="57">
        <f t="shared" si="0"/>
        <v>7037.6970000000001</v>
      </c>
      <c r="K6" s="47">
        <f t="shared" si="1"/>
        <v>0</v>
      </c>
    </row>
    <row r="7" spans="2:11" x14ac:dyDescent="0.25">
      <c r="B7" s="22" t="s">
        <v>405</v>
      </c>
      <c r="C7" s="22" t="s">
        <v>311</v>
      </c>
      <c r="D7" s="54">
        <v>45133</v>
      </c>
      <c r="E7" s="54"/>
      <c r="F7" s="25">
        <v>386147.80579994351</v>
      </c>
      <c r="G7" s="25">
        <v>160516.69200000001</v>
      </c>
      <c r="H7" s="25">
        <v>98303.15399999998</v>
      </c>
      <c r="I7" s="25">
        <v>0</v>
      </c>
      <c r="J7" s="57">
        <f t="shared" si="0"/>
        <v>258819.84599999999</v>
      </c>
      <c r="K7" s="47">
        <f t="shared" si="1"/>
        <v>0.6702610816700848</v>
      </c>
    </row>
    <row r="8" spans="2:11" x14ac:dyDescent="0.25">
      <c r="B8" s="22" t="s">
        <v>406</v>
      </c>
      <c r="C8" s="22" t="s">
        <v>307</v>
      </c>
      <c r="D8" s="54">
        <v>45104</v>
      </c>
      <c r="E8" s="54"/>
      <c r="F8" s="25">
        <v>784843.0428144834</v>
      </c>
      <c r="G8" s="25">
        <v>515229.38100000011</v>
      </c>
      <c r="H8" s="25">
        <v>64092.317999999999</v>
      </c>
      <c r="I8" s="25">
        <v>0</v>
      </c>
      <c r="J8" s="57">
        <f t="shared" si="0"/>
        <v>579321.69900000014</v>
      </c>
      <c r="K8" s="47">
        <f t="shared" si="1"/>
        <v>0.73813701262169029</v>
      </c>
    </row>
    <row r="9" spans="2:11" x14ac:dyDescent="0.25">
      <c r="B9" s="22" t="s">
        <v>407</v>
      </c>
      <c r="C9" s="22" t="s">
        <v>315</v>
      </c>
      <c r="D9" s="54">
        <v>45141</v>
      </c>
      <c r="E9" s="54"/>
      <c r="F9" s="25">
        <v>178720.95403695147</v>
      </c>
      <c r="G9" s="25">
        <v>99447.27399999999</v>
      </c>
      <c r="H9" s="25">
        <v>65420.502999999997</v>
      </c>
      <c r="I9" s="25">
        <v>0</v>
      </c>
      <c r="J9" s="57">
        <f t="shared" si="0"/>
        <v>164867.777</v>
      </c>
      <c r="K9" s="47">
        <f t="shared" si="1"/>
        <v>0.9224871134355781</v>
      </c>
    </row>
    <row r="10" spans="2:11" x14ac:dyDescent="0.25">
      <c r="B10" s="22" t="s">
        <v>408</v>
      </c>
      <c r="C10" s="22" t="s">
        <v>304</v>
      </c>
      <c r="D10" s="54">
        <v>45139</v>
      </c>
      <c r="E10" s="54"/>
      <c r="F10" s="25">
        <v>343529.65074219852</v>
      </c>
      <c r="G10" s="25">
        <v>215465.17899999997</v>
      </c>
      <c r="H10" s="25">
        <v>120616.36599999998</v>
      </c>
      <c r="I10" s="25">
        <v>0</v>
      </c>
      <c r="J10" s="57">
        <f t="shared" si="0"/>
        <v>336081.54499999993</v>
      </c>
      <c r="K10" s="47">
        <f t="shared" si="1"/>
        <v>0.97831888535354405</v>
      </c>
    </row>
    <row r="11" spans="2:11" x14ac:dyDescent="0.25">
      <c r="B11" s="22" t="s">
        <v>409</v>
      </c>
      <c r="C11" s="22" t="s">
        <v>313</v>
      </c>
      <c r="D11" s="54">
        <v>45158</v>
      </c>
      <c r="E11" s="54"/>
      <c r="F11" s="25">
        <v>158290.64240852965</v>
      </c>
      <c r="G11" s="25">
        <v>28193.414999999997</v>
      </c>
      <c r="H11" s="25">
        <v>75561.222999999998</v>
      </c>
      <c r="I11" s="25">
        <v>0</v>
      </c>
      <c r="J11" s="57">
        <f t="shared" si="0"/>
        <v>103754.63799999999</v>
      </c>
      <c r="K11" s="47">
        <f t="shared" si="1"/>
        <v>0.65546918264581555</v>
      </c>
    </row>
    <row r="12" spans="2:11" x14ac:dyDescent="0.25">
      <c r="B12" s="22" t="s">
        <v>410</v>
      </c>
      <c r="C12" s="22" t="s">
        <v>310</v>
      </c>
      <c r="D12" s="54">
        <v>45122</v>
      </c>
      <c r="E12" s="54"/>
      <c r="F12" s="25">
        <v>220308.71751254797</v>
      </c>
      <c r="G12" s="25">
        <v>5573.3989999999994</v>
      </c>
      <c r="H12" s="25">
        <v>135967.19566666667</v>
      </c>
      <c r="I12" s="25">
        <v>0</v>
      </c>
      <c r="J12" s="57">
        <f t="shared" si="0"/>
        <v>141540.59466666667</v>
      </c>
      <c r="K12" s="47">
        <f t="shared" si="1"/>
        <v>0.64246479333531159</v>
      </c>
    </row>
    <row r="13" spans="2:11" x14ac:dyDescent="0.25">
      <c r="B13" s="22" t="s">
        <v>411</v>
      </c>
      <c r="C13" s="22" t="s">
        <v>412</v>
      </c>
      <c r="D13" s="54">
        <v>45188</v>
      </c>
      <c r="E13" s="54">
        <v>45194</v>
      </c>
      <c r="F13" s="58">
        <f>255366.327681409/24*5</f>
        <v>53201.31826696021</v>
      </c>
      <c r="G13" s="25">
        <v>25817.561000000002</v>
      </c>
      <c r="H13" s="25">
        <f>127301.136/24*5</f>
        <v>26521.07</v>
      </c>
      <c r="I13" s="25">
        <v>-11651.960138559645</v>
      </c>
      <c r="J13" s="57">
        <f t="shared" si="0"/>
        <v>40686.670861440354</v>
      </c>
      <c r="K13" s="47">
        <f t="shared" si="1"/>
        <v>0.76476809573172044</v>
      </c>
    </row>
    <row r="14" spans="2:11" x14ac:dyDescent="0.25">
      <c r="B14" s="22" t="s">
        <v>424</v>
      </c>
      <c r="C14" s="22" t="s">
        <v>381</v>
      </c>
      <c r="D14" s="54">
        <v>45107</v>
      </c>
      <c r="E14" s="54">
        <v>45177</v>
      </c>
      <c r="F14" s="58">
        <f>255366.327681409/24*19</f>
        <v>202165.00941444878</v>
      </c>
      <c r="G14" s="25">
        <v>27539.45</v>
      </c>
      <c r="H14" s="25">
        <f>127301.136/24*19</f>
        <v>100780.06599999999</v>
      </c>
      <c r="I14" s="25">
        <v>-44277.448526526648</v>
      </c>
      <c r="J14" s="57">
        <f t="shared" si="0"/>
        <v>84042.067473473347</v>
      </c>
      <c r="K14" s="47">
        <f t="shared" si="1"/>
        <v>0.41571025429619596</v>
      </c>
    </row>
    <row r="15" spans="2:11" x14ac:dyDescent="0.25">
      <c r="B15" s="22" t="s">
        <v>413</v>
      </c>
      <c r="C15" s="22" t="s">
        <v>309</v>
      </c>
      <c r="D15" s="54">
        <v>44685</v>
      </c>
      <c r="E15" s="54"/>
      <c r="F15" s="25">
        <v>126428.26477011343</v>
      </c>
      <c r="G15" s="25"/>
      <c r="H15" s="25">
        <v>92593.411000000007</v>
      </c>
      <c r="I15" s="25">
        <v>0</v>
      </c>
      <c r="J15" s="57">
        <f t="shared" si="0"/>
        <v>92593.411000000007</v>
      </c>
      <c r="K15" s="47">
        <f t="shared" si="1"/>
        <v>0.73237903856676445</v>
      </c>
    </row>
    <row r="16" spans="2:11" x14ac:dyDescent="0.25">
      <c r="B16" s="22" t="s">
        <v>414</v>
      </c>
      <c r="C16" s="22" t="s">
        <v>314</v>
      </c>
      <c r="D16" s="54">
        <v>45111</v>
      </c>
      <c r="E16" s="54"/>
      <c r="F16" s="25">
        <v>226850.07438663248</v>
      </c>
      <c r="G16" s="25">
        <v>5545.6399999999994</v>
      </c>
      <c r="H16" s="25">
        <v>171878.80300000001</v>
      </c>
      <c r="I16" s="25">
        <v>0</v>
      </c>
      <c r="J16" s="57">
        <f t="shared" si="0"/>
        <v>177424.44300000003</v>
      </c>
      <c r="K16" s="47">
        <f t="shared" si="1"/>
        <v>0.78212204020531306</v>
      </c>
    </row>
    <row r="17" spans="2:11" x14ac:dyDescent="0.25">
      <c r="B17" s="22" t="s">
        <v>415</v>
      </c>
      <c r="C17" s="22" t="s">
        <v>306</v>
      </c>
      <c r="D17" s="54">
        <v>45143</v>
      </c>
      <c r="E17" s="54"/>
      <c r="F17" s="25">
        <v>186622.88463251642</v>
      </c>
      <c r="G17" s="25">
        <v>84976.481</v>
      </c>
      <c r="H17" s="25">
        <v>70024.404999999999</v>
      </c>
      <c r="I17" s="25">
        <v>0</v>
      </c>
      <c r="J17" s="57">
        <f t="shared" si="0"/>
        <v>155000.886</v>
      </c>
      <c r="K17" s="47">
        <f t="shared" si="1"/>
        <v>0.83055669354385953</v>
      </c>
    </row>
    <row r="18" spans="2:11" x14ac:dyDescent="0.25">
      <c r="B18" s="22" t="s">
        <v>416</v>
      </c>
      <c r="C18" s="22" t="s">
        <v>305</v>
      </c>
      <c r="D18" s="54">
        <v>45168</v>
      </c>
      <c r="E18" s="54">
        <v>45196</v>
      </c>
      <c r="F18" s="25">
        <v>221879.84532629879</v>
      </c>
      <c r="G18" s="25"/>
      <c r="H18" s="25">
        <v>162440.78900000002</v>
      </c>
      <c r="I18" s="25">
        <v>0</v>
      </c>
      <c r="J18" s="57">
        <f t="shared" si="0"/>
        <v>162440.78900000002</v>
      </c>
      <c r="K18" s="47">
        <f t="shared" si="1"/>
        <v>0.73211151180096112</v>
      </c>
    </row>
    <row r="19" spans="2:11" x14ac:dyDescent="0.25">
      <c r="B19" s="22" t="s">
        <v>417</v>
      </c>
      <c r="C19" s="22" t="s">
        <v>418</v>
      </c>
      <c r="D19" s="54">
        <v>45181</v>
      </c>
      <c r="E19" s="54">
        <v>45187</v>
      </c>
      <c r="F19" s="58">
        <f>250819.353893119/24*5</f>
        <v>52254.032061066457</v>
      </c>
      <c r="G19" s="25">
        <v>29796.083000000013</v>
      </c>
      <c r="H19" s="25">
        <f>87600.397/24*5</f>
        <v>18250.082708333332</v>
      </c>
      <c r="I19" s="25">
        <v>-8018.1243156070486</v>
      </c>
      <c r="J19" s="57">
        <f t="shared" si="0"/>
        <v>40028.041392726293</v>
      </c>
      <c r="K19" s="47">
        <f t="shared" si="1"/>
        <v>0.76602780328889619</v>
      </c>
    </row>
    <row r="20" spans="2:11" x14ac:dyDescent="0.25">
      <c r="B20" s="22"/>
      <c r="C20" s="22" t="s">
        <v>428</v>
      </c>
      <c r="D20" s="54"/>
      <c r="E20" s="54"/>
      <c r="F20" s="58">
        <f>250819.353893119/24*19</f>
        <v>198565.32183205252</v>
      </c>
      <c r="G20" s="25">
        <v>89964.924999999988</v>
      </c>
      <c r="H20" s="25">
        <f>87600.397/24*19</f>
        <v>69350.314291666655</v>
      </c>
      <c r="I20" s="25">
        <v>-30468.87239930678</v>
      </c>
      <c r="J20" s="57">
        <f t="shared" si="0"/>
        <v>128846.36689235987</v>
      </c>
      <c r="K20" s="47">
        <f t="shared" si="1"/>
        <v>0.6488865513049592</v>
      </c>
    </row>
    <row r="21" spans="2:11" x14ac:dyDescent="0.25">
      <c r="B21" s="22" t="s">
        <v>419</v>
      </c>
      <c r="C21" s="22" t="s">
        <v>308</v>
      </c>
      <c r="D21" s="54">
        <v>45150</v>
      </c>
      <c r="E21" s="54"/>
      <c r="F21" s="25">
        <v>348068.27683484001</v>
      </c>
      <c r="G21" s="25">
        <v>38575.867999999995</v>
      </c>
      <c r="H21" s="25">
        <v>125247.56299999998</v>
      </c>
      <c r="I21" s="25">
        <v>0</v>
      </c>
      <c r="J21" s="57">
        <f t="shared" si="0"/>
        <v>163823.43099999998</v>
      </c>
      <c r="K21" s="47">
        <f t="shared" si="1"/>
        <v>0.47066464226423871</v>
      </c>
    </row>
    <row r="22" spans="2:11" x14ac:dyDescent="0.25">
      <c r="B22" s="22" t="s">
        <v>425</v>
      </c>
      <c r="C22" s="22" t="s">
        <v>302</v>
      </c>
      <c r="D22" s="54">
        <v>44755</v>
      </c>
      <c r="E22" s="54"/>
      <c r="F22" s="25">
        <v>665692.34335400036</v>
      </c>
      <c r="G22" s="25">
        <v>657053.98899999994</v>
      </c>
      <c r="H22" s="25">
        <v>113733.96299999999</v>
      </c>
      <c r="I22" s="25">
        <v>0</v>
      </c>
      <c r="J22" s="57">
        <f t="shared" si="0"/>
        <v>770787.95199999993</v>
      </c>
      <c r="K22" s="47">
        <f t="shared" si="1"/>
        <v>1.1578741436569477</v>
      </c>
    </row>
    <row r="23" spans="2:11" x14ac:dyDescent="0.25">
      <c r="B23" s="22" t="s">
        <v>426</v>
      </c>
      <c r="C23" s="22" t="s">
        <v>383</v>
      </c>
      <c r="D23" s="54">
        <v>45167</v>
      </c>
      <c r="E23" s="54">
        <v>45185</v>
      </c>
      <c r="F23" s="25">
        <v>728541.51262681815</v>
      </c>
      <c r="G23" s="25">
        <v>476401.97400000005</v>
      </c>
      <c r="H23" s="56">
        <v>91065.61026666667</v>
      </c>
      <c r="I23" s="25">
        <v>0</v>
      </c>
      <c r="J23" s="57">
        <f t="shared" si="0"/>
        <v>567467.58426666667</v>
      </c>
      <c r="K23" s="47">
        <f t="shared" si="1"/>
        <v>0.77890905930756671</v>
      </c>
    </row>
    <row r="24" spans="2:11" x14ac:dyDescent="0.25">
      <c r="B24" s="22" t="s">
        <v>427</v>
      </c>
      <c r="C24" s="22" t="s">
        <v>376</v>
      </c>
      <c r="D24" s="54">
        <v>45153</v>
      </c>
      <c r="E24" s="54">
        <v>45177</v>
      </c>
      <c r="F24" s="25">
        <v>122201.64285735274</v>
      </c>
      <c r="G24" s="25">
        <v>38315.190999999999</v>
      </c>
      <c r="H24" s="56">
        <v>10676.044733333332</v>
      </c>
      <c r="I24" s="25">
        <v>0</v>
      </c>
      <c r="J24" s="57">
        <f t="shared" si="0"/>
        <v>48991.235733333335</v>
      </c>
      <c r="K24" s="47">
        <f t="shared" si="1"/>
        <v>0.4009048862830864</v>
      </c>
    </row>
    <row r="25" spans="2:11" x14ac:dyDescent="0.25">
      <c r="B25" s="62" t="s">
        <v>276</v>
      </c>
      <c r="C25" s="62"/>
      <c r="D25" s="53"/>
      <c r="E25" s="53"/>
      <c r="F25" s="52">
        <f>+SUM(F4:F24)</f>
        <v>5639066.219675906</v>
      </c>
      <c r="G25" s="52">
        <f>+SUM(G4:G24)</f>
        <v>2684137.159</v>
      </c>
      <c r="H25" s="52">
        <f>+SUM(H4:H24)</f>
        <v>1844579.5009000001</v>
      </c>
      <c r="I25" s="52">
        <f>+SUM(I4:I24)</f>
        <v>-94416.405380000127</v>
      </c>
      <c r="J25" s="52">
        <f>+SUM(J4:J24)</f>
        <v>4434300.254519999</v>
      </c>
      <c r="K25" s="55">
        <f t="shared" si="1"/>
        <v>0.78635364114856088</v>
      </c>
    </row>
    <row r="27" spans="2:11" x14ac:dyDescent="0.25">
      <c r="G27" s="59" t="s">
        <v>436</v>
      </c>
      <c r="H27" s="1">
        <v>1648421.4405199999</v>
      </c>
      <c r="I27" s="1"/>
    </row>
    <row r="28" spans="2:11" x14ac:dyDescent="0.25">
      <c r="G28" t="s">
        <v>437</v>
      </c>
      <c r="H28" s="36">
        <v>101741.655</v>
      </c>
      <c r="I28" s="36"/>
    </row>
    <row r="29" spans="2:11" x14ac:dyDescent="0.25">
      <c r="H29" s="36"/>
    </row>
    <row r="30" spans="2:11" x14ac:dyDescent="0.25">
      <c r="G30" s="60" t="s">
        <v>435</v>
      </c>
    </row>
    <row r="31" spans="2:11" x14ac:dyDescent="0.25">
      <c r="G31" t="s">
        <v>412</v>
      </c>
      <c r="I31" s="1">
        <v>26521.07</v>
      </c>
      <c r="J31" s="1">
        <f>+I31/$I$35*$J$35</f>
        <v>11651.960138559645</v>
      </c>
    </row>
    <row r="32" spans="2:11" x14ac:dyDescent="0.25">
      <c r="G32" t="s">
        <v>381</v>
      </c>
      <c r="I32" s="1">
        <v>100780.06599999999</v>
      </c>
      <c r="J32" s="1">
        <f t="shared" ref="J32:J34" si="2">+I32/$I$35*$J$35</f>
        <v>44277.448526526648</v>
      </c>
    </row>
    <row r="33" spans="7:10" x14ac:dyDescent="0.25">
      <c r="G33" t="s">
        <v>418</v>
      </c>
      <c r="I33" s="1">
        <v>18250.082708333332</v>
      </c>
      <c r="J33" s="1">
        <f t="shared" si="2"/>
        <v>8018.1243156070486</v>
      </c>
    </row>
    <row r="34" spans="7:10" x14ac:dyDescent="0.25">
      <c r="G34" t="s">
        <v>428</v>
      </c>
      <c r="I34" s="1">
        <v>69350.314291666655</v>
      </c>
      <c r="J34" s="1">
        <f t="shared" si="2"/>
        <v>30468.87239930678</v>
      </c>
    </row>
    <row r="35" spans="7:10" x14ac:dyDescent="0.25">
      <c r="I35" s="36">
        <f>+SUM(I31:I34)</f>
        <v>214901.533</v>
      </c>
      <c r="J35" s="1">
        <v>94416.405380000127</v>
      </c>
    </row>
  </sheetData>
  <mergeCells count="1">
    <mergeCell ref="B25:C25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Co.op_T9</vt:lpstr>
      <vt:lpstr>Co.op T9_by MTE</vt:lpstr>
      <vt:lpstr>Big C Lotte T9</vt:lpstr>
      <vt:lpstr>Direct 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2023-10-09T05:02:20Z</dcterms:created>
  <dcterms:modified xsi:type="dcterms:W3CDTF">2023-10-11T01:57:19Z</dcterms:modified>
</cp:coreProperties>
</file>