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7.Incentive\T4\"/>
    </mc:Choice>
  </mc:AlternateContent>
  <xr:revisionPtr revIDLastSave="0" documentId="13_ncr:1_{F29FF691-203B-4ECA-8743-3C90CF710062}" xr6:coauthVersionLast="47" xr6:coauthVersionMax="47" xr10:uidLastSave="{00000000-0000-0000-0000-000000000000}"/>
  <bookViews>
    <workbookView xWindow="-120" yWindow="-120" windowWidth="20730" windowHeight="11160" activeTab="2" xr2:uid="{3290E73E-B93A-481E-9E26-9CC925804F9A}"/>
  </bookViews>
  <sheets>
    <sheet name="Data SO Co.op" sheetId="1" r:id="rId1"/>
    <sheet name="Do vao DSR" sheetId="2" r:id="rId2"/>
    <sheet name="Data CF-FL" sheetId="3" r:id="rId3"/>
  </sheets>
  <externalReferences>
    <externalReference r:id="rId4"/>
  </externalReferences>
  <definedNames>
    <definedName name="_" localSheetId="2" hidden="1">#REF!</definedName>
    <definedName name="_" localSheetId="0" hidden="1">#REF!</definedName>
    <definedName name="_" hidden="1">#REF!</definedName>
    <definedName name="_1" localSheetId="2" hidden="1">#REF!</definedName>
    <definedName name="_1" localSheetId="0" hidden="1">#REF!</definedName>
    <definedName name="_1" hidden="1">#REF!</definedName>
    <definedName name="_146436\" localSheetId="2" hidden="1">#REF!</definedName>
    <definedName name="_146436\" localSheetId="0" hidden="1">#REF!</definedName>
    <definedName name="_146436\" hidden="1">#REF!</definedName>
    <definedName name="_2" localSheetId="0" hidden="1">#REF!</definedName>
    <definedName name="_2" hidden="1">#REF!</definedName>
    <definedName name="_3" localSheetId="0" hidden="1">#REF!</definedName>
    <definedName name="_3" hidden="1">#REF!</definedName>
    <definedName name="_32132" localSheetId="0" hidden="1">#REF!</definedName>
    <definedName name="_32132" hidden="1">#REF!</definedName>
    <definedName name="_a" localSheetId="0" hidden="1">#REF!</definedName>
    <definedName name="_a" hidden="1">#REF!</definedName>
    <definedName name="_Fill" localSheetId="0" hidden="1">#REF!</definedName>
    <definedName name="_Fill" hidden="1">#REF!</definedName>
    <definedName name="_xlnm._FilterDatabase" localSheetId="0" hidden="1">'Data SO Co.op'!$A$3:$JL$34</definedName>
    <definedName name="_xlnm._FilterDatabase" localSheetId="1" hidden="1">'Do vao DSR'!$B$125:$Y$125</definedName>
    <definedName name="adasda\" localSheetId="2" hidden="1">#REF!</definedName>
    <definedName name="adasda\" localSheetId="0" hidden="1">#REF!</definedName>
    <definedName name="adasda\" hidden="1">#REF!</definedName>
    <definedName name="as" localSheetId="2" hidden="1">#REF!</definedName>
    <definedName name="as" localSheetId="0" hidden="1">#REF!</definedName>
    <definedName name="as" hidden="1">#REF!</definedName>
    <definedName name="Avail_3" localSheetId="2" hidden="1">#REF!</definedName>
    <definedName name="Avail_3" localSheetId="0" hidden="1">#REF!</definedName>
    <definedName name="Avail_3" hidden="1">#REF!</definedName>
    <definedName name="Avail_4" localSheetId="0" hidden="1">#REF!</definedName>
    <definedName name="Avail_4" hidden="1">#REF!</definedName>
    <definedName name="Availble" localSheetId="0" hidden="1">#REF!</definedName>
    <definedName name="Availble" hidden="1">#REF!</definedName>
    <definedName name="CEN_2" localSheetId="2">#REF!</definedName>
    <definedName name="CEN_2">#REF!</definedName>
    <definedName name="DÒ" localSheetId="2">#REF!</definedName>
    <definedName name="DÒ" localSheetId="0">#REF!</definedName>
    <definedName name="DÒ">#REF!</definedName>
    <definedName name="MK_1" localSheetId="2">#REF!</definedName>
    <definedName name="MK_1">#REF!</definedName>
    <definedName name="MK_2" localSheetId="2">#REF!</definedName>
    <definedName name="MK_2">#REF!</definedName>
    <definedName name="NOR1_" localSheetId="2">#REF!</definedName>
    <definedName name="NOR1_">#REF!</definedName>
    <definedName name="NOR2_" localSheetId="2">#REF!</definedName>
    <definedName name="NOR2_">#REF!</definedName>
    <definedName name="NOR3_" localSheetId="2">#REF!</definedName>
    <definedName name="NOR3_">#REF!</definedName>
    <definedName name="ò82" localSheetId="2">#REF!</definedName>
    <definedName name="ò82" localSheetId="0">#REF!</definedName>
    <definedName name="ò82">#REF!</definedName>
    <definedName name="SE_2" localSheetId="2">#REF!</definedName>
    <definedName name="SE_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99" i="3" l="1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P34" i="3" l="1"/>
  <c r="O34" i="3"/>
  <c r="N34" i="3"/>
  <c r="M34" i="3"/>
  <c r="L34" i="3"/>
  <c r="K34" i="3"/>
  <c r="J34" i="3"/>
  <c r="I34" i="3"/>
  <c r="H34" i="3"/>
  <c r="G34" i="3"/>
  <c r="F34" i="3"/>
  <c r="E34" i="3"/>
  <c r="D34" i="3"/>
  <c r="H30" i="3"/>
  <c r="G30" i="3"/>
  <c r="F30" i="3"/>
  <c r="E30" i="3"/>
  <c r="D30" i="3"/>
  <c r="H29" i="3"/>
  <c r="G29" i="3"/>
  <c r="F29" i="3"/>
  <c r="E29" i="3"/>
  <c r="D29" i="3"/>
  <c r="C23" i="3"/>
  <c r="J19" i="3" s="1"/>
  <c r="P18" i="3"/>
  <c r="E18" i="3"/>
  <c r="H17" i="3"/>
  <c r="G17" i="3"/>
  <c r="P16" i="3"/>
  <c r="L16" i="3"/>
  <c r="J16" i="3"/>
  <c r="F16" i="3"/>
  <c r="E16" i="3"/>
  <c r="O15" i="3"/>
  <c r="N15" i="3"/>
  <c r="J15" i="3"/>
  <c r="H15" i="3"/>
  <c r="D15" i="3"/>
  <c r="M14" i="3"/>
  <c r="L14" i="3"/>
  <c r="H14" i="3"/>
  <c r="F14" i="3"/>
  <c r="P13" i="3"/>
  <c r="O13" i="3"/>
  <c r="K13" i="3"/>
  <c r="J13" i="3"/>
  <c r="F13" i="3"/>
  <c r="D13" i="3"/>
  <c r="N12" i="3"/>
  <c r="M12" i="3"/>
  <c r="I12" i="3"/>
  <c r="H12" i="3"/>
  <c r="D12" i="3"/>
  <c r="P11" i="3"/>
  <c r="L11" i="3"/>
  <c r="K11" i="3"/>
  <c r="G11" i="3"/>
  <c r="F11" i="3"/>
  <c r="P10" i="3"/>
  <c r="N10" i="3"/>
  <c r="J10" i="3"/>
  <c r="I10" i="3"/>
  <c r="E10" i="3"/>
  <c r="D10" i="3"/>
  <c r="N9" i="3"/>
  <c r="L9" i="3"/>
  <c r="H9" i="3"/>
  <c r="G9" i="3"/>
  <c r="P8" i="3"/>
  <c r="L8" i="3"/>
  <c r="J8" i="3"/>
  <c r="F8" i="3"/>
  <c r="E8" i="3"/>
  <c r="O7" i="3"/>
  <c r="N7" i="3"/>
  <c r="J7" i="3"/>
  <c r="H7" i="3"/>
  <c r="D7" i="3"/>
  <c r="M6" i="3"/>
  <c r="L6" i="3"/>
  <c r="H6" i="3"/>
  <c r="F6" i="3"/>
  <c r="P5" i="3"/>
  <c r="O5" i="3"/>
  <c r="K5" i="3"/>
  <c r="J5" i="3"/>
  <c r="F5" i="3"/>
  <c r="D5" i="3"/>
  <c r="N4" i="3"/>
  <c r="M4" i="3"/>
  <c r="I4" i="3"/>
  <c r="H4" i="3"/>
  <c r="D4" i="3"/>
  <c r="P2" i="3"/>
  <c r="O2" i="3"/>
  <c r="N2" i="3"/>
  <c r="M2" i="3"/>
  <c r="L2" i="3"/>
  <c r="K2" i="3"/>
  <c r="J2" i="3"/>
  <c r="H28" i="3" s="1"/>
  <c r="I2" i="3"/>
  <c r="H2" i="3"/>
  <c r="G28" i="3" s="1"/>
  <c r="G2" i="3"/>
  <c r="F28" i="3" s="1"/>
  <c r="F2" i="3"/>
  <c r="E28" i="3" s="1"/>
  <c r="E2" i="3"/>
  <c r="D2" i="3"/>
  <c r="R51" i="3" s="1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EB34" i="1"/>
  <c r="I34" i="1"/>
  <c r="JD34" i="1" s="1"/>
  <c r="EB33" i="1"/>
  <c r="I33" i="1"/>
  <c r="IQ33" i="1" s="1"/>
  <c r="EB32" i="1"/>
  <c r="I32" i="1"/>
  <c r="IS32" i="1" s="1"/>
  <c r="EB31" i="1"/>
  <c r="I31" i="1"/>
  <c r="IN31" i="1" s="1"/>
  <c r="EB30" i="1"/>
  <c r="I30" i="1"/>
  <c r="EX30" i="1" s="1"/>
  <c r="EB29" i="1"/>
  <c r="I29" i="1"/>
  <c r="IS29" i="1" s="1"/>
  <c r="EB28" i="1"/>
  <c r="I28" i="1"/>
  <c r="JB28" i="1" s="1"/>
  <c r="EB27" i="1"/>
  <c r="I27" i="1"/>
  <c r="IY27" i="1" s="1"/>
  <c r="EB26" i="1"/>
  <c r="I26" i="1"/>
  <c r="HO26" i="1" s="1"/>
  <c r="EB25" i="1"/>
  <c r="I25" i="1"/>
  <c r="JC25" i="1" s="1"/>
  <c r="EB24" i="1"/>
  <c r="I24" i="1"/>
  <c r="JC24" i="1" s="1"/>
  <c r="EB23" i="1"/>
  <c r="I23" i="1"/>
  <c r="IC23" i="1" s="1"/>
  <c r="EB22" i="1"/>
  <c r="I22" i="1"/>
  <c r="EB21" i="1"/>
  <c r="I21" i="1"/>
  <c r="IR21" i="1" s="1"/>
  <c r="EB20" i="1"/>
  <c r="I20" i="1"/>
  <c r="GA20" i="1" s="1"/>
  <c r="EB19" i="1"/>
  <c r="I19" i="1"/>
  <c r="IG19" i="1" s="1"/>
  <c r="EB18" i="1"/>
  <c r="I18" i="1"/>
  <c r="GU18" i="1" s="1"/>
  <c r="EB17" i="1"/>
  <c r="I17" i="1"/>
  <c r="EB16" i="1"/>
  <c r="I16" i="1"/>
  <c r="IR16" i="1" s="1"/>
  <c r="EB15" i="1"/>
  <c r="I15" i="1"/>
  <c r="EB14" i="1"/>
  <c r="I14" i="1"/>
  <c r="JC14" i="1" s="1"/>
  <c r="EB13" i="1"/>
  <c r="I13" i="1"/>
  <c r="JA13" i="1" s="1"/>
  <c r="EB12" i="1"/>
  <c r="I12" i="1"/>
  <c r="IQ12" i="1" s="1"/>
  <c r="EB11" i="1"/>
  <c r="I11" i="1"/>
  <c r="JB11" i="1" s="1"/>
  <c r="EB10" i="1"/>
  <c r="I10" i="1"/>
  <c r="JC10" i="1" s="1"/>
  <c r="EB9" i="1"/>
  <c r="I9" i="1"/>
  <c r="IZ9" i="1" s="1"/>
  <c r="EB8" i="1"/>
  <c r="I8" i="1"/>
  <c r="IL8" i="1" s="1"/>
  <c r="EB7" i="1"/>
  <c r="I7" i="1"/>
  <c r="JE7" i="1" s="1"/>
  <c r="EB6" i="1"/>
  <c r="I6" i="1"/>
  <c r="JC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EB5" i="1"/>
  <c r="I5" i="1"/>
  <c r="JE5" i="1" s="1"/>
  <c r="D18" i="3" l="1"/>
  <c r="N18" i="3"/>
  <c r="O19" i="3"/>
  <c r="R36" i="3"/>
  <c r="R40" i="3"/>
  <c r="R44" i="3"/>
  <c r="R48" i="3"/>
  <c r="R37" i="3"/>
  <c r="R41" i="3"/>
  <c r="R45" i="3"/>
  <c r="R49" i="3"/>
  <c r="L17" i="3"/>
  <c r="I18" i="3"/>
  <c r="G19" i="3"/>
  <c r="D28" i="3"/>
  <c r="R38" i="3"/>
  <c r="R42" i="3"/>
  <c r="R46" i="3"/>
  <c r="R50" i="3"/>
  <c r="N17" i="3"/>
  <c r="J18" i="3"/>
  <c r="R39" i="3"/>
  <c r="R43" i="3"/>
  <c r="R47" i="3"/>
  <c r="M19" i="3"/>
  <c r="I19" i="3"/>
  <c r="E19" i="3"/>
  <c r="O18" i="3"/>
  <c r="K18" i="3"/>
  <c r="G18" i="3"/>
  <c r="M17" i="3"/>
  <c r="I17" i="3"/>
  <c r="E17" i="3"/>
  <c r="O16" i="3"/>
  <c r="K16" i="3"/>
  <c r="G16" i="3"/>
  <c r="M15" i="3"/>
  <c r="I15" i="3"/>
  <c r="E15" i="3"/>
  <c r="O14" i="3"/>
  <c r="K14" i="3"/>
  <c r="G14" i="3"/>
  <c r="M13" i="3"/>
  <c r="I13" i="3"/>
  <c r="E13" i="3"/>
  <c r="O12" i="3"/>
  <c r="K12" i="3"/>
  <c r="G12" i="3"/>
  <c r="M11" i="3"/>
  <c r="I11" i="3"/>
  <c r="E11" i="3"/>
  <c r="O10" i="3"/>
  <c r="K10" i="3"/>
  <c r="G10" i="3"/>
  <c r="M9" i="3"/>
  <c r="I9" i="3"/>
  <c r="E9" i="3"/>
  <c r="O8" i="3"/>
  <c r="K8" i="3"/>
  <c r="G8" i="3"/>
  <c r="M7" i="3"/>
  <c r="I7" i="3"/>
  <c r="E7" i="3"/>
  <c r="O6" i="3"/>
  <c r="K6" i="3"/>
  <c r="G6" i="3"/>
  <c r="M5" i="3"/>
  <c r="M23" i="3" s="1"/>
  <c r="I5" i="3"/>
  <c r="E5" i="3"/>
  <c r="O4" i="3"/>
  <c r="K4" i="3"/>
  <c r="G4" i="3"/>
  <c r="P19" i="3"/>
  <c r="L19" i="3"/>
  <c r="H19" i="3"/>
  <c r="D19" i="3"/>
  <c r="E4" i="3"/>
  <c r="J4" i="3"/>
  <c r="P4" i="3"/>
  <c r="G5" i="3"/>
  <c r="L5" i="3"/>
  <c r="D6" i="3"/>
  <c r="I6" i="3"/>
  <c r="N6" i="3"/>
  <c r="F7" i="3"/>
  <c r="K7" i="3"/>
  <c r="P7" i="3"/>
  <c r="H8" i="3"/>
  <c r="M8" i="3"/>
  <c r="D9" i="3"/>
  <c r="J9" i="3"/>
  <c r="O9" i="3"/>
  <c r="F10" i="3"/>
  <c r="L10" i="3"/>
  <c r="H11" i="3"/>
  <c r="N11" i="3"/>
  <c r="E12" i="3"/>
  <c r="J12" i="3"/>
  <c r="P12" i="3"/>
  <c r="G13" i="3"/>
  <c r="L13" i="3"/>
  <c r="D14" i="3"/>
  <c r="I14" i="3"/>
  <c r="N14" i="3"/>
  <c r="F15" i="3"/>
  <c r="K15" i="3"/>
  <c r="P15" i="3"/>
  <c r="H16" i="3"/>
  <c r="M16" i="3"/>
  <c r="D17" i="3"/>
  <c r="J17" i="3"/>
  <c r="O17" i="3"/>
  <c r="F18" i="3"/>
  <c r="L18" i="3"/>
  <c r="K19" i="3"/>
  <c r="J29" i="3"/>
  <c r="J30" i="3"/>
  <c r="F4" i="3"/>
  <c r="L4" i="3"/>
  <c r="H5" i="3"/>
  <c r="N5" i="3"/>
  <c r="E6" i="3"/>
  <c r="J6" i="3"/>
  <c r="P6" i="3"/>
  <c r="G7" i="3"/>
  <c r="L7" i="3"/>
  <c r="D8" i="3"/>
  <c r="I8" i="3"/>
  <c r="N8" i="3"/>
  <c r="F9" i="3"/>
  <c r="K9" i="3"/>
  <c r="P9" i="3"/>
  <c r="H10" i="3"/>
  <c r="M10" i="3"/>
  <c r="D11" i="3"/>
  <c r="J11" i="3"/>
  <c r="O11" i="3"/>
  <c r="F12" i="3"/>
  <c r="L12" i="3"/>
  <c r="H13" i="3"/>
  <c r="N13" i="3"/>
  <c r="E14" i="3"/>
  <c r="J14" i="3"/>
  <c r="P14" i="3"/>
  <c r="G15" i="3"/>
  <c r="L15" i="3"/>
  <c r="D16" i="3"/>
  <c r="I16" i="3"/>
  <c r="N16" i="3"/>
  <c r="F17" i="3"/>
  <c r="K17" i="3"/>
  <c r="P17" i="3"/>
  <c r="H18" i="3"/>
  <c r="M18" i="3"/>
  <c r="F19" i="3"/>
  <c r="N19" i="3"/>
  <c r="GZ6" i="1"/>
  <c r="EN6" i="1"/>
  <c r="FT6" i="1"/>
  <c r="EF31" i="1"/>
  <c r="EK21" i="1"/>
  <c r="EC28" i="1"/>
  <c r="EF6" i="1"/>
  <c r="HM18" i="1"/>
  <c r="FK21" i="1"/>
  <c r="FD6" i="1"/>
  <c r="HP6" i="1"/>
  <c r="HL21" i="1"/>
  <c r="HP25" i="1"/>
  <c r="IE27" i="1"/>
  <c r="GI28" i="1"/>
  <c r="GF29" i="1"/>
  <c r="ER30" i="1"/>
  <c r="GW31" i="1"/>
  <c r="EJ32" i="1"/>
  <c r="FY34" i="1"/>
  <c r="HK27" i="1"/>
  <c r="FL6" i="1"/>
  <c r="EN8" i="1"/>
  <c r="EN25" i="1"/>
  <c r="ED27" i="1"/>
  <c r="HD28" i="1"/>
  <c r="IH29" i="1"/>
  <c r="HM31" i="1"/>
  <c r="FX32" i="1"/>
  <c r="EU33" i="1"/>
  <c r="IK34" i="1"/>
  <c r="GZ25" i="1"/>
  <c r="FT8" i="1"/>
  <c r="FD25" i="1"/>
  <c r="EY27" i="1"/>
  <c r="GW32" i="1"/>
  <c r="EV6" i="1"/>
  <c r="GB6" i="1"/>
  <c r="IF6" i="1"/>
  <c r="GZ8" i="1"/>
  <c r="FO10" i="1"/>
  <c r="EQ18" i="1"/>
  <c r="IC18" i="1"/>
  <c r="FT25" i="1"/>
  <c r="IF25" i="1"/>
  <c r="FS27" i="1"/>
  <c r="JB27" i="1"/>
  <c r="ES28" i="1"/>
  <c r="HZ28" i="1"/>
  <c r="EO29" i="1"/>
  <c r="GR29" i="1"/>
  <c r="JB29" i="1"/>
  <c r="HB30" i="1"/>
  <c r="FF31" i="1"/>
  <c r="JD31" i="1"/>
  <c r="ER32" i="1"/>
  <c r="HK32" i="1"/>
  <c r="HG33" i="1"/>
  <c r="EC34" i="1"/>
  <c r="GO34" i="1"/>
  <c r="JA34" i="1"/>
  <c r="EY10" i="1"/>
  <c r="HS24" i="1"/>
  <c r="GJ6" i="1"/>
  <c r="IV6" i="1"/>
  <c r="ED10" i="1"/>
  <c r="FZ10" i="1"/>
  <c r="FG18" i="1"/>
  <c r="FU21" i="1"/>
  <c r="EE24" i="1"/>
  <c r="GJ25" i="1"/>
  <c r="IV25" i="1"/>
  <c r="GP27" i="1"/>
  <c r="FN28" i="1"/>
  <c r="IU28" i="1"/>
  <c r="FA29" i="1"/>
  <c r="HH29" i="1"/>
  <c r="FV31" i="1"/>
  <c r="FP32" i="1"/>
  <c r="IA33" i="1"/>
  <c r="ES34" i="1"/>
  <c r="HE34" i="1"/>
  <c r="IF10" i="1"/>
  <c r="EI10" i="1"/>
  <c r="HF10" i="1"/>
  <c r="FW24" i="1"/>
  <c r="FQ29" i="1"/>
  <c r="HV29" i="1"/>
  <c r="FI34" i="1"/>
  <c r="HU34" i="1"/>
  <c r="ER9" i="1"/>
  <c r="FL9" i="1"/>
  <c r="FL11" i="1"/>
  <c r="HB11" i="1"/>
  <c r="EN14" i="1"/>
  <c r="GZ14" i="1"/>
  <c r="JC15" i="1"/>
  <c r="JF15" i="1"/>
  <c r="IZ15" i="1"/>
  <c r="IR15" i="1"/>
  <c r="IK15" i="1"/>
  <c r="ID15" i="1"/>
  <c r="HV15" i="1"/>
  <c r="HP15" i="1"/>
  <c r="HI15" i="1"/>
  <c r="HA15" i="1"/>
  <c r="GT15" i="1"/>
  <c r="GN15" i="1"/>
  <c r="GF15" i="1"/>
  <c r="FY15" i="1"/>
  <c r="FR15" i="1"/>
  <c r="FJ15" i="1"/>
  <c r="JE15" i="1"/>
  <c r="IW15" i="1"/>
  <c r="IP15" i="1"/>
  <c r="IJ15" i="1"/>
  <c r="IB15" i="1"/>
  <c r="HU15" i="1"/>
  <c r="HN15" i="1"/>
  <c r="HF15" i="1"/>
  <c r="GZ15" i="1"/>
  <c r="GS15" i="1"/>
  <c r="GK15" i="1"/>
  <c r="GD15" i="1"/>
  <c r="FX15" i="1"/>
  <c r="FP15" i="1"/>
  <c r="FI15" i="1"/>
  <c r="JB15" i="1"/>
  <c r="IV15" i="1"/>
  <c r="IO15" i="1"/>
  <c r="IG15" i="1"/>
  <c r="HZ15" i="1"/>
  <c r="HT15" i="1"/>
  <c r="HL15" i="1"/>
  <c r="HE15" i="1"/>
  <c r="GX15" i="1"/>
  <c r="GP15" i="1"/>
  <c r="GJ15" i="1"/>
  <c r="GC15" i="1"/>
  <c r="FU15" i="1"/>
  <c r="EN15" i="1"/>
  <c r="FM15" i="1"/>
  <c r="IL15" i="1"/>
  <c r="GV23" i="1"/>
  <c r="ED6" i="1"/>
  <c r="ET6" i="1"/>
  <c r="FJ6" i="1"/>
  <c r="FZ6" i="1"/>
  <c r="GP6" i="1"/>
  <c r="HF6" i="1"/>
  <c r="HV6" i="1"/>
  <c r="IL6" i="1"/>
  <c r="JB6" i="1"/>
  <c r="EV8" i="1"/>
  <c r="GB8" i="1"/>
  <c r="HH8" i="1"/>
  <c r="EK9" i="1"/>
  <c r="ES9" i="1"/>
  <c r="FD9" i="1"/>
  <c r="FM9" i="1"/>
  <c r="FV9" i="1"/>
  <c r="GG9" i="1"/>
  <c r="GO9" i="1"/>
  <c r="GX9" i="1"/>
  <c r="HI9" i="1"/>
  <c r="HR9" i="1"/>
  <c r="HZ9" i="1"/>
  <c r="IK9" i="1"/>
  <c r="IT9" i="1"/>
  <c r="JD9" i="1"/>
  <c r="FD10" i="1"/>
  <c r="GJ10" i="1"/>
  <c r="HK10" i="1"/>
  <c r="IL10" i="1"/>
  <c r="EK11" i="1"/>
  <c r="EZ11" i="1"/>
  <c r="FN11" i="1"/>
  <c r="GB11" i="1"/>
  <c r="GP11" i="1"/>
  <c r="HE11" i="1"/>
  <c r="HR11" i="1"/>
  <c r="IG11" i="1"/>
  <c r="IV11" i="1"/>
  <c r="ER14" i="1"/>
  <c r="FL14" i="1"/>
  <c r="GJ14" i="1"/>
  <c r="HD14" i="1"/>
  <c r="HX14" i="1"/>
  <c r="IV14" i="1"/>
  <c r="EH15" i="1"/>
  <c r="EO15" i="1"/>
  <c r="EW15" i="1"/>
  <c r="FD15" i="1"/>
  <c r="FN15" i="1"/>
  <c r="GO15" i="1"/>
  <c r="HQ15" i="1"/>
  <c r="IT15" i="1"/>
  <c r="FP23" i="1"/>
  <c r="HH23" i="1"/>
  <c r="FT9" i="1"/>
  <c r="GN9" i="1"/>
  <c r="HE9" i="1"/>
  <c r="HY9" i="1"/>
  <c r="IS9" i="1"/>
  <c r="EJ11" i="1"/>
  <c r="GO11" i="1"/>
  <c r="HQ11" i="1"/>
  <c r="IS11" i="1"/>
  <c r="FH14" i="1"/>
  <c r="IN14" i="1"/>
  <c r="ET15" i="1"/>
  <c r="HJ15" i="1"/>
  <c r="FD23" i="1"/>
  <c r="GR6" i="1"/>
  <c r="HH6" i="1"/>
  <c r="HX6" i="1"/>
  <c r="IN6" i="1"/>
  <c r="JD6" i="1"/>
  <c r="FD8" i="1"/>
  <c r="GJ8" i="1"/>
  <c r="HP8" i="1"/>
  <c r="EC9" i="1"/>
  <c r="EL9" i="1"/>
  <c r="EW9" i="1"/>
  <c r="FF9" i="1"/>
  <c r="FN9" i="1"/>
  <c r="FY9" i="1"/>
  <c r="GH9" i="1"/>
  <c r="GR9" i="1"/>
  <c r="HB9" i="1"/>
  <c r="HJ9" i="1"/>
  <c r="HT9" i="1"/>
  <c r="ID9" i="1"/>
  <c r="IN9" i="1"/>
  <c r="IV9" i="1"/>
  <c r="JF9" i="1"/>
  <c r="GP10" i="1"/>
  <c r="HP10" i="1"/>
  <c r="IV10" i="1"/>
  <c r="EC11" i="1"/>
  <c r="EP11" i="1"/>
  <c r="FE11" i="1"/>
  <c r="FT11" i="1"/>
  <c r="GG11" i="1"/>
  <c r="GV11" i="1"/>
  <c r="HJ11" i="1"/>
  <c r="HX11" i="1"/>
  <c r="IL11" i="1"/>
  <c r="JA11" i="1"/>
  <c r="ED14" i="1"/>
  <c r="EV14" i="1"/>
  <c r="FT14" i="1"/>
  <c r="GN14" i="1"/>
  <c r="HH14" i="1"/>
  <c r="IF14" i="1"/>
  <c r="IZ14" i="1"/>
  <c r="EC15" i="1"/>
  <c r="EJ15" i="1"/>
  <c r="ER15" i="1"/>
  <c r="EX15" i="1"/>
  <c r="FE15" i="1"/>
  <c r="FT15" i="1"/>
  <c r="GV15" i="1"/>
  <c r="HY15" i="1"/>
  <c r="JA15" i="1"/>
  <c r="HR22" i="1"/>
  <c r="GL22" i="1"/>
  <c r="EJ23" i="1"/>
  <c r="FY23" i="1"/>
  <c r="EH9" i="1"/>
  <c r="FA9" i="1"/>
  <c r="GC9" i="1"/>
  <c r="GW9" i="1"/>
  <c r="HP9" i="1"/>
  <c r="IH9" i="1"/>
  <c r="JA9" i="1"/>
  <c r="EX11" i="1"/>
  <c r="FZ11" i="1"/>
  <c r="IF11" i="1"/>
  <c r="GB14" i="1"/>
  <c r="HT14" i="1"/>
  <c r="EG15" i="1"/>
  <c r="FB15" i="1"/>
  <c r="GH15" i="1"/>
  <c r="IS23" i="1"/>
  <c r="HX23" i="1"/>
  <c r="HE23" i="1"/>
  <c r="GR23" i="1"/>
  <c r="GG23" i="1"/>
  <c r="FX23" i="1"/>
  <c r="FL23" i="1"/>
  <c r="FA23" i="1"/>
  <c r="ER23" i="1"/>
  <c r="EF23" i="1"/>
  <c r="IN23" i="1"/>
  <c r="HU23" i="1"/>
  <c r="GZ23" i="1"/>
  <c r="GO23" i="1"/>
  <c r="GF23" i="1"/>
  <c r="FT23" i="1"/>
  <c r="FI23" i="1"/>
  <c r="EZ23" i="1"/>
  <c r="EN23" i="1"/>
  <c r="EC23" i="1"/>
  <c r="JD23" i="1"/>
  <c r="IK23" i="1"/>
  <c r="HM23" i="1"/>
  <c r="GW23" i="1"/>
  <c r="GN23" i="1"/>
  <c r="GB23" i="1"/>
  <c r="FQ23" i="1"/>
  <c r="FH23" i="1"/>
  <c r="EV23" i="1"/>
  <c r="EK23" i="1"/>
  <c r="EL6" i="1"/>
  <c r="FB6" i="1"/>
  <c r="FR6" i="1"/>
  <c r="GH6" i="1"/>
  <c r="GX6" i="1"/>
  <c r="HN6" i="1"/>
  <c r="ID6" i="1"/>
  <c r="IT6" i="1"/>
  <c r="EF8" i="1"/>
  <c r="FL8" i="1"/>
  <c r="GR8" i="1"/>
  <c r="EF9" i="1"/>
  <c r="EP9" i="1"/>
  <c r="EX9" i="1"/>
  <c r="FH9" i="1"/>
  <c r="FR9" i="1"/>
  <c r="GB9" i="1"/>
  <c r="GJ9" i="1"/>
  <c r="GT9" i="1"/>
  <c r="HD9" i="1"/>
  <c r="HM9" i="1"/>
  <c r="HX9" i="1"/>
  <c r="IF9" i="1"/>
  <c r="IO9" i="1"/>
  <c r="ET10" i="1"/>
  <c r="FT10" i="1"/>
  <c r="GU10" i="1"/>
  <c r="IA10" i="1"/>
  <c r="JB10" i="1"/>
  <c r="ED11" i="1"/>
  <c r="ES11" i="1"/>
  <c r="FF11" i="1"/>
  <c r="FU11" i="1"/>
  <c r="GJ11" i="1"/>
  <c r="GW11" i="1"/>
  <c r="HL11" i="1"/>
  <c r="HZ11" i="1"/>
  <c r="IN11" i="1"/>
  <c r="EF14" i="1"/>
  <c r="FD14" i="1"/>
  <c r="FX14" i="1"/>
  <c r="GR14" i="1"/>
  <c r="HP14" i="1"/>
  <c r="IJ14" i="1"/>
  <c r="JD14" i="1"/>
  <c r="ED15" i="1"/>
  <c r="EL15" i="1"/>
  <c r="ES15" i="1"/>
  <c r="EZ15" i="1"/>
  <c r="FH15" i="1"/>
  <c r="FZ15" i="1"/>
  <c r="HD15" i="1"/>
  <c r="IF15" i="1"/>
  <c r="IS18" i="1"/>
  <c r="IA18" i="1"/>
  <c r="HG18" i="1"/>
  <c r="GM18" i="1"/>
  <c r="FW18" i="1"/>
  <c r="FC18" i="1"/>
  <c r="EI18" i="1"/>
  <c r="IM18" i="1"/>
  <c r="HW18" i="1"/>
  <c r="HC18" i="1"/>
  <c r="GI18" i="1"/>
  <c r="FQ18" i="1"/>
  <c r="EU18" i="1"/>
  <c r="EE18" i="1"/>
  <c r="JC18" i="1"/>
  <c r="IK18" i="1"/>
  <c r="HO18" i="1"/>
  <c r="GW18" i="1"/>
  <c r="GG18" i="1"/>
  <c r="FK18" i="1"/>
  <c r="ES18" i="1"/>
  <c r="FY18" i="1"/>
  <c r="IY18" i="1"/>
  <c r="ES23" i="1"/>
  <c r="GJ23" i="1"/>
  <c r="JA23" i="1"/>
  <c r="HW21" i="1"/>
  <c r="EU24" i="1"/>
  <c r="GM24" i="1"/>
  <c r="IQ24" i="1"/>
  <c r="EC25" i="1"/>
  <c r="ES25" i="1"/>
  <c r="FI25" i="1"/>
  <c r="FY25" i="1"/>
  <c r="GO25" i="1"/>
  <c r="HE25" i="1"/>
  <c r="HU25" i="1"/>
  <c r="IK25" i="1"/>
  <c r="JA25" i="1"/>
  <c r="GI26" i="1"/>
  <c r="EE27" i="1"/>
  <c r="FB27" i="1"/>
  <c r="FW27" i="1"/>
  <c r="GQ27" i="1"/>
  <c r="HN27" i="1"/>
  <c r="II27" i="1"/>
  <c r="JC27" i="1"/>
  <c r="EF28" i="1"/>
  <c r="EV28" i="1"/>
  <c r="FR28" i="1"/>
  <c r="GM28" i="1"/>
  <c r="HH28" i="1"/>
  <c r="ID28" i="1"/>
  <c r="IY28" i="1"/>
  <c r="ED29" i="1"/>
  <c r="EP29" i="1"/>
  <c r="FF29" i="1"/>
  <c r="FU29" i="1"/>
  <c r="GG29" i="1"/>
  <c r="GW29" i="1"/>
  <c r="HL29" i="1"/>
  <c r="HX29" i="1"/>
  <c r="IN29" i="1"/>
  <c r="IH30" i="1"/>
  <c r="EK31" i="1"/>
  <c r="GB31" i="1"/>
  <c r="HR31" i="1"/>
  <c r="EZ32" i="1"/>
  <c r="GF32" i="1"/>
  <c r="IO32" i="1"/>
  <c r="FO33" i="1"/>
  <c r="IY33" i="1"/>
  <c r="EG34" i="1"/>
  <c r="EW34" i="1"/>
  <c r="FM34" i="1"/>
  <c r="GC34" i="1"/>
  <c r="GS34" i="1"/>
  <c r="HI34" i="1"/>
  <c r="HY34" i="1"/>
  <c r="IO34" i="1"/>
  <c r="JE34" i="1"/>
  <c r="EO21" i="1"/>
  <c r="GQ21" i="1"/>
  <c r="IM21" i="1"/>
  <c r="EY24" i="1"/>
  <c r="GQ24" i="1"/>
  <c r="IY24" i="1"/>
  <c r="EF25" i="1"/>
  <c r="EV25" i="1"/>
  <c r="FL25" i="1"/>
  <c r="GB25" i="1"/>
  <c r="GR25" i="1"/>
  <c r="HH25" i="1"/>
  <c r="HX25" i="1"/>
  <c r="IN25" i="1"/>
  <c r="JD25" i="1"/>
  <c r="EM27" i="1"/>
  <c r="FJ27" i="1"/>
  <c r="GE27" i="1"/>
  <c r="GY27" i="1"/>
  <c r="HV27" i="1"/>
  <c r="IQ27" i="1"/>
  <c r="EK28" i="1"/>
  <c r="FC28" i="1"/>
  <c r="FX28" i="1"/>
  <c r="GT28" i="1"/>
  <c r="HO28" i="1"/>
  <c r="IJ28" i="1"/>
  <c r="JF28" i="1"/>
  <c r="EF29" i="1"/>
  <c r="EV29" i="1"/>
  <c r="FJ29" i="1"/>
  <c r="FV29" i="1"/>
  <c r="GL29" i="1"/>
  <c r="HA29" i="1"/>
  <c r="HM29" i="1"/>
  <c r="IC29" i="1"/>
  <c r="IR29" i="1"/>
  <c r="FA31" i="1"/>
  <c r="GR31" i="1"/>
  <c r="IH31" i="1"/>
  <c r="FH32" i="1"/>
  <c r="GN32" i="1"/>
  <c r="GM33" i="1"/>
  <c r="EK34" i="1"/>
  <c r="FA34" i="1"/>
  <c r="FQ34" i="1"/>
  <c r="GG34" i="1"/>
  <c r="GW34" i="1"/>
  <c r="HM34" i="1"/>
  <c r="IC34" i="1"/>
  <c r="IS34" i="1"/>
  <c r="FE21" i="1"/>
  <c r="GV21" i="1"/>
  <c r="FO24" i="1"/>
  <c r="HK24" i="1"/>
  <c r="EK25" i="1"/>
  <c r="FA25" i="1"/>
  <c r="FQ25" i="1"/>
  <c r="GG25" i="1"/>
  <c r="GW25" i="1"/>
  <c r="HM25" i="1"/>
  <c r="IC25" i="1"/>
  <c r="IS25" i="1"/>
  <c r="EQ27" i="1"/>
  <c r="FK27" i="1"/>
  <c r="GH27" i="1"/>
  <c r="HC27" i="1"/>
  <c r="HW27" i="1"/>
  <c r="IT27" i="1"/>
  <c r="EN28" i="1"/>
  <c r="FG28" i="1"/>
  <c r="GB28" i="1"/>
  <c r="GX28" i="1"/>
  <c r="HS28" i="1"/>
  <c r="IN28" i="1"/>
  <c r="EK29" i="1"/>
  <c r="EZ29" i="1"/>
  <c r="FL29" i="1"/>
  <c r="GB29" i="1"/>
  <c r="GP29" i="1"/>
  <c r="HB29" i="1"/>
  <c r="HR29" i="1"/>
  <c r="IG29" i="1"/>
  <c r="EO34" i="1"/>
  <c r="FE34" i="1"/>
  <c r="FU34" i="1"/>
  <c r="GK34" i="1"/>
  <c r="HA34" i="1"/>
  <c r="HQ34" i="1"/>
  <c r="IG34" i="1"/>
  <c r="IW34" i="1"/>
  <c r="EF5" i="1"/>
  <c r="EV5" i="1"/>
  <c r="FL5" i="1"/>
  <c r="FV5" i="1"/>
  <c r="GL5" i="1"/>
  <c r="HB5" i="1"/>
  <c r="HZ5" i="1"/>
  <c r="IH5" i="1"/>
  <c r="JF5" i="1"/>
  <c r="EF7" i="1"/>
  <c r="EV7" i="1"/>
  <c r="FL7" i="1"/>
  <c r="GB7" i="1"/>
  <c r="GT7" i="1"/>
  <c r="HJ7" i="1"/>
  <c r="IH7" i="1"/>
  <c r="IX7" i="1"/>
  <c r="ET12" i="1"/>
  <c r="GZ12" i="1"/>
  <c r="EG13" i="1"/>
  <c r="FB13" i="1"/>
  <c r="FQ13" i="1"/>
  <c r="GL13" i="1"/>
  <c r="HH13" i="1"/>
  <c r="IJ13" i="1"/>
  <c r="IX13" i="1"/>
  <c r="EJ16" i="1"/>
  <c r="HD16" i="1"/>
  <c r="JC17" i="1"/>
  <c r="IQ17" i="1"/>
  <c r="IG17" i="1"/>
  <c r="HY17" i="1"/>
  <c r="HQ17" i="1"/>
  <c r="HK17" i="1"/>
  <c r="HD17" i="1"/>
  <c r="GX17" i="1"/>
  <c r="GS17" i="1"/>
  <c r="GN17" i="1"/>
  <c r="GH17" i="1"/>
  <c r="GC17" i="1"/>
  <c r="FX17" i="1"/>
  <c r="FR17" i="1"/>
  <c r="FM17" i="1"/>
  <c r="FH17" i="1"/>
  <c r="FB17" i="1"/>
  <c r="EW17" i="1"/>
  <c r="ER17" i="1"/>
  <c r="EL17" i="1"/>
  <c r="EG17" i="1"/>
  <c r="IU17" i="1"/>
  <c r="IE17" i="1"/>
  <c r="HU17" i="1"/>
  <c r="HL17" i="1"/>
  <c r="HB17" i="1"/>
  <c r="GV17" i="1"/>
  <c r="GO17" i="1"/>
  <c r="GG17" i="1"/>
  <c r="FZ17" i="1"/>
  <c r="FT17" i="1"/>
  <c r="FL17" i="1"/>
  <c r="FE17" i="1"/>
  <c r="EX17" i="1"/>
  <c r="EP17" i="1"/>
  <c r="EJ17" i="1"/>
  <c r="EC17" i="1"/>
  <c r="FA17" i="1"/>
  <c r="FU17" i="1"/>
  <c r="GW17" i="1"/>
  <c r="II17" i="1"/>
  <c r="FU19" i="1"/>
  <c r="HY19" i="1"/>
  <c r="ER5" i="1"/>
  <c r="FH5" i="1"/>
  <c r="FX5" i="1"/>
  <c r="GN5" i="1"/>
  <c r="HD5" i="1"/>
  <c r="IB5" i="1"/>
  <c r="IZ5" i="1"/>
  <c r="EG7" i="1"/>
  <c r="EL7" i="1"/>
  <c r="ER7" i="1"/>
  <c r="EW7" i="1"/>
  <c r="FB7" i="1"/>
  <c r="FH7" i="1"/>
  <c r="FM7" i="1"/>
  <c r="FR7" i="1"/>
  <c r="FX7" i="1"/>
  <c r="GC7" i="1"/>
  <c r="GH7" i="1"/>
  <c r="GN7" i="1"/>
  <c r="GV7" i="1"/>
  <c r="HD7" i="1"/>
  <c r="HL7" i="1"/>
  <c r="HT7" i="1"/>
  <c r="IB7" i="1"/>
  <c r="IJ7" i="1"/>
  <c r="IR7" i="1"/>
  <c r="IZ7" i="1"/>
  <c r="JD8" i="1"/>
  <c r="JB8" i="1"/>
  <c r="IF8" i="1"/>
  <c r="HR8" i="1"/>
  <c r="EH8" i="1"/>
  <c r="EP8" i="1"/>
  <c r="EX8" i="1"/>
  <c r="FF8" i="1"/>
  <c r="FN8" i="1"/>
  <c r="FV8" i="1"/>
  <c r="GD8" i="1"/>
  <c r="GL8" i="1"/>
  <c r="GT8" i="1"/>
  <c r="HB8" i="1"/>
  <c r="HJ8" i="1"/>
  <c r="HT8" i="1"/>
  <c r="IQ8" i="1"/>
  <c r="FD12" i="1"/>
  <c r="GE12" i="1"/>
  <c r="HF12" i="1"/>
  <c r="IL12" i="1"/>
  <c r="EH13" i="1"/>
  <c r="EP13" i="1"/>
  <c r="EW13" i="1"/>
  <c r="FD13" i="1"/>
  <c r="FL13" i="1"/>
  <c r="FR13" i="1"/>
  <c r="FY13" i="1"/>
  <c r="GG13" i="1"/>
  <c r="GN13" i="1"/>
  <c r="GT13" i="1"/>
  <c r="HB13" i="1"/>
  <c r="HI13" i="1"/>
  <c r="HP13" i="1"/>
  <c r="HX13" i="1"/>
  <c r="ID13" i="1"/>
  <c r="IK13" i="1"/>
  <c r="IS13" i="1"/>
  <c r="IZ13" i="1"/>
  <c r="JF13" i="1"/>
  <c r="ER16" i="1"/>
  <c r="FL16" i="1"/>
  <c r="GF16" i="1"/>
  <c r="HL16" i="1"/>
  <c r="IN16" i="1"/>
  <c r="EK17" i="1"/>
  <c r="ET17" i="1"/>
  <c r="FD17" i="1"/>
  <c r="FN17" i="1"/>
  <c r="FV17" i="1"/>
  <c r="GF17" i="1"/>
  <c r="GP17" i="1"/>
  <c r="GZ17" i="1"/>
  <c r="HI17" i="1"/>
  <c r="HW17" i="1"/>
  <c r="IM17" i="1"/>
  <c r="JE17" i="1"/>
  <c r="FA19" i="1"/>
  <c r="GC19" i="1"/>
  <c r="HA19" i="1"/>
  <c r="IQ20" i="1"/>
  <c r="JC20" i="1"/>
  <c r="GQ20" i="1"/>
  <c r="EE20" i="1"/>
  <c r="HW20" i="1"/>
  <c r="EU20" i="1"/>
  <c r="HG20" i="1"/>
  <c r="EK5" i="1"/>
  <c r="FA5" i="1"/>
  <c r="GB5" i="1"/>
  <c r="GR5" i="1"/>
  <c r="HJ5" i="1"/>
  <c r="IX5" i="1"/>
  <c r="EP7" i="1"/>
  <c r="FF7" i="1"/>
  <c r="FV7" i="1"/>
  <c r="GL7" i="1"/>
  <c r="HZ7" i="1"/>
  <c r="IA12" i="1"/>
  <c r="EN13" i="1"/>
  <c r="FI13" i="1"/>
  <c r="GD13" i="1"/>
  <c r="GZ13" i="1"/>
  <c r="HU13" i="1"/>
  <c r="JE13" i="1"/>
  <c r="GB16" i="1"/>
  <c r="EH17" i="1"/>
  <c r="FJ17" i="1"/>
  <c r="GL17" i="1"/>
  <c r="HT17" i="1"/>
  <c r="JD19" i="1"/>
  <c r="JA19" i="1"/>
  <c r="IK19" i="1"/>
  <c r="HU19" i="1"/>
  <c r="HE19" i="1"/>
  <c r="GO19" i="1"/>
  <c r="FY19" i="1"/>
  <c r="FI19" i="1"/>
  <c r="ES19" i="1"/>
  <c r="EC19" i="1"/>
  <c r="IW19" i="1"/>
  <c r="IC19" i="1"/>
  <c r="HI19" i="1"/>
  <c r="GK19" i="1"/>
  <c r="FQ19" i="1"/>
  <c r="EW19" i="1"/>
  <c r="GW19" i="1"/>
  <c r="JE19" i="1"/>
  <c r="EL5" i="1"/>
  <c r="FB5" i="1"/>
  <c r="FR5" i="1"/>
  <c r="GH5" i="1"/>
  <c r="GX5" i="1"/>
  <c r="HT5" i="1"/>
  <c r="IR5" i="1"/>
  <c r="EC5" i="1"/>
  <c r="EN5" i="1"/>
  <c r="EX5" i="1"/>
  <c r="FI5" i="1"/>
  <c r="FT5" i="1"/>
  <c r="GD5" i="1"/>
  <c r="GO5" i="1"/>
  <c r="GZ5" i="1"/>
  <c r="HN5" i="1"/>
  <c r="HV5" i="1"/>
  <c r="ID5" i="1"/>
  <c r="IL5" i="1"/>
  <c r="IT5" i="1"/>
  <c r="JB5" i="1"/>
  <c r="EH6" i="1"/>
  <c r="EP6" i="1"/>
  <c r="EX6" i="1"/>
  <c r="FF6" i="1"/>
  <c r="FN6" i="1"/>
  <c r="FV6" i="1"/>
  <c r="GD6" i="1"/>
  <c r="GL6" i="1"/>
  <c r="GT6" i="1"/>
  <c r="HB6" i="1"/>
  <c r="HJ6" i="1"/>
  <c r="HR6" i="1"/>
  <c r="HZ6" i="1"/>
  <c r="IH6" i="1"/>
  <c r="IP6" i="1"/>
  <c r="IX6" i="1"/>
  <c r="JF6" i="1"/>
  <c r="EC7" i="1"/>
  <c r="EH7" i="1"/>
  <c r="EN7" i="1"/>
  <c r="ES7" i="1"/>
  <c r="EX7" i="1"/>
  <c r="FD7" i="1"/>
  <c r="FI7" i="1"/>
  <c r="FN7" i="1"/>
  <c r="FT7" i="1"/>
  <c r="FY7" i="1"/>
  <c r="GD7" i="1"/>
  <c r="GJ7" i="1"/>
  <c r="GP7" i="1"/>
  <c r="GX7" i="1"/>
  <c r="HF7" i="1"/>
  <c r="HN7" i="1"/>
  <c r="HV7" i="1"/>
  <c r="ID7" i="1"/>
  <c r="IL7" i="1"/>
  <c r="IT7" i="1"/>
  <c r="JB7" i="1"/>
  <c r="EJ8" i="1"/>
  <c r="ER8" i="1"/>
  <c r="EZ8" i="1"/>
  <c r="FH8" i="1"/>
  <c r="FP8" i="1"/>
  <c r="FX8" i="1"/>
  <c r="GF8" i="1"/>
  <c r="GN8" i="1"/>
  <c r="GV8" i="1"/>
  <c r="HD8" i="1"/>
  <c r="HL8" i="1"/>
  <c r="HX8" i="1"/>
  <c r="IV8" i="1"/>
  <c r="JC11" i="1"/>
  <c r="JE11" i="1"/>
  <c r="IZ11" i="1"/>
  <c r="IT11" i="1"/>
  <c r="IO11" i="1"/>
  <c r="IJ11" i="1"/>
  <c r="ID11" i="1"/>
  <c r="HY11" i="1"/>
  <c r="HT11" i="1"/>
  <c r="HN11" i="1"/>
  <c r="HI11" i="1"/>
  <c r="HD11" i="1"/>
  <c r="GX11" i="1"/>
  <c r="GS11" i="1"/>
  <c r="GN11" i="1"/>
  <c r="GH11" i="1"/>
  <c r="GC11" i="1"/>
  <c r="FX11" i="1"/>
  <c r="FR11" i="1"/>
  <c r="FM11" i="1"/>
  <c r="FH11" i="1"/>
  <c r="FB11" i="1"/>
  <c r="EW11" i="1"/>
  <c r="ER11" i="1"/>
  <c r="EL11" i="1"/>
  <c r="EG11" i="1"/>
  <c r="EF11" i="1"/>
  <c r="EN11" i="1"/>
  <c r="ET11" i="1"/>
  <c r="FA11" i="1"/>
  <c r="FI11" i="1"/>
  <c r="FP11" i="1"/>
  <c r="FV11" i="1"/>
  <c r="GD11" i="1"/>
  <c r="GK11" i="1"/>
  <c r="GR11" i="1"/>
  <c r="GZ11" i="1"/>
  <c r="HF11" i="1"/>
  <c r="HM11" i="1"/>
  <c r="HU11" i="1"/>
  <c r="IB11" i="1"/>
  <c r="IH11" i="1"/>
  <c r="IP11" i="1"/>
  <c r="IW11" i="1"/>
  <c r="JD11" i="1"/>
  <c r="EI12" i="1"/>
  <c r="FJ12" i="1"/>
  <c r="GJ12" i="1"/>
  <c r="HP12" i="1"/>
  <c r="EC13" i="1"/>
  <c r="EK13" i="1"/>
  <c r="ER13" i="1"/>
  <c r="EX13" i="1"/>
  <c r="FF13" i="1"/>
  <c r="FM13" i="1"/>
  <c r="FT13" i="1"/>
  <c r="GB13" i="1"/>
  <c r="GH13" i="1"/>
  <c r="GO13" i="1"/>
  <c r="GW13" i="1"/>
  <c r="HD13" i="1"/>
  <c r="HJ13" i="1"/>
  <c r="HR13" i="1"/>
  <c r="HY13" i="1"/>
  <c r="IF13" i="1"/>
  <c r="IN13" i="1"/>
  <c r="IT13" i="1"/>
  <c r="ED16" i="1"/>
  <c r="EV16" i="1"/>
  <c r="FP16" i="1"/>
  <c r="GR16" i="1"/>
  <c r="HT16" i="1"/>
  <c r="ED17" i="1"/>
  <c r="EN17" i="1"/>
  <c r="EV17" i="1"/>
  <c r="FF17" i="1"/>
  <c r="FP17" i="1"/>
  <c r="FY17" i="1"/>
  <c r="GJ17" i="1"/>
  <c r="GR17" i="1"/>
  <c r="HA17" i="1"/>
  <c r="HO17" i="1"/>
  <c r="IA17" i="1"/>
  <c r="IO17" i="1"/>
  <c r="EG19" i="1"/>
  <c r="FE19" i="1"/>
  <c r="GG19" i="1"/>
  <c r="HM19" i="1"/>
  <c r="IO19" i="1"/>
  <c r="IM20" i="1"/>
  <c r="EP5" i="1"/>
  <c r="FF5" i="1"/>
  <c r="FQ5" i="1"/>
  <c r="GG5" i="1"/>
  <c r="GW5" i="1"/>
  <c r="HR5" i="1"/>
  <c r="IP5" i="1"/>
  <c r="EK7" i="1"/>
  <c r="FA7" i="1"/>
  <c r="FQ7" i="1"/>
  <c r="GG7" i="1"/>
  <c r="HB7" i="1"/>
  <c r="HR7" i="1"/>
  <c r="IP7" i="1"/>
  <c r="JF7" i="1"/>
  <c r="JC12" i="1"/>
  <c r="JB12" i="1"/>
  <c r="IF12" i="1"/>
  <c r="HK12" i="1"/>
  <c r="GP12" i="1"/>
  <c r="FT12" i="1"/>
  <c r="EY12" i="1"/>
  <c r="ED12" i="1"/>
  <c r="FZ12" i="1"/>
  <c r="JC13" i="1"/>
  <c r="JB13" i="1"/>
  <c r="IW13" i="1"/>
  <c r="IR13" i="1"/>
  <c r="IL13" i="1"/>
  <c r="IG13" i="1"/>
  <c r="IB13" i="1"/>
  <c r="HV13" i="1"/>
  <c r="HQ13" i="1"/>
  <c r="HL13" i="1"/>
  <c r="HF13" i="1"/>
  <c r="HA13" i="1"/>
  <c r="GV13" i="1"/>
  <c r="GP13" i="1"/>
  <c r="GK13" i="1"/>
  <c r="GF13" i="1"/>
  <c r="FZ13" i="1"/>
  <c r="FU13" i="1"/>
  <c r="FP13" i="1"/>
  <c r="FJ13" i="1"/>
  <c r="FE13" i="1"/>
  <c r="EZ13" i="1"/>
  <c r="ET13" i="1"/>
  <c r="EO13" i="1"/>
  <c r="EJ13" i="1"/>
  <c r="ED13" i="1"/>
  <c r="EV13" i="1"/>
  <c r="FX13" i="1"/>
  <c r="GS13" i="1"/>
  <c r="HN13" i="1"/>
  <c r="IC13" i="1"/>
  <c r="IP13" i="1"/>
  <c r="JC16" i="1"/>
  <c r="IV16" i="1"/>
  <c r="IF16" i="1"/>
  <c r="HP16" i="1"/>
  <c r="GZ16" i="1"/>
  <c r="GJ16" i="1"/>
  <c r="IZ16" i="1"/>
  <c r="IB16" i="1"/>
  <c r="HH16" i="1"/>
  <c r="GN16" i="1"/>
  <c r="FT16" i="1"/>
  <c r="FD16" i="1"/>
  <c r="EN16" i="1"/>
  <c r="FH16" i="1"/>
  <c r="IJ16" i="1"/>
  <c r="ES17" i="1"/>
  <c r="GD17" i="1"/>
  <c r="HG17" i="1"/>
  <c r="IY17" i="1"/>
  <c r="EO19" i="1"/>
  <c r="EG5" i="1"/>
  <c r="EW5" i="1"/>
  <c r="FM5" i="1"/>
  <c r="GC5" i="1"/>
  <c r="GS5" i="1"/>
  <c r="HL5" i="1"/>
  <c r="IJ5" i="1"/>
  <c r="EH5" i="1"/>
  <c r="ES5" i="1"/>
  <c r="FD5" i="1"/>
  <c r="FN5" i="1"/>
  <c r="FY5" i="1"/>
  <c r="GJ5" i="1"/>
  <c r="GT5" i="1"/>
  <c r="HF5" i="1"/>
  <c r="ED5" i="1"/>
  <c r="EJ5" i="1"/>
  <c r="EO5" i="1"/>
  <c r="ET5" i="1"/>
  <c r="EZ5" i="1"/>
  <c r="FE5" i="1"/>
  <c r="FJ5" i="1"/>
  <c r="FP5" i="1"/>
  <c r="FU5" i="1"/>
  <c r="FZ5" i="1"/>
  <c r="GF5" i="1"/>
  <c r="GK5" i="1"/>
  <c r="GP5" i="1"/>
  <c r="GV5" i="1"/>
  <c r="HA5" i="1"/>
  <c r="HH5" i="1"/>
  <c r="HP5" i="1"/>
  <c r="HX5" i="1"/>
  <c r="IF5" i="1"/>
  <c r="IN5" i="1"/>
  <c r="IV5" i="1"/>
  <c r="JD5" i="1"/>
  <c r="EJ6" i="1"/>
  <c r="ER6" i="1"/>
  <c r="EZ6" i="1"/>
  <c r="FH6" i="1"/>
  <c r="FP6" i="1"/>
  <c r="FX6" i="1"/>
  <c r="GF6" i="1"/>
  <c r="GN6" i="1"/>
  <c r="GV6" i="1"/>
  <c r="HD6" i="1"/>
  <c r="HL6" i="1"/>
  <c r="HT6" i="1"/>
  <c r="IB6" i="1"/>
  <c r="IJ6" i="1"/>
  <c r="IR6" i="1"/>
  <c r="IZ6" i="1"/>
  <c r="ED7" i="1"/>
  <c r="EJ7" i="1"/>
  <c r="EO7" i="1"/>
  <c r="ET7" i="1"/>
  <c r="EZ7" i="1"/>
  <c r="FE7" i="1"/>
  <c r="FJ7" i="1"/>
  <c r="FP7" i="1"/>
  <c r="FU7" i="1"/>
  <c r="FZ7" i="1"/>
  <c r="GF7" i="1"/>
  <c r="GK7" i="1"/>
  <c r="GR7" i="1"/>
  <c r="GZ7" i="1"/>
  <c r="HH7" i="1"/>
  <c r="HP7" i="1"/>
  <c r="HX7" i="1"/>
  <c r="IF7" i="1"/>
  <c r="IN7" i="1"/>
  <c r="IV7" i="1"/>
  <c r="JD7" i="1"/>
  <c r="ED8" i="1"/>
  <c r="EL8" i="1"/>
  <c r="ET8" i="1"/>
  <c r="FB8" i="1"/>
  <c r="FJ8" i="1"/>
  <c r="FR8" i="1"/>
  <c r="FZ8" i="1"/>
  <c r="GH8" i="1"/>
  <c r="GP8" i="1"/>
  <c r="GX8" i="1"/>
  <c r="HF8" i="1"/>
  <c r="HN8" i="1"/>
  <c r="IB8" i="1"/>
  <c r="JC9" i="1"/>
  <c r="JB9" i="1"/>
  <c r="IW9" i="1"/>
  <c r="IR9" i="1"/>
  <c r="IL9" i="1"/>
  <c r="IG9" i="1"/>
  <c r="IB9" i="1"/>
  <c r="HV9" i="1"/>
  <c r="HQ9" i="1"/>
  <c r="HL9" i="1"/>
  <c r="HF9" i="1"/>
  <c r="HA9" i="1"/>
  <c r="GV9" i="1"/>
  <c r="GP9" i="1"/>
  <c r="GK9" i="1"/>
  <c r="GF9" i="1"/>
  <c r="FZ9" i="1"/>
  <c r="FU9" i="1"/>
  <c r="FP9" i="1"/>
  <c r="FJ9" i="1"/>
  <c r="FE9" i="1"/>
  <c r="EZ9" i="1"/>
  <c r="ET9" i="1"/>
  <c r="EO9" i="1"/>
  <c r="EJ9" i="1"/>
  <c r="ED9" i="1"/>
  <c r="EG9" i="1"/>
  <c r="EN9" i="1"/>
  <c r="EV9" i="1"/>
  <c r="FB9" i="1"/>
  <c r="FI9" i="1"/>
  <c r="FQ9" i="1"/>
  <c r="FX9" i="1"/>
  <c r="GD9" i="1"/>
  <c r="GL9" i="1"/>
  <c r="GS9" i="1"/>
  <c r="GZ9" i="1"/>
  <c r="HH9" i="1"/>
  <c r="HN9" i="1"/>
  <c r="HU9" i="1"/>
  <c r="IC9" i="1"/>
  <c r="IJ9" i="1"/>
  <c r="IP9" i="1"/>
  <c r="IX9" i="1"/>
  <c r="JE9" i="1"/>
  <c r="EH11" i="1"/>
  <c r="EO11" i="1"/>
  <c r="EV11" i="1"/>
  <c r="FD11" i="1"/>
  <c r="FJ11" i="1"/>
  <c r="FQ11" i="1"/>
  <c r="FY11" i="1"/>
  <c r="GF11" i="1"/>
  <c r="GL11" i="1"/>
  <c r="GT11" i="1"/>
  <c r="HA11" i="1"/>
  <c r="HH11" i="1"/>
  <c r="HP11" i="1"/>
  <c r="HV11" i="1"/>
  <c r="IC11" i="1"/>
  <c r="IK11" i="1"/>
  <c r="IR11" i="1"/>
  <c r="IX11" i="1"/>
  <c r="JF11" i="1"/>
  <c r="EN12" i="1"/>
  <c r="FO12" i="1"/>
  <c r="GU12" i="1"/>
  <c r="HV12" i="1"/>
  <c r="IV12" i="1"/>
  <c r="EF13" i="1"/>
  <c r="EL13" i="1"/>
  <c r="ES13" i="1"/>
  <c r="FA13" i="1"/>
  <c r="FH13" i="1"/>
  <c r="FN13" i="1"/>
  <c r="FV13" i="1"/>
  <c r="GC13" i="1"/>
  <c r="GJ13" i="1"/>
  <c r="GR13" i="1"/>
  <c r="GX13" i="1"/>
  <c r="HE13" i="1"/>
  <c r="HM13" i="1"/>
  <c r="HT13" i="1"/>
  <c r="HZ13" i="1"/>
  <c r="IH13" i="1"/>
  <c r="IO13" i="1"/>
  <c r="IV13" i="1"/>
  <c r="JD13" i="1"/>
  <c r="EF16" i="1"/>
  <c r="EZ16" i="1"/>
  <c r="FX16" i="1"/>
  <c r="GV16" i="1"/>
  <c r="HX16" i="1"/>
  <c r="JD16" i="1"/>
  <c r="EF17" i="1"/>
  <c r="EO17" i="1"/>
  <c r="EZ17" i="1"/>
  <c r="FI17" i="1"/>
  <c r="FQ17" i="1"/>
  <c r="GB17" i="1"/>
  <c r="GK17" i="1"/>
  <c r="GT17" i="1"/>
  <c r="HE17" i="1"/>
  <c r="HP17" i="1"/>
  <c r="IB17" i="1"/>
  <c r="IW17" i="1"/>
  <c r="EK19" i="1"/>
  <c r="FM19" i="1"/>
  <c r="GS19" i="1"/>
  <c r="HQ19" i="1"/>
  <c r="IS19" i="1"/>
  <c r="FK20" i="1"/>
  <c r="JD21" i="1"/>
  <c r="IW21" i="1"/>
  <c r="IB21" i="1"/>
  <c r="HG21" i="1"/>
  <c r="GK21" i="1"/>
  <c r="FP21" i="1"/>
  <c r="EW21" i="1"/>
  <c r="EG21" i="1"/>
  <c r="IG21" i="1"/>
  <c r="HA21" i="1"/>
  <c r="GA21" i="1"/>
  <c r="FA21" i="1"/>
  <c r="EC21" i="1"/>
  <c r="ES21" i="1"/>
  <c r="GF21" i="1"/>
  <c r="HQ21" i="1"/>
  <c r="JC21" i="1"/>
  <c r="EN10" i="1"/>
  <c r="FJ10" i="1"/>
  <c r="GE10" i="1"/>
  <c r="GZ10" i="1"/>
  <c r="HV10" i="1"/>
  <c r="IQ10" i="1"/>
  <c r="EJ14" i="1"/>
  <c r="EZ14" i="1"/>
  <c r="FP14" i="1"/>
  <c r="GF14" i="1"/>
  <c r="GV14" i="1"/>
  <c r="HL14" i="1"/>
  <c r="IB14" i="1"/>
  <c r="IR14" i="1"/>
  <c r="EF15" i="1"/>
  <c r="EK15" i="1"/>
  <c r="EP15" i="1"/>
  <c r="EV15" i="1"/>
  <c r="FA15" i="1"/>
  <c r="FF15" i="1"/>
  <c r="FL15" i="1"/>
  <c r="FQ15" i="1"/>
  <c r="FV15" i="1"/>
  <c r="GB15" i="1"/>
  <c r="GG15" i="1"/>
  <c r="GL15" i="1"/>
  <c r="GR15" i="1"/>
  <c r="GW15" i="1"/>
  <c r="HB15" i="1"/>
  <c r="HH15" i="1"/>
  <c r="HM15" i="1"/>
  <c r="HR15" i="1"/>
  <c r="HX15" i="1"/>
  <c r="IC15" i="1"/>
  <c r="IH15" i="1"/>
  <c r="IN15" i="1"/>
  <c r="IS15" i="1"/>
  <c r="IX15" i="1"/>
  <c r="JD15" i="1"/>
  <c r="JA18" i="1"/>
  <c r="IQ18" i="1"/>
  <c r="IE18" i="1"/>
  <c r="HU18" i="1"/>
  <c r="HK18" i="1"/>
  <c r="GY18" i="1"/>
  <c r="GO18" i="1"/>
  <c r="GE18" i="1"/>
  <c r="FS18" i="1"/>
  <c r="FI18" i="1"/>
  <c r="EY18" i="1"/>
  <c r="EM18" i="1"/>
  <c r="EC18" i="1"/>
  <c r="EK18" i="1"/>
  <c r="FA18" i="1"/>
  <c r="FO18" i="1"/>
  <c r="GA18" i="1"/>
  <c r="GQ18" i="1"/>
  <c r="HE18" i="1"/>
  <c r="HS18" i="1"/>
  <c r="II18" i="1"/>
  <c r="IU18" i="1"/>
  <c r="IH22" i="1"/>
  <c r="FF22" i="1"/>
  <c r="IX22" i="1"/>
  <c r="JC23" i="1"/>
  <c r="IZ23" i="1"/>
  <c r="IR23" i="1"/>
  <c r="IJ23" i="1"/>
  <c r="IB23" i="1"/>
  <c r="HT23" i="1"/>
  <c r="HL23" i="1"/>
  <c r="HD23" i="1"/>
  <c r="JE23" i="1"/>
  <c r="IW23" i="1"/>
  <c r="IO23" i="1"/>
  <c r="IG23" i="1"/>
  <c r="HY23" i="1"/>
  <c r="HQ23" i="1"/>
  <c r="HI23" i="1"/>
  <c r="EG23" i="1"/>
  <c r="EO23" i="1"/>
  <c r="EW23" i="1"/>
  <c r="FE23" i="1"/>
  <c r="FM23" i="1"/>
  <c r="FU23" i="1"/>
  <c r="GC23" i="1"/>
  <c r="GK23" i="1"/>
  <c r="GS23" i="1"/>
  <c r="HA23" i="1"/>
  <c r="HP23" i="1"/>
  <c r="IF23" i="1"/>
  <c r="IV23" i="1"/>
  <c r="JC29" i="1"/>
  <c r="JF29" i="1"/>
  <c r="JA29" i="1"/>
  <c r="IV29" i="1"/>
  <c r="JE29" i="1"/>
  <c r="IZ29" i="1"/>
  <c r="IW29" i="1"/>
  <c r="IP29" i="1"/>
  <c r="IK29" i="1"/>
  <c r="IF29" i="1"/>
  <c r="HZ29" i="1"/>
  <c r="HU29" i="1"/>
  <c r="HP29" i="1"/>
  <c r="HJ29" i="1"/>
  <c r="HE29" i="1"/>
  <c r="GZ29" i="1"/>
  <c r="GT29" i="1"/>
  <c r="GO29" i="1"/>
  <c r="GJ29" i="1"/>
  <c r="GD29" i="1"/>
  <c r="FY29" i="1"/>
  <c r="FT29" i="1"/>
  <c r="FN29" i="1"/>
  <c r="FI29" i="1"/>
  <c r="FD29" i="1"/>
  <c r="EX29" i="1"/>
  <c r="ES29" i="1"/>
  <c r="EN29" i="1"/>
  <c r="EH29" i="1"/>
  <c r="EC29" i="1"/>
  <c r="JD29" i="1"/>
  <c r="IT29" i="1"/>
  <c r="IO29" i="1"/>
  <c r="IJ29" i="1"/>
  <c r="ID29" i="1"/>
  <c r="HY29" i="1"/>
  <c r="HT29" i="1"/>
  <c r="HN29" i="1"/>
  <c r="HI29" i="1"/>
  <c r="HD29" i="1"/>
  <c r="GX29" i="1"/>
  <c r="GS29" i="1"/>
  <c r="GN29" i="1"/>
  <c r="GH29" i="1"/>
  <c r="GC29" i="1"/>
  <c r="FX29" i="1"/>
  <c r="FR29" i="1"/>
  <c r="FM29" i="1"/>
  <c r="FH29" i="1"/>
  <c r="FB29" i="1"/>
  <c r="EW29" i="1"/>
  <c r="ER29" i="1"/>
  <c r="EL29" i="1"/>
  <c r="EG29" i="1"/>
  <c r="EJ29" i="1"/>
  <c r="ET29" i="1"/>
  <c r="FE29" i="1"/>
  <c r="FP29" i="1"/>
  <c r="FZ29" i="1"/>
  <c r="GK29" i="1"/>
  <c r="GV29" i="1"/>
  <c r="HF29" i="1"/>
  <c r="HQ29" i="1"/>
  <c r="IB29" i="1"/>
  <c r="IL29" i="1"/>
  <c r="IX29" i="1"/>
  <c r="EI24" i="1"/>
  <c r="FG24" i="1"/>
  <c r="GA24" i="1"/>
  <c r="GU24" i="1"/>
  <c r="IA24" i="1"/>
  <c r="EG25" i="1"/>
  <c r="EO25" i="1"/>
  <c r="EW25" i="1"/>
  <c r="FE25" i="1"/>
  <c r="FM25" i="1"/>
  <c r="FU25" i="1"/>
  <c r="GC25" i="1"/>
  <c r="GK25" i="1"/>
  <c r="GS25" i="1"/>
  <c r="HA25" i="1"/>
  <c r="HI25" i="1"/>
  <c r="HQ25" i="1"/>
  <c r="HY25" i="1"/>
  <c r="IG25" i="1"/>
  <c r="IO25" i="1"/>
  <c r="IW25" i="1"/>
  <c r="JE25" i="1"/>
  <c r="EI27" i="1"/>
  <c r="ET27" i="1"/>
  <c r="FC27" i="1"/>
  <c r="FO27" i="1"/>
  <c r="FZ27" i="1"/>
  <c r="GI27" i="1"/>
  <c r="GU27" i="1"/>
  <c r="HF27" i="1"/>
  <c r="HO27" i="1"/>
  <c r="IA27" i="1"/>
  <c r="IL27" i="1"/>
  <c r="IU27" i="1"/>
  <c r="EG28" i="1"/>
  <c r="EO28" i="1"/>
  <c r="EX28" i="1"/>
  <c r="FH28" i="1"/>
  <c r="FS28" i="1"/>
  <c r="GD28" i="1"/>
  <c r="GN28" i="1"/>
  <c r="GY28" i="1"/>
  <c r="HJ28" i="1"/>
  <c r="HT28" i="1"/>
  <c r="IE28" i="1"/>
  <c r="IP28" i="1"/>
  <c r="IZ28" i="1"/>
  <c r="JC31" i="1"/>
  <c r="JB31" i="1"/>
  <c r="IW31" i="1"/>
  <c r="IR31" i="1"/>
  <c r="IL31" i="1"/>
  <c r="IG31" i="1"/>
  <c r="IB31" i="1"/>
  <c r="HV31" i="1"/>
  <c r="HQ31" i="1"/>
  <c r="HL31" i="1"/>
  <c r="HF31" i="1"/>
  <c r="HA31" i="1"/>
  <c r="GV31" i="1"/>
  <c r="GP31" i="1"/>
  <c r="GK31" i="1"/>
  <c r="GF31" i="1"/>
  <c r="FZ31" i="1"/>
  <c r="FU31" i="1"/>
  <c r="FP31" i="1"/>
  <c r="FJ31" i="1"/>
  <c r="FE31" i="1"/>
  <c r="EZ31" i="1"/>
  <c r="ET31" i="1"/>
  <c r="EO31" i="1"/>
  <c r="EJ31" i="1"/>
  <c r="ED31" i="1"/>
  <c r="JF31" i="1"/>
  <c r="JA31" i="1"/>
  <c r="IV31" i="1"/>
  <c r="IP31" i="1"/>
  <c r="IK31" i="1"/>
  <c r="IF31" i="1"/>
  <c r="HZ31" i="1"/>
  <c r="HU31" i="1"/>
  <c r="HP31" i="1"/>
  <c r="HJ31" i="1"/>
  <c r="HE31" i="1"/>
  <c r="GZ31" i="1"/>
  <c r="GT31" i="1"/>
  <c r="GO31" i="1"/>
  <c r="GJ31" i="1"/>
  <c r="GD31" i="1"/>
  <c r="FY31" i="1"/>
  <c r="FT31" i="1"/>
  <c r="FN31" i="1"/>
  <c r="FI31" i="1"/>
  <c r="FD31" i="1"/>
  <c r="EX31" i="1"/>
  <c r="ES31" i="1"/>
  <c r="EN31" i="1"/>
  <c r="EH31" i="1"/>
  <c r="EC31" i="1"/>
  <c r="JE31" i="1"/>
  <c r="IZ31" i="1"/>
  <c r="IT31" i="1"/>
  <c r="IO31" i="1"/>
  <c r="IJ31" i="1"/>
  <c r="ID31" i="1"/>
  <c r="HY31" i="1"/>
  <c r="HT31" i="1"/>
  <c r="HN31" i="1"/>
  <c r="HI31" i="1"/>
  <c r="HD31" i="1"/>
  <c r="GX31" i="1"/>
  <c r="GS31" i="1"/>
  <c r="GN31" i="1"/>
  <c r="GH31" i="1"/>
  <c r="GC31" i="1"/>
  <c r="FX31" i="1"/>
  <c r="FR31" i="1"/>
  <c r="FM31" i="1"/>
  <c r="FH31" i="1"/>
  <c r="FB31" i="1"/>
  <c r="EW31" i="1"/>
  <c r="ER31" i="1"/>
  <c r="EL31" i="1"/>
  <c r="EG31" i="1"/>
  <c r="EP31" i="1"/>
  <c r="FL31" i="1"/>
  <c r="GG31" i="1"/>
  <c r="HB31" i="1"/>
  <c r="HX31" i="1"/>
  <c r="IS31" i="1"/>
  <c r="EQ24" i="1"/>
  <c r="FK24" i="1"/>
  <c r="GE24" i="1"/>
  <c r="HC24" i="1"/>
  <c r="II24" i="1"/>
  <c r="EJ25" i="1"/>
  <c r="ER25" i="1"/>
  <c r="EZ25" i="1"/>
  <c r="FH25" i="1"/>
  <c r="FP25" i="1"/>
  <c r="FX25" i="1"/>
  <c r="GF25" i="1"/>
  <c r="GN25" i="1"/>
  <c r="GV25" i="1"/>
  <c r="HD25" i="1"/>
  <c r="HL25" i="1"/>
  <c r="HT25" i="1"/>
  <c r="IB25" i="1"/>
  <c r="IJ25" i="1"/>
  <c r="IR25" i="1"/>
  <c r="IZ25" i="1"/>
  <c r="EL27" i="1"/>
  <c r="EU27" i="1"/>
  <c r="FG27" i="1"/>
  <c r="FR27" i="1"/>
  <c r="GA27" i="1"/>
  <c r="GM27" i="1"/>
  <c r="GX27" i="1"/>
  <c r="HG27" i="1"/>
  <c r="HS27" i="1"/>
  <c r="ID27" i="1"/>
  <c r="IM27" i="1"/>
  <c r="EJ28" i="1"/>
  <c r="ER28" i="1"/>
  <c r="FB28" i="1"/>
  <c r="FL28" i="1"/>
  <c r="FW28" i="1"/>
  <c r="GH28" i="1"/>
  <c r="GR28" i="1"/>
  <c r="HC28" i="1"/>
  <c r="HN28" i="1"/>
  <c r="HX28" i="1"/>
  <c r="II28" i="1"/>
  <c r="IT28" i="1"/>
  <c r="JD28" i="1"/>
  <c r="JB30" i="1"/>
  <c r="JF30" i="1"/>
  <c r="HZ30" i="1"/>
  <c r="GT30" i="1"/>
  <c r="FN30" i="1"/>
  <c r="IX30" i="1"/>
  <c r="HR30" i="1"/>
  <c r="GL30" i="1"/>
  <c r="FH30" i="1"/>
  <c r="EM30" i="1"/>
  <c r="IP30" i="1"/>
  <c r="HJ30" i="1"/>
  <c r="GD30" i="1"/>
  <c r="FC30" i="1"/>
  <c r="EH30" i="1"/>
  <c r="FV30" i="1"/>
  <c r="EV31" i="1"/>
  <c r="FQ31" i="1"/>
  <c r="GL31" i="1"/>
  <c r="HH31" i="1"/>
  <c r="IC31" i="1"/>
  <c r="IX31" i="1"/>
  <c r="ED32" i="1"/>
  <c r="EL32" i="1"/>
  <c r="ET32" i="1"/>
  <c r="FB32" i="1"/>
  <c r="FJ32" i="1"/>
  <c r="FR32" i="1"/>
  <c r="FZ32" i="1"/>
  <c r="GH32" i="1"/>
  <c r="GP32" i="1"/>
  <c r="GY32" i="1"/>
  <c r="HQ32" i="1"/>
  <c r="IW32" i="1"/>
  <c r="EE33" i="1"/>
  <c r="EY33" i="1"/>
  <c r="FW33" i="1"/>
  <c r="GQ33" i="1"/>
  <c r="HK33" i="1"/>
  <c r="II33" i="1"/>
  <c r="JC33" i="1"/>
  <c r="ED34" i="1"/>
  <c r="EH34" i="1"/>
  <c r="EL34" i="1"/>
  <c r="EP34" i="1"/>
  <c r="ET34" i="1"/>
  <c r="EX34" i="1"/>
  <c r="FB34" i="1"/>
  <c r="FF34" i="1"/>
  <c r="FJ34" i="1"/>
  <c r="FN34" i="1"/>
  <c r="FR34" i="1"/>
  <c r="FV34" i="1"/>
  <c r="FZ34" i="1"/>
  <c r="GD34" i="1"/>
  <c r="GH34" i="1"/>
  <c r="GL34" i="1"/>
  <c r="GP34" i="1"/>
  <c r="GT34" i="1"/>
  <c r="GX34" i="1"/>
  <c r="HB34" i="1"/>
  <c r="HF34" i="1"/>
  <c r="HJ34" i="1"/>
  <c r="HN34" i="1"/>
  <c r="HR34" i="1"/>
  <c r="HV34" i="1"/>
  <c r="HZ34" i="1"/>
  <c r="ID34" i="1"/>
  <c r="IH34" i="1"/>
  <c r="IL34" i="1"/>
  <c r="IP34" i="1"/>
  <c r="IT34" i="1"/>
  <c r="IX34" i="1"/>
  <c r="JB34" i="1"/>
  <c r="JF34" i="1"/>
  <c r="EF32" i="1"/>
  <c r="EN32" i="1"/>
  <c r="EV32" i="1"/>
  <c r="FD32" i="1"/>
  <c r="FL32" i="1"/>
  <c r="FT32" i="1"/>
  <c r="GB32" i="1"/>
  <c r="GJ32" i="1"/>
  <c r="GR32" i="1"/>
  <c r="HC32" i="1"/>
  <c r="HY32" i="1"/>
  <c r="JE32" i="1"/>
  <c r="EI33" i="1"/>
  <c r="FG33" i="1"/>
  <c r="GA33" i="1"/>
  <c r="GU33" i="1"/>
  <c r="HS33" i="1"/>
  <c r="IM33" i="1"/>
  <c r="EE34" i="1"/>
  <c r="EI34" i="1"/>
  <c r="EM34" i="1"/>
  <c r="EQ34" i="1"/>
  <c r="EU34" i="1"/>
  <c r="EY34" i="1"/>
  <c r="FC34" i="1"/>
  <c r="FG34" i="1"/>
  <c r="FK34" i="1"/>
  <c r="FO34" i="1"/>
  <c r="FS34" i="1"/>
  <c r="FW34" i="1"/>
  <c r="GA34" i="1"/>
  <c r="GE34" i="1"/>
  <c r="GI34" i="1"/>
  <c r="GM34" i="1"/>
  <c r="GQ34" i="1"/>
  <c r="GU34" i="1"/>
  <c r="GY34" i="1"/>
  <c r="HC34" i="1"/>
  <c r="HG34" i="1"/>
  <c r="HK34" i="1"/>
  <c r="HO34" i="1"/>
  <c r="HS34" i="1"/>
  <c r="HW34" i="1"/>
  <c r="IA34" i="1"/>
  <c r="IE34" i="1"/>
  <c r="II34" i="1"/>
  <c r="IM34" i="1"/>
  <c r="IQ34" i="1"/>
  <c r="IU34" i="1"/>
  <c r="IY34" i="1"/>
  <c r="JC34" i="1"/>
  <c r="EH32" i="1"/>
  <c r="EP32" i="1"/>
  <c r="EX32" i="1"/>
  <c r="FF32" i="1"/>
  <c r="FN32" i="1"/>
  <c r="FV32" i="1"/>
  <c r="GD32" i="1"/>
  <c r="GL32" i="1"/>
  <c r="GT32" i="1"/>
  <c r="HG32" i="1"/>
  <c r="IG32" i="1"/>
  <c r="EQ33" i="1"/>
  <c r="FK33" i="1"/>
  <c r="GE33" i="1"/>
  <c r="HC33" i="1"/>
  <c r="HW33" i="1"/>
  <c r="EF34" i="1"/>
  <c r="EJ34" i="1"/>
  <c r="EN34" i="1"/>
  <c r="ER34" i="1"/>
  <c r="EV34" i="1"/>
  <c r="EZ34" i="1"/>
  <c r="FD34" i="1"/>
  <c r="FH34" i="1"/>
  <c r="FL34" i="1"/>
  <c r="FP34" i="1"/>
  <c r="FT34" i="1"/>
  <c r="FX34" i="1"/>
  <c r="GB34" i="1"/>
  <c r="GF34" i="1"/>
  <c r="GJ34" i="1"/>
  <c r="GN34" i="1"/>
  <c r="GR34" i="1"/>
  <c r="GV34" i="1"/>
  <c r="GZ34" i="1"/>
  <c r="HD34" i="1"/>
  <c r="HH34" i="1"/>
  <c r="HL34" i="1"/>
  <c r="HP34" i="1"/>
  <c r="HT34" i="1"/>
  <c r="HX34" i="1"/>
  <c r="IB34" i="1"/>
  <c r="IF34" i="1"/>
  <c r="IJ34" i="1"/>
  <c r="IN34" i="1"/>
  <c r="IR34" i="1"/>
  <c r="IV34" i="1"/>
  <c r="IZ34" i="1"/>
  <c r="EE5" i="1"/>
  <c r="EI5" i="1"/>
  <c r="EM5" i="1"/>
  <c r="EQ5" i="1"/>
  <c r="EU5" i="1"/>
  <c r="EY5" i="1"/>
  <c r="FC5" i="1"/>
  <c r="FG5" i="1"/>
  <c r="FK5" i="1"/>
  <c r="FO5" i="1"/>
  <c r="FS5" i="1"/>
  <c r="FW5" i="1"/>
  <c r="GA5" i="1"/>
  <c r="GE5" i="1"/>
  <c r="GI5" i="1"/>
  <c r="GM5" i="1"/>
  <c r="GQ5" i="1"/>
  <c r="GU5" i="1"/>
  <c r="GY5" i="1"/>
  <c r="HC5" i="1"/>
  <c r="HG5" i="1"/>
  <c r="HK5" i="1"/>
  <c r="HO5" i="1"/>
  <c r="HS5" i="1"/>
  <c r="HW5" i="1"/>
  <c r="IA5" i="1"/>
  <c r="IE5" i="1"/>
  <c r="II5" i="1"/>
  <c r="IM5" i="1"/>
  <c r="IQ5" i="1"/>
  <c r="IU5" i="1"/>
  <c r="IY5" i="1"/>
  <c r="JC5" i="1"/>
  <c r="EC6" i="1"/>
  <c r="EG6" i="1"/>
  <c r="EK6" i="1"/>
  <c r="EO6" i="1"/>
  <c r="ES6" i="1"/>
  <c r="EW6" i="1"/>
  <c r="FA6" i="1"/>
  <c r="FE6" i="1"/>
  <c r="FI6" i="1"/>
  <c r="FM6" i="1"/>
  <c r="FQ6" i="1"/>
  <c r="FU6" i="1"/>
  <c r="FY6" i="1"/>
  <c r="GC6" i="1"/>
  <c r="GG6" i="1"/>
  <c r="GK6" i="1"/>
  <c r="GO6" i="1"/>
  <c r="GS6" i="1"/>
  <c r="GW6" i="1"/>
  <c r="HA6" i="1"/>
  <c r="HE6" i="1"/>
  <c r="HI6" i="1"/>
  <c r="HM6" i="1"/>
  <c r="HQ6" i="1"/>
  <c r="HU6" i="1"/>
  <c r="HY6" i="1"/>
  <c r="IC6" i="1"/>
  <c r="IG6" i="1"/>
  <c r="IK6" i="1"/>
  <c r="IO6" i="1"/>
  <c r="IS6" i="1"/>
  <c r="IW6" i="1"/>
  <c r="JA6" i="1"/>
  <c r="JE6" i="1"/>
  <c r="EE7" i="1"/>
  <c r="EI7" i="1"/>
  <c r="EM7" i="1"/>
  <c r="EQ7" i="1"/>
  <c r="EU7" i="1"/>
  <c r="EY7" i="1"/>
  <c r="FC7" i="1"/>
  <c r="FG7" i="1"/>
  <c r="FK7" i="1"/>
  <c r="FO7" i="1"/>
  <c r="FS7" i="1"/>
  <c r="FW7" i="1"/>
  <c r="GA7" i="1"/>
  <c r="GE7" i="1"/>
  <c r="GI7" i="1"/>
  <c r="GM7" i="1"/>
  <c r="GQ7" i="1"/>
  <c r="GU7" i="1"/>
  <c r="GY7" i="1"/>
  <c r="HC7" i="1"/>
  <c r="HG7" i="1"/>
  <c r="HK7" i="1"/>
  <c r="HO7" i="1"/>
  <c r="HS7" i="1"/>
  <c r="HW7" i="1"/>
  <c r="IA7" i="1"/>
  <c r="IE7" i="1"/>
  <c r="II7" i="1"/>
  <c r="IM7" i="1"/>
  <c r="IQ7" i="1"/>
  <c r="IU7" i="1"/>
  <c r="IY7" i="1"/>
  <c r="JC7" i="1"/>
  <c r="EC8" i="1"/>
  <c r="EG8" i="1"/>
  <c r="EK8" i="1"/>
  <c r="EO8" i="1"/>
  <c r="ES8" i="1"/>
  <c r="EW8" i="1"/>
  <c r="FA8" i="1"/>
  <c r="FE8" i="1"/>
  <c r="FI8" i="1"/>
  <c r="FM8" i="1"/>
  <c r="FQ8" i="1"/>
  <c r="FU8" i="1"/>
  <c r="FY8" i="1"/>
  <c r="GC8" i="1"/>
  <c r="GG8" i="1"/>
  <c r="GK8" i="1"/>
  <c r="GO8" i="1"/>
  <c r="GS8" i="1"/>
  <c r="GW8" i="1"/>
  <c r="HA8" i="1"/>
  <c r="HE8" i="1"/>
  <c r="HI8" i="1"/>
  <c r="HM8" i="1"/>
  <c r="HQ8" i="1"/>
  <c r="HU8" i="1"/>
  <c r="HY8" i="1"/>
  <c r="IC8" i="1"/>
  <c r="IH8" i="1"/>
  <c r="IM8" i="1"/>
  <c r="IR8" i="1"/>
  <c r="IX8" i="1"/>
  <c r="JC8" i="1"/>
  <c r="EE10" i="1"/>
  <c r="EJ10" i="1"/>
  <c r="EP10" i="1"/>
  <c r="EU10" i="1"/>
  <c r="EZ10" i="1"/>
  <c r="FF10" i="1"/>
  <c r="FK10" i="1"/>
  <c r="FP10" i="1"/>
  <c r="FV10" i="1"/>
  <c r="GA10" i="1"/>
  <c r="GF10" i="1"/>
  <c r="GL10" i="1"/>
  <c r="GQ10" i="1"/>
  <c r="GV10" i="1"/>
  <c r="HB10" i="1"/>
  <c r="HG10" i="1"/>
  <c r="HL10" i="1"/>
  <c r="HR10" i="1"/>
  <c r="HW10" i="1"/>
  <c r="IB10" i="1"/>
  <c r="IH10" i="1"/>
  <c r="IM10" i="1"/>
  <c r="IR10" i="1"/>
  <c r="IX10" i="1"/>
  <c r="EE12" i="1"/>
  <c r="EJ12" i="1"/>
  <c r="EP12" i="1"/>
  <c r="EU12" i="1"/>
  <c r="EZ12" i="1"/>
  <c r="FF12" i="1"/>
  <c r="FK12" i="1"/>
  <c r="FP12" i="1"/>
  <c r="FV12" i="1"/>
  <c r="GA12" i="1"/>
  <c r="GF12" i="1"/>
  <c r="GL12" i="1"/>
  <c r="GQ12" i="1"/>
  <c r="GV12" i="1"/>
  <c r="HB12" i="1"/>
  <c r="HG12" i="1"/>
  <c r="HL12" i="1"/>
  <c r="HR12" i="1"/>
  <c r="HW12" i="1"/>
  <c r="IB12" i="1"/>
  <c r="IH12" i="1"/>
  <c r="IM12" i="1"/>
  <c r="IR12" i="1"/>
  <c r="IX12" i="1"/>
  <c r="HV8" i="1"/>
  <c r="HZ8" i="1"/>
  <c r="ID8" i="1"/>
  <c r="II8" i="1"/>
  <c r="IN8" i="1"/>
  <c r="IT8" i="1"/>
  <c r="IY8" i="1"/>
  <c r="JE10" i="1"/>
  <c r="JA10" i="1"/>
  <c r="IW10" i="1"/>
  <c r="IS10" i="1"/>
  <c r="IO10" i="1"/>
  <c r="IK10" i="1"/>
  <c r="IG10" i="1"/>
  <c r="IC10" i="1"/>
  <c r="HY10" i="1"/>
  <c r="HU10" i="1"/>
  <c r="HQ10" i="1"/>
  <c r="HM10" i="1"/>
  <c r="HI10" i="1"/>
  <c r="HE10" i="1"/>
  <c r="HA10" i="1"/>
  <c r="GW10" i="1"/>
  <c r="GS10" i="1"/>
  <c r="GO10" i="1"/>
  <c r="GK10" i="1"/>
  <c r="GG10" i="1"/>
  <c r="GC10" i="1"/>
  <c r="FY10" i="1"/>
  <c r="FU10" i="1"/>
  <c r="FQ10" i="1"/>
  <c r="FM10" i="1"/>
  <c r="FI10" i="1"/>
  <c r="FE10" i="1"/>
  <c r="FA10" i="1"/>
  <c r="EW10" i="1"/>
  <c r="ES10" i="1"/>
  <c r="EO10" i="1"/>
  <c r="EK10" i="1"/>
  <c r="EG10" i="1"/>
  <c r="EC10" i="1"/>
  <c r="EF10" i="1"/>
  <c r="EL10" i="1"/>
  <c r="EQ10" i="1"/>
  <c r="EV10" i="1"/>
  <c r="FB10" i="1"/>
  <c r="FG10" i="1"/>
  <c r="FL10" i="1"/>
  <c r="FR10" i="1"/>
  <c r="FW10" i="1"/>
  <c r="GB10" i="1"/>
  <c r="GH10" i="1"/>
  <c r="GM10" i="1"/>
  <c r="GR10" i="1"/>
  <c r="GX10" i="1"/>
  <c r="HC10" i="1"/>
  <c r="HH10" i="1"/>
  <c r="HN10" i="1"/>
  <c r="HS10" i="1"/>
  <c r="HX10" i="1"/>
  <c r="ID10" i="1"/>
  <c r="II10" i="1"/>
  <c r="IN10" i="1"/>
  <c r="IT10" i="1"/>
  <c r="IY10" i="1"/>
  <c r="JD10" i="1"/>
  <c r="JE12" i="1"/>
  <c r="JA12" i="1"/>
  <c r="IW12" i="1"/>
  <c r="IS12" i="1"/>
  <c r="IO12" i="1"/>
  <c r="IK12" i="1"/>
  <c r="IG12" i="1"/>
  <c r="IC12" i="1"/>
  <c r="HY12" i="1"/>
  <c r="HU12" i="1"/>
  <c r="HQ12" i="1"/>
  <c r="HM12" i="1"/>
  <c r="HI12" i="1"/>
  <c r="HE12" i="1"/>
  <c r="HA12" i="1"/>
  <c r="GW12" i="1"/>
  <c r="GS12" i="1"/>
  <c r="GO12" i="1"/>
  <c r="GK12" i="1"/>
  <c r="GG12" i="1"/>
  <c r="GC12" i="1"/>
  <c r="FY12" i="1"/>
  <c r="FU12" i="1"/>
  <c r="FQ12" i="1"/>
  <c r="FM12" i="1"/>
  <c r="FI12" i="1"/>
  <c r="FE12" i="1"/>
  <c r="FA12" i="1"/>
  <c r="EW12" i="1"/>
  <c r="ES12" i="1"/>
  <c r="EO12" i="1"/>
  <c r="EK12" i="1"/>
  <c r="EG12" i="1"/>
  <c r="EC12" i="1"/>
  <c r="EF12" i="1"/>
  <c r="EL12" i="1"/>
  <c r="EQ12" i="1"/>
  <c r="EV12" i="1"/>
  <c r="FB12" i="1"/>
  <c r="FG12" i="1"/>
  <c r="FL12" i="1"/>
  <c r="FR12" i="1"/>
  <c r="FW12" i="1"/>
  <c r="GB12" i="1"/>
  <c r="GH12" i="1"/>
  <c r="GM12" i="1"/>
  <c r="GR12" i="1"/>
  <c r="GX12" i="1"/>
  <c r="HC12" i="1"/>
  <c r="HH12" i="1"/>
  <c r="HN12" i="1"/>
  <c r="HS12" i="1"/>
  <c r="HX12" i="1"/>
  <c r="ID12" i="1"/>
  <c r="II12" i="1"/>
  <c r="IN12" i="1"/>
  <c r="IT12" i="1"/>
  <c r="IY12" i="1"/>
  <c r="JD12" i="1"/>
  <c r="HE5" i="1"/>
  <c r="HI5" i="1"/>
  <c r="HM5" i="1"/>
  <c r="HQ5" i="1"/>
  <c r="HU5" i="1"/>
  <c r="HY5" i="1"/>
  <c r="IC5" i="1"/>
  <c r="IG5" i="1"/>
  <c r="IK5" i="1"/>
  <c r="IO5" i="1"/>
  <c r="IS5" i="1"/>
  <c r="IW5" i="1"/>
  <c r="JA5" i="1"/>
  <c r="EE6" i="1"/>
  <c r="EI6" i="1"/>
  <c r="EM6" i="1"/>
  <c r="EQ6" i="1"/>
  <c r="EU6" i="1"/>
  <c r="EY6" i="1"/>
  <c r="FC6" i="1"/>
  <c r="FG6" i="1"/>
  <c r="FK6" i="1"/>
  <c r="FO6" i="1"/>
  <c r="FS6" i="1"/>
  <c r="FW6" i="1"/>
  <c r="GA6" i="1"/>
  <c r="GE6" i="1"/>
  <c r="GI6" i="1"/>
  <c r="GM6" i="1"/>
  <c r="GQ6" i="1"/>
  <c r="GU6" i="1"/>
  <c r="GY6" i="1"/>
  <c r="HC6" i="1"/>
  <c r="HG6" i="1"/>
  <c r="HK6" i="1"/>
  <c r="HO6" i="1"/>
  <c r="HS6" i="1"/>
  <c r="HW6" i="1"/>
  <c r="IA6" i="1"/>
  <c r="IE6" i="1"/>
  <c r="II6" i="1"/>
  <c r="IM6" i="1"/>
  <c r="IQ6" i="1"/>
  <c r="IU6" i="1"/>
  <c r="IY6" i="1"/>
  <c r="GO7" i="1"/>
  <c r="GS7" i="1"/>
  <c r="GW7" i="1"/>
  <c r="HA7" i="1"/>
  <c r="HE7" i="1"/>
  <c r="HI7" i="1"/>
  <c r="HM7" i="1"/>
  <c r="HQ7" i="1"/>
  <c r="HU7" i="1"/>
  <c r="HY7" i="1"/>
  <c r="IC7" i="1"/>
  <c r="IG7" i="1"/>
  <c r="IK7" i="1"/>
  <c r="IO7" i="1"/>
  <c r="IS7" i="1"/>
  <c r="IW7" i="1"/>
  <c r="JA7" i="1"/>
  <c r="JE8" i="1"/>
  <c r="JA8" i="1"/>
  <c r="IW8" i="1"/>
  <c r="IS8" i="1"/>
  <c r="IO8" i="1"/>
  <c r="IK8" i="1"/>
  <c r="IG8" i="1"/>
  <c r="EE8" i="1"/>
  <c r="EI8" i="1"/>
  <c r="EM8" i="1"/>
  <c r="EQ8" i="1"/>
  <c r="EU8" i="1"/>
  <c r="EY8" i="1"/>
  <c r="FC8" i="1"/>
  <c r="FG8" i="1"/>
  <c r="FK8" i="1"/>
  <c r="FO8" i="1"/>
  <c r="FS8" i="1"/>
  <c r="FW8" i="1"/>
  <c r="GA8" i="1"/>
  <c r="GE8" i="1"/>
  <c r="GI8" i="1"/>
  <c r="GM8" i="1"/>
  <c r="GQ8" i="1"/>
  <c r="GU8" i="1"/>
  <c r="GY8" i="1"/>
  <c r="HC8" i="1"/>
  <c r="HG8" i="1"/>
  <c r="HK8" i="1"/>
  <c r="HO8" i="1"/>
  <c r="HS8" i="1"/>
  <c r="HW8" i="1"/>
  <c r="IA8" i="1"/>
  <c r="IE8" i="1"/>
  <c r="IJ8" i="1"/>
  <c r="IP8" i="1"/>
  <c r="IU8" i="1"/>
  <c r="IZ8" i="1"/>
  <c r="JF8" i="1"/>
  <c r="EH10" i="1"/>
  <c r="EM10" i="1"/>
  <c r="ER10" i="1"/>
  <c r="EX10" i="1"/>
  <c r="FC10" i="1"/>
  <c r="FH10" i="1"/>
  <c r="FN10" i="1"/>
  <c r="FS10" i="1"/>
  <c r="FX10" i="1"/>
  <c r="GD10" i="1"/>
  <c r="GI10" i="1"/>
  <c r="GN10" i="1"/>
  <c r="GT10" i="1"/>
  <c r="GY10" i="1"/>
  <c r="HD10" i="1"/>
  <c r="HJ10" i="1"/>
  <c r="HO10" i="1"/>
  <c r="HT10" i="1"/>
  <c r="HZ10" i="1"/>
  <c r="IE10" i="1"/>
  <c r="IJ10" i="1"/>
  <c r="IP10" i="1"/>
  <c r="IU10" i="1"/>
  <c r="IZ10" i="1"/>
  <c r="JF10" i="1"/>
  <c r="EH12" i="1"/>
  <c r="EM12" i="1"/>
  <c r="ER12" i="1"/>
  <c r="EX12" i="1"/>
  <c r="FC12" i="1"/>
  <c r="FH12" i="1"/>
  <c r="FN12" i="1"/>
  <c r="FS12" i="1"/>
  <c r="FX12" i="1"/>
  <c r="GD12" i="1"/>
  <c r="GI12" i="1"/>
  <c r="GN12" i="1"/>
  <c r="GT12" i="1"/>
  <c r="GY12" i="1"/>
  <c r="HD12" i="1"/>
  <c r="HJ12" i="1"/>
  <c r="HO12" i="1"/>
  <c r="HT12" i="1"/>
  <c r="HZ12" i="1"/>
  <c r="IE12" i="1"/>
  <c r="IJ12" i="1"/>
  <c r="IP12" i="1"/>
  <c r="IU12" i="1"/>
  <c r="IZ12" i="1"/>
  <c r="JF12" i="1"/>
  <c r="EE9" i="1"/>
  <c r="EI9" i="1"/>
  <c r="EM9" i="1"/>
  <c r="EQ9" i="1"/>
  <c r="EU9" i="1"/>
  <c r="EY9" i="1"/>
  <c r="FC9" i="1"/>
  <c r="FG9" i="1"/>
  <c r="FK9" i="1"/>
  <c r="FO9" i="1"/>
  <c r="FS9" i="1"/>
  <c r="FW9" i="1"/>
  <c r="GA9" i="1"/>
  <c r="GE9" i="1"/>
  <c r="GI9" i="1"/>
  <c r="GM9" i="1"/>
  <c r="GQ9" i="1"/>
  <c r="GU9" i="1"/>
  <c r="GY9" i="1"/>
  <c r="HC9" i="1"/>
  <c r="HG9" i="1"/>
  <c r="HK9" i="1"/>
  <c r="HO9" i="1"/>
  <c r="HS9" i="1"/>
  <c r="HW9" i="1"/>
  <c r="IA9" i="1"/>
  <c r="IE9" i="1"/>
  <c r="II9" i="1"/>
  <c r="IM9" i="1"/>
  <c r="IQ9" i="1"/>
  <c r="IU9" i="1"/>
  <c r="IY9" i="1"/>
  <c r="EE11" i="1"/>
  <c r="EI11" i="1"/>
  <c r="EM11" i="1"/>
  <c r="EQ11" i="1"/>
  <c r="EU11" i="1"/>
  <c r="EY11" i="1"/>
  <c r="FC11" i="1"/>
  <c r="FG11" i="1"/>
  <c r="FK11" i="1"/>
  <c r="FO11" i="1"/>
  <c r="FS11" i="1"/>
  <c r="FW11" i="1"/>
  <c r="GA11" i="1"/>
  <c r="GE11" i="1"/>
  <c r="GI11" i="1"/>
  <c r="GM11" i="1"/>
  <c r="GQ11" i="1"/>
  <c r="GU11" i="1"/>
  <c r="GY11" i="1"/>
  <c r="HC11" i="1"/>
  <c r="HG11" i="1"/>
  <c r="HK11" i="1"/>
  <c r="HO11" i="1"/>
  <c r="HS11" i="1"/>
  <c r="HW11" i="1"/>
  <c r="IA11" i="1"/>
  <c r="IE11" i="1"/>
  <c r="II11" i="1"/>
  <c r="IM11" i="1"/>
  <c r="IQ11" i="1"/>
  <c r="IU11" i="1"/>
  <c r="IY11" i="1"/>
  <c r="EE13" i="1"/>
  <c r="EI13" i="1"/>
  <c r="EM13" i="1"/>
  <c r="EQ13" i="1"/>
  <c r="EU13" i="1"/>
  <c r="EY13" i="1"/>
  <c r="FC13" i="1"/>
  <c r="FG13" i="1"/>
  <c r="FK13" i="1"/>
  <c r="FO13" i="1"/>
  <c r="FS13" i="1"/>
  <c r="FW13" i="1"/>
  <c r="GA13" i="1"/>
  <c r="GE13" i="1"/>
  <c r="GI13" i="1"/>
  <c r="GM13" i="1"/>
  <c r="GQ13" i="1"/>
  <c r="GU13" i="1"/>
  <c r="GY13" i="1"/>
  <c r="HC13" i="1"/>
  <c r="HG13" i="1"/>
  <c r="HK13" i="1"/>
  <c r="HO13" i="1"/>
  <c r="HS13" i="1"/>
  <c r="HW13" i="1"/>
  <c r="IA13" i="1"/>
  <c r="IE13" i="1"/>
  <c r="II13" i="1"/>
  <c r="IM13" i="1"/>
  <c r="IQ13" i="1"/>
  <c r="IU13" i="1"/>
  <c r="IY13" i="1"/>
  <c r="EC14" i="1"/>
  <c r="EG14" i="1"/>
  <c r="EK14" i="1"/>
  <c r="EO14" i="1"/>
  <c r="ES14" i="1"/>
  <c r="EW14" i="1"/>
  <c r="FA14" i="1"/>
  <c r="FE14" i="1"/>
  <c r="FI14" i="1"/>
  <c r="FM14" i="1"/>
  <c r="FQ14" i="1"/>
  <c r="FU14" i="1"/>
  <c r="FY14" i="1"/>
  <c r="GC14" i="1"/>
  <c r="GG14" i="1"/>
  <c r="GK14" i="1"/>
  <c r="GO14" i="1"/>
  <c r="GS14" i="1"/>
  <c r="GW14" i="1"/>
  <c r="HA14" i="1"/>
  <c r="HE14" i="1"/>
  <c r="HI14" i="1"/>
  <c r="HM14" i="1"/>
  <c r="HQ14" i="1"/>
  <c r="HU14" i="1"/>
  <c r="HY14" i="1"/>
  <c r="IC14" i="1"/>
  <c r="IG14" i="1"/>
  <c r="IK14" i="1"/>
  <c r="IO14" i="1"/>
  <c r="IS14" i="1"/>
  <c r="IW14" i="1"/>
  <c r="JA14" i="1"/>
  <c r="JE14" i="1"/>
  <c r="EE15" i="1"/>
  <c r="EI15" i="1"/>
  <c r="EM15" i="1"/>
  <c r="EQ15" i="1"/>
  <c r="EU15" i="1"/>
  <c r="EY15" i="1"/>
  <c r="FC15" i="1"/>
  <c r="FG15" i="1"/>
  <c r="FK15" i="1"/>
  <c r="FO15" i="1"/>
  <c r="FS15" i="1"/>
  <c r="FW15" i="1"/>
  <c r="GA15" i="1"/>
  <c r="GE15" i="1"/>
  <c r="GI15" i="1"/>
  <c r="GM15" i="1"/>
  <c r="GQ15" i="1"/>
  <c r="GU15" i="1"/>
  <c r="GY15" i="1"/>
  <c r="HC15" i="1"/>
  <c r="HG15" i="1"/>
  <c r="HK15" i="1"/>
  <c r="HO15" i="1"/>
  <c r="HS15" i="1"/>
  <c r="HW15" i="1"/>
  <c r="IA15" i="1"/>
  <c r="IE15" i="1"/>
  <c r="II15" i="1"/>
  <c r="IM15" i="1"/>
  <c r="IQ15" i="1"/>
  <c r="IU15" i="1"/>
  <c r="IY15" i="1"/>
  <c r="EC16" i="1"/>
  <c r="EG16" i="1"/>
  <c r="EK16" i="1"/>
  <c r="EO16" i="1"/>
  <c r="ES16" i="1"/>
  <c r="EW16" i="1"/>
  <c r="FA16" i="1"/>
  <c r="FE16" i="1"/>
  <c r="FI16" i="1"/>
  <c r="FM16" i="1"/>
  <c r="FQ16" i="1"/>
  <c r="FU16" i="1"/>
  <c r="FY16" i="1"/>
  <c r="GC16" i="1"/>
  <c r="GG16" i="1"/>
  <c r="GK16" i="1"/>
  <c r="GO16" i="1"/>
  <c r="GS16" i="1"/>
  <c r="GW16" i="1"/>
  <c r="HA16" i="1"/>
  <c r="HE16" i="1"/>
  <c r="HI16" i="1"/>
  <c r="HM16" i="1"/>
  <c r="HQ16" i="1"/>
  <c r="HU16" i="1"/>
  <c r="HY16" i="1"/>
  <c r="IC16" i="1"/>
  <c r="IG16" i="1"/>
  <c r="IK16" i="1"/>
  <c r="IO16" i="1"/>
  <c r="IS16" i="1"/>
  <c r="IW16" i="1"/>
  <c r="JA16" i="1"/>
  <c r="JE16" i="1"/>
  <c r="JD17" i="1"/>
  <c r="IZ17" i="1"/>
  <c r="IV17" i="1"/>
  <c r="IR17" i="1"/>
  <c r="IN17" i="1"/>
  <c r="IJ17" i="1"/>
  <c r="IF17" i="1"/>
  <c r="JF17" i="1"/>
  <c r="JB17" i="1"/>
  <c r="IX17" i="1"/>
  <c r="IT17" i="1"/>
  <c r="IP17" i="1"/>
  <c r="IL17" i="1"/>
  <c r="IH17" i="1"/>
  <c r="ID17" i="1"/>
  <c r="HZ17" i="1"/>
  <c r="HV17" i="1"/>
  <c r="HR17" i="1"/>
  <c r="HN17" i="1"/>
  <c r="HJ17" i="1"/>
  <c r="HF17" i="1"/>
  <c r="EE17" i="1"/>
  <c r="EI17" i="1"/>
  <c r="EM17" i="1"/>
  <c r="EQ17" i="1"/>
  <c r="EU17" i="1"/>
  <c r="EY17" i="1"/>
  <c r="FC17" i="1"/>
  <c r="FG17" i="1"/>
  <c r="FK17" i="1"/>
  <c r="FO17" i="1"/>
  <c r="FS17" i="1"/>
  <c r="FW17" i="1"/>
  <c r="GA17" i="1"/>
  <c r="GE17" i="1"/>
  <c r="GI17" i="1"/>
  <c r="GM17" i="1"/>
  <c r="GQ17" i="1"/>
  <c r="GU17" i="1"/>
  <c r="GY17" i="1"/>
  <c r="HC17" i="1"/>
  <c r="HH17" i="1"/>
  <c r="HM17" i="1"/>
  <c r="HS17" i="1"/>
  <c r="HX17" i="1"/>
  <c r="IC17" i="1"/>
  <c r="IK17" i="1"/>
  <c r="IS17" i="1"/>
  <c r="JA17" i="1"/>
  <c r="JF18" i="1"/>
  <c r="JB18" i="1"/>
  <c r="IX18" i="1"/>
  <c r="IT18" i="1"/>
  <c r="IP18" i="1"/>
  <c r="IL18" i="1"/>
  <c r="IH18" i="1"/>
  <c r="ID18" i="1"/>
  <c r="HZ18" i="1"/>
  <c r="HV18" i="1"/>
  <c r="HR18" i="1"/>
  <c r="HN18" i="1"/>
  <c r="HJ18" i="1"/>
  <c r="HF18" i="1"/>
  <c r="HB18" i="1"/>
  <c r="GX18" i="1"/>
  <c r="GT18" i="1"/>
  <c r="GP18" i="1"/>
  <c r="GL18" i="1"/>
  <c r="GH18" i="1"/>
  <c r="GD18" i="1"/>
  <c r="FZ18" i="1"/>
  <c r="FV18" i="1"/>
  <c r="FR18" i="1"/>
  <c r="FN18" i="1"/>
  <c r="FJ18" i="1"/>
  <c r="FF18" i="1"/>
  <c r="FB18" i="1"/>
  <c r="EX18" i="1"/>
  <c r="ET18" i="1"/>
  <c r="EP18" i="1"/>
  <c r="EL18" i="1"/>
  <c r="EH18" i="1"/>
  <c r="ED18" i="1"/>
  <c r="JE18" i="1"/>
  <c r="JD18" i="1"/>
  <c r="IZ18" i="1"/>
  <c r="IV18" i="1"/>
  <c r="IR18" i="1"/>
  <c r="IN18" i="1"/>
  <c r="IJ18" i="1"/>
  <c r="IF18" i="1"/>
  <c r="IB18" i="1"/>
  <c r="HX18" i="1"/>
  <c r="HT18" i="1"/>
  <c r="HP18" i="1"/>
  <c r="HL18" i="1"/>
  <c r="HH18" i="1"/>
  <c r="HD18" i="1"/>
  <c r="GZ18" i="1"/>
  <c r="GV18" i="1"/>
  <c r="GR18" i="1"/>
  <c r="GN18" i="1"/>
  <c r="GJ18" i="1"/>
  <c r="GF18" i="1"/>
  <c r="GB18" i="1"/>
  <c r="FX18" i="1"/>
  <c r="FT18" i="1"/>
  <c r="FP18" i="1"/>
  <c r="FL18" i="1"/>
  <c r="FH18" i="1"/>
  <c r="FD18" i="1"/>
  <c r="EZ18" i="1"/>
  <c r="EV18" i="1"/>
  <c r="ER18" i="1"/>
  <c r="EN18" i="1"/>
  <c r="EJ18" i="1"/>
  <c r="EF18" i="1"/>
  <c r="EG18" i="1"/>
  <c r="EO18" i="1"/>
  <c r="EW18" i="1"/>
  <c r="FE18" i="1"/>
  <c r="FM18" i="1"/>
  <c r="FU18" i="1"/>
  <c r="GC18" i="1"/>
  <c r="GK18" i="1"/>
  <c r="GS18" i="1"/>
  <c r="HA18" i="1"/>
  <c r="HI18" i="1"/>
  <c r="HQ18" i="1"/>
  <c r="HY18" i="1"/>
  <c r="IG18" i="1"/>
  <c r="IO18" i="1"/>
  <c r="IW18" i="1"/>
  <c r="EI20" i="1"/>
  <c r="EY20" i="1"/>
  <c r="FO20" i="1"/>
  <c r="GE20" i="1"/>
  <c r="GU20" i="1"/>
  <c r="HK20" i="1"/>
  <c r="IA20" i="1"/>
  <c r="EH22" i="1"/>
  <c r="FN22" i="1"/>
  <c r="GT22" i="1"/>
  <c r="HZ22" i="1"/>
  <c r="JF22" i="1"/>
  <c r="EM26" i="1"/>
  <c r="GY26" i="1"/>
  <c r="EH14" i="1"/>
  <c r="EL14" i="1"/>
  <c r="EP14" i="1"/>
  <c r="ET14" i="1"/>
  <c r="EX14" i="1"/>
  <c r="FB14" i="1"/>
  <c r="FF14" i="1"/>
  <c r="FJ14" i="1"/>
  <c r="FN14" i="1"/>
  <c r="FR14" i="1"/>
  <c r="FV14" i="1"/>
  <c r="FZ14" i="1"/>
  <c r="GD14" i="1"/>
  <c r="GH14" i="1"/>
  <c r="GL14" i="1"/>
  <c r="GP14" i="1"/>
  <c r="GT14" i="1"/>
  <c r="GX14" i="1"/>
  <c r="HB14" i="1"/>
  <c r="HF14" i="1"/>
  <c r="HJ14" i="1"/>
  <c r="HN14" i="1"/>
  <c r="HR14" i="1"/>
  <c r="HV14" i="1"/>
  <c r="HZ14" i="1"/>
  <c r="ID14" i="1"/>
  <c r="IH14" i="1"/>
  <c r="IL14" i="1"/>
  <c r="IP14" i="1"/>
  <c r="IT14" i="1"/>
  <c r="IX14" i="1"/>
  <c r="JB14" i="1"/>
  <c r="JF14" i="1"/>
  <c r="EH16" i="1"/>
  <c r="EL16" i="1"/>
  <c r="EP16" i="1"/>
  <c r="ET16" i="1"/>
  <c r="EX16" i="1"/>
  <c r="FB16" i="1"/>
  <c r="FF16" i="1"/>
  <c r="FJ16" i="1"/>
  <c r="FN16" i="1"/>
  <c r="FR16" i="1"/>
  <c r="FV16" i="1"/>
  <c r="FZ16" i="1"/>
  <c r="GD16" i="1"/>
  <c r="GH16" i="1"/>
  <c r="GL16" i="1"/>
  <c r="GP16" i="1"/>
  <c r="GT16" i="1"/>
  <c r="GX16" i="1"/>
  <c r="HB16" i="1"/>
  <c r="HF16" i="1"/>
  <c r="HJ16" i="1"/>
  <c r="HN16" i="1"/>
  <c r="HR16" i="1"/>
  <c r="HV16" i="1"/>
  <c r="HZ16" i="1"/>
  <c r="ID16" i="1"/>
  <c r="IH16" i="1"/>
  <c r="IL16" i="1"/>
  <c r="IP16" i="1"/>
  <c r="IT16" i="1"/>
  <c r="IX16" i="1"/>
  <c r="JB16" i="1"/>
  <c r="JF16" i="1"/>
  <c r="JF20" i="1"/>
  <c r="JB20" i="1"/>
  <c r="IX20" i="1"/>
  <c r="IT20" i="1"/>
  <c r="IP20" i="1"/>
  <c r="IL20" i="1"/>
  <c r="IH20" i="1"/>
  <c r="ID20" i="1"/>
  <c r="HZ20" i="1"/>
  <c r="HV20" i="1"/>
  <c r="HR20" i="1"/>
  <c r="HN20" i="1"/>
  <c r="HJ20" i="1"/>
  <c r="HF20" i="1"/>
  <c r="HB20" i="1"/>
  <c r="GX20" i="1"/>
  <c r="GT20" i="1"/>
  <c r="GP20" i="1"/>
  <c r="GL20" i="1"/>
  <c r="GH20" i="1"/>
  <c r="GD20" i="1"/>
  <c r="FZ20" i="1"/>
  <c r="FV20" i="1"/>
  <c r="FR20" i="1"/>
  <c r="FN20" i="1"/>
  <c r="FJ20" i="1"/>
  <c r="FF20" i="1"/>
  <c r="FB20" i="1"/>
  <c r="EX20" i="1"/>
  <c r="ET20" i="1"/>
  <c r="EP20" i="1"/>
  <c r="EL20" i="1"/>
  <c r="EH20" i="1"/>
  <c r="ED20" i="1"/>
  <c r="JE20" i="1"/>
  <c r="JA20" i="1"/>
  <c r="IW20" i="1"/>
  <c r="IS20" i="1"/>
  <c r="IO20" i="1"/>
  <c r="IK20" i="1"/>
  <c r="IG20" i="1"/>
  <c r="IC20" i="1"/>
  <c r="HY20" i="1"/>
  <c r="HU20" i="1"/>
  <c r="HQ20" i="1"/>
  <c r="HM20" i="1"/>
  <c r="HI20" i="1"/>
  <c r="HE20" i="1"/>
  <c r="HA20" i="1"/>
  <c r="GW20" i="1"/>
  <c r="GS20" i="1"/>
  <c r="GO20" i="1"/>
  <c r="GK20" i="1"/>
  <c r="GG20" i="1"/>
  <c r="GC20" i="1"/>
  <c r="FY20" i="1"/>
  <c r="FU20" i="1"/>
  <c r="FQ20" i="1"/>
  <c r="FM20" i="1"/>
  <c r="FI20" i="1"/>
  <c r="FE20" i="1"/>
  <c r="FA20" i="1"/>
  <c r="EW20" i="1"/>
  <c r="ES20" i="1"/>
  <c r="EO20" i="1"/>
  <c r="EK20" i="1"/>
  <c r="EG20" i="1"/>
  <c r="EC20" i="1"/>
  <c r="JD20" i="1"/>
  <c r="IZ20" i="1"/>
  <c r="IV20" i="1"/>
  <c r="IR20" i="1"/>
  <c r="IN20" i="1"/>
  <c r="IJ20" i="1"/>
  <c r="IF20" i="1"/>
  <c r="IB20" i="1"/>
  <c r="HX20" i="1"/>
  <c r="HT20" i="1"/>
  <c r="HP20" i="1"/>
  <c r="HL20" i="1"/>
  <c r="HH20" i="1"/>
  <c r="HD20" i="1"/>
  <c r="GZ20" i="1"/>
  <c r="GV20" i="1"/>
  <c r="GR20" i="1"/>
  <c r="GN20" i="1"/>
  <c r="GJ20" i="1"/>
  <c r="GF20" i="1"/>
  <c r="GB20" i="1"/>
  <c r="FX20" i="1"/>
  <c r="FT20" i="1"/>
  <c r="FP20" i="1"/>
  <c r="FL20" i="1"/>
  <c r="FH20" i="1"/>
  <c r="FD20" i="1"/>
  <c r="EZ20" i="1"/>
  <c r="EV20" i="1"/>
  <c r="ER20" i="1"/>
  <c r="EN20" i="1"/>
  <c r="EJ20" i="1"/>
  <c r="EF20" i="1"/>
  <c r="EM20" i="1"/>
  <c r="FC20" i="1"/>
  <c r="FS20" i="1"/>
  <c r="GI20" i="1"/>
  <c r="GY20" i="1"/>
  <c r="HO20" i="1"/>
  <c r="IE20" i="1"/>
  <c r="IU20" i="1"/>
  <c r="EP22" i="1"/>
  <c r="FV22" i="1"/>
  <c r="HB22" i="1"/>
  <c r="FC26" i="1"/>
  <c r="EE14" i="1"/>
  <c r="EI14" i="1"/>
  <c r="EM14" i="1"/>
  <c r="EQ14" i="1"/>
  <c r="EU14" i="1"/>
  <c r="EY14" i="1"/>
  <c r="FC14" i="1"/>
  <c r="FG14" i="1"/>
  <c r="FK14" i="1"/>
  <c r="FO14" i="1"/>
  <c r="FS14" i="1"/>
  <c r="FW14" i="1"/>
  <c r="GA14" i="1"/>
  <c r="GE14" i="1"/>
  <c r="GI14" i="1"/>
  <c r="GM14" i="1"/>
  <c r="GQ14" i="1"/>
  <c r="GU14" i="1"/>
  <c r="GY14" i="1"/>
  <c r="HC14" i="1"/>
  <c r="HG14" i="1"/>
  <c r="HK14" i="1"/>
  <c r="HO14" i="1"/>
  <c r="HS14" i="1"/>
  <c r="HW14" i="1"/>
  <c r="IA14" i="1"/>
  <c r="IE14" i="1"/>
  <c r="II14" i="1"/>
  <c r="IM14" i="1"/>
  <c r="IQ14" i="1"/>
  <c r="IU14" i="1"/>
  <c r="IY14" i="1"/>
  <c r="EE16" i="1"/>
  <c r="EI16" i="1"/>
  <c r="EM16" i="1"/>
  <c r="EQ16" i="1"/>
  <c r="EU16" i="1"/>
  <c r="EY16" i="1"/>
  <c r="FC16" i="1"/>
  <c r="FG16" i="1"/>
  <c r="FK16" i="1"/>
  <c r="FO16" i="1"/>
  <c r="FS16" i="1"/>
  <c r="FW16" i="1"/>
  <c r="GA16" i="1"/>
  <c r="GE16" i="1"/>
  <c r="GI16" i="1"/>
  <c r="GM16" i="1"/>
  <c r="GQ16" i="1"/>
  <c r="GU16" i="1"/>
  <c r="GY16" i="1"/>
  <c r="HC16" i="1"/>
  <c r="HG16" i="1"/>
  <c r="HK16" i="1"/>
  <c r="HO16" i="1"/>
  <c r="HS16" i="1"/>
  <c r="HW16" i="1"/>
  <c r="IA16" i="1"/>
  <c r="IE16" i="1"/>
  <c r="II16" i="1"/>
  <c r="IM16" i="1"/>
  <c r="IQ16" i="1"/>
  <c r="IU16" i="1"/>
  <c r="IY16" i="1"/>
  <c r="EQ20" i="1"/>
  <c r="FG20" i="1"/>
  <c r="FW20" i="1"/>
  <c r="GM20" i="1"/>
  <c r="HC20" i="1"/>
  <c r="HS20" i="1"/>
  <c r="II20" i="1"/>
  <c r="IY20" i="1"/>
  <c r="JE22" i="1"/>
  <c r="JA22" i="1"/>
  <c r="IW22" i="1"/>
  <c r="IS22" i="1"/>
  <c r="IO22" i="1"/>
  <c r="IK22" i="1"/>
  <c r="IG22" i="1"/>
  <c r="IC22" i="1"/>
  <c r="HY22" i="1"/>
  <c r="HU22" i="1"/>
  <c r="HQ22" i="1"/>
  <c r="HM22" i="1"/>
  <c r="HI22" i="1"/>
  <c r="HE22" i="1"/>
  <c r="HA22" i="1"/>
  <c r="GW22" i="1"/>
  <c r="GS22" i="1"/>
  <c r="GO22" i="1"/>
  <c r="GK22" i="1"/>
  <c r="GG22" i="1"/>
  <c r="GC22" i="1"/>
  <c r="FY22" i="1"/>
  <c r="FU22" i="1"/>
  <c r="FQ22" i="1"/>
  <c r="FM22" i="1"/>
  <c r="FI22" i="1"/>
  <c r="FE22" i="1"/>
  <c r="FA22" i="1"/>
  <c r="EW22" i="1"/>
  <c r="ES22" i="1"/>
  <c r="EO22" i="1"/>
  <c r="EK22" i="1"/>
  <c r="EG22" i="1"/>
  <c r="EC22" i="1"/>
  <c r="JD22" i="1"/>
  <c r="IZ22" i="1"/>
  <c r="IV22" i="1"/>
  <c r="IR22" i="1"/>
  <c r="IN22" i="1"/>
  <c r="IJ22" i="1"/>
  <c r="IF22" i="1"/>
  <c r="IB22" i="1"/>
  <c r="HX22" i="1"/>
  <c r="HT22" i="1"/>
  <c r="HP22" i="1"/>
  <c r="HL22" i="1"/>
  <c r="HH22" i="1"/>
  <c r="HD22" i="1"/>
  <c r="GZ22" i="1"/>
  <c r="GV22" i="1"/>
  <c r="GR22" i="1"/>
  <c r="GN22" i="1"/>
  <c r="GJ22" i="1"/>
  <c r="GF22" i="1"/>
  <c r="GB22" i="1"/>
  <c r="FX22" i="1"/>
  <c r="FT22" i="1"/>
  <c r="FP22" i="1"/>
  <c r="FL22" i="1"/>
  <c r="FH22" i="1"/>
  <c r="FD22" i="1"/>
  <c r="EZ22" i="1"/>
  <c r="EV22" i="1"/>
  <c r="ER22" i="1"/>
  <c r="EN22" i="1"/>
  <c r="EJ22" i="1"/>
  <c r="EF22" i="1"/>
  <c r="JC22" i="1"/>
  <c r="IU22" i="1"/>
  <c r="IM22" i="1"/>
  <c r="IE22" i="1"/>
  <c r="HW22" i="1"/>
  <c r="HO22" i="1"/>
  <c r="HG22" i="1"/>
  <c r="GY22" i="1"/>
  <c r="GQ22" i="1"/>
  <c r="GI22" i="1"/>
  <c r="GA22" i="1"/>
  <c r="FS22" i="1"/>
  <c r="FK22" i="1"/>
  <c r="FC22" i="1"/>
  <c r="EU22" i="1"/>
  <c r="EM22" i="1"/>
  <c r="EE22" i="1"/>
  <c r="JB22" i="1"/>
  <c r="IT22" i="1"/>
  <c r="IL22" i="1"/>
  <c r="ID22" i="1"/>
  <c r="HV22" i="1"/>
  <c r="HN22" i="1"/>
  <c r="HF22" i="1"/>
  <c r="GX22" i="1"/>
  <c r="GP22" i="1"/>
  <c r="GH22" i="1"/>
  <c r="FZ22" i="1"/>
  <c r="FR22" i="1"/>
  <c r="FJ22" i="1"/>
  <c r="FB22" i="1"/>
  <c r="ET22" i="1"/>
  <c r="EL22" i="1"/>
  <c r="ED22" i="1"/>
  <c r="IY22" i="1"/>
  <c r="IQ22" i="1"/>
  <c r="II22" i="1"/>
  <c r="IA22" i="1"/>
  <c r="HS22" i="1"/>
  <c r="HK22" i="1"/>
  <c r="HC22" i="1"/>
  <c r="GU22" i="1"/>
  <c r="GM22" i="1"/>
  <c r="GE22" i="1"/>
  <c r="FW22" i="1"/>
  <c r="FO22" i="1"/>
  <c r="FG22" i="1"/>
  <c r="EY22" i="1"/>
  <c r="EQ22" i="1"/>
  <c r="EI22" i="1"/>
  <c r="EX22" i="1"/>
  <c r="GD22" i="1"/>
  <c r="HJ22" i="1"/>
  <c r="IP22" i="1"/>
  <c r="JC26" i="1"/>
  <c r="JF26" i="1"/>
  <c r="JB26" i="1"/>
  <c r="IX26" i="1"/>
  <c r="IT26" i="1"/>
  <c r="IP26" i="1"/>
  <c r="IL26" i="1"/>
  <c r="IH26" i="1"/>
  <c r="ID26" i="1"/>
  <c r="HZ26" i="1"/>
  <c r="HV26" i="1"/>
  <c r="HR26" i="1"/>
  <c r="JE26" i="1"/>
  <c r="IY26" i="1"/>
  <c r="IS26" i="1"/>
  <c r="IN26" i="1"/>
  <c r="II26" i="1"/>
  <c r="IC26" i="1"/>
  <c r="HX26" i="1"/>
  <c r="HS26" i="1"/>
  <c r="HN26" i="1"/>
  <c r="HJ26" i="1"/>
  <c r="HF26" i="1"/>
  <c r="HB26" i="1"/>
  <c r="GX26" i="1"/>
  <c r="GT26" i="1"/>
  <c r="GP26" i="1"/>
  <c r="GL26" i="1"/>
  <c r="GH26" i="1"/>
  <c r="GD26" i="1"/>
  <c r="FZ26" i="1"/>
  <c r="FV26" i="1"/>
  <c r="FR26" i="1"/>
  <c r="FN26" i="1"/>
  <c r="FJ26" i="1"/>
  <c r="FF26" i="1"/>
  <c r="FB26" i="1"/>
  <c r="EX26" i="1"/>
  <c r="ET26" i="1"/>
  <c r="EP26" i="1"/>
  <c r="EL26" i="1"/>
  <c r="EH26" i="1"/>
  <c r="ED26" i="1"/>
  <c r="JD26" i="1"/>
  <c r="IW26" i="1"/>
  <c r="IR26" i="1"/>
  <c r="IM26" i="1"/>
  <c r="IG26" i="1"/>
  <c r="IB26" i="1"/>
  <c r="HW26" i="1"/>
  <c r="HQ26" i="1"/>
  <c r="HM26" i="1"/>
  <c r="HI26" i="1"/>
  <c r="HE26" i="1"/>
  <c r="HA26" i="1"/>
  <c r="GW26" i="1"/>
  <c r="GS26" i="1"/>
  <c r="GO26" i="1"/>
  <c r="GK26" i="1"/>
  <c r="GG26" i="1"/>
  <c r="GC26" i="1"/>
  <c r="FY26" i="1"/>
  <c r="FU26" i="1"/>
  <c r="FQ26" i="1"/>
  <c r="FM26" i="1"/>
  <c r="FI26" i="1"/>
  <c r="FE26" i="1"/>
  <c r="FA26" i="1"/>
  <c r="EW26" i="1"/>
  <c r="ES26" i="1"/>
  <c r="EO26" i="1"/>
  <c r="EK26" i="1"/>
  <c r="EG26" i="1"/>
  <c r="EC26" i="1"/>
  <c r="JA26" i="1"/>
  <c r="IV26" i="1"/>
  <c r="IQ26" i="1"/>
  <c r="IK26" i="1"/>
  <c r="IF26" i="1"/>
  <c r="IA26" i="1"/>
  <c r="HU26" i="1"/>
  <c r="HP26" i="1"/>
  <c r="HL26" i="1"/>
  <c r="HH26" i="1"/>
  <c r="HD26" i="1"/>
  <c r="GZ26" i="1"/>
  <c r="GV26" i="1"/>
  <c r="GR26" i="1"/>
  <c r="GN26" i="1"/>
  <c r="GJ26" i="1"/>
  <c r="GF26" i="1"/>
  <c r="GB26" i="1"/>
  <c r="FX26" i="1"/>
  <c r="FT26" i="1"/>
  <c r="FP26" i="1"/>
  <c r="FL26" i="1"/>
  <c r="FH26" i="1"/>
  <c r="FD26" i="1"/>
  <c r="EZ26" i="1"/>
  <c r="EV26" i="1"/>
  <c r="ER26" i="1"/>
  <c r="EN26" i="1"/>
  <c r="EJ26" i="1"/>
  <c r="EF26" i="1"/>
  <c r="IZ26" i="1"/>
  <c r="IE26" i="1"/>
  <c r="HK26" i="1"/>
  <c r="GU26" i="1"/>
  <c r="GE26" i="1"/>
  <c r="FO26" i="1"/>
  <c r="EY26" i="1"/>
  <c r="EI26" i="1"/>
  <c r="IU26" i="1"/>
  <c r="HY26" i="1"/>
  <c r="HG26" i="1"/>
  <c r="GQ26" i="1"/>
  <c r="GA26" i="1"/>
  <c r="FK26" i="1"/>
  <c r="EU26" i="1"/>
  <c r="EE26" i="1"/>
  <c r="IO26" i="1"/>
  <c r="HT26" i="1"/>
  <c r="HC26" i="1"/>
  <c r="GM26" i="1"/>
  <c r="FW26" i="1"/>
  <c r="FG26" i="1"/>
  <c r="EQ26" i="1"/>
  <c r="FS26" i="1"/>
  <c r="IJ26" i="1"/>
  <c r="ED19" i="1"/>
  <c r="EH19" i="1"/>
  <c r="EL19" i="1"/>
  <c r="EP19" i="1"/>
  <c r="ET19" i="1"/>
  <c r="EX19" i="1"/>
  <c r="FB19" i="1"/>
  <c r="FF19" i="1"/>
  <c r="FJ19" i="1"/>
  <c r="FN19" i="1"/>
  <c r="FR19" i="1"/>
  <c r="FV19" i="1"/>
  <c r="FZ19" i="1"/>
  <c r="GD19" i="1"/>
  <c r="GH19" i="1"/>
  <c r="GL19" i="1"/>
  <c r="GP19" i="1"/>
  <c r="GT19" i="1"/>
  <c r="GX19" i="1"/>
  <c r="HB19" i="1"/>
  <c r="HF19" i="1"/>
  <c r="HJ19" i="1"/>
  <c r="HN19" i="1"/>
  <c r="HR19" i="1"/>
  <c r="HV19" i="1"/>
  <c r="HZ19" i="1"/>
  <c r="ID19" i="1"/>
  <c r="IH19" i="1"/>
  <c r="IL19" i="1"/>
  <c r="IP19" i="1"/>
  <c r="IT19" i="1"/>
  <c r="IX19" i="1"/>
  <c r="JB19" i="1"/>
  <c r="JF19" i="1"/>
  <c r="ED21" i="1"/>
  <c r="EH21" i="1"/>
  <c r="EL21" i="1"/>
  <c r="EP21" i="1"/>
  <c r="ET21" i="1"/>
  <c r="EX21" i="1"/>
  <c r="FB21" i="1"/>
  <c r="FG21" i="1"/>
  <c r="FL21" i="1"/>
  <c r="FQ21" i="1"/>
  <c r="FW21" i="1"/>
  <c r="GB21" i="1"/>
  <c r="GG21" i="1"/>
  <c r="GM21" i="1"/>
  <c r="GR21" i="1"/>
  <c r="GW21" i="1"/>
  <c r="HC21" i="1"/>
  <c r="HH21" i="1"/>
  <c r="HM21" i="1"/>
  <c r="HS21" i="1"/>
  <c r="HX21" i="1"/>
  <c r="IC21" i="1"/>
  <c r="II21" i="1"/>
  <c r="IN21" i="1"/>
  <c r="IS21" i="1"/>
  <c r="IY21" i="1"/>
  <c r="HG24" i="1"/>
  <c r="HW24" i="1"/>
  <c r="IM24" i="1"/>
  <c r="EE19" i="1"/>
  <c r="EI19" i="1"/>
  <c r="EM19" i="1"/>
  <c r="EQ19" i="1"/>
  <c r="EU19" i="1"/>
  <c r="EY19" i="1"/>
  <c r="FC19" i="1"/>
  <c r="FG19" i="1"/>
  <c r="FK19" i="1"/>
  <c r="FO19" i="1"/>
  <c r="FS19" i="1"/>
  <c r="FW19" i="1"/>
  <c r="GA19" i="1"/>
  <c r="GE19" i="1"/>
  <c r="GI19" i="1"/>
  <c r="GM19" i="1"/>
  <c r="GQ19" i="1"/>
  <c r="GU19" i="1"/>
  <c r="GY19" i="1"/>
  <c r="HC19" i="1"/>
  <c r="HG19" i="1"/>
  <c r="HK19" i="1"/>
  <c r="HO19" i="1"/>
  <c r="HS19" i="1"/>
  <c r="HW19" i="1"/>
  <c r="IA19" i="1"/>
  <c r="IE19" i="1"/>
  <c r="II19" i="1"/>
  <c r="IM19" i="1"/>
  <c r="IQ19" i="1"/>
  <c r="IU19" i="1"/>
  <c r="IY19" i="1"/>
  <c r="JC19" i="1"/>
  <c r="JF21" i="1"/>
  <c r="JB21" i="1"/>
  <c r="IX21" i="1"/>
  <c r="IT21" i="1"/>
  <c r="IP21" i="1"/>
  <c r="IL21" i="1"/>
  <c r="IH21" i="1"/>
  <c r="ID21" i="1"/>
  <c r="HZ21" i="1"/>
  <c r="HV21" i="1"/>
  <c r="HR21" i="1"/>
  <c r="HN21" i="1"/>
  <c r="HJ21" i="1"/>
  <c r="HF21" i="1"/>
  <c r="HB21" i="1"/>
  <c r="GX21" i="1"/>
  <c r="GT21" i="1"/>
  <c r="GP21" i="1"/>
  <c r="GL21" i="1"/>
  <c r="GH21" i="1"/>
  <c r="GD21" i="1"/>
  <c r="FZ21" i="1"/>
  <c r="FV21" i="1"/>
  <c r="FR21" i="1"/>
  <c r="FN21" i="1"/>
  <c r="FJ21" i="1"/>
  <c r="FF21" i="1"/>
  <c r="EE21" i="1"/>
  <c r="EI21" i="1"/>
  <c r="EM21" i="1"/>
  <c r="EQ21" i="1"/>
  <c r="EU21" i="1"/>
  <c r="EY21" i="1"/>
  <c r="FC21" i="1"/>
  <c r="FH21" i="1"/>
  <c r="FM21" i="1"/>
  <c r="FS21" i="1"/>
  <c r="FX21" i="1"/>
  <c r="GC21" i="1"/>
  <c r="GI21" i="1"/>
  <c r="GN21" i="1"/>
  <c r="GS21" i="1"/>
  <c r="GY21" i="1"/>
  <c r="HD21" i="1"/>
  <c r="HI21" i="1"/>
  <c r="HO21" i="1"/>
  <c r="HT21" i="1"/>
  <c r="HY21" i="1"/>
  <c r="IE21" i="1"/>
  <c r="IJ21" i="1"/>
  <c r="IO21" i="1"/>
  <c r="IU21" i="1"/>
  <c r="IZ21" i="1"/>
  <c r="JE21" i="1"/>
  <c r="EF19" i="1"/>
  <c r="EJ19" i="1"/>
  <c r="EN19" i="1"/>
  <c r="ER19" i="1"/>
  <c r="EV19" i="1"/>
  <c r="EZ19" i="1"/>
  <c r="FD19" i="1"/>
  <c r="FH19" i="1"/>
  <c r="FL19" i="1"/>
  <c r="FP19" i="1"/>
  <c r="FT19" i="1"/>
  <c r="FX19" i="1"/>
  <c r="GB19" i="1"/>
  <c r="GF19" i="1"/>
  <c r="GJ19" i="1"/>
  <c r="GN19" i="1"/>
  <c r="GR19" i="1"/>
  <c r="GV19" i="1"/>
  <c r="GZ19" i="1"/>
  <c r="HD19" i="1"/>
  <c r="HH19" i="1"/>
  <c r="HL19" i="1"/>
  <c r="HP19" i="1"/>
  <c r="HT19" i="1"/>
  <c r="HX19" i="1"/>
  <c r="IB19" i="1"/>
  <c r="IF19" i="1"/>
  <c r="IJ19" i="1"/>
  <c r="IN19" i="1"/>
  <c r="IR19" i="1"/>
  <c r="IV19" i="1"/>
  <c r="IZ19" i="1"/>
  <c r="EF21" i="1"/>
  <c r="EJ21" i="1"/>
  <c r="EN21" i="1"/>
  <c r="ER21" i="1"/>
  <c r="EV21" i="1"/>
  <c r="EZ21" i="1"/>
  <c r="FD21" i="1"/>
  <c r="FI21" i="1"/>
  <c r="FO21" i="1"/>
  <c r="FT21" i="1"/>
  <c r="FY21" i="1"/>
  <c r="GE21" i="1"/>
  <c r="GJ21" i="1"/>
  <c r="GO21" i="1"/>
  <c r="GU21" i="1"/>
  <c r="GZ21" i="1"/>
  <c r="HE21" i="1"/>
  <c r="HK21" i="1"/>
  <c r="HP21" i="1"/>
  <c r="HU21" i="1"/>
  <c r="IA21" i="1"/>
  <c r="IF21" i="1"/>
  <c r="IK21" i="1"/>
  <c r="IQ21" i="1"/>
  <c r="IV21" i="1"/>
  <c r="JA21" i="1"/>
  <c r="JF24" i="1"/>
  <c r="JB24" i="1"/>
  <c r="IX24" i="1"/>
  <c r="IT24" i="1"/>
  <c r="IP24" i="1"/>
  <c r="IL24" i="1"/>
  <c r="IH24" i="1"/>
  <c r="ID24" i="1"/>
  <c r="HZ24" i="1"/>
  <c r="HV24" i="1"/>
  <c r="HR24" i="1"/>
  <c r="HN24" i="1"/>
  <c r="HJ24" i="1"/>
  <c r="HF24" i="1"/>
  <c r="HB24" i="1"/>
  <c r="GX24" i="1"/>
  <c r="GT24" i="1"/>
  <c r="GP24" i="1"/>
  <c r="GL24" i="1"/>
  <c r="GH24" i="1"/>
  <c r="GD24" i="1"/>
  <c r="FZ24" i="1"/>
  <c r="FV24" i="1"/>
  <c r="FR24" i="1"/>
  <c r="FN24" i="1"/>
  <c r="FJ24" i="1"/>
  <c r="FF24" i="1"/>
  <c r="FB24" i="1"/>
  <c r="EX24" i="1"/>
  <c r="ET24" i="1"/>
  <c r="EP24" i="1"/>
  <c r="EL24" i="1"/>
  <c r="EH24" i="1"/>
  <c r="ED24" i="1"/>
  <c r="JE24" i="1"/>
  <c r="JA24" i="1"/>
  <c r="IW24" i="1"/>
  <c r="IS24" i="1"/>
  <c r="IO24" i="1"/>
  <c r="IK24" i="1"/>
  <c r="IG24" i="1"/>
  <c r="IC24" i="1"/>
  <c r="HY24" i="1"/>
  <c r="HU24" i="1"/>
  <c r="HQ24" i="1"/>
  <c r="HM24" i="1"/>
  <c r="HI24" i="1"/>
  <c r="HE24" i="1"/>
  <c r="HA24" i="1"/>
  <c r="GW24" i="1"/>
  <c r="GS24" i="1"/>
  <c r="GO24" i="1"/>
  <c r="GK24" i="1"/>
  <c r="GG24" i="1"/>
  <c r="GC24" i="1"/>
  <c r="FY24" i="1"/>
  <c r="FU24" i="1"/>
  <c r="FQ24" i="1"/>
  <c r="FM24" i="1"/>
  <c r="FI24" i="1"/>
  <c r="FE24" i="1"/>
  <c r="FA24" i="1"/>
  <c r="EW24" i="1"/>
  <c r="ES24" i="1"/>
  <c r="EO24" i="1"/>
  <c r="EK24" i="1"/>
  <c r="EG24" i="1"/>
  <c r="EC24" i="1"/>
  <c r="JD24" i="1"/>
  <c r="IZ24" i="1"/>
  <c r="IV24" i="1"/>
  <c r="IR24" i="1"/>
  <c r="IN24" i="1"/>
  <c r="IJ24" i="1"/>
  <c r="IF24" i="1"/>
  <c r="IB24" i="1"/>
  <c r="HX24" i="1"/>
  <c r="HT24" i="1"/>
  <c r="HP24" i="1"/>
  <c r="HL24" i="1"/>
  <c r="HH24" i="1"/>
  <c r="HD24" i="1"/>
  <c r="GZ24" i="1"/>
  <c r="GV24" i="1"/>
  <c r="GR24" i="1"/>
  <c r="GN24" i="1"/>
  <c r="GJ24" i="1"/>
  <c r="GF24" i="1"/>
  <c r="GB24" i="1"/>
  <c r="FX24" i="1"/>
  <c r="FT24" i="1"/>
  <c r="FP24" i="1"/>
  <c r="FL24" i="1"/>
  <c r="FH24" i="1"/>
  <c r="FD24" i="1"/>
  <c r="EZ24" i="1"/>
  <c r="EV24" i="1"/>
  <c r="ER24" i="1"/>
  <c r="EN24" i="1"/>
  <c r="EJ24" i="1"/>
  <c r="EF24" i="1"/>
  <c r="EM24" i="1"/>
  <c r="FC24" i="1"/>
  <c r="FS24" i="1"/>
  <c r="GI24" i="1"/>
  <c r="GY24" i="1"/>
  <c r="HO24" i="1"/>
  <c r="IE24" i="1"/>
  <c r="IU24" i="1"/>
  <c r="ED23" i="1"/>
  <c r="EH23" i="1"/>
  <c r="EL23" i="1"/>
  <c r="EP23" i="1"/>
  <c r="ET23" i="1"/>
  <c r="EX23" i="1"/>
  <c r="FB23" i="1"/>
  <c r="FF23" i="1"/>
  <c r="FJ23" i="1"/>
  <c r="FN23" i="1"/>
  <c r="FR23" i="1"/>
  <c r="FV23" i="1"/>
  <c r="FZ23" i="1"/>
  <c r="GD23" i="1"/>
  <c r="GH23" i="1"/>
  <c r="GL23" i="1"/>
  <c r="GP23" i="1"/>
  <c r="GT23" i="1"/>
  <c r="GX23" i="1"/>
  <c r="HB23" i="1"/>
  <c r="HF23" i="1"/>
  <c r="HJ23" i="1"/>
  <c r="HN23" i="1"/>
  <c r="HR23" i="1"/>
  <c r="HV23" i="1"/>
  <c r="HZ23" i="1"/>
  <c r="ID23" i="1"/>
  <c r="IH23" i="1"/>
  <c r="IL23" i="1"/>
  <c r="IP23" i="1"/>
  <c r="IT23" i="1"/>
  <c r="IX23" i="1"/>
  <c r="JB23" i="1"/>
  <c r="JF23" i="1"/>
  <c r="ED25" i="1"/>
  <c r="EH25" i="1"/>
  <c r="EL25" i="1"/>
  <c r="EP25" i="1"/>
  <c r="ET25" i="1"/>
  <c r="EX25" i="1"/>
  <c r="FB25" i="1"/>
  <c r="FF25" i="1"/>
  <c r="FJ25" i="1"/>
  <c r="FN25" i="1"/>
  <c r="FR25" i="1"/>
  <c r="FV25" i="1"/>
  <c r="FZ25" i="1"/>
  <c r="GD25" i="1"/>
  <c r="GH25" i="1"/>
  <c r="GL25" i="1"/>
  <c r="GP25" i="1"/>
  <c r="GT25" i="1"/>
  <c r="GX25" i="1"/>
  <c r="HB25" i="1"/>
  <c r="HF25" i="1"/>
  <c r="HJ25" i="1"/>
  <c r="HN25" i="1"/>
  <c r="HR25" i="1"/>
  <c r="HV25" i="1"/>
  <c r="HZ25" i="1"/>
  <c r="ID25" i="1"/>
  <c r="IH25" i="1"/>
  <c r="IL25" i="1"/>
  <c r="IP25" i="1"/>
  <c r="IT25" i="1"/>
  <c r="IX25" i="1"/>
  <c r="JB25" i="1"/>
  <c r="JF25" i="1"/>
  <c r="JE27" i="1"/>
  <c r="JA27" i="1"/>
  <c r="IW27" i="1"/>
  <c r="IS27" i="1"/>
  <c r="IO27" i="1"/>
  <c r="IK27" i="1"/>
  <c r="IG27" i="1"/>
  <c r="IC27" i="1"/>
  <c r="HY27" i="1"/>
  <c r="HU27" i="1"/>
  <c r="HQ27" i="1"/>
  <c r="HM27" i="1"/>
  <c r="HI27" i="1"/>
  <c r="HE27" i="1"/>
  <c r="HA27" i="1"/>
  <c r="GW27" i="1"/>
  <c r="GS27" i="1"/>
  <c r="GO27" i="1"/>
  <c r="GK27" i="1"/>
  <c r="GG27" i="1"/>
  <c r="GC27" i="1"/>
  <c r="FY27" i="1"/>
  <c r="FU27" i="1"/>
  <c r="FQ27" i="1"/>
  <c r="FM27" i="1"/>
  <c r="FI27" i="1"/>
  <c r="FE27" i="1"/>
  <c r="FA27" i="1"/>
  <c r="EW27" i="1"/>
  <c r="ES27" i="1"/>
  <c r="EO27" i="1"/>
  <c r="EK27" i="1"/>
  <c r="EG27" i="1"/>
  <c r="EC27" i="1"/>
  <c r="JD27" i="1"/>
  <c r="IZ27" i="1"/>
  <c r="IV27" i="1"/>
  <c r="IR27" i="1"/>
  <c r="IN27" i="1"/>
  <c r="IJ27" i="1"/>
  <c r="IF27" i="1"/>
  <c r="IB27" i="1"/>
  <c r="HX27" i="1"/>
  <c r="HT27" i="1"/>
  <c r="HP27" i="1"/>
  <c r="HL27" i="1"/>
  <c r="HH27" i="1"/>
  <c r="HD27" i="1"/>
  <c r="GZ27" i="1"/>
  <c r="GV27" i="1"/>
  <c r="GR27" i="1"/>
  <c r="GN27" i="1"/>
  <c r="GJ27" i="1"/>
  <c r="GF27" i="1"/>
  <c r="GB27" i="1"/>
  <c r="FX27" i="1"/>
  <c r="FT27" i="1"/>
  <c r="FP27" i="1"/>
  <c r="FL27" i="1"/>
  <c r="FH27" i="1"/>
  <c r="FD27" i="1"/>
  <c r="EZ27" i="1"/>
  <c r="EV27" i="1"/>
  <c r="ER27" i="1"/>
  <c r="EN27" i="1"/>
  <c r="EJ27" i="1"/>
  <c r="EF27" i="1"/>
  <c r="EH27" i="1"/>
  <c r="EP27" i="1"/>
  <c r="EX27" i="1"/>
  <c r="FF27" i="1"/>
  <c r="FN27" i="1"/>
  <c r="FV27" i="1"/>
  <c r="GD27" i="1"/>
  <c r="GL27" i="1"/>
  <c r="GT27" i="1"/>
  <c r="HB27" i="1"/>
  <c r="HJ27" i="1"/>
  <c r="HR27" i="1"/>
  <c r="HZ27" i="1"/>
  <c r="IH27" i="1"/>
  <c r="IP27" i="1"/>
  <c r="IX27" i="1"/>
  <c r="JF27" i="1"/>
  <c r="EE23" i="1"/>
  <c r="EI23" i="1"/>
  <c r="EM23" i="1"/>
  <c r="EQ23" i="1"/>
  <c r="EU23" i="1"/>
  <c r="EY23" i="1"/>
  <c r="FC23" i="1"/>
  <c r="FG23" i="1"/>
  <c r="FK23" i="1"/>
  <c r="FO23" i="1"/>
  <c r="FS23" i="1"/>
  <c r="FW23" i="1"/>
  <c r="GA23" i="1"/>
  <c r="GE23" i="1"/>
  <c r="GI23" i="1"/>
  <c r="GM23" i="1"/>
  <c r="GQ23" i="1"/>
  <c r="GU23" i="1"/>
  <c r="GY23" i="1"/>
  <c r="HC23" i="1"/>
  <c r="HG23" i="1"/>
  <c r="HK23" i="1"/>
  <c r="HO23" i="1"/>
  <c r="HS23" i="1"/>
  <c r="HW23" i="1"/>
  <c r="IA23" i="1"/>
  <c r="IE23" i="1"/>
  <c r="II23" i="1"/>
  <c r="IM23" i="1"/>
  <c r="IQ23" i="1"/>
  <c r="IU23" i="1"/>
  <c r="IY23" i="1"/>
  <c r="EE25" i="1"/>
  <c r="EI25" i="1"/>
  <c r="EM25" i="1"/>
  <c r="EQ25" i="1"/>
  <c r="EU25" i="1"/>
  <c r="EY25" i="1"/>
  <c r="FC25" i="1"/>
  <c r="FG25" i="1"/>
  <c r="FK25" i="1"/>
  <c r="FO25" i="1"/>
  <c r="FS25" i="1"/>
  <c r="FW25" i="1"/>
  <c r="GA25" i="1"/>
  <c r="GE25" i="1"/>
  <c r="GI25" i="1"/>
  <c r="GM25" i="1"/>
  <c r="GQ25" i="1"/>
  <c r="GU25" i="1"/>
  <c r="GY25" i="1"/>
  <c r="HC25" i="1"/>
  <c r="HG25" i="1"/>
  <c r="HK25" i="1"/>
  <c r="HO25" i="1"/>
  <c r="HS25" i="1"/>
  <c r="HW25" i="1"/>
  <c r="IA25" i="1"/>
  <c r="IE25" i="1"/>
  <c r="II25" i="1"/>
  <c r="IM25" i="1"/>
  <c r="IQ25" i="1"/>
  <c r="IU25" i="1"/>
  <c r="IY25" i="1"/>
  <c r="ED28" i="1"/>
  <c r="EH28" i="1"/>
  <c r="EL28" i="1"/>
  <c r="EP28" i="1"/>
  <c r="ET28" i="1"/>
  <c r="EY28" i="1"/>
  <c r="FD28" i="1"/>
  <c r="FJ28" i="1"/>
  <c r="FO28" i="1"/>
  <c r="FT28" i="1"/>
  <c r="FZ28" i="1"/>
  <c r="GE28" i="1"/>
  <c r="GJ28" i="1"/>
  <c r="GP28" i="1"/>
  <c r="GU28" i="1"/>
  <c r="GZ28" i="1"/>
  <c r="HF28" i="1"/>
  <c r="HK28" i="1"/>
  <c r="HP28" i="1"/>
  <c r="HV28" i="1"/>
  <c r="IA28" i="1"/>
  <c r="IF28" i="1"/>
  <c r="IL28" i="1"/>
  <c r="IQ28" i="1"/>
  <c r="IV28" i="1"/>
  <c r="ED30" i="1"/>
  <c r="EI30" i="1"/>
  <c r="EN30" i="1"/>
  <c r="ET30" i="1"/>
  <c r="EY30" i="1"/>
  <c r="FD30" i="1"/>
  <c r="FJ30" i="1"/>
  <c r="FP30" i="1"/>
  <c r="FX30" i="1"/>
  <c r="GF30" i="1"/>
  <c r="GN30" i="1"/>
  <c r="GV30" i="1"/>
  <c r="HD30" i="1"/>
  <c r="HL30" i="1"/>
  <c r="HT30" i="1"/>
  <c r="IB30" i="1"/>
  <c r="IJ30" i="1"/>
  <c r="IR30" i="1"/>
  <c r="IZ30" i="1"/>
  <c r="JE28" i="1"/>
  <c r="JA28" i="1"/>
  <c r="IW28" i="1"/>
  <c r="IS28" i="1"/>
  <c r="IO28" i="1"/>
  <c r="IK28" i="1"/>
  <c r="IG28" i="1"/>
  <c r="IC28" i="1"/>
  <c r="HY28" i="1"/>
  <c r="HU28" i="1"/>
  <c r="HQ28" i="1"/>
  <c r="HM28" i="1"/>
  <c r="HI28" i="1"/>
  <c r="HE28" i="1"/>
  <c r="HA28" i="1"/>
  <c r="GW28" i="1"/>
  <c r="GS28" i="1"/>
  <c r="GO28" i="1"/>
  <c r="GK28" i="1"/>
  <c r="GG28" i="1"/>
  <c r="GC28" i="1"/>
  <c r="FY28" i="1"/>
  <c r="FU28" i="1"/>
  <c r="FQ28" i="1"/>
  <c r="FM28" i="1"/>
  <c r="FI28" i="1"/>
  <c r="FE28" i="1"/>
  <c r="FA28" i="1"/>
  <c r="EW28" i="1"/>
  <c r="EE28" i="1"/>
  <c r="EI28" i="1"/>
  <c r="EM28" i="1"/>
  <c r="EQ28" i="1"/>
  <c r="EU28" i="1"/>
  <c r="EZ28" i="1"/>
  <c r="FF28" i="1"/>
  <c r="FK28" i="1"/>
  <c r="FP28" i="1"/>
  <c r="FV28" i="1"/>
  <c r="GA28" i="1"/>
  <c r="GF28" i="1"/>
  <c r="GL28" i="1"/>
  <c r="GQ28" i="1"/>
  <c r="GV28" i="1"/>
  <c r="HB28" i="1"/>
  <c r="HG28" i="1"/>
  <c r="HL28" i="1"/>
  <c r="HR28" i="1"/>
  <c r="HW28" i="1"/>
  <c r="IB28" i="1"/>
  <c r="IH28" i="1"/>
  <c r="IM28" i="1"/>
  <c r="IR28" i="1"/>
  <c r="IX28" i="1"/>
  <c r="JC28" i="1"/>
  <c r="EE30" i="1"/>
  <c r="EJ30" i="1"/>
  <c r="EP30" i="1"/>
  <c r="EU30" i="1"/>
  <c r="EZ30" i="1"/>
  <c r="FF30" i="1"/>
  <c r="FK30" i="1"/>
  <c r="FR30" i="1"/>
  <c r="FZ30" i="1"/>
  <c r="GH30" i="1"/>
  <c r="GP30" i="1"/>
  <c r="GX30" i="1"/>
  <c r="HF30" i="1"/>
  <c r="HN30" i="1"/>
  <c r="HV30" i="1"/>
  <c r="ID30" i="1"/>
  <c r="IL30" i="1"/>
  <c r="IT30" i="1"/>
  <c r="JC30" i="1"/>
  <c r="IY30" i="1"/>
  <c r="IU30" i="1"/>
  <c r="IQ30" i="1"/>
  <c r="IM30" i="1"/>
  <c r="II30" i="1"/>
  <c r="IE30" i="1"/>
  <c r="IA30" i="1"/>
  <c r="HW30" i="1"/>
  <c r="HS30" i="1"/>
  <c r="HO30" i="1"/>
  <c r="HK30" i="1"/>
  <c r="HG30" i="1"/>
  <c r="HC30" i="1"/>
  <c r="GY30" i="1"/>
  <c r="GU30" i="1"/>
  <c r="GQ30" i="1"/>
  <c r="GM30" i="1"/>
  <c r="GI30" i="1"/>
  <c r="GE30" i="1"/>
  <c r="GA30" i="1"/>
  <c r="FW30" i="1"/>
  <c r="FS30" i="1"/>
  <c r="FO30" i="1"/>
  <c r="JE30" i="1"/>
  <c r="JA30" i="1"/>
  <c r="IW30" i="1"/>
  <c r="IS30" i="1"/>
  <c r="IO30" i="1"/>
  <c r="IK30" i="1"/>
  <c r="IG30" i="1"/>
  <c r="IC30" i="1"/>
  <c r="HY30" i="1"/>
  <c r="HU30" i="1"/>
  <c r="HQ30" i="1"/>
  <c r="HM30" i="1"/>
  <c r="HI30" i="1"/>
  <c r="HE30" i="1"/>
  <c r="HA30" i="1"/>
  <c r="GW30" i="1"/>
  <c r="GS30" i="1"/>
  <c r="GO30" i="1"/>
  <c r="GK30" i="1"/>
  <c r="GG30" i="1"/>
  <c r="GC30" i="1"/>
  <c r="FY30" i="1"/>
  <c r="FU30" i="1"/>
  <c r="FQ30" i="1"/>
  <c r="FM30" i="1"/>
  <c r="FI30" i="1"/>
  <c r="FE30" i="1"/>
  <c r="FA30" i="1"/>
  <c r="EW30" i="1"/>
  <c r="ES30" i="1"/>
  <c r="EO30" i="1"/>
  <c r="EK30" i="1"/>
  <c r="EG30" i="1"/>
  <c r="EC30" i="1"/>
  <c r="EF30" i="1"/>
  <c r="EL30" i="1"/>
  <c r="EQ30" i="1"/>
  <c r="EV30" i="1"/>
  <c r="FB30" i="1"/>
  <c r="FG30" i="1"/>
  <c r="FL30" i="1"/>
  <c r="FT30" i="1"/>
  <c r="GB30" i="1"/>
  <c r="GJ30" i="1"/>
  <c r="GR30" i="1"/>
  <c r="GZ30" i="1"/>
  <c r="HH30" i="1"/>
  <c r="HP30" i="1"/>
  <c r="HX30" i="1"/>
  <c r="IF30" i="1"/>
  <c r="IN30" i="1"/>
  <c r="IV30" i="1"/>
  <c r="JD30" i="1"/>
  <c r="EE29" i="1"/>
  <c r="EI29" i="1"/>
  <c r="EM29" i="1"/>
  <c r="EQ29" i="1"/>
  <c r="EU29" i="1"/>
  <c r="EY29" i="1"/>
  <c r="FC29" i="1"/>
  <c r="FG29" i="1"/>
  <c r="FK29" i="1"/>
  <c r="FO29" i="1"/>
  <c r="FS29" i="1"/>
  <c r="FW29" i="1"/>
  <c r="GA29" i="1"/>
  <c r="GE29" i="1"/>
  <c r="GI29" i="1"/>
  <c r="GM29" i="1"/>
  <c r="GQ29" i="1"/>
  <c r="GU29" i="1"/>
  <c r="GY29" i="1"/>
  <c r="HC29" i="1"/>
  <c r="HG29" i="1"/>
  <c r="HK29" i="1"/>
  <c r="HO29" i="1"/>
  <c r="HS29" i="1"/>
  <c r="HW29" i="1"/>
  <c r="IA29" i="1"/>
  <c r="IE29" i="1"/>
  <c r="II29" i="1"/>
  <c r="IM29" i="1"/>
  <c r="IQ29" i="1"/>
  <c r="IU29" i="1"/>
  <c r="IY29" i="1"/>
  <c r="EE31" i="1"/>
  <c r="EI31" i="1"/>
  <c r="EM31" i="1"/>
  <c r="EQ31" i="1"/>
  <c r="EU31" i="1"/>
  <c r="EY31" i="1"/>
  <c r="FC31" i="1"/>
  <c r="FG31" i="1"/>
  <c r="FK31" i="1"/>
  <c r="FO31" i="1"/>
  <c r="FS31" i="1"/>
  <c r="FW31" i="1"/>
  <c r="GA31" i="1"/>
  <c r="GE31" i="1"/>
  <c r="GI31" i="1"/>
  <c r="GM31" i="1"/>
  <c r="GQ31" i="1"/>
  <c r="GU31" i="1"/>
  <c r="GY31" i="1"/>
  <c r="HC31" i="1"/>
  <c r="HG31" i="1"/>
  <c r="HK31" i="1"/>
  <c r="HO31" i="1"/>
  <c r="HS31" i="1"/>
  <c r="HW31" i="1"/>
  <c r="IA31" i="1"/>
  <c r="IE31" i="1"/>
  <c r="II31" i="1"/>
  <c r="IM31" i="1"/>
  <c r="IQ31" i="1"/>
  <c r="IU31" i="1"/>
  <c r="IY31" i="1"/>
  <c r="EC32" i="1"/>
  <c r="EG32" i="1"/>
  <c r="EK32" i="1"/>
  <c r="EO32" i="1"/>
  <c r="ES32" i="1"/>
  <c r="EW32" i="1"/>
  <c r="FA32" i="1"/>
  <c r="FE32" i="1"/>
  <c r="FI32" i="1"/>
  <c r="FM32" i="1"/>
  <c r="FQ32" i="1"/>
  <c r="FU32" i="1"/>
  <c r="FY32" i="1"/>
  <c r="GC32" i="1"/>
  <c r="GG32" i="1"/>
  <c r="GK32" i="1"/>
  <c r="GO32" i="1"/>
  <c r="GS32" i="1"/>
  <c r="GX32" i="1"/>
  <c r="HE32" i="1"/>
  <c r="HM32" i="1"/>
  <c r="IC32" i="1"/>
  <c r="JF33" i="1"/>
  <c r="JB33" i="1"/>
  <c r="IX33" i="1"/>
  <c r="IT33" i="1"/>
  <c r="IP33" i="1"/>
  <c r="IL33" i="1"/>
  <c r="IH33" i="1"/>
  <c r="ID33" i="1"/>
  <c r="HZ33" i="1"/>
  <c r="HV33" i="1"/>
  <c r="HR33" i="1"/>
  <c r="HN33" i="1"/>
  <c r="HJ33" i="1"/>
  <c r="HF33" i="1"/>
  <c r="HB33" i="1"/>
  <c r="GX33" i="1"/>
  <c r="GT33" i="1"/>
  <c r="GP33" i="1"/>
  <c r="GL33" i="1"/>
  <c r="GH33" i="1"/>
  <c r="GD33" i="1"/>
  <c r="FZ33" i="1"/>
  <c r="FV33" i="1"/>
  <c r="FR33" i="1"/>
  <c r="FN33" i="1"/>
  <c r="FJ33" i="1"/>
  <c r="FF33" i="1"/>
  <c r="FB33" i="1"/>
  <c r="EX33" i="1"/>
  <c r="ET33" i="1"/>
  <c r="EP33" i="1"/>
  <c r="EL33" i="1"/>
  <c r="EH33" i="1"/>
  <c r="ED33" i="1"/>
  <c r="JE33" i="1"/>
  <c r="JA33" i="1"/>
  <c r="IW33" i="1"/>
  <c r="IS33" i="1"/>
  <c r="IO33" i="1"/>
  <c r="IK33" i="1"/>
  <c r="IG33" i="1"/>
  <c r="IC33" i="1"/>
  <c r="HY33" i="1"/>
  <c r="HU33" i="1"/>
  <c r="HQ33" i="1"/>
  <c r="HM33" i="1"/>
  <c r="HI33" i="1"/>
  <c r="HE33" i="1"/>
  <c r="HA33" i="1"/>
  <c r="GW33" i="1"/>
  <c r="GS33" i="1"/>
  <c r="GO33" i="1"/>
  <c r="GK33" i="1"/>
  <c r="GG33" i="1"/>
  <c r="GC33" i="1"/>
  <c r="FY33" i="1"/>
  <c r="FU33" i="1"/>
  <c r="FQ33" i="1"/>
  <c r="FM33" i="1"/>
  <c r="FI33" i="1"/>
  <c r="FE33" i="1"/>
  <c r="FA33" i="1"/>
  <c r="EW33" i="1"/>
  <c r="ES33" i="1"/>
  <c r="EO33" i="1"/>
  <c r="EK33" i="1"/>
  <c r="EG33" i="1"/>
  <c r="EC33" i="1"/>
  <c r="JD33" i="1"/>
  <c r="IZ33" i="1"/>
  <c r="IV33" i="1"/>
  <c r="IR33" i="1"/>
  <c r="IN33" i="1"/>
  <c r="IJ33" i="1"/>
  <c r="IF33" i="1"/>
  <c r="IB33" i="1"/>
  <c r="HX33" i="1"/>
  <c r="HT33" i="1"/>
  <c r="HP33" i="1"/>
  <c r="HL33" i="1"/>
  <c r="HH33" i="1"/>
  <c r="HD33" i="1"/>
  <c r="GZ33" i="1"/>
  <c r="GV33" i="1"/>
  <c r="GR33" i="1"/>
  <c r="GN33" i="1"/>
  <c r="GJ33" i="1"/>
  <c r="GF33" i="1"/>
  <c r="GB33" i="1"/>
  <c r="FX33" i="1"/>
  <c r="FT33" i="1"/>
  <c r="FP33" i="1"/>
  <c r="FL33" i="1"/>
  <c r="FH33" i="1"/>
  <c r="FD33" i="1"/>
  <c r="EZ33" i="1"/>
  <c r="EV33" i="1"/>
  <c r="ER33" i="1"/>
  <c r="EN33" i="1"/>
  <c r="EJ33" i="1"/>
  <c r="EF33" i="1"/>
  <c r="EM33" i="1"/>
  <c r="FC33" i="1"/>
  <c r="FS33" i="1"/>
  <c r="GI33" i="1"/>
  <c r="GY33" i="1"/>
  <c r="HO33" i="1"/>
  <c r="IE33" i="1"/>
  <c r="IU33" i="1"/>
  <c r="JD32" i="1"/>
  <c r="IZ32" i="1"/>
  <c r="IV32" i="1"/>
  <c r="IR32" i="1"/>
  <c r="IN32" i="1"/>
  <c r="IJ32" i="1"/>
  <c r="IF32" i="1"/>
  <c r="IB32" i="1"/>
  <c r="HX32" i="1"/>
  <c r="HT32" i="1"/>
  <c r="HP32" i="1"/>
  <c r="HL32" i="1"/>
  <c r="HH32" i="1"/>
  <c r="HD32" i="1"/>
  <c r="GZ32" i="1"/>
  <c r="GV32" i="1"/>
  <c r="JC32" i="1"/>
  <c r="IY32" i="1"/>
  <c r="IU32" i="1"/>
  <c r="IQ32" i="1"/>
  <c r="IM32" i="1"/>
  <c r="II32" i="1"/>
  <c r="IE32" i="1"/>
  <c r="IA32" i="1"/>
  <c r="HW32" i="1"/>
  <c r="HS32" i="1"/>
  <c r="HO32" i="1"/>
  <c r="JF32" i="1"/>
  <c r="JB32" i="1"/>
  <c r="IX32" i="1"/>
  <c r="IT32" i="1"/>
  <c r="IP32" i="1"/>
  <c r="IL32" i="1"/>
  <c r="IH32" i="1"/>
  <c r="ID32" i="1"/>
  <c r="HZ32" i="1"/>
  <c r="HV32" i="1"/>
  <c r="HR32" i="1"/>
  <c r="HN32" i="1"/>
  <c r="HJ32" i="1"/>
  <c r="HF32" i="1"/>
  <c r="HB32" i="1"/>
  <c r="EE32" i="1"/>
  <c r="EI32" i="1"/>
  <c r="EM32" i="1"/>
  <c r="EQ32" i="1"/>
  <c r="EU32" i="1"/>
  <c r="EY32" i="1"/>
  <c r="FC32" i="1"/>
  <c r="FG32" i="1"/>
  <c r="FK32" i="1"/>
  <c r="FO32" i="1"/>
  <c r="FS32" i="1"/>
  <c r="FW32" i="1"/>
  <c r="GA32" i="1"/>
  <c r="GE32" i="1"/>
  <c r="GI32" i="1"/>
  <c r="GM32" i="1"/>
  <c r="GQ32" i="1"/>
  <c r="GU32" i="1"/>
  <c r="HA32" i="1"/>
  <c r="HI32" i="1"/>
  <c r="HU32" i="1"/>
  <c r="IK32" i="1"/>
  <c r="JA32" i="1"/>
  <c r="H23" i="3" l="1"/>
  <c r="I23" i="3"/>
  <c r="R16" i="3"/>
  <c r="R11" i="3"/>
  <c r="R8" i="3"/>
  <c r="R7" i="3"/>
  <c r="N23" i="3"/>
  <c r="R18" i="3"/>
  <c r="R15" i="3"/>
  <c r="R12" i="3"/>
  <c r="R10" i="3"/>
  <c r="R4" i="3"/>
  <c r="R5" i="3"/>
  <c r="R13" i="3"/>
  <c r="M24" i="3"/>
  <c r="M25" i="3"/>
  <c r="H24" i="3"/>
  <c r="H25" i="3"/>
  <c r="I24" i="3"/>
  <c r="I25" i="3"/>
  <c r="N25" i="3"/>
  <c r="N24" i="3"/>
  <c r="F23" i="3"/>
  <c r="D23" i="3"/>
  <c r="R19" i="3"/>
  <c r="G23" i="3"/>
  <c r="K29" i="3"/>
  <c r="P23" i="3"/>
  <c r="K23" i="3"/>
  <c r="L23" i="3"/>
  <c r="E23" i="3"/>
  <c r="K30" i="3"/>
  <c r="R17" i="3"/>
  <c r="R14" i="3"/>
  <c r="R9" i="3"/>
  <c r="R6" i="3"/>
  <c r="J23" i="3"/>
  <c r="O23" i="3"/>
  <c r="JG29" i="1"/>
  <c r="JG28" i="1"/>
  <c r="JG17" i="1"/>
  <c r="JG15" i="1"/>
  <c r="JG34" i="1"/>
  <c r="IF37" i="1"/>
  <c r="FJ37" i="1"/>
  <c r="HL37" i="1"/>
  <c r="HR37" i="1"/>
  <c r="FE37" i="1"/>
  <c r="JG7" i="1"/>
  <c r="JG21" i="1"/>
  <c r="IV37" i="1"/>
  <c r="HF37" i="1"/>
  <c r="EH37" i="1"/>
  <c r="FP37" i="1"/>
  <c r="FF37" i="1"/>
  <c r="EO37" i="1"/>
  <c r="GD37" i="1"/>
  <c r="HX37" i="1"/>
  <c r="IL37" i="1"/>
  <c r="ET37" i="1"/>
  <c r="EN37" i="1"/>
  <c r="FT37" i="1"/>
  <c r="GJ37" i="1"/>
  <c r="ED37" i="1"/>
  <c r="GT37" i="1"/>
  <c r="FX37" i="1"/>
  <c r="IP37" i="1"/>
  <c r="IT37" i="1"/>
  <c r="GH37" i="1"/>
  <c r="FL37" i="1"/>
  <c r="GX37" i="1"/>
  <c r="GB37" i="1"/>
  <c r="EL37" i="1"/>
  <c r="ID37" i="1"/>
  <c r="HB37" i="1"/>
  <c r="EP37" i="1"/>
  <c r="IX37" i="1"/>
  <c r="GG37" i="1"/>
  <c r="FQ37" i="1"/>
  <c r="FA37" i="1"/>
  <c r="EK37" i="1"/>
  <c r="JE37" i="1"/>
  <c r="GS37" i="1"/>
  <c r="GC37" i="1"/>
  <c r="FM37" i="1"/>
  <c r="EW37" i="1"/>
  <c r="EG37" i="1"/>
  <c r="JG31" i="1"/>
  <c r="FD37" i="1"/>
  <c r="HP37" i="1"/>
  <c r="GP37" i="1"/>
  <c r="EZ37" i="1"/>
  <c r="IB37" i="1"/>
  <c r="IH37" i="1"/>
  <c r="GK37" i="1"/>
  <c r="JG25" i="1"/>
  <c r="JG23" i="1"/>
  <c r="HT37" i="1"/>
  <c r="GL37" i="1"/>
  <c r="IZ37" i="1"/>
  <c r="HJ37" i="1"/>
  <c r="GN37" i="1"/>
  <c r="EX37" i="1"/>
  <c r="JF37" i="1"/>
  <c r="IJ37" i="1"/>
  <c r="HA37" i="1"/>
  <c r="JD37" i="1"/>
  <c r="HN37" i="1"/>
  <c r="GR37" i="1"/>
  <c r="FB37" i="1"/>
  <c r="HZ37" i="1"/>
  <c r="GV37" i="1"/>
  <c r="EJ37" i="1"/>
  <c r="IR37" i="1"/>
  <c r="GZ37" i="1"/>
  <c r="JB37" i="1"/>
  <c r="FZ37" i="1"/>
  <c r="GF37" i="1"/>
  <c r="FV37" i="1"/>
  <c r="FU37" i="1"/>
  <c r="JG19" i="1"/>
  <c r="JG18" i="1"/>
  <c r="EV37" i="1"/>
  <c r="GO37" i="1"/>
  <c r="FY37" i="1"/>
  <c r="FI37" i="1"/>
  <c r="ES37" i="1"/>
  <c r="JG13" i="1"/>
  <c r="JG11" i="1"/>
  <c r="JG9" i="1"/>
  <c r="FH37" i="1"/>
  <c r="HD37" i="1"/>
  <c r="FN37" i="1"/>
  <c r="ER37" i="1"/>
  <c r="GW37" i="1"/>
  <c r="HH37" i="1"/>
  <c r="FR37" i="1"/>
  <c r="IN37" i="1"/>
  <c r="HV37" i="1"/>
  <c r="JG27" i="1"/>
  <c r="JG26" i="1"/>
  <c r="JG20" i="1"/>
  <c r="JG14" i="1"/>
  <c r="JA37" i="1"/>
  <c r="IK37" i="1"/>
  <c r="HU37" i="1"/>
  <c r="HE37" i="1"/>
  <c r="EC37" i="1"/>
  <c r="EF37" i="1"/>
  <c r="IU37" i="1"/>
  <c r="IE37" i="1"/>
  <c r="HO37" i="1"/>
  <c r="GY37" i="1"/>
  <c r="GI37" i="1"/>
  <c r="FS37" i="1"/>
  <c r="FC37" i="1"/>
  <c r="EM37" i="1"/>
  <c r="JG33" i="1"/>
  <c r="JG32" i="1"/>
  <c r="JG30" i="1"/>
  <c r="JG22" i="1"/>
  <c r="JG16" i="1"/>
  <c r="IS37" i="1"/>
  <c r="IC37" i="1"/>
  <c r="HM37" i="1"/>
  <c r="JG10" i="1"/>
  <c r="JG8" i="1"/>
  <c r="JC37" i="1"/>
  <c r="IM37" i="1"/>
  <c r="HW37" i="1"/>
  <c r="HG37" i="1"/>
  <c r="GQ37" i="1"/>
  <c r="GA37" i="1"/>
  <c r="FK37" i="1"/>
  <c r="EU37" i="1"/>
  <c r="EE37" i="1"/>
  <c r="IW37" i="1"/>
  <c r="IG37" i="1"/>
  <c r="HQ37" i="1"/>
  <c r="JG6" i="1"/>
  <c r="IQ37" i="1"/>
  <c r="IA37" i="1"/>
  <c r="HK37" i="1"/>
  <c r="GU37" i="1"/>
  <c r="GE37" i="1"/>
  <c r="FO37" i="1"/>
  <c r="EY37" i="1"/>
  <c r="EI37" i="1"/>
  <c r="JG24" i="1"/>
  <c r="IO37" i="1"/>
  <c r="HY37" i="1"/>
  <c r="HI37" i="1"/>
  <c r="JG12" i="1"/>
  <c r="IY37" i="1"/>
  <c r="II37" i="1"/>
  <c r="HS37" i="1"/>
  <c r="HC37" i="1"/>
  <c r="GM37" i="1"/>
  <c r="FW37" i="1"/>
  <c r="FG37" i="1"/>
  <c r="EQ37" i="1"/>
  <c r="JG5" i="1"/>
  <c r="O25" i="3" l="1"/>
  <c r="O24" i="3"/>
  <c r="L24" i="3"/>
  <c r="L25" i="3"/>
  <c r="J25" i="3"/>
  <c r="J24" i="3"/>
  <c r="K25" i="3"/>
  <c r="K24" i="3"/>
  <c r="P24" i="3"/>
  <c r="P25" i="3"/>
  <c r="D24" i="3"/>
  <c r="R23" i="3"/>
  <c r="D25" i="3"/>
  <c r="G25" i="3"/>
  <c r="G24" i="3"/>
  <c r="E24" i="3"/>
  <c r="E25" i="3"/>
  <c r="F25" i="3"/>
  <c r="F24" i="3"/>
  <c r="JG3" i="1"/>
  <c r="JG37" i="1"/>
</calcChain>
</file>

<file path=xl/sharedStrings.xml><?xml version="1.0" encoding="utf-8"?>
<sst xmlns="http://schemas.openxmlformats.org/spreadsheetml/2006/main" count="1978" uniqueCount="354">
  <si>
    <t>volume</t>
  </si>
  <si>
    <t>value</t>
  </si>
  <si>
    <t>End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</si>
  <si>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</si>
  <si>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</si>
  <si>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</si>
  <si>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</si>
  <si>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</si>
  <si>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</si>
  <si>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</si>
  <si>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</si>
  <si>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</si>
  <si>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</si>
  <si>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</si>
  <si>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</si>
  <si>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</si>
  <si>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</si>
  <si>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</si>
  <si>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</si>
  <si>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</si>
  <si>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</si>
  <si>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</si>
  <si>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</si>
  <si>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</si>
  <si>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</si>
  <si>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</si>
  <si>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</si>
  <si>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</si>
  <si>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</si>
  <si>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</si>
  <si>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</si>
  <si>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</si>
  <si>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</si>
  <si>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</si>
  <si>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</si>
  <si>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</si>
  <si>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</si>
  <si>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</si>
  <si>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</si>
  <si>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</si>
  <si>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</si>
  <si>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</si>
  <si>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</si>
  <si>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</si>
  <si>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</si>
  <si>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</si>
  <si>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</si>
  <si>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</si>
  <si>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</si>
  <si>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</si>
  <si>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</si>
  <si>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</si>
  <si>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</si>
  <si>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</si>
  <si>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</si>
  <si>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</si>
  <si>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</si>
  <si>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</si>
  <si>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</si>
  <si>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</si>
  <si>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</si>
  <si>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</si>
  <si>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</si>
  <si>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</si>
  <si>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</si>
  <si>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</si>
  <si>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</si>
  <si>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</si>
  <si>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</si>
  <si>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</si>
  <si>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</si>
  <si>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</si>
  <si>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</si>
  <si>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Van Thanh</t>
  </si>
  <si>
    <t>La Gi</t>
  </si>
  <si>
    <t>Nguyen Binh</t>
  </si>
  <si>
    <t>Vinh Loc B</t>
  </si>
  <si>
    <t>Do Van Day</t>
  </si>
  <si>
    <t>Hiep Thanh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</si>
  <si>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</si>
  <si>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</si>
  <si>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</si>
  <si>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</si>
  <si>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</si>
  <si>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</si>
  <si>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</si>
  <si>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</si>
  <si>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</si>
  <si>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Ca Mau</t>
  </si>
  <si>
    <t>Buon Ho</t>
  </si>
  <si>
    <t>Dong Van Cong</t>
  </si>
  <si>
    <t>Nam Dinh</t>
  </si>
  <si>
    <t>Tan Chau</t>
  </si>
  <si>
    <t>Chu Se</t>
  </si>
  <si>
    <t>Kon Tum</t>
  </si>
  <si>
    <t>Tan Thanh</t>
  </si>
  <si>
    <t>Chu Van An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</si>
  <si>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</si>
  <si>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</si>
  <si>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</si>
  <si>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</si>
  <si>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</si>
  <si>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</si>
  <si>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</si>
  <si>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</si>
  <si>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</si>
  <si>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</si>
  <si>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Tan 2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</si>
  <si>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</si>
  <si>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</si>
  <si>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</si>
  <si>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</si>
  <si>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</si>
  <si>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</si>
  <si>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</si>
  <si>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</si>
  <si>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</si>
  <si>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</si>
  <si>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</si>
  <si>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To Ky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</si>
  <si>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</si>
  <si>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</si>
  <si>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</si>
  <si>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</si>
  <si>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</si>
  <si>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</si>
  <si>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</si>
  <si>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Tam Binh</t>
  </si>
  <si>
    <t>Cu M'gar</t>
  </si>
  <si>
    <t>Ha Dong</t>
  </si>
  <si>
    <t>Thap Muoi</t>
  </si>
  <si>
    <t>Thang Loi-Truong Chinh</t>
  </si>
  <si>
    <t>Duc Pho</t>
  </si>
  <si>
    <t>Cai Be</t>
  </si>
  <si>
    <t>Cho Moi</t>
  </si>
  <si>
    <t>Finelife</t>
  </si>
  <si>
    <t>Co.op</t>
  </si>
  <si>
    <t>Total</t>
  </si>
  <si>
    <t>STT</t>
  </si>
  <si>
    <t>Type</t>
  </si>
  <si>
    <t>Năm</t>
  </si>
  <si>
    <t>Tháng</t>
  </si>
  <si>
    <t>SKU</t>
  </si>
  <si>
    <t>IDESCR</t>
  </si>
  <si>
    <t>Qui cách thùng</t>
  </si>
  <si>
    <t>Giá thùng
(-VAT)</t>
  </si>
  <si>
    <t>Giá hộp/gói
(-VAT)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</si>
  <si>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</si>
  <si>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</si>
  <si>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</si>
  <si>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</si>
  <si>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</si>
  <si>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</si>
  <si>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</si>
  <si>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</si>
  <si>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</si>
  <si>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</si>
  <si>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</si>
  <si>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</si>
  <si>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</si>
  <si>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</si>
  <si>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</si>
  <si>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</si>
  <si>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</si>
  <si>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</si>
  <si>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</si>
  <si>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</si>
  <si>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</si>
  <si>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</si>
  <si>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</si>
  <si>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</si>
  <si>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</si>
  <si>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</si>
  <si>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</si>
  <si>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</si>
  <si>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</si>
  <si>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</si>
  <si>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</si>
  <si>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</si>
  <si>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</si>
  <si>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</si>
  <si>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</si>
  <si>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</si>
  <si>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</si>
  <si>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</si>
  <si>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</si>
  <si>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</si>
  <si>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</si>
  <si>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</si>
  <si>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</si>
  <si>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</si>
  <si>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</si>
  <si>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</si>
  <si>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</si>
  <si>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</si>
  <si>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</si>
  <si>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</si>
  <si>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</si>
  <si>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</si>
  <si>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</si>
  <si>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</si>
  <si>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</si>
  <si>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</si>
  <si>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</si>
  <si>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</si>
  <si>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</si>
  <si>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</si>
  <si>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</si>
  <si>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</si>
  <si>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</si>
  <si>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</si>
  <si>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</si>
  <si>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</si>
  <si>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</si>
  <si>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</si>
  <si>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</si>
  <si>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</si>
  <si>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</si>
  <si>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</si>
  <si>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</si>
  <si>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</si>
  <si>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</si>
  <si>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</si>
  <si>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</si>
  <si>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</si>
  <si>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</si>
  <si>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</si>
  <si>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</si>
  <si>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</si>
  <si>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</si>
  <si>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</si>
  <si>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</si>
  <si>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</si>
  <si>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</si>
  <si>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</si>
  <si>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</si>
  <si>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</si>
  <si>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</si>
  <si>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</si>
  <si>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</si>
  <si>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</si>
  <si>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</si>
  <si>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</si>
  <si>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</si>
  <si>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</si>
  <si>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</si>
  <si>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</si>
  <si>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</si>
  <si>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</si>
  <si>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</si>
  <si>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</si>
  <si>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</si>
  <si>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</si>
  <si>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</si>
  <si>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</si>
  <si>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</si>
  <si>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</si>
  <si>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</si>
  <si>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</si>
  <si>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</si>
  <si>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</si>
  <si>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</si>
  <si>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556</t>
  </si>
  <si>
    <t>557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</si>
  <si>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</si>
  <si>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</si>
  <si>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</si>
  <si>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</si>
  <si>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</si>
  <si>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</si>
  <si>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</si>
  <si>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</si>
  <si>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</si>
  <si>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</si>
  <si>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</si>
  <si>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</si>
  <si>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</si>
  <si>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</si>
  <si>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</si>
  <si>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4200</t>
  </si>
  <si>
    <t>Tổng cộng</t>
  </si>
  <si>
    <t>TF</t>
  </si>
  <si>
    <t>Banh xopNABATI RICHE.hg 20x6g</t>
  </si>
  <si>
    <t>B.xop NA.RICH p.mai hg 20x15g</t>
  </si>
  <si>
    <t>B.xop NA.RICHE. p.mai ht300g-T</t>
  </si>
  <si>
    <t>B.xop NA.RICHEESE p.mai 50g</t>
  </si>
  <si>
    <t>B.xop NA.RICHOCO soco hg20x15g</t>
  </si>
  <si>
    <t>B.xop NA.RICHOCO soco 50g</t>
  </si>
  <si>
    <t>B.RICH.AHH TRIPp.mai hg10x9g</t>
  </si>
  <si>
    <t>B.xopNa.kems.chua phucbontu50g</t>
  </si>
  <si>
    <t>BxopNa.kems.chuaphucb.tu20x15g</t>
  </si>
  <si>
    <t>B.xop NABATI phu soco hg12x14g</t>
  </si>
  <si>
    <t>B.xopNABATIphusocodua hg12x14g</t>
  </si>
  <si>
    <t>B.quyNabati nhankemh.vani 112g</t>
  </si>
  <si>
    <t>B.quy Nabati nhan kem soco112g</t>
  </si>
  <si>
    <t>B.quyNabati nhan kemphomai112g</t>
  </si>
  <si>
    <t>Banh queNABATI nhan phomai105g</t>
  </si>
  <si>
    <t>Banh xopNABATI RICHOCO hg20x6g</t>
  </si>
  <si>
    <t>Mitron phomai cay cap do 0-74g</t>
  </si>
  <si>
    <t>Mitron phomai cay cap do 1-75g</t>
  </si>
  <si>
    <t>Mi sup phomai cay cap do 0-65g</t>
  </si>
  <si>
    <t>Mi sup phomai cay cap do 1-67g</t>
  </si>
  <si>
    <t>B.xop NA.RICH p.mai hg 22x15g</t>
  </si>
  <si>
    <t>B.queNABATI nhan phomai hg280g</t>
  </si>
  <si>
    <t>B.que NABATI nhan soco hg 120g</t>
  </si>
  <si>
    <t>SODA</t>
  </si>
  <si>
    <t>Lê Yến Phụng</t>
  </si>
  <si>
    <t>Nguyễn Thanh Phương Thảo</t>
  </si>
  <si>
    <t>Đỗ Thị A Lin</t>
  </si>
  <si>
    <t>Đào Ngọc Sơn</t>
  </si>
  <si>
    <t>Võ Thái Trâm</t>
  </si>
  <si>
    <t>Nguyễn Trung Kiên</t>
  </si>
  <si>
    <t>Tôn Thất Thạch</t>
  </si>
  <si>
    <t>Trần Thị Cẩm Tiên</t>
  </si>
  <si>
    <t>Nguyễn Thị Mỹ Linh</t>
  </si>
  <si>
    <t>Nguyễn Thị Kiều Diễm</t>
  </si>
  <si>
    <t>Nguyễn Hồng Diên</t>
  </si>
  <si>
    <t>Phùng Mỹ Dung</t>
  </si>
  <si>
    <t>Ngũ Cảnh Thành</t>
  </si>
  <si>
    <t>Mai Thị Lan Uyên</t>
  </si>
  <si>
    <t>Trương Ngọc Bích</t>
  </si>
  <si>
    <t>Phạm Hà Ngọc Diễm</t>
  </si>
  <si>
    <t>Trần Thị Thúy Quỳnh</t>
  </si>
  <si>
    <t>Trịnh Như Quỳnh</t>
  </si>
  <si>
    <t>Vũ Thị Thùy Lan</t>
  </si>
  <si>
    <t>MTS HẠNH</t>
  </si>
  <si>
    <t>MTE</t>
  </si>
  <si>
    <t>Hộp/Gói</t>
  </si>
  <si>
    <t>NBTS05102</t>
  </si>
  <si>
    <t>NBTS04999</t>
  </si>
  <si>
    <t>NBTS04809</t>
  </si>
  <si>
    <t>NBTS05022</t>
  </si>
  <si>
    <t>NBTS04854</t>
  </si>
  <si>
    <t>NBTS04715</t>
  </si>
  <si>
    <t>NBTS04869</t>
  </si>
  <si>
    <t>NBTS05281</t>
  </si>
  <si>
    <t>NBTS05262</t>
  </si>
  <si>
    <t>Lê Trương Phi</t>
  </si>
  <si>
    <t>NBTS04808</t>
  </si>
  <si>
    <t>NBTS05294</t>
  </si>
  <si>
    <t>NBTS04746</t>
  </si>
  <si>
    <t>NBTS03961</t>
  </si>
  <si>
    <t>NBTS05076</t>
  </si>
  <si>
    <t>NBTS04992</t>
  </si>
  <si>
    <t>Code NV</t>
  </si>
  <si>
    <t>NBTS05366</t>
  </si>
  <si>
    <t>NBTS05367</t>
  </si>
  <si>
    <t>NBTS05331</t>
  </si>
  <si>
    <t>Vacancy_Nguyễn Đan Thùy</t>
  </si>
  <si>
    <t>Thanh tien
(+VAT)</t>
  </si>
  <si>
    <t>SL CF</t>
  </si>
  <si>
    <t>Đỗ Thị Alin</t>
  </si>
  <si>
    <t>SL FL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</si>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</sst>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color theme="0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0"/>
      </patternFill>
    </fill>
    <fill>
      <patternFill patternType="solid">
        <fgColor theme="4" tint="-0.49998474074526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43" fontId="0" fillId="0" borderId="1" xfId="1" applyFont="1" applyBorder="1" applyAlignment="1">
      <alignment vertical="center" wrapText="1"/>
    </xf>
    <xf numFmtId="43" fontId="3" fillId="4" borderId="2" xfId="1" applyFont="1" applyFill="1" applyBorder="1" applyAlignment="1">
      <alignment vertical="center" wrapText="1"/>
    </xf>
    <xf numFmtId="43" fontId="2" fillId="5" borderId="2" xfId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5" fillId="6" borderId="2" xfId="3" applyFont="1" applyFill="1" applyBorder="1" applyAlignment="1">
      <alignment horizontal="left" vertical="center"/>
    </xf>
    <xf numFmtId="0" fontId="5" fillId="6" borderId="2" xfId="3" applyFont="1" applyFill="1" applyBorder="1" applyAlignment="1">
      <alignment horizontal="center" vertical="center"/>
    </xf>
    <xf numFmtId="0" fontId="5" fillId="6" borderId="2" xfId="3" applyFont="1" applyFill="1" applyBorder="1" applyAlignment="1">
      <alignment horizontal="center" vertical="center" wrapText="1"/>
    </xf>
    <xf numFmtId="164" fontId="5" fillId="6" borderId="2" xfId="1" applyNumberFormat="1" applyFont="1" applyFill="1" applyBorder="1" applyAlignment="1">
      <alignment horizontal="center" vertical="center" wrapText="1"/>
    </xf>
    <xf numFmtId="41" fontId="5" fillId="6" borderId="2" xfId="2" applyFont="1" applyFill="1" applyBorder="1" applyAlignment="1">
      <alignment horizontal="center" vertical="center" wrapText="1"/>
    </xf>
    <xf numFmtId="41" fontId="5" fillId="7" borderId="2" xfId="2" applyFont="1" applyFill="1" applyBorder="1" applyAlignment="1">
      <alignment horizontal="center" vertical="center" wrapText="1"/>
    </xf>
    <xf numFmtId="164" fontId="6" fillId="8" borderId="2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41" fontId="7" fillId="0" borderId="0" xfId="2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2" xfId="3" applyFont="1" applyBorder="1"/>
    <xf numFmtId="164" fontId="7" fillId="0" borderId="2" xfId="1" applyNumberFormat="1" applyFont="1" applyBorder="1"/>
    <xf numFmtId="0" fontId="0" fillId="0" borderId="2" xfId="0" applyBorder="1" applyAlignment="1">
      <alignment wrapText="1"/>
    </xf>
    <xf numFmtId="41" fontId="0" fillId="4" borderId="2" xfId="0" applyNumberFormat="1" applyFill="1" applyBorder="1" applyAlignment="1">
      <alignment wrapText="1"/>
    </xf>
    <xf numFmtId="41" fontId="7" fillId="0" borderId="2" xfId="2" applyFont="1" applyFill="1" applyBorder="1" applyAlignment="1">
      <alignment horizontal="right" wrapText="1"/>
    </xf>
    <xf numFmtId="41" fontId="2" fillId="5" borderId="2" xfId="0" applyNumberFormat="1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9" borderId="0" xfId="0" applyFill="1"/>
    <xf numFmtId="0" fontId="3" fillId="0" borderId="0" xfId="0" applyFont="1" applyAlignment="1">
      <alignment vertical="center" wrapText="1"/>
    </xf>
    <xf numFmtId="0" fontId="3" fillId="4" borderId="0" xfId="0" applyFont="1" applyFill="1" applyAlignment="1">
      <alignment vertical="center" wrapText="1"/>
    </xf>
    <xf numFmtId="43" fontId="0" fillId="0" borderId="0" xfId="1" applyFont="1"/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164" fontId="0" fillId="4" borderId="0" xfId="1" applyNumberFormat="1" applyFont="1" applyFill="1"/>
  </cellXfs>
  <cellStyles count="4">
    <cellStyle name="Comma" xfId="1" builtinId="3"/>
    <cellStyle name="Comma [0]" xfId="2" builtinId="6"/>
    <cellStyle name="Normal" xfId="0" builtinId="0"/>
    <cellStyle name="Normal_TF" xfId="3" xr:uid="{1FD89601-F440-4DE4-BCE9-29A229A769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NCENTIVE_04.2024_MT-Gui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 T4"/>
      <sheetName val="MT T3-ky"/>
      <sheetName val="MT T3-ky (2)"/>
      <sheetName val="Big C_Lotte"/>
      <sheetName val="MTS"/>
      <sheetName val="Data sell in"/>
      <sheetName val="Data SO Co.op"/>
      <sheetName val="Data tinh thuong Co.op"/>
      <sheetName val="Data CF-FL"/>
      <sheetName val="Direct tinh thuong_T4"/>
      <sheetName val="Huong Thuy South_T4"/>
      <sheetName val="Huong Thuy North_T4"/>
      <sheetName val="ONPOST-KAM"/>
      <sheetName val="Listing-Onpost KAM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F3" t="str">
            <v>IDESCR</v>
          </cell>
          <cell r="G3" t="str">
            <v>Qui cách thùng</v>
          </cell>
          <cell r="H3" t="str">
            <v>Giá thùng
(-VAT)</v>
          </cell>
          <cell r="I3" t="str">
            <v>Giá hộp/gói
(-VAT)</v>
          </cell>
        </row>
        <row r="4">
          <cell r="F4" t="str">
            <v>Banh xopNABATI RICHE.hg 20x6g</v>
          </cell>
          <cell r="G4">
            <v>6</v>
          </cell>
          <cell r="H4">
            <v>167.22200000000001</v>
          </cell>
          <cell r="I4">
            <v>27.870333333333335</v>
          </cell>
        </row>
        <row r="5">
          <cell r="F5" t="str">
            <v>B.xop NA.RICH p.mai hg 20x15g</v>
          </cell>
          <cell r="G5">
            <v>6</v>
          </cell>
          <cell r="H5">
            <v>220.79999999999995</v>
          </cell>
          <cell r="I5">
            <v>36.79999999999999</v>
          </cell>
        </row>
        <row r="6">
          <cell r="F6" t="str">
            <v>B.xop NA.RICHE. p.mai ht300g-T</v>
          </cell>
          <cell r="G6">
            <v>6</v>
          </cell>
          <cell r="H6">
            <v>254.22200000000001</v>
          </cell>
          <cell r="I6">
            <v>42.370333333333335</v>
          </cell>
        </row>
        <row r="7">
          <cell r="F7" t="str">
            <v>B.xop NA.RICHEESE p.mai 50g</v>
          </cell>
          <cell r="G7">
            <v>60</v>
          </cell>
          <cell r="H7">
            <v>332.45499999999998</v>
          </cell>
          <cell r="I7">
            <v>5.540916666666666</v>
          </cell>
        </row>
        <row r="8">
          <cell r="F8" t="str">
            <v>B.xop NA.RICHOCO soco hg20x15g</v>
          </cell>
          <cell r="G8">
            <v>6</v>
          </cell>
          <cell r="H8">
            <v>210.833</v>
          </cell>
          <cell r="I8">
            <v>35.138833333333331</v>
          </cell>
        </row>
        <row r="9">
          <cell r="F9" t="str">
            <v>B.xop NA.RICHOCO soco 50g</v>
          </cell>
          <cell r="G9">
            <v>60</v>
          </cell>
          <cell r="H9">
            <v>317.77800000000002</v>
          </cell>
          <cell r="I9">
            <v>5.2963000000000005</v>
          </cell>
        </row>
        <row r="10">
          <cell r="F10" t="str">
            <v>B.RICH.AHH TRIPp.mai hg10x9g</v>
          </cell>
          <cell r="G10">
            <v>20</v>
          </cell>
          <cell r="H10">
            <v>366.66699999999997</v>
          </cell>
          <cell r="I10">
            <v>18.333349999999999</v>
          </cell>
        </row>
        <row r="11">
          <cell r="F11" t="str">
            <v>B.xopNa.kems.chua phucbontu50g</v>
          </cell>
          <cell r="G11">
            <v>60</v>
          </cell>
          <cell r="H11">
            <v>317.77800000000002</v>
          </cell>
          <cell r="I11">
            <v>5.2963000000000005</v>
          </cell>
        </row>
        <row r="12">
          <cell r="F12" t="str">
            <v>BxopNa.kems.chuaphucb.tu20x15g</v>
          </cell>
          <cell r="G12">
            <v>6</v>
          </cell>
          <cell r="H12">
            <v>210.833</v>
          </cell>
          <cell r="I12">
            <v>35.138833333333331</v>
          </cell>
        </row>
        <row r="13">
          <cell r="F13" t="str">
            <v>B.xop NABATI phu soco hg12x14g</v>
          </cell>
          <cell r="G13">
            <v>12</v>
          </cell>
          <cell r="H13">
            <v>225.81800000000001</v>
          </cell>
          <cell r="I13">
            <v>18.818166666666666</v>
          </cell>
        </row>
        <row r="14">
          <cell r="F14" t="str">
            <v>B.xopNABATIphusocodua hg12x14g</v>
          </cell>
          <cell r="G14">
            <v>12</v>
          </cell>
          <cell r="H14">
            <v>225.81800000000001</v>
          </cell>
          <cell r="I14">
            <v>18.818166666666666</v>
          </cell>
        </row>
        <row r="15">
          <cell r="F15" t="str">
            <v>B.quyNabati nhankemh.vani 112g</v>
          </cell>
          <cell r="G15">
            <v>24</v>
          </cell>
          <cell r="H15">
            <v>281.01799999999997</v>
          </cell>
          <cell r="I15">
            <v>11.709083333333332</v>
          </cell>
        </row>
        <row r="16">
          <cell r="F16" t="str">
            <v>B.quy Nabati nhan kem soco112g</v>
          </cell>
          <cell r="G16">
            <v>24</v>
          </cell>
          <cell r="H16">
            <v>281.01799999999997</v>
          </cell>
          <cell r="I16">
            <v>11.709083333333332</v>
          </cell>
        </row>
        <row r="17">
          <cell r="F17" t="str">
            <v>B.quyNabati nhan kemphomai112g</v>
          </cell>
          <cell r="G17">
            <v>24</v>
          </cell>
          <cell r="H17">
            <v>281.01799999999997</v>
          </cell>
          <cell r="I17">
            <v>11.709083333333332</v>
          </cell>
        </row>
        <row r="18">
          <cell r="F18" t="str">
            <v>Banh queNABATI nhan phomai105g</v>
          </cell>
          <cell r="G18">
            <v>24</v>
          </cell>
          <cell r="H18">
            <v>281.01799999999997</v>
          </cell>
          <cell r="I18">
            <v>11.709083333333332</v>
          </cell>
        </row>
        <row r="19">
          <cell r="F19" t="str">
            <v>Banh xopNABATI RICHOCO hg20x6g</v>
          </cell>
          <cell r="G19">
            <v>6</v>
          </cell>
          <cell r="H19">
            <v>167.22200000000001</v>
          </cell>
          <cell r="I19">
            <v>27.870333333333335</v>
          </cell>
        </row>
        <row r="20">
          <cell r="F20" t="str">
            <v>Mitron phomai cay cap do 0-74g</v>
          </cell>
          <cell r="G20">
            <v>30</v>
          </cell>
          <cell r="H20">
            <v>188.18199999999999</v>
          </cell>
          <cell r="I20">
            <v>6.2727333333333331</v>
          </cell>
        </row>
        <row r="21">
          <cell r="F21" t="str">
            <v>Mitron phomai cay cap do 1-75g</v>
          </cell>
          <cell r="G21">
            <v>30</v>
          </cell>
          <cell r="H21">
            <v>188.18199999999999</v>
          </cell>
          <cell r="I21">
            <v>6.2727333333333331</v>
          </cell>
        </row>
        <row r="22">
          <cell r="F22" t="str">
            <v>Mi sup phomai cay cap do 0-65g</v>
          </cell>
          <cell r="G22">
            <v>30</v>
          </cell>
          <cell r="H22">
            <v>188.18199999999999</v>
          </cell>
          <cell r="I22">
            <v>6.2727333333333331</v>
          </cell>
        </row>
        <row r="23">
          <cell r="F23" t="str">
            <v>Mi sup phomai cay cap do 1-67g</v>
          </cell>
          <cell r="G23">
            <v>30</v>
          </cell>
          <cell r="H23">
            <v>188.18199999999999</v>
          </cell>
          <cell r="I23">
            <v>6.2727333333333331</v>
          </cell>
        </row>
        <row r="24">
          <cell r="F24" t="str">
            <v>B.xop NA.RICH p.mai hg 22x15g</v>
          </cell>
          <cell r="G24">
            <v>6</v>
          </cell>
          <cell r="H24">
            <v>204.44499999999999</v>
          </cell>
          <cell r="I24">
            <v>34.074166666666663</v>
          </cell>
        </row>
        <row r="25">
          <cell r="F25" t="str">
            <v>B.queNABATI nhan phomai hg280g</v>
          </cell>
          <cell r="G25">
            <v>6</v>
          </cell>
          <cell r="H25">
            <v>215.28038392857141</v>
          </cell>
          <cell r="I25">
            <v>35.880063988095237</v>
          </cell>
        </row>
        <row r="26">
          <cell r="F26" t="str">
            <v>B.que NABATI nhan soco hg 120g</v>
          </cell>
          <cell r="G26">
            <v>6</v>
          </cell>
          <cell r="H26">
            <v>105.984385</v>
          </cell>
          <cell r="I26">
            <v>17.664064166666666</v>
          </cell>
        </row>
        <row r="27">
          <cell r="F27" t="str">
            <v>Banh xopNABATI RICHE.hg 20x6g</v>
          </cell>
          <cell r="G27">
            <v>6</v>
          </cell>
          <cell r="H27">
            <v>167.22200000000001</v>
          </cell>
          <cell r="I27">
            <v>27.870333333333335</v>
          </cell>
        </row>
        <row r="28">
          <cell r="F28" t="str">
            <v>B.xop NA.RICH p.mai hg 20x15g</v>
          </cell>
          <cell r="G28">
            <v>6</v>
          </cell>
          <cell r="H28">
            <v>220.79999999999995</v>
          </cell>
          <cell r="I28">
            <v>36.79999999999999</v>
          </cell>
        </row>
        <row r="29">
          <cell r="F29" t="str">
            <v>B.xop NA.RICHE. p.mai ht300g-T</v>
          </cell>
          <cell r="G29">
            <v>6</v>
          </cell>
          <cell r="H29">
            <v>254.22200000000001</v>
          </cell>
          <cell r="I29">
            <v>42.370333333333335</v>
          </cell>
        </row>
        <row r="30">
          <cell r="F30" t="str">
            <v>B.RICH.AHH TRIPp.mai hg10x9g</v>
          </cell>
          <cell r="G30">
            <v>20</v>
          </cell>
          <cell r="H30">
            <v>366.66699999999997</v>
          </cell>
          <cell r="I30">
            <v>18.333349999999999</v>
          </cell>
        </row>
        <row r="31">
          <cell r="F31" t="str">
            <v>B.xopNa.kems.chua phucbontu50g</v>
          </cell>
          <cell r="G31">
            <v>60</v>
          </cell>
          <cell r="H31">
            <v>317.77800000000002</v>
          </cell>
          <cell r="I31">
            <v>5.2963000000000005</v>
          </cell>
        </row>
        <row r="32">
          <cell r="F32" t="str">
            <v>B.xopNABATIphusocodua hg12x14g</v>
          </cell>
          <cell r="G32">
            <v>12</v>
          </cell>
          <cell r="H32">
            <v>225.81800000000001</v>
          </cell>
          <cell r="I32">
            <v>18.818166666666666</v>
          </cell>
        </row>
        <row r="33">
          <cell r="F33" t="str">
            <v>B.xop NA.RICH p.mai hg 22x15g</v>
          </cell>
          <cell r="G33">
            <v>6</v>
          </cell>
          <cell r="H33">
            <v>204.44499999999999</v>
          </cell>
          <cell r="I33">
            <v>34.074166666666663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32756-8EBD-43A5-AFF8-F947075FC2F6}">
  <dimension ref="A1:JL37"/>
  <sheetViews>
    <sheetView zoomScale="70" zoomScaleNormal="70" workbookViewId="0">
      <pane xSplit="9" ySplit="5" topLeftCell="DL6" activePane="bottomRight" state="frozen"/>
      <selection pane="topRight" activeCell="J1" sqref="J1"/>
      <selection pane="bottomLeft" activeCell="A5" sqref="A5"/>
      <selection pane="bottomRight" activeCell="EA2" sqref="EA2"/>
    </sheetView>
  </sheetViews>
  <sheetFormatPr defaultRowHeight="15" outlineLevelCol="1" x14ac:dyDescent="0.25"/>
  <cols>
    <col min="5" max="5" width="10" bestFit="1" customWidth="1"/>
    <col min="6" max="6" width="37.28515625" bestFit="1" customWidth="1"/>
    <col min="9" max="9" width="10.42578125" customWidth="1"/>
    <col min="10" max="10" width="9.140625" customWidth="1" outlineLevel="1"/>
    <col min="11" max="11" width="13.28515625" customWidth="1" outlineLevel="1"/>
    <col min="12" max="13" width="9.140625" customWidth="1" outlineLevel="1"/>
    <col min="14" max="14" width="14" customWidth="1" outlineLevel="1"/>
    <col min="15" max="15" width="9.140625" customWidth="1" outlineLevel="1"/>
    <col min="16" max="16" width="11.85546875" customWidth="1" outlineLevel="1"/>
    <col min="17" max="20" width="9.140625" customWidth="1" outlineLevel="1"/>
    <col min="21" max="21" width="12.42578125" customWidth="1" outlineLevel="1"/>
    <col min="22" max="23" width="9.140625" customWidth="1" outlineLevel="1"/>
    <col min="24" max="24" width="11.42578125" customWidth="1" outlineLevel="1"/>
    <col min="25" max="29" width="9.140625" customWidth="1" outlineLevel="1"/>
    <col min="30" max="30" width="11.85546875" customWidth="1" outlineLevel="1"/>
    <col min="31" max="68" width="9.140625" customWidth="1" outlineLevel="1"/>
    <col min="69" max="69" width="14.28515625" customWidth="1" outlineLevel="1"/>
    <col min="70" max="125" width="9.140625" customWidth="1" outlineLevel="1"/>
    <col min="126" max="126" width="11.140625" customWidth="1" outlineLevel="1"/>
    <col min="127" max="132" width="9.140625" customWidth="1" outlineLevel="1"/>
    <col min="133" max="133" width="12.42578125" bestFit="1" customWidth="1"/>
    <col min="134" max="134" width="12.140625" bestFit="1" customWidth="1"/>
    <col min="135" max="137" width="12.5703125" bestFit="1" customWidth="1"/>
    <col min="138" max="138" width="12.140625" bestFit="1" customWidth="1"/>
    <col min="139" max="139" width="11.7109375" bestFit="1" customWidth="1"/>
    <col min="140" max="143" width="12.42578125" bestFit="1" customWidth="1"/>
    <col min="144" max="144" width="12.5703125" bestFit="1" customWidth="1"/>
    <col min="145" max="145" width="12" bestFit="1" customWidth="1"/>
    <col min="146" max="146" width="12.42578125" bestFit="1" customWidth="1"/>
    <col min="147" max="150" width="12.140625" bestFit="1" customWidth="1"/>
    <col min="151" max="151" width="11.140625" bestFit="1" customWidth="1"/>
    <col min="152" max="152" width="12.5703125" bestFit="1" customWidth="1"/>
    <col min="153" max="153" width="12.42578125" bestFit="1" customWidth="1"/>
    <col min="154" max="154" width="12.5703125" bestFit="1" customWidth="1"/>
    <col min="155" max="155" width="12.42578125" bestFit="1" customWidth="1"/>
    <col min="156" max="156" width="11.7109375" bestFit="1" customWidth="1"/>
    <col min="157" max="158" width="12" bestFit="1" customWidth="1"/>
    <col min="159" max="159" width="12.140625" bestFit="1" customWidth="1"/>
    <col min="160" max="160" width="11.28515625" bestFit="1" customWidth="1"/>
    <col min="161" max="161" width="12.5703125" bestFit="1" customWidth="1"/>
    <col min="162" max="162" width="11.5703125" bestFit="1" customWidth="1"/>
    <col min="163" max="163" width="12.140625" bestFit="1" customWidth="1"/>
    <col min="164" max="164" width="12" bestFit="1" customWidth="1"/>
    <col min="165" max="166" width="12.5703125" bestFit="1" customWidth="1"/>
    <col min="167" max="167" width="11.7109375" bestFit="1" customWidth="1"/>
    <col min="168" max="168" width="12.42578125" bestFit="1" customWidth="1"/>
    <col min="169" max="170" width="12.5703125" bestFit="1" customWidth="1"/>
    <col min="171" max="171" width="12.140625" bestFit="1" customWidth="1"/>
    <col min="172" max="172" width="12.5703125" bestFit="1" customWidth="1"/>
    <col min="173" max="174" width="11.28515625" bestFit="1" customWidth="1"/>
    <col min="175" max="175" width="12.140625" bestFit="1" customWidth="1"/>
    <col min="176" max="176" width="11.7109375" bestFit="1" customWidth="1"/>
    <col min="177" max="177" width="12.140625" bestFit="1" customWidth="1"/>
    <col min="178" max="178" width="12" bestFit="1" customWidth="1"/>
    <col min="179" max="179" width="12.42578125" bestFit="1" customWidth="1"/>
    <col min="180" max="180" width="12.5703125" bestFit="1" customWidth="1"/>
    <col min="181" max="182" width="11.7109375" bestFit="1" customWidth="1"/>
    <col min="183" max="183" width="12.140625" bestFit="1" customWidth="1"/>
    <col min="184" max="184" width="11.5703125" bestFit="1" customWidth="1"/>
    <col min="185" max="186" width="12.140625" bestFit="1" customWidth="1"/>
    <col min="187" max="187" width="12.5703125" bestFit="1" customWidth="1"/>
    <col min="188" max="188" width="12.42578125" bestFit="1" customWidth="1"/>
    <col min="189" max="190" width="11.7109375" bestFit="1" customWidth="1"/>
    <col min="191" max="191" width="12.5703125" bestFit="1" customWidth="1"/>
    <col min="192" max="192" width="13.28515625" bestFit="1" customWidth="1"/>
    <col min="193" max="193" width="12.5703125" bestFit="1" customWidth="1"/>
    <col min="194" max="194" width="9.42578125" bestFit="1" customWidth="1"/>
    <col min="195" max="196" width="12.5703125" bestFit="1" customWidth="1"/>
    <col min="197" max="197" width="12.42578125" bestFit="1" customWidth="1"/>
    <col min="198" max="198" width="9.42578125" bestFit="1" customWidth="1"/>
    <col min="199" max="199" width="11.28515625" bestFit="1" customWidth="1"/>
    <col min="200" max="200" width="12.5703125" bestFit="1" customWidth="1"/>
    <col min="201" max="201" width="12" bestFit="1" customWidth="1"/>
    <col min="202" max="203" width="12.5703125" bestFit="1" customWidth="1"/>
    <col min="204" max="204" width="12.140625" bestFit="1" customWidth="1"/>
    <col min="205" max="205" width="10.85546875" bestFit="1" customWidth="1"/>
    <col min="206" max="207" width="11.28515625" bestFit="1" customWidth="1"/>
    <col min="208" max="208" width="12" bestFit="1" customWidth="1"/>
    <col min="209" max="209" width="12.5703125" bestFit="1" customWidth="1"/>
    <col min="210" max="210" width="11.28515625" bestFit="1" customWidth="1"/>
    <col min="211" max="211" width="12.42578125" bestFit="1" customWidth="1"/>
    <col min="212" max="212" width="12.140625" bestFit="1" customWidth="1"/>
    <col min="213" max="213" width="12.5703125" bestFit="1" customWidth="1"/>
    <col min="214" max="215" width="12.140625" bestFit="1" customWidth="1"/>
    <col min="216" max="216" width="11.7109375" bestFit="1" customWidth="1"/>
    <col min="217" max="217" width="11.5703125" bestFit="1" customWidth="1"/>
    <col min="218" max="218" width="12.5703125" bestFit="1" customWidth="1"/>
    <col min="219" max="220" width="12.140625" bestFit="1" customWidth="1"/>
    <col min="221" max="221" width="9.42578125" bestFit="1" customWidth="1"/>
    <col min="222" max="223" width="11.28515625" bestFit="1" customWidth="1"/>
    <col min="224" max="224" width="12" bestFit="1" customWidth="1"/>
    <col min="225" max="225" width="12.140625" bestFit="1" customWidth="1"/>
    <col min="226" max="226" width="12.5703125" bestFit="1" customWidth="1"/>
    <col min="227" max="228" width="11.7109375" bestFit="1" customWidth="1"/>
    <col min="229" max="229" width="11.28515625" bestFit="1" customWidth="1"/>
    <col min="230" max="230" width="12" bestFit="1" customWidth="1"/>
    <col min="231" max="233" width="11.28515625" bestFit="1" customWidth="1"/>
    <col min="234" max="234" width="11.140625" bestFit="1" customWidth="1"/>
    <col min="235" max="235" width="11.28515625" bestFit="1" customWidth="1"/>
    <col min="236" max="236" width="12.42578125" bestFit="1" customWidth="1"/>
    <col min="237" max="237" width="11.140625" bestFit="1" customWidth="1"/>
    <col min="238" max="238" width="11.28515625" bestFit="1" customWidth="1"/>
    <col min="239" max="239" width="10.85546875" bestFit="1" customWidth="1"/>
    <col min="240" max="240" width="11.28515625" bestFit="1" customWidth="1"/>
    <col min="241" max="241" width="10.85546875" bestFit="1" customWidth="1"/>
    <col min="242" max="242" width="11.7109375" bestFit="1" customWidth="1"/>
    <col min="243" max="243" width="9.42578125" bestFit="1" customWidth="1"/>
    <col min="244" max="244" width="11.28515625" bestFit="1" customWidth="1"/>
    <col min="245" max="245" width="10.85546875" bestFit="1" customWidth="1"/>
    <col min="246" max="246" width="11.28515625" bestFit="1" customWidth="1"/>
    <col min="247" max="247" width="10.42578125" bestFit="1" customWidth="1"/>
    <col min="248" max="248" width="11.28515625" bestFit="1" customWidth="1"/>
    <col min="249" max="249" width="10.7109375" bestFit="1" customWidth="1"/>
    <col min="250" max="250" width="10.85546875" bestFit="1" customWidth="1"/>
    <col min="251" max="252" width="9.42578125" bestFit="1" customWidth="1"/>
    <col min="253" max="253" width="11.140625" bestFit="1" customWidth="1"/>
    <col min="254" max="254" width="11.28515625" bestFit="1" customWidth="1"/>
    <col min="255" max="256" width="10.85546875" bestFit="1" customWidth="1"/>
    <col min="257" max="257" width="12" bestFit="1" customWidth="1"/>
    <col min="258" max="258" width="11.5703125" bestFit="1" customWidth="1"/>
    <col min="259" max="259" width="11.7109375" bestFit="1" customWidth="1"/>
    <col min="260" max="260" width="11.140625" bestFit="1" customWidth="1"/>
    <col min="261" max="261" width="12.140625" bestFit="1" customWidth="1"/>
    <col min="262" max="262" width="11.5703125" bestFit="1" customWidth="1"/>
    <col min="263" max="263" width="11.28515625" bestFit="1" customWidth="1"/>
    <col min="264" max="264" width="11.5703125" bestFit="1" customWidth="1"/>
    <col min="265" max="266" width="12" bestFit="1" customWidth="1"/>
    <col min="267" max="267" width="17.140625" customWidth="1"/>
  </cols>
  <sheetData>
    <row r="1" spans="1:269" x14ac:dyDescent="0.25">
      <c r="A1" s="1"/>
      <c r="E1" s="2"/>
      <c r="H1" s="3"/>
      <c r="I1" s="3"/>
      <c r="J1" s="4" t="s">
        <v>0</v>
      </c>
      <c r="K1" s="4" t="s">
        <v>0</v>
      </c>
      <c r="L1" s="4" t="s">
        <v>0</v>
      </c>
      <c r="M1" s="4" t="s">
        <v>0</v>
      </c>
      <c r="N1" s="4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4" t="s">
        <v>0</v>
      </c>
      <c r="Z1" s="4" t="s">
        <v>0</v>
      </c>
      <c r="AA1" s="4" t="s">
        <v>0</v>
      </c>
      <c r="AB1" s="4" t="s">
        <v>0</v>
      </c>
      <c r="AC1" s="4" t="s">
        <v>0</v>
      </c>
      <c r="AD1" s="4" t="s">
        <v>0</v>
      </c>
      <c r="AE1" s="4" t="s">
        <v>0</v>
      </c>
      <c r="AF1" s="4" t="s">
        <v>0</v>
      </c>
      <c r="AG1" s="4" t="s">
        <v>0</v>
      </c>
      <c r="AH1" s="4" t="s">
        <v>0</v>
      </c>
      <c r="AI1" s="4" t="s">
        <v>0</v>
      </c>
      <c r="AJ1" s="4" t="s">
        <v>0</v>
      </c>
      <c r="AK1" s="4" t="s">
        <v>0</v>
      </c>
      <c r="AL1" s="4" t="s">
        <v>0</v>
      </c>
      <c r="AM1" s="4" t="s">
        <v>0</v>
      </c>
      <c r="AN1" s="4" t="s">
        <v>0</v>
      </c>
      <c r="AO1" s="4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4" t="s">
        <v>0</v>
      </c>
      <c r="AU1" s="4" t="s">
        <v>0</v>
      </c>
      <c r="AV1" s="4" t="s">
        <v>0</v>
      </c>
      <c r="AW1" s="4" t="s">
        <v>0</v>
      </c>
      <c r="AX1" s="4" t="s">
        <v>0</v>
      </c>
      <c r="AY1" s="4" t="s">
        <v>0</v>
      </c>
      <c r="AZ1" s="4" t="s">
        <v>0</v>
      </c>
      <c r="BA1" s="4" t="s">
        <v>0</v>
      </c>
      <c r="BB1" s="4" t="s">
        <v>0</v>
      </c>
      <c r="BC1" s="4" t="s">
        <v>0</v>
      </c>
      <c r="BD1" s="4" t="s">
        <v>0</v>
      </c>
      <c r="BE1" s="4" t="s">
        <v>0</v>
      </c>
      <c r="BF1" s="4" t="s">
        <v>0</v>
      </c>
      <c r="BG1" s="4" t="s">
        <v>0</v>
      </c>
      <c r="BH1" s="4" t="s">
        <v>0</v>
      </c>
      <c r="BI1" s="4" t="s">
        <v>0</v>
      </c>
      <c r="BJ1" s="4" t="s">
        <v>0</v>
      </c>
      <c r="BK1" s="4" t="s">
        <v>0</v>
      </c>
      <c r="BL1" s="4" t="s">
        <v>0</v>
      </c>
      <c r="BM1" s="4" t="s">
        <v>0</v>
      </c>
      <c r="BN1" s="4" t="s">
        <v>0</v>
      </c>
      <c r="BO1" s="4" t="s">
        <v>0</v>
      </c>
      <c r="BP1" s="4" t="s">
        <v>0</v>
      </c>
      <c r="BQ1" s="4" t="s">
        <v>0</v>
      </c>
      <c r="BR1" s="4" t="s">
        <v>0</v>
      </c>
      <c r="BS1" s="4" t="s">
        <v>0</v>
      </c>
      <c r="BT1" s="4" t="s">
        <v>0</v>
      </c>
      <c r="BU1" s="4" t="s">
        <v>0</v>
      </c>
      <c r="BV1" s="4" t="s">
        <v>0</v>
      </c>
      <c r="BW1" s="4" t="s">
        <v>0</v>
      </c>
      <c r="BX1" s="4" t="s">
        <v>0</v>
      </c>
      <c r="BY1" s="4" t="s">
        <v>0</v>
      </c>
      <c r="BZ1" s="4" t="s">
        <v>0</v>
      </c>
      <c r="CA1" s="4" t="s">
        <v>0</v>
      </c>
      <c r="CB1" s="4" t="s">
        <v>0</v>
      </c>
      <c r="CC1" s="4" t="s">
        <v>0</v>
      </c>
      <c r="CD1" s="4" t="s">
        <v>0</v>
      </c>
      <c r="CE1" s="4" t="s">
        <v>0</v>
      </c>
      <c r="CF1" s="4" t="s">
        <v>0</v>
      </c>
      <c r="CG1" s="4" t="s">
        <v>0</v>
      </c>
      <c r="CH1" s="4" t="s">
        <v>0</v>
      </c>
      <c r="CI1" s="4" t="s">
        <v>0</v>
      </c>
      <c r="CJ1" s="4" t="s">
        <v>0</v>
      </c>
      <c r="CK1" s="4" t="s">
        <v>0</v>
      </c>
      <c r="CL1" s="4" t="s">
        <v>0</v>
      </c>
      <c r="CM1" s="4" t="s">
        <v>0</v>
      </c>
      <c r="CN1" s="4" t="s">
        <v>0</v>
      </c>
      <c r="CO1" s="4" t="s">
        <v>0</v>
      </c>
      <c r="CP1" s="4" t="s">
        <v>0</v>
      </c>
      <c r="CQ1" s="4" t="s">
        <v>0</v>
      </c>
      <c r="CR1" s="4" t="s">
        <v>0</v>
      </c>
      <c r="CS1" s="4" t="s">
        <v>0</v>
      </c>
      <c r="CT1" s="4" t="s">
        <v>0</v>
      </c>
      <c r="CU1" s="4" t="s">
        <v>0</v>
      </c>
      <c r="CV1" s="4" t="s">
        <v>0</v>
      </c>
      <c r="CW1" s="4" t="s">
        <v>0</v>
      </c>
      <c r="CX1" s="4" t="s">
        <v>0</v>
      </c>
      <c r="CY1" s="4" t="s">
        <v>0</v>
      </c>
      <c r="CZ1" s="4" t="s">
        <v>0</v>
      </c>
      <c r="DA1" s="4" t="s">
        <v>0</v>
      </c>
      <c r="DB1" s="4" t="s">
        <v>0</v>
      </c>
      <c r="DC1" s="4" t="s">
        <v>0</v>
      </c>
      <c r="DD1" s="4" t="s">
        <v>0</v>
      </c>
      <c r="DE1" s="4" t="s">
        <v>0</v>
      </c>
      <c r="DF1" s="4" t="s">
        <v>0</v>
      </c>
      <c r="DG1" s="4" t="s">
        <v>0</v>
      </c>
      <c r="DH1" s="4" t="s">
        <v>0</v>
      </c>
      <c r="DI1" s="4" t="s">
        <v>0</v>
      </c>
      <c r="DJ1" s="4" t="s">
        <v>0</v>
      </c>
      <c r="DK1" s="4" t="s">
        <v>0</v>
      </c>
      <c r="DL1" s="4" t="s">
        <v>0</v>
      </c>
      <c r="DM1" s="4" t="s">
        <v>0</v>
      </c>
      <c r="DN1" s="4" t="s">
        <v>0</v>
      </c>
      <c r="DO1" s="4" t="s">
        <v>0</v>
      </c>
      <c r="DP1" s="4" t="s">
        <v>0</v>
      </c>
      <c r="DQ1" s="4" t="s">
        <v>0</v>
      </c>
      <c r="DR1" s="4" t="s">
        <v>0</v>
      </c>
      <c r="DS1" s="4" t="s">
        <v>0</v>
      </c>
      <c r="DT1" s="4" t="s">
        <v>0</v>
      </c>
      <c r="DU1" s="4" t="s">
        <v>0</v>
      </c>
      <c r="DV1" s="4" t="s">
        <v>0</v>
      </c>
      <c r="DW1" s="4" t="s">
        <v>0</v>
      </c>
      <c r="DX1" s="4" t="s">
        <v>0</v>
      </c>
      <c r="DY1" s="4" t="s">
        <v>0</v>
      </c>
      <c r="DZ1" s="4" t="s">
        <v>0</v>
      </c>
      <c r="EA1" s="4" t="s">
        <v>0</v>
      </c>
      <c r="EB1" s="4" t="s">
        <v>0</v>
      </c>
      <c r="EC1" s="5" t="s">
        <v>1</v>
      </c>
      <c r="ED1" s="5" t="s">
        <v>1</v>
      </c>
      <c r="EE1" s="5" t="s">
        <v>1</v>
      </c>
      <c r="EF1" s="5" t="s">
        <v>1</v>
      </c>
      <c r="EG1" s="5" t="s">
        <v>1</v>
      </c>
      <c r="EH1" s="5" t="s">
        <v>1</v>
      </c>
      <c r="EI1" s="5" t="s">
        <v>1</v>
      </c>
      <c r="EJ1" s="5" t="s">
        <v>1</v>
      </c>
      <c r="EK1" s="5" t="s">
        <v>1</v>
      </c>
      <c r="EL1" s="5" t="s">
        <v>1</v>
      </c>
      <c r="EM1" s="5" t="s">
        <v>1</v>
      </c>
      <c r="EN1" s="5" t="s">
        <v>1</v>
      </c>
      <c r="EO1" s="5" t="s">
        <v>1</v>
      </c>
      <c r="EP1" s="5" t="s">
        <v>1</v>
      </c>
      <c r="EQ1" s="5" t="s">
        <v>1</v>
      </c>
      <c r="ER1" s="5" t="s">
        <v>1</v>
      </c>
      <c r="ES1" s="5" t="s">
        <v>1</v>
      </c>
      <c r="ET1" s="5" t="s">
        <v>1</v>
      </c>
      <c r="EU1" s="5" t="s">
        <v>1</v>
      </c>
      <c r="EV1" s="5" t="s">
        <v>1</v>
      </c>
      <c r="EW1" s="5" t="s">
        <v>1</v>
      </c>
      <c r="EX1" s="5" t="s">
        <v>1</v>
      </c>
      <c r="EY1" s="5" t="s">
        <v>1</v>
      </c>
      <c r="EZ1" s="5" t="s">
        <v>1</v>
      </c>
      <c r="FA1" s="5" t="s">
        <v>1</v>
      </c>
      <c r="FB1" s="5" t="s">
        <v>1</v>
      </c>
      <c r="FC1" s="5" t="s">
        <v>1</v>
      </c>
      <c r="FD1" s="5" t="s">
        <v>1</v>
      </c>
      <c r="FE1" s="5" t="s">
        <v>1</v>
      </c>
      <c r="FF1" s="5" t="s">
        <v>1</v>
      </c>
      <c r="FG1" s="5" t="s">
        <v>1</v>
      </c>
      <c r="FH1" s="5" t="s">
        <v>1</v>
      </c>
      <c r="FI1" s="5" t="s">
        <v>1</v>
      </c>
      <c r="FJ1" s="5" t="s">
        <v>1</v>
      </c>
      <c r="FK1" s="5" t="s">
        <v>1</v>
      </c>
      <c r="FL1" s="5" t="s">
        <v>1</v>
      </c>
      <c r="FM1" s="5" t="s">
        <v>1</v>
      </c>
      <c r="FN1" s="5" t="s">
        <v>1</v>
      </c>
      <c r="FO1" s="5" t="s">
        <v>1</v>
      </c>
      <c r="FP1" s="5" t="s">
        <v>1</v>
      </c>
      <c r="FQ1" s="5" t="s">
        <v>1</v>
      </c>
      <c r="FR1" s="5" t="s">
        <v>1</v>
      </c>
      <c r="FS1" s="5" t="s">
        <v>1</v>
      </c>
      <c r="FT1" s="5" t="s">
        <v>1</v>
      </c>
      <c r="FU1" s="5" t="s">
        <v>1</v>
      </c>
      <c r="FV1" s="5" t="s">
        <v>1</v>
      </c>
      <c r="FW1" s="5" t="s">
        <v>1</v>
      </c>
      <c r="FX1" s="5" t="s">
        <v>1</v>
      </c>
      <c r="FY1" s="5" t="s">
        <v>1</v>
      </c>
      <c r="FZ1" s="5" t="s">
        <v>1</v>
      </c>
      <c r="GA1" s="5" t="s">
        <v>1</v>
      </c>
      <c r="GB1" s="5" t="s">
        <v>1</v>
      </c>
      <c r="GC1" s="5" t="s">
        <v>1</v>
      </c>
      <c r="GD1" s="5" t="s">
        <v>1</v>
      </c>
      <c r="GE1" s="5" t="s">
        <v>1</v>
      </c>
      <c r="GF1" s="5" t="s">
        <v>1</v>
      </c>
      <c r="GG1" s="5" t="s">
        <v>1</v>
      </c>
      <c r="GH1" s="5" t="s">
        <v>1</v>
      </c>
      <c r="GI1" s="5" t="s">
        <v>1</v>
      </c>
      <c r="GJ1" s="5" t="s">
        <v>1</v>
      </c>
      <c r="GK1" s="5" t="s">
        <v>1</v>
      </c>
      <c r="GL1" s="5" t="s">
        <v>1</v>
      </c>
      <c r="GM1" s="5" t="s">
        <v>1</v>
      </c>
      <c r="GN1" s="5" t="s">
        <v>1</v>
      </c>
      <c r="GO1" s="5" t="s">
        <v>1</v>
      </c>
      <c r="GP1" s="5" t="s">
        <v>1</v>
      </c>
      <c r="GQ1" s="5" t="s">
        <v>1</v>
      </c>
      <c r="GR1" s="5" t="s">
        <v>1</v>
      </c>
      <c r="GS1" s="5" t="s">
        <v>1</v>
      </c>
      <c r="GT1" s="5" t="s">
        <v>1</v>
      </c>
      <c r="GU1" s="5" t="s">
        <v>1</v>
      </c>
      <c r="GV1" s="5" t="s">
        <v>1</v>
      </c>
      <c r="GW1" s="5" t="s">
        <v>1</v>
      </c>
      <c r="GX1" s="5" t="s">
        <v>1</v>
      </c>
      <c r="GY1" s="5" t="s">
        <v>1</v>
      </c>
      <c r="GZ1" s="5" t="s">
        <v>1</v>
      </c>
      <c r="HA1" s="5" t="s">
        <v>1</v>
      </c>
      <c r="HB1" s="5" t="s">
        <v>1</v>
      </c>
      <c r="HC1" s="5" t="s">
        <v>1</v>
      </c>
      <c r="HD1" s="5" t="s">
        <v>1</v>
      </c>
      <c r="HE1" s="5" t="s">
        <v>1</v>
      </c>
      <c r="HF1" s="5" t="s">
        <v>1</v>
      </c>
      <c r="HG1" s="5" t="s">
        <v>1</v>
      </c>
      <c r="HH1" s="5" t="s">
        <v>1</v>
      </c>
      <c r="HI1" s="5" t="s">
        <v>1</v>
      </c>
      <c r="HJ1" s="5" t="s">
        <v>1</v>
      </c>
      <c r="HK1" s="5" t="s">
        <v>1</v>
      </c>
      <c r="HL1" s="5" t="s">
        <v>1</v>
      </c>
      <c r="HM1" s="5" t="s">
        <v>1</v>
      </c>
      <c r="HN1" s="5" t="s">
        <v>1</v>
      </c>
      <c r="HO1" s="5" t="s">
        <v>1</v>
      </c>
      <c r="HP1" s="5" t="s">
        <v>1</v>
      </c>
      <c r="HQ1" s="5" t="s">
        <v>1</v>
      </c>
      <c r="HR1" s="5" t="s">
        <v>1</v>
      </c>
      <c r="HS1" s="5" t="s">
        <v>1</v>
      </c>
      <c r="HT1" s="5" t="s">
        <v>1</v>
      </c>
      <c r="HU1" s="5" t="s">
        <v>1</v>
      </c>
      <c r="HV1" s="5" t="s">
        <v>1</v>
      </c>
      <c r="HW1" s="5" t="s">
        <v>1</v>
      </c>
      <c r="HX1" s="5" t="s">
        <v>1</v>
      </c>
      <c r="HY1" s="5" t="s">
        <v>1</v>
      </c>
      <c r="HZ1" s="5" t="s">
        <v>1</v>
      </c>
      <c r="IA1" s="5" t="s">
        <v>1</v>
      </c>
      <c r="IB1" s="5" t="s">
        <v>1</v>
      </c>
      <c r="IC1" s="5" t="s">
        <v>1</v>
      </c>
      <c r="ID1" s="5" t="s">
        <v>1</v>
      </c>
      <c r="IE1" s="5" t="s">
        <v>1</v>
      </c>
      <c r="IF1" s="5" t="s">
        <v>1</v>
      </c>
      <c r="IG1" s="5" t="s">
        <v>1</v>
      </c>
      <c r="IH1" s="5" t="s">
        <v>1</v>
      </c>
      <c r="II1" s="5" t="s">
        <v>1</v>
      </c>
      <c r="IJ1" s="5" t="s">
        <v>1</v>
      </c>
      <c r="IK1" s="5" t="s">
        <v>1</v>
      </c>
      <c r="IL1" s="5" t="s">
        <v>1</v>
      </c>
      <c r="IM1" s="5" t="s">
        <v>1</v>
      </c>
      <c r="IN1" s="5" t="s">
        <v>1</v>
      </c>
      <c r="IO1" s="5" t="s">
        <v>1</v>
      </c>
      <c r="IP1" s="5" t="s">
        <v>1</v>
      </c>
      <c r="IQ1" s="5" t="s">
        <v>1</v>
      </c>
      <c r="IR1" s="5" t="s">
        <v>1</v>
      </c>
      <c r="IS1" s="5" t="s">
        <v>1</v>
      </c>
      <c r="IT1" s="5" t="s">
        <v>1</v>
      </c>
      <c r="IU1" s="5" t="s">
        <v>1</v>
      </c>
      <c r="IV1" s="5" t="s">
        <v>1</v>
      </c>
      <c r="IW1" s="5" t="s">
        <v>1</v>
      </c>
      <c r="IX1" s="5" t="s">
        <v>1</v>
      </c>
      <c r="IY1" s="5" t="s">
        <v>1</v>
      </c>
      <c r="IZ1" s="5" t="s">
        <v>1</v>
      </c>
      <c r="JA1" s="5" t="s">
        <v>1</v>
      </c>
      <c r="JB1" s="5" t="s">
        <v>1</v>
      </c>
      <c r="JC1" s="5" t="s">
        <v>1</v>
      </c>
      <c r="JD1" s="5" t="s">
        <v>1</v>
      </c>
      <c r="JE1" s="5" t="s">
        <v>1</v>
      </c>
      <c r="JF1" s="5" t="s">
        <v>1</v>
      </c>
      <c r="JG1" s="5"/>
      <c r="JI1" t="s">
        <v>2</v>
      </c>
    </row>
    <row r="2" spans="1:269" ht="46.5" customHeight="1" x14ac:dyDescent="0.25">
      <c r="A2" s="1"/>
      <c r="E2" s="2"/>
      <c r="H2" s="3"/>
      <c r="I2" s="3"/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8</v>
      </c>
      <c r="P2" s="6" t="s">
        <v>9</v>
      </c>
      <c r="Q2" s="6" t="s">
        <v>10</v>
      </c>
      <c r="R2" s="6" t="s">
        <v>11</v>
      </c>
      <c r="S2" s="6" t="s">
        <v>12</v>
      </c>
      <c r="T2" s="6" t="s">
        <v>13</v>
      </c>
      <c r="U2" s="6" t="s">
        <v>14</v>
      </c>
      <c r="V2" s="6" t="s">
        <v>15</v>
      </c>
      <c r="W2" s="6" t="s">
        <v>16</v>
      </c>
      <c r="X2" s="6" t="s">
        <v>17</v>
      </c>
      <c r="Y2" s="6" t="s">
        <v>18</v>
      </c>
      <c r="Z2" s="6" t="s">
        <v>19</v>
      </c>
      <c r="AA2" s="6" t="s">
        <v>20</v>
      </c>
      <c r="AB2" s="6" t="s">
        <v>21</v>
      </c>
      <c r="AC2" s="6" t="s">
        <v>22</v>
      </c>
      <c r="AD2" s="6" t="s">
        <v>23</v>
      </c>
      <c r="AE2" s="6" t="s">
        <v>24</v>
      </c>
      <c r="AF2" s="6" t="s">
        <v>25</v>
      </c>
      <c r="AG2" s="6" t="s">
        <v>26</v>
      </c>
      <c r="AH2" s="6" t="s">
        <v>27</v>
      </c>
      <c r="AI2" s="6" t="s">
        <v>28</v>
      </c>
      <c r="AJ2" s="6" t="s">
        <v>29</v>
      </c>
      <c r="AK2" s="6" t="s">
        <v>30</v>
      </c>
      <c r="AL2" s="6" t="s">
        <v>31</v>
      </c>
      <c r="AM2" s="6" t="s">
        <v>32</v>
      </c>
      <c r="AN2" s="6" t="s">
        <v>33</v>
      </c>
      <c r="AO2" s="6" t="s">
        <v>34</v>
      </c>
      <c r="AP2" s="6" t="s">
        <v>35</v>
      </c>
      <c r="AQ2" s="6" t="s">
        <v>36</v>
      </c>
      <c r="AR2" s="6" t="s">
        <v>37</v>
      </c>
      <c r="AS2" s="6" t="s">
        <v>38</v>
      </c>
      <c r="AT2" s="6" t="s">
        <v>39</v>
      </c>
      <c r="AU2" s="6" t="s">
        <v>40</v>
      </c>
      <c r="AV2" s="6" t="s">
        <v>41</v>
      </c>
      <c r="AW2" s="6" t="s">
        <v>42</v>
      </c>
      <c r="AX2" s="6" t="s">
        <v>43</v>
      </c>
      <c r="AY2" s="6" t="s">
        <v>44</v>
      </c>
      <c r="AZ2" s="6" t="s">
        <v>45</v>
      </c>
      <c r="BA2" s="6" t="s">
        <v>46</v>
      </c>
      <c r="BB2" s="6" t="s">
        <v>47</v>
      </c>
      <c r="BC2" s="6" t="s">
        <v>48</v>
      </c>
      <c r="BD2" s="6" t="s">
        <v>49</v>
      </c>
      <c r="BE2" s="6" t="s">
        <v>50</v>
      </c>
      <c r="BF2" s="6" t="s">
        <v>51</v>
      </c>
      <c r="BG2" s="6" t="s">
        <v>52</v>
      </c>
      <c r="BH2" s="6" t="s">
        <v>53</v>
      </c>
      <c r="BI2" s="6" t="s">
        <v>54</v>
      </c>
      <c r="BJ2" s="6" t="s">
        <v>55</v>
      </c>
      <c r="BK2" s="6" t="s">
        <v>56</v>
      </c>
      <c r="BL2" s="6" t="s">
        <v>57</v>
      </c>
      <c r="BM2" s="6" t="s">
        <v>58</v>
      </c>
      <c r="BN2" s="6" t="s">
        <v>59</v>
      </c>
      <c r="BO2" s="6" t="s">
        <v>60</v>
      </c>
      <c r="BP2" s="6" t="s">
        <v>61</v>
      </c>
      <c r="BQ2" s="6" t="s">
        <v>62</v>
      </c>
      <c r="BR2" s="6" t="s">
        <v>63</v>
      </c>
      <c r="BS2" s="6" t="s">
        <v>65</v>
      </c>
      <c r="BT2" s="6" t="s">
        <v>66</v>
      </c>
      <c r="BU2" s="6" t="s">
        <v>67</v>
      </c>
      <c r="BV2" s="6" t="s">
        <v>69</v>
      </c>
      <c r="BW2" s="6" t="s">
        <v>70</v>
      </c>
      <c r="BX2" s="6" t="s">
        <v>71</v>
      </c>
      <c r="BY2" s="6" t="s">
        <v>72</v>
      </c>
      <c r="BZ2" s="6" t="s">
        <v>73</v>
      </c>
      <c r="CA2" s="6" t="s">
        <v>74</v>
      </c>
      <c r="CB2" s="6" t="s">
        <v>75</v>
      </c>
      <c r="CC2" s="6" t="s">
        <v>76</v>
      </c>
      <c r="CD2" s="6" t="s">
        <v>77</v>
      </c>
      <c r="CE2" s="6" t="s">
        <v>78</v>
      </c>
      <c r="CF2" s="6" t="s">
        <v>79</v>
      </c>
      <c r="CG2" s="6" t="s">
        <v>80</v>
      </c>
      <c r="CH2" s="6" t="s">
        <v>81</v>
      </c>
      <c r="CI2" s="6" t="s">
        <v>82</v>
      </c>
      <c r="CJ2" s="6" t="s">
        <v>83</v>
      </c>
      <c r="CK2" s="6" t="s">
        <v>84</v>
      </c>
      <c r="CL2" s="6" t="s">
        <v>85</v>
      </c>
      <c r="CM2" s="6" t="s">
        <v>86</v>
      </c>
      <c r="CN2" s="6" t="s">
        <v>87</v>
      </c>
      <c r="CO2" s="6" t="s">
        <v>88</v>
      </c>
      <c r="CP2" s="6" t="s">
        <v>89</v>
      </c>
      <c r="CQ2" s="6" t="s">
        <v>90</v>
      </c>
      <c r="CR2" s="6" t="s">
        <v>92</v>
      </c>
      <c r="CS2" s="6" t="s">
        <v>94</v>
      </c>
      <c r="CT2" s="6" t="s">
        <v>95</v>
      </c>
      <c r="CU2" s="6" t="s">
        <v>96</v>
      </c>
      <c r="CV2" s="6" t="s">
        <v>97</v>
      </c>
      <c r="CW2" s="6" t="s">
        <v>98</v>
      </c>
      <c r="CX2" s="6" t="s">
        <v>99</v>
      </c>
      <c r="CY2" s="6" t="s">
        <v>100</v>
      </c>
      <c r="CZ2" s="6" t="s">
        <v>101</v>
      </c>
      <c r="DA2" s="6" t="s">
        <v>102</v>
      </c>
      <c r="DB2" s="6" t="s">
        <v>103</v>
      </c>
      <c r="DC2" s="6" t="s">
        <v>104</v>
      </c>
      <c r="DD2" s="6" t="s">
        <v>105</v>
      </c>
      <c r="DE2" s="6" t="s">
        <v>106</v>
      </c>
      <c r="DF2" s="6" t="s">
        <v>107</v>
      </c>
      <c r="DG2" s="6" t="s">
        <v>108</v>
      </c>
      <c r="DH2" s="6" t="s">
        <v>110</v>
      </c>
      <c r="DI2" s="6" t="s">
        <v>111</v>
      </c>
      <c r="DJ2" s="6" t="s">
        <v>112</v>
      </c>
      <c r="DK2" s="6" t="s">
        <v>114</v>
      </c>
      <c r="DL2" s="6" t="s">
        <v>116</v>
      </c>
      <c r="DM2" s="6" t="s">
        <v>118</v>
      </c>
      <c r="DN2" s="6" t="s">
        <v>119</v>
      </c>
      <c r="DO2" s="6" t="s">
        <v>123</v>
      </c>
      <c r="DP2" s="6" t="s">
        <v>124</v>
      </c>
      <c r="DQ2" s="6" t="s">
        <v>125</v>
      </c>
      <c r="DR2" s="6" t="s">
        <v>126</v>
      </c>
      <c r="DS2" s="6" t="s">
        <v>127</v>
      </c>
      <c r="DT2" s="6" t="s">
        <v>128</v>
      </c>
      <c r="DU2" s="6" t="s">
        <v>130</v>
      </c>
      <c r="DV2" s="6" t="s">
        <v>131</v>
      </c>
      <c r="DW2" s="6" t="s">
        <v>68</v>
      </c>
      <c r="DX2" s="6" t="s">
        <v>132</v>
      </c>
      <c r="DY2" s="6" t="s">
        <v>133</v>
      </c>
      <c r="DZ2" s="6" t="s">
        <v>134</v>
      </c>
      <c r="EA2" s="6" t="s">
        <v>135</v>
      </c>
      <c r="EB2" s="7" t="s">
        <v>136</v>
      </c>
      <c r="EC2" s="6" t="s">
        <v>3</v>
      </c>
      <c r="ED2" s="6" t="s">
        <v>4</v>
      </c>
      <c r="EE2" s="6" t="s">
        <v>5</v>
      </c>
      <c r="EF2" s="6" t="s">
        <v>6</v>
      </c>
      <c r="EG2" s="6" t="s">
        <v>7</v>
      </c>
      <c r="EH2" s="6" t="s">
        <v>8</v>
      </c>
      <c r="EI2" s="6" t="s">
        <v>9</v>
      </c>
      <c r="EJ2" s="6" t="s">
        <v>10</v>
      </c>
      <c r="EK2" s="6" t="s">
        <v>11</v>
      </c>
      <c r="EL2" s="6" t="s">
        <v>12</v>
      </c>
      <c r="EM2" s="6" t="s">
        <v>13</v>
      </c>
      <c r="EN2" s="6" t="s">
        <v>14</v>
      </c>
      <c r="EO2" s="6" t="s">
        <v>15</v>
      </c>
      <c r="EP2" s="6" t="s">
        <v>16</v>
      </c>
      <c r="EQ2" s="6" t="s">
        <v>17</v>
      </c>
      <c r="ER2" s="6" t="s">
        <v>18</v>
      </c>
      <c r="ES2" s="6" t="s">
        <v>19</v>
      </c>
      <c r="ET2" s="6" t="s">
        <v>20</v>
      </c>
      <c r="EU2" s="6" t="s">
        <v>21</v>
      </c>
      <c r="EV2" s="6" t="s">
        <v>22</v>
      </c>
      <c r="EW2" s="6" t="s">
        <v>23</v>
      </c>
      <c r="EX2" s="6" t="s">
        <v>24</v>
      </c>
      <c r="EY2" s="6" t="s">
        <v>25</v>
      </c>
      <c r="EZ2" s="6" t="s">
        <v>26</v>
      </c>
      <c r="FA2" s="6" t="s">
        <v>27</v>
      </c>
      <c r="FB2" s="6" t="s">
        <v>28</v>
      </c>
      <c r="FC2" s="6" t="s">
        <v>29</v>
      </c>
      <c r="FD2" s="6" t="s">
        <v>30</v>
      </c>
      <c r="FE2" s="6" t="s">
        <v>31</v>
      </c>
      <c r="FF2" s="6" t="s">
        <v>32</v>
      </c>
      <c r="FG2" s="6" t="s">
        <v>33</v>
      </c>
      <c r="FH2" s="6" t="s">
        <v>34</v>
      </c>
      <c r="FI2" s="6" t="s">
        <v>35</v>
      </c>
      <c r="FJ2" s="6" t="s">
        <v>36</v>
      </c>
      <c r="FK2" s="6" t="s">
        <v>37</v>
      </c>
      <c r="FL2" s="6" t="s">
        <v>38</v>
      </c>
      <c r="FM2" s="6" t="s">
        <v>39</v>
      </c>
      <c r="FN2" s="6" t="s">
        <v>40</v>
      </c>
      <c r="FO2" s="6" t="s">
        <v>41</v>
      </c>
      <c r="FP2" s="6" t="s">
        <v>42</v>
      </c>
      <c r="FQ2" s="6" t="s">
        <v>43</v>
      </c>
      <c r="FR2" s="6" t="s">
        <v>44</v>
      </c>
      <c r="FS2" s="6" t="s">
        <v>45</v>
      </c>
      <c r="FT2" s="6" t="s">
        <v>46</v>
      </c>
      <c r="FU2" s="6" t="s">
        <v>47</v>
      </c>
      <c r="FV2" s="6" t="s">
        <v>48</v>
      </c>
      <c r="FW2" s="6" t="s">
        <v>49</v>
      </c>
      <c r="FX2" s="6" t="s">
        <v>50</v>
      </c>
      <c r="FY2" s="6" t="s">
        <v>51</v>
      </c>
      <c r="FZ2" s="6" t="s">
        <v>52</v>
      </c>
      <c r="GA2" s="6" t="s">
        <v>53</v>
      </c>
      <c r="GB2" s="6" t="s">
        <v>54</v>
      </c>
      <c r="GC2" s="6" t="s">
        <v>55</v>
      </c>
      <c r="GD2" s="6" t="s">
        <v>56</v>
      </c>
      <c r="GE2" s="6" t="s">
        <v>57</v>
      </c>
      <c r="GF2" s="6" t="s">
        <v>58</v>
      </c>
      <c r="GG2" s="6" t="s">
        <v>59</v>
      </c>
      <c r="GH2" s="6" t="s">
        <v>60</v>
      </c>
      <c r="GI2" s="6" t="s">
        <v>61</v>
      </c>
      <c r="GJ2" s="6" t="s">
        <v>62</v>
      </c>
      <c r="GK2" s="6" t="s">
        <v>63</v>
      </c>
      <c r="GL2" s="6" t="s">
        <v>64</v>
      </c>
      <c r="GM2" s="6" t="s">
        <v>65</v>
      </c>
      <c r="GN2" s="6" t="s">
        <v>66</v>
      </c>
      <c r="GO2" s="6" t="s">
        <v>67</v>
      </c>
      <c r="GP2" s="6" t="s">
        <v>68</v>
      </c>
      <c r="GQ2" s="6" t="s">
        <v>69</v>
      </c>
      <c r="GR2" s="6" t="s">
        <v>70</v>
      </c>
      <c r="GS2" s="6" t="s">
        <v>71</v>
      </c>
      <c r="GT2" s="6" t="s">
        <v>72</v>
      </c>
      <c r="GU2" s="6" t="s">
        <v>73</v>
      </c>
      <c r="GV2" s="6" t="s">
        <v>74</v>
      </c>
      <c r="GW2" s="6" t="s">
        <v>75</v>
      </c>
      <c r="GX2" s="6" t="s">
        <v>76</v>
      </c>
      <c r="GY2" s="6" t="s">
        <v>77</v>
      </c>
      <c r="GZ2" s="6" t="s">
        <v>78</v>
      </c>
      <c r="HA2" s="6" t="s">
        <v>79</v>
      </c>
      <c r="HB2" s="6" t="s">
        <v>80</v>
      </c>
      <c r="HC2" s="6" t="s">
        <v>81</v>
      </c>
      <c r="HD2" s="6" t="s">
        <v>82</v>
      </c>
      <c r="HE2" s="6" t="s">
        <v>83</v>
      </c>
      <c r="HF2" s="6" t="s">
        <v>84</v>
      </c>
      <c r="HG2" s="6" t="s">
        <v>85</v>
      </c>
      <c r="HH2" s="6" t="s">
        <v>86</v>
      </c>
      <c r="HI2" s="6" t="s">
        <v>87</v>
      </c>
      <c r="HJ2" s="6" t="s">
        <v>88</v>
      </c>
      <c r="HK2" s="6" t="s">
        <v>89</v>
      </c>
      <c r="HL2" s="6" t="s">
        <v>90</v>
      </c>
      <c r="HM2" s="6" t="s">
        <v>91</v>
      </c>
      <c r="HN2" s="6" t="s">
        <v>92</v>
      </c>
      <c r="HO2" s="6" t="s">
        <v>93</v>
      </c>
      <c r="HP2" s="6" t="s">
        <v>94</v>
      </c>
      <c r="HQ2" s="6" t="s">
        <v>95</v>
      </c>
      <c r="HR2" s="6" t="s">
        <v>96</v>
      </c>
      <c r="HS2" s="6" t="s">
        <v>97</v>
      </c>
      <c r="HT2" s="6" t="s">
        <v>98</v>
      </c>
      <c r="HU2" s="6" t="s">
        <v>99</v>
      </c>
      <c r="HV2" s="6" t="s">
        <v>100</v>
      </c>
      <c r="HW2" s="6" t="s">
        <v>101</v>
      </c>
      <c r="HX2" s="6" t="s">
        <v>102</v>
      </c>
      <c r="HY2" s="6" t="s">
        <v>103</v>
      </c>
      <c r="HZ2" s="6" t="s">
        <v>104</v>
      </c>
      <c r="IA2" s="6" t="s">
        <v>105</v>
      </c>
      <c r="IB2" s="6" t="s">
        <v>106</v>
      </c>
      <c r="IC2" s="6" t="s">
        <v>107</v>
      </c>
      <c r="ID2" s="6" t="s">
        <v>108</v>
      </c>
      <c r="IE2" s="6" t="s">
        <v>109</v>
      </c>
      <c r="IF2" s="6" t="s">
        <v>110</v>
      </c>
      <c r="IG2" s="6" t="s">
        <v>111</v>
      </c>
      <c r="IH2" s="6" t="s">
        <v>112</v>
      </c>
      <c r="II2" s="6" t="s">
        <v>113</v>
      </c>
      <c r="IJ2" s="6" t="s">
        <v>114</v>
      </c>
      <c r="IK2" s="6" t="s">
        <v>115</v>
      </c>
      <c r="IL2" s="6" t="s">
        <v>116</v>
      </c>
      <c r="IM2" s="6" t="s">
        <v>117</v>
      </c>
      <c r="IN2" s="6" t="s">
        <v>118</v>
      </c>
      <c r="IO2" s="6" t="s">
        <v>119</v>
      </c>
      <c r="IP2" s="6" t="s">
        <v>120</v>
      </c>
      <c r="IQ2" s="6" t="s">
        <v>121</v>
      </c>
      <c r="IR2" s="6" t="s">
        <v>122</v>
      </c>
      <c r="IS2" s="6" t="s">
        <v>123</v>
      </c>
      <c r="IT2" s="6" t="s">
        <v>124</v>
      </c>
      <c r="IU2" s="6" t="s">
        <v>125</v>
      </c>
      <c r="IV2" s="6" t="s">
        <v>126</v>
      </c>
      <c r="IW2" s="6" t="s">
        <v>127</v>
      </c>
      <c r="IX2" s="6" t="s">
        <v>128</v>
      </c>
      <c r="IY2" s="6" t="s">
        <v>129</v>
      </c>
      <c r="IZ2" s="6" t="s">
        <v>130</v>
      </c>
      <c r="JA2" s="6" t="s">
        <v>131</v>
      </c>
      <c r="JB2" s="6" t="s">
        <v>68</v>
      </c>
      <c r="JC2" s="6" t="s">
        <v>132</v>
      </c>
      <c r="JD2" s="6" t="s">
        <v>133</v>
      </c>
      <c r="JE2" s="6" t="s">
        <v>134</v>
      </c>
      <c r="JF2" s="6" t="s">
        <v>135</v>
      </c>
      <c r="JG2" s="8" t="s">
        <v>137</v>
      </c>
    </row>
    <row r="3" spans="1:269" s="18" customFormat="1" ht="45" x14ac:dyDescent="0.25">
      <c r="A3" s="9" t="s">
        <v>138</v>
      </c>
      <c r="B3" s="10" t="s">
        <v>139</v>
      </c>
      <c r="C3" s="10" t="s">
        <v>140</v>
      </c>
      <c r="D3" s="10" t="s">
        <v>141</v>
      </c>
      <c r="E3" s="11" t="s">
        <v>142</v>
      </c>
      <c r="F3" s="12" t="s">
        <v>143</v>
      </c>
      <c r="G3" s="13" t="s">
        <v>144</v>
      </c>
      <c r="H3" s="14" t="s">
        <v>145</v>
      </c>
      <c r="I3" s="14" t="s">
        <v>146</v>
      </c>
      <c r="J3" s="15" t="s">
        <v>147</v>
      </c>
      <c r="K3" s="15" t="s">
        <v>148</v>
      </c>
      <c r="L3" s="15" t="s">
        <v>149</v>
      </c>
      <c r="M3" s="15" t="s">
        <v>150</v>
      </c>
      <c r="N3" s="15" t="s">
        <v>151</v>
      </c>
      <c r="O3" s="15" t="s">
        <v>152</v>
      </c>
      <c r="P3" s="15" t="s">
        <v>153</v>
      </c>
      <c r="Q3" s="15" t="s">
        <v>154</v>
      </c>
      <c r="R3" s="15" t="s">
        <v>155</v>
      </c>
      <c r="S3" s="15" t="s">
        <v>156</v>
      </c>
      <c r="T3" s="15" t="s">
        <v>157</v>
      </c>
      <c r="U3" s="15" t="s">
        <v>158</v>
      </c>
      <c r="V3" s="15" t="s">
        <v>159</v>
      </c>
      <c r="W3" s="15" t="s">
        <v>160</v>
      </c>
      <c r="X3" s="15" t="s">
        <v>161</v>
      </c>
      <c r="Y3" s="15" t="s">
        <v>162</v>
      </c>
      <c r="Z3" s="15" t="s">
        <v>163</v>
      </c>
      <c r="AA3" s="15" t="s">
        <v>164</v>
      </c>
      <c r="AB3" s="15" t="s">
        <v>165</v>
      </c>
      <c r="AC3" s="15" t="s">
        <v>166</v>
      </c>
      <c r="AD3" s="15" t="s">
        <v>167</v>
      </c>
      <c r="AE3" s="15" t="s">
        <v>168</v>
      </c>
      <c r="AF3" s="15" t="s">
        <v>169</v>
      </c>
      <c r="AG3" s="15" t="s">
        <v>170</v>
      </c>
      <c r="AH3" s="15" t="s">
        <v>171</v>
      </c>
      <c r="AI3" s="15" t="s">
        <v>172</v>
      </c>
      <c r="AJ3" s="15" t="s">
        <v>173</v>
      </c>
      <c r="AK3" s="15" t="s">
        <v>174</v>
      </c>
      <c r="AL3" s="15" t="s">
        <v>175</v>
      </c>
      <c r="AM3" s="15" t="s">
        <v>176</v>
      </c>
      <c r="AN3" s="15" t="s">
        <v>177</v>
      </c>
      <c r="AO3" s="15" t="s">
        <v>178</v>
      </c>
      <c r="AP3" s="15" t="s">
        <v>179</v>
      </c>
      <c r="AQ3" s="15" t="s">
        <v>180</v>
      </c>
      <c r="AR3" s="15" t="s">
        <v>181</v>
      </c>
      <c r="AS3" s="15" t="s">
        <v>182</v>
      </c>
      <c r="AT3" s="15" t="s">
        <v>183</v>
      </c>
      <c r="AU3" s="15" t="s">
        <v>184</v>
      </c>
      <c r="AV3" s="15" t="s">
        <v>185</v>
      </c>
      <c r="AW3" s="15" t="s">
        <v>186</v>
      </c>
      <c r="AX3" s="15" t="s">
        <v>187</v>
      </c>
      <c r="AY3" s="15" t="s">
        <v>188</v>
      </c>
      <c r="AZ3" s="15" t="s">
        <v>189</v>
      </c>
      <c r="BA3" s="15" t="s">
        <v>190</v>
      </c>
      <c r="BB3" s="15" t="s">
        <v>191</v>
      </c>
      <c r="BC3" s="15" t="s">
        <v>192</v>
      </c>
      <c r="BD3" s="15" t="s">
        <v>193</v>
      </c>
      <c r="BE3" s="15" t="s">
        <v>194</v>
      </c>
      <c r="BF3" s="15" t="s">
        <v>195</v>
      </c>
      <c r="BG3" s="15" t="s">
        <v>196</v>
      </c>
      <c r="BH3" s="15" t="s">
        <v>197</v>
      </c>
      <c r="BI3" s="15" t="s">
        <v>198</v>
      </c>
      <c r="BJ3" s="15" t="s">
        <v>199</v>
      </c>
      <c r="BK3" s="15" t="s">
        <v>200</v>
      </c>
      <c r="BL3" s="15" t="s">
        <v>201</v>
      </c>
      <c r="BM3" s="15" t="s">
        <v>202</v>
      </c>
      <c r="BN3" s="15" t="s">
        <v>203</v>
      </c>
      <c r="BO3" s="15" t="s">
        <v>204</v>
      </c>
      <c r="BP3" s="15" t="s">
        <v>205</v>
      </c>
      <c r="BQ3" s="15" t="s">
        <v>206</v>
      </c>
      <c r="BR3" s="15" t="s">
        <v>207</v>
      </c>
      <c r="BS3" s="15" t="s">
        <v>209</v>
      </c>
      <c r="BT3" s="15" t="s">
        <v>210</v>
      </c>
      <c r="BU3" s="15" t="s">
        <v>211</v>
      </c>
      <c r="BV3" s="15" t="s">
        <v>212</v>
      </c>
      <c r="BW3" s="15" t="s">
        <v>213</v>
      </c>
      <c r="BX3" s="15" t="s">
        <v>214</v>
      </c>
      <c r="BY3" s="15" t="s">
        <v>215</v>
      </c>
      <c r="BZ3" s="15" t="s">
        <v>216</v>
      </c>
      <c r="CA3" s="15" t="s">
        <v>217</v>
      </c>
      <c r="CB3" s="15" t="s">
        <v>218</v>
      </c>
      <c r="CC3" s="15" t="s">
        <v>219</v>
      </c>
      <c r="CD3" s="15" t="s">
        <v>220</v>
      </c>
      <c r="CE3" s="15" t="s">
        <v>221</v>
      </c>
      <c r="CF3" s="15" t="s">
        <v>222</v>
      </c>
      <c r="CG3" s="15" t="s">
        <v>223</v>
      </c>
      <c r="CH3" s="15" t="s">
        <v>224</v>
      </c>
      <c r="CI3" s="15" t="s">
        <v>225</v>
      </c>
      <c r="CJ3" s="15" t="s">
        <v>226</v>
      </c>
      <c r="CK3" s="15" t="s">
        <v>227</v>
      </c>
      <c r="CL3" s="15" t="s">
        <v>228</v>
      </c>
      <c r="CM3" s="15" t="s">
        <v>229</v>
      </c>
      <c r="CN3" s="15" t="s">
        <v>230</v>
      </c>
      <c r="CO3" s="15" t="s">
        <v>231</v>
      </c>
      <c r="CP3" s="15" t="s">
        <v>232</v>
      </c>
      <c r="CQ3" s="15" t="s">
        <v>233</v>
      </c>
      <c r="CR3" s="15" t="s">
        <v>235</v>
      </c>
      <c r="CS3" s="15" t="s">
        <v>237</v>
      </c>
      <c r="CT3" s="15" t="s">
        <v>238</v>
      </c>
      <c r="CU3" s="15" t="s">
        <v>239</v>
      </c>
      <c r="CV3" s="15" t="s">
        <v>240</v>
      </c>
      <c r="CW3" s="15" t="s">
        <v>241</v>
      </c>
      <c r="CX3" s="15" t="s">
        <v>242</v>
      </c>
      <c r="CY3" s="15" t="s">
        <v>243</v>
      </c>
      <c r="CZ3" s="15" t="s">
        <v>244</v>
      </c>
      <c r="DA3" s="15" t="s">
        <v>245</v>
      </c>
      <c r="DB3" s="15" t="s">
        <v>246</v>
      </c>
      <c r="DC3" s="15" t="s">
        <v>247</v>
      </c>
      <c r="DD3" s="15" t="s">
        <v>248</v>
      </c>
      <c r="DE3" s="15" t="s">
        <v>249</v>
      </c>
      <c r="DF3" s="15" t="s">
        <v>250</v>
      </c>
      <c r="DG3" s="15" t="s">
        <v>251</v>
      </c>
      <c r="DH3" s="15" t="s">
        <v>253</v>
      </c>
      <c r="DI3" s="15" t="s">
        <v>254</v>
      </c>
      <c r="DJ3" s="15" t="s">
        <v>255</v>
      </c>
      <c r="DK3" s="15" t="s">
        <v>257</v>
      </c>
      <c r="DL3" s="15" t="s">
        <v>259</v>
      </c>
      <c r="DM3" s="15" t="s">
        <v>261</v>
      </c>
      <c r="DN3" s="15" t="s">
        <v>262</v>
      </c>
      <c r="DO3" s="15" t="s">
        <v>266</v>
      </c>
      <c r="DP3" s="15" t="s">
        <v>267</v>
      </c>
      <c r="DQ3" s="15" t="s">
        <v>268</v>
      </c>
      <c r="DR3" s="15" t="s">
        <v>269</v>
      </c>
      <c r="DS3" s="15" t="s">
        <v>270</v>
      </c>
      <c r="DT3" s="15" t="s">
        <v>271</v>
      </c>
      <c r="DU3" s="15" t="s">
        <v>273</v>
      </c>
      <c r="DV3" s="15" t="s">
        <v>274</v>
      </c>
      <c r="DW3" s="15" t="s">
        <v>275</v>
      </c>
      <c r="DX3" s="15" t="s">
        <v>276</v>
      </c>
      <c r="DY3" s="15" t="s">
        <v>277</v>
      </c>
      <c r="DZ3" s="15" t="s">
        <v>278</v>
      </c>
      <c r="EA3" s="15" t="s">
        <v>279</v>
      </c>
      <c r="EB3" s="16" t="s">
        <v>280</v>
      </c>
      <c r="EC3" s="15" t="s">
        <v>147</v>
      </c>
      <c r="ED3" s="15" t="s">
        <v>148</v>
      </c>
      <c r="EE3" s="15" t="s">
        <v>149</v>
      </c>
      <c r="EF3" s="15" t="s">
        <v>150</v>
      </c>
      <c r="EG3" s="15" t="s">
        <v>151</v>
      </c>
      <c r="EH3" s="15" t="s">
        <v>152</v>
      </c>
      <c r="EI3" s="15" t="s">
        <v>153</v>
      </c>
      <c r="EJ3" s="15" t="s">
        <v>154</v>
      </c>
      <c r="EK3" s="15" t="s">
        <v>155</v>
      </c>
      <c r="EL3" s="15" t="s">
        <v>156</v>
      </c>
      <c r="EM3" s="15" t="s">
        <v>157</v>
      </c>
      <c r="EN3" s="15" t="s">
        <v>158</v>
      </c>
      <c r="EO3" s="15" t="s">
        <v>159</v>
      </c>
      <c r="EP3" s="15" t="s">
        <v>160</v>
      </c>
      <c r="EQ3" s="15" t="s">
        <v>161</v>
      </c>
      <c r="ER3" s="15" t="s">
        <v>162</v>
      </c>
      <c r="ES3" s="15" t="s">
        <v>163</v>
      </c>
      <c r="ET3" s="15" t="s">
        <v>164</v>
      </c>
      <c r="EU3" s="15" t="s">
        <v>165</v>
      </c>
      <c r="EV3" s="15" t="s">
        <v>166</v>
      </c>
      <c r="EW3" s="15" t="s">
        <v>167</v>
      </c>
      <c r="EX3" s="15" t="s">
        <v>168</v>
      </c>
      <c r="EY3" s="15" t="s">
        <v>169</v>
      </c>
      <c r="EZ3" s="15" t="s">
        <v>170</v>
      </c>
      <c r="FA3" s="15" t="s">
        <v>171</v>
      </c>
      <c r="FB3" s="15" t="s">
        <v>172</v>
      </c>
      <c r="FC3" s="15" t="s">
        <v>173</v>
      </c>
      <c r="FD3" s="15" t="s">
        <v>174</v>
      </c>
      <c r="FE3" s="15" t="s">
        <v>175</v>
      </c>
      <c r="FF3" s="15" t="s">
        <v>176</v>
      </c>
      <c r="FG3" s="15" t="s">
        <v>177</v>
      </c>
      <c r="FH3" s="15" t="s">
        <v>178</v>
      </c>
      <c r="FI3" s="15" t="s">
        <v>179</v>
      </c>
      <c r="FJ3" s="15" t="s">
        <v>180</v>
      </c>
      <c r="FK3" s="15" t="s">
        <v>181</v>
      </c>
      <c r="FL3" s="15" t="s">
        <v>182</v>
      </c>
      <c r="FM3" s="15" t="s">
        <v>183</v>
      </c>
      <c r="FN3" s="15" t="s">
        <v>184</v>
      </c>
      <c r="FO3" s="15" t="s">
        <v>185</v>
      </c>
      <c r="FP3" s="15" t="s">
        <v>186</v>
      </c>
      <c r="FQ3" s="15" t="s">
        <v>187</v>
      </c>
      <c r="FR3" s="15" t="s">
        <v>188</v>
      </c>
      <c r="FS3" s="15" t="s">
        <v>189</v>
      </c>
      <c r="FT3" s="15" t="s">
        <v>190</v>
      </c>
      <c r="FU3" s="15" t="s">
        <v>191</v>
      </c>
      <c r="FV3" s="15" t="s">
        <v>192</v>
      </c>
      <c r="FW3" s="15" t="s">
        <v>193</v>
      </c>
      <c r="FX3" s="15" t="s">
        <v>194</v>
      </c>
      <c r="FY3" s="15" t="s">
        <v>195</v>
      </c>
      <c r="FZ3" s="15" t="s">
        <v>196</v>
      </c>
      <c r="GA3" s="15" t="s">
        <v>197</v>
      </c>
      <c r="GB3" s="15" t="s">
        <v>198</v>
      </c>
      <c r="GC3" s="15" t="s">
        <v>199</v>
      </c>
      <c r="GD3" s="15" t="s">
        <v>200</v>
      </c>
      <c r="GE3" s="15" t="s">
        <v>201</v>
      </c>
      <c r="GF3" s="15" t="s">
        <v>202</v>
      </c>
      <c r="GG3" s="15" t="s">
        <v>203</v>
      </c>
      <c r="GH3" s="15" t="s">
        <v>204</v>
      </c>
      <c r="GI3" s="15" t="s">
        <v>205</v>
      </c>
      <c r="GJ3" s="15" t="s">
        <v>206</v>
      </c>
      <c r="GK3" s="15" t="s">
        <v>207</v>
      </c>
      <c r="GL3" s="15" t="s">
        <v>208</v>
      </c>
      <c r="GM3" s="15" t="s">
        <v>209</v>
      </c>
      <c r="GN3" s="15" t="s">
        <v>210</v>
      </c>
      <c r="GO3" s="15" t="s">
        <v>211</v>
      </c>
      <c r="GP3" s="15">
        <v>501</v>
      </c>
      <c r="GQ3" s="15" t="s">
        <v>212</v>
      </c>
      <c r="GR3" s="15" t="s">
        <v>213</v>
      </c>
      <c r="GS3" s="15" t="s">
        <v>214</v>
      </c>
      <c r="GT3" s="15" t="s">
        <v>215</v>
      </c>
      <c r="GU3" s="15" t="s">
        <v>216</v>
      </c>
      <c r="GV3" s="15" t="s">
        <v>217</v>
      </c>
      <c r="GW3" s="15" t="s">
        <v>218</v>
      </c>
      <c r="GX3" s="15" t="s">
        <v>219</v>
      </c>
      <c r="GY3" s="15" t="s">
        <v>220</v>
      </c>
      <c r="GZ3" s="15" t="s">
        <v>221</v>
      </c>
      <c r="HA3" s="15" t="s">
        <v>222</v>
      </c>
      <c r="HB3" s="15" t="s">
        <v>223</v>
      </c>
      <c r="HC3" s="15" t="s">
        <v>224</v>
      </c>
      <c r="HD3" s="15" t="s">
        <v>225</v>
      </c>
      <c r="HE3" s="15" t="s">
        <v>226</v>
      </c>
      <c r="HF3" s="15" t="s">
        <v>227</v>
      </c>
      <c r="HG3" s="15" t="s">
        <v>228</v>
      </c>
      <c r="HH3" s="15" t="s">
        <v>229</v>
      </c>
      <c r="HI3" s="15" t="s">
        <v>230</v>
      </c>
      <c r="HJ3" s="15" t="s">
        <v>231</v>
      </c>
      <c r="HK3" s="15" t="s">
        <v>232</v>
      </c>
      <c r="HL3" s="15" t="s">
        <v>233</v>
      </c>
      <c r="HM3" s="15" t="s">
        <v>234</v>
      </c>
      <c r="HN3" s="15" t="s">
        <v>235</v>
      </c>
      <c r="HO3" s="15" t="s">
        <v>236</v>
      </c>
      <c r="HP3" s="15" t="s">
        <v>237</v>
      </c>
      <c r="HQ3" s="15" t="s">
        <v>238</v>
      </c>
      <c r="HR3" s="15" t="s">
        <v>239</v>
      </c>
      <c r="HS3" s="15" t="s">
        <v>240</v>
      </c>
      <c r="HT3" s="15" t="s">
        <v>241</v>
      </c>
      <c r="HU3" s="15" t="s">
        <v>242</v>
      </c>
      <c r="HV3" s="15" t="s">
        <v>243</v>
      </c>
      <c r="HW3" s="15" t="s">
        <v>244</v>
      </c>
      <c r="HX3" s="15" t="s">
        <v>245</v>
      </c>
      <c r="HY3" s="15" t="s">
        <v>246</v>
      </c>
      <c r="HZ3" s="15" t="s">
        <v>247</v>
      </c>
      <c r="IA3" s="15" t="s">
        <v>248</v>
      </c>
      <c r="IB3" s="15" t="s">
        <v>249</v>
      </c>
      <c r="IC3" s="15" t="s">
        <v>250</v>
      </c>
      <c r="ID3" s="15" t="s">
        <v>251</v>
      </c>
      <c r="IE3" s="15" t="s">
        <v>252</v>
      </c>
      <c r="IF3" s="15" t="s">
        <v>253</v>
      </c>
      <c r="IG3" s="15" t="s">
        <v>254</v>
      </c>
      <c r="IH3" s="15" t="s">
        <v>255</v>
      </c>
      <c r="II3" s="15" t="s">
        <v>256</v>
      </c>
      <c r="IJ3" s="15" t="s">
        <v>257</v>
      </c>
      <c r="IK3" s="15" t="s">
        <v>258</v>
      </c>
      <c r="IL3" s="15" t="s">
        <v>259</v>
      </c>
      <c r="IM3" s="15" t="s">
        <v>260</v>
      </c>
      <c r="IN3" s="15" t="s">
        <v>261</v>
      </c>
      <c r="IO3" s="15" t="s">
        <v>262</v>
      </c>
      <c r="IP3" s="15" t="s">
        <v>263</v>
      </c>
      <c r="IQ3" s="15" t="s">
        <v>264</v>
      </c>
      <c r="IR3" s="15" t="s">
        <v>265</v>
      </c>
      <c r="IS3" s="15" t="s">
        <v>266</v>
      </c>
      <c r="IT3" s="15" t="s">
        <v>267</v>
      </c>
      <c r="IU3" s="15" t="s">
        <v>268</v>
      </c>
      <c r="IV3" s="15" t="s">
        <v>269</v>
      </c>
      <c r="IW3" s="15" t="s">
        <v>270</v>
      </c>
      <c r="IX3" s="15" t="s">
        <v>271</v>
      </c>
      <c r="IY3" s="15" t="s">
        <v>272</v>
      </c>
      <c r="IZ3" s="15" t="s">
        <v>273</v>
      </c>
      <c r="JA3" s="15" t="s">
        <v>274</v>
      </c>
      <c r="JB3" s="15" t="s">
        <v>275</v>
      </c>
      <c r="JC3" s="15" t="s">
        <v>276</v>
      </c>
      <c r="JD3" s="15" t="s">
        <v>277</v>
      </c>
      <c r="JE3" s="15" t="s">
        <v>278</v>
      </c>
      <c r="JF3" s="15" t="s">
        <v>279</v>
      </c>
      <c r="JG3" s="17" t="e">
        <f>+SUM(JG5:JG34)</f>
        <v>#REF!</v>
      </c>
      <c r="JI3" s="19" t="s">
        <v>2</v>
      </c>
    </row>
    <row r="4" spans="1:269" s="18" customFormat="1" ht="60" x14ac:dyDescent="0.25">
      <c r="A4" s="9"/>
      <c r="B4" s="10"/>
      <c r="C4" s="10"/>
      <c r="D4" s="10"/>
      <c r="E4" s="11" t="s">
        <v>142</v>
      </c>
      <c r="F4" s="12" t="s">
        <v>143</v>
      </c>
      <c r="G4" s="13"/>
      <c r="H4" s="14"/>
      <c r="I4" s="14"/>
      <c r="J4" s="15" t="s">
        <v>306</v>
      </c>
      <c r="K4" s="15" t="s">
        <v>307</v>
      </c>
      <c r="L4" s="15" t="s">
        <v>308</v>
      </c>
      <c r="M4" s="15" t="s">
        <v>309</v>
      </c>
      <c r="N4" s="15" t="s">
        <v>307</v>
      </c>
      <c r="O4" s="15" t="s">
        <v>310</v>
      </c>
      <c r="P4" s="15" t="s">
        <v>311</v>
      </c>
      <c r="Q4" s="15" t="s">
        <v>312</v>
      </c>
      <c r="R4" s="15" t="s">
        <v>308</v>
      </c>
      <c r="S4" s="15" t="s">
        <v>313</v>
      </c>
      <c r="T4" s="15" t="s">
        <v>306</v>
      </c>
      <c r="U4" s="15" t="s">
        <v>314</v>
      </c>
      <c r="V4" s="15" t="s">
        <v>308</v>
      </c>
      <c r="W4" s="15" t="s">
        <v>306</v>
      </c>
      <c r="X4" s="15" t="s">
        <v>315</v>
      </c>
      <c r="Y4" s="15" t="s">
        <v>316</v>
      </c>
      <c r="Z4" s="15" t="s">
        <v>317</v>
      </c>
      <c r="AA4" s="15" t="s">
        <v>318</v>
      </c>
      <c r="AB4" s="15" t="s">
        <v>306</v>
      </c>
      <c r="AC4" s="15" t="s">
        <v>312</v>
      </c>
      <c r="AD4" s="15" t="s">
        <v>311</v>
      </c>
      <c r="AE4" s="15" t="s">
        <v>319</v>
      </c>
      <c r="AF4" s="15" t="s">
        <v>309</v>
      </c>
      <c r="AG4" s="15" t="s">
        <v>309</v>
      </c>
      <c r="AH4" s="15" t="s">
        <v>306</v>
      </c>
      <c r="AI4" s="15" t="s">
        <v>309</v>
      </c>
      <c r="AJ4" s="15" t="s">
        <v>311</v>
      </c>
      <c r="AK4" s="15" t="s">
        <v>320</v>
      </c>
      <c r="AL4" s="15" t="s">
        <v>315</v>
      </c>
      <c r="AM4" s="15" t="s">
        <v>319</v>
      </c>
      <c r="AN4" s="15" t="s">
        <v>318</v>
      </c>
      <c r="AO4" s="15" t="s">
        <v>317</v>
      </c>
      <c r="AP4" s="15" t="s">
        <v>315</v>
      </c>
      <c r="AQ4" s="15" t="s">
        <v>318</v>
      </c>
      <c r="AR4" s="15" t="s">
        <v>319</v>
      </c>
      <c r="AS4" s="15" t="s">
        <v>316</v>
      </c>
      <c r="AT4" s="15" t="s">
        <v>314</v>
      </c>
      <c r="AU4" s="15" t="s">
        <v>321</v>
      </c>
      <c r="AV4" s="15" t="s">
        <v>314</v>
      </c>
      <c r="AW4" s="15" t="s">
        <v>322</v>
      </c>
      <c r="AX4" s="15" t="s">
        <v>306</v>
      </c>
      <c r="AY4" s="15" t="s">
        <v>307</v>
      </c>
      <c r="AZ4" s="15" t="s">
        <v>310</v>
      </c>
      <c r="BA4" s="15" t="s">
        <v>312</v>
      </c>
      <c r="BB4" s="15" t="s">
        <v>311</v>
      </c>
      <c r="BC4" s="15" t="s">
        <v>319</v>
      </c>
      <c r="BD4" s="15" t="s">
        <v>313</v>
      </c>
      <c r="BE4" s="15" t="s">
        <v>323</v>
      </c>
      <c r="BF4" s="15" t="s">
        <v>322</v>
      </c>
      <c r="BG4" s="15" t="s">
        <v>316</v>
      </c>
      <c r="BH4" s="15" t="s">
        <v>324</v>
      </c>
      <c r="BI4" s="15" t="s">
        <v>309</v>
      </c>
      <c r="BJ4" s="15" t="s">
        <v>320</v>
      </c>
      <c r="BK4" s="15" t="s">
        <v>321</v>
      </c>
      <c r="BL4" s="15" t="s">
        <v>310</v>
      </c>
      <c r="BM4" s="15" t="s">
        <v>313</v>
      </c>
      <c r="BN4" s="15" t="s">
        <v>314</v>
      </c>
      <c r="BO4" s="15" t="s">
        <v>309</v>
      </c>
      <c r="BP4" s="15" t="s">
        <v>307</v>
      </c>
      <c r="BQ4" s="15" t="s">
        <v>325</v>
      </c>
      <c r="BR4" s="15" t="s">
        <v>321</v>
      </c>
      <c r="BS4" s="15" t="s">
        <v>316</v>
      </c>
      <c r="BT4" s="15" t="s">
        <v>317</v>
      </c>
      <c r="BU4" s="15" t="s">
        <v>321</v>
      </c>
      <c r="BV4" s="15" t="s">
        <v>322</v>
      </c>
      <c r="BW4" s="15" t="s">
        <v>313</v>
      </c>
      <c r="BX4" s="15" t="s">
        <v>312</v>
      </c>
      <c r="BY4" s="15" t="s">
        <v>317</v>
      </c>
      <c r="BZ4" s="15" t="s">
        <v>315</v>
      </c>
      <c r="CA4" s="15" t="s">
        <v>308</v>
      </c>
      <c r="CB4" s="15" t="s">
        <v>316</v>
      </c>
      <c r="CC4" s="15" t="s">
        <v>318</v>
      </c>
      <c r="CD4" s="15" t="s">
        <v>319</v>
      </c>
      <c r="CE4" s="15" t="s">
        <v>319</v>
      </c>
      <c r="CF4" s="15" t="s">
        <v>306</v>
      </c>
      <c r="CG4" s="15" t="s">
        <v>307</v>
      </c>
      <c r="CH4" s="15" t="s">
        <v>307</v>
      </c>
      <c r="CI4" s="15" t="s">
        <v>308</v>
      </c>
      <c r="CJ4" s="15" t="s">
        <v>313</v>
      </c>
      <c r="CK4" s="15" t="s">
        <v>309</v>
      </c>
      <c r="CL4" s="15" t="s">
        <v>307</v>
      </c>
      <c r="CM4" s="15" t="s">
        <v>310</v>
      </c>
      <c r="CN4" s="15" t="s">
        <v>309</v>
      </c>
      <c r="CO4" s="15" t="s">
        <v>309</v>
      </c>
      <c r="CP4" s="15" t="s">
        <v>312</v>
      </c>
      <c r="CQ4" s="15" t="s">
        <v>315</v>
      </c>
      <c r="CR4" s="15" t="s">
        <v>313</v>
      </c>
      <c r="CS4" s="15" t="s">
        <v>312</v>
      </c>
      <c r="CT4" s="15" t="s">
        <v>308</v>
      </c>
      <c r="CU4" s="15" t="s">
        <v>315</v>
      </c>
      <c r="CV4" s="15" t="s">
        <v>309</v>
      </c>
      <c r="CW4" s="15" t="s">
        <v>307</v>
      </c>
      <c r="CX4" s="15" t="s">
        <v>309</v>
      </c>
      <c r="CY4" s="15" t="s">
        <v>313</v>
      </c>
      <c r="CZ4" s="15" t="s">
        <v>309</v>
      </c>
      <c r="DA4" s="15" t="s">
        <v>307</v>
      </c>
      <c r="DB4" s="15" t="s">
        <v>322</v>
      </c>
      <c r="DC4" s="15" t="s">
        <v>313</v>
      </c>
      <c r="DD4" s="15" t="s">
        <v>308</v>
      </c>
      <c r="DE4" s="15" t="s">
        <v>307</v>
      </c>
      <c r="DF4" s="15" t="s">
        <v>318</v>
      </c>
      <c r="DG4" s="15" t="s">
        <v>310</v>
      </c>
      <c r="DH4" s="15" t="s">
        <v>307</v>
      </c>
      <c r="DI4" s="15" t="s">
        <v>313</v>
      </c>
      <c r="DJ4" s="15" t="s">
        <v>306</v>
      </c>
      <c r="DK4" s="15" t="s">
        <v>323</v>
      </c>
      <c r="DL4" s="15" t="s">
        <v>320</v>
      </c>
      <c r="DM4" s="15" t="s">
        <v>320</v>
      </c>
      <c r="DN4" s="15" t="s">
        <v>319</v>
      </c>
      <c r="DO4" s="15" t="s">
        <v>317</v>
      </c>
      <c r="DP4" s="15" t="s">
        <v>309</v>
      </c>
      <c r="DQ4" s="15" t="s">
        <v>313</v>
      </c>
      <c r="DR4" s="15" t="s">
        <v>313</v>
      </c>
      <c r="DS4" s="15" t="s">
        <v>321</v>
      </c>
      <c r="DT4" s="15" t="s">
        <v>312</v>
      </c>
      <c r="DU4" s="15" t="s">
        <v>309</v>
      </c>
      <c r="DV4" s="15" t="s">
        <v>323</v>
      </c>
      <c r="DW4" s="15" t="s">
        <v>306</v>
      </c>
      <c r="DX4" s="15" t="s">
        <v>306</v>
      </c>
      <c r="DY4" s="15" t="s">
        <v>307</v>
      </c>
      <c r="DZ4" s="15" t="s">
        <v>309</v>
      </c>
      <c r="EA4" s="15">
        <v>0</v>
      </c>
      <c r="EB4" s="16"/>
      <c r="EC4" s="15" t="s">
        <v>306</v>
      </c>
      <c r="ED4" s="15" t="s">
        <v>307</v>
      </c>
      <c r="EE4" s="15" t="s">
        <v>308</v>
      </c>
      <c r="EF4" s="15" t="s">
        <v>309</v>
      </c>
      <c r="EG4" s="15" t="s">
        <v>307</v>
      </c>
      <c r="EH4" s="15" t="s">
        <v>310</v>
      </c>
      <c r="EI4" s="15" t="s">
        <v>311</v>
      </c>
      <c r="EJ4" s="15" t="s">
        <v>312</v>
      </c>
      <c r="EK4" s="15" t="s">
        <v>308</v>
      </c>
      <c r="EL4" s="15" t="s">
        <v>313</v>
      </c>
      <c r="EM4" s="15" t="s">
        <v>306</v>
      </c>
      <c r="EN4" s="15" t="s">
        <v>314</v>
      </c>
      <c r="EO4" s="15" t="s">
        <v>308</v>
      </c>
      <c r="EP4" s="15" t="s">
        <v>306</v>
      </c>
      <c r="EQ4" s="15" t="s">
        <v>315</v>
      </c>
      <c r="ER4" s="15" t="s">
        <v>316</v>
      </c>
      <c r="ES4" s="15" t="s">
        <v>317</v>
      </c>
      <c r="ET4" s="15" t="s">
        <v>318</v>
      </c>
      <c r="EU4" s="15" t="s">
        <v>306</v>
      </c>
      <c r="EV4" s="15" t="s">
        <v>312</v>
      </c>
      <c r="EW4" s="15" t="s">
        <v>311</v>
      </c>
      <c r="EX4" s="15" t="s">
        <v>319</v>
      </c>
      <c r="EY4" s="15" t="s">
        <v>309</v>
      </c>
      <c r="EZ4" s="15" t="s">
        <v>309</v>
      </c>
      <c r="FA4" s="15" t="s">
        <v>306</v>
      </c>
      <c r="FB4" s="15" t="s">
        <v>309</v>
      </c>
      <c r="FC4" s="15" t="s">
        <v>311</v>
      </c>
      <c r="FD4" s="15" t="s">
        <v>320</v>
      </c>
      <c r="FE4" s="15" t="s">
        <v>315</v>
      </c>
      <c r="FF4" s="15" t="s">
        <v>319</v>
      </c>
      <c r="FG4" s="15" t="s">
        <v>318</v>
      </c>
      <c r="FH4" s="15" t="s">
        <v>317</v>
      </c>
      <c r="FI4" s="15" t="s">
        <v>315</v>
      </c>
      <c r="FJ4" s="15" t="s">
        <v>318</v>
      </c>
      <c r="FK4" s="15" t="s">
        <v>319</v>
      </c>
      <c r="FL4" s="15" t="s">
        <v>316</v>
      </c>
      <c r="FM4" s="15" t="s">
        <v>314</v>
      </c>
      <c r="FN4" s="15" t="s">
        <v>321</v>
      </c>
      <c r="FO4" s="15" t="s">
        <v>314</v>
      </c>
      <c r="FP4" s="15" t="s">
        <v>322</v>
      </c>
      <c r="FQ4" s="15" t="s">
        <v>306</v>
      </c>
      <c r="FR4" s="15" t="s">
        <v>307</v>
      </c>
      <c r="FS4" s="15" t="s">
        <v>310</v>
      </c>
      <c r="FT4" s="15" t="s">
        <v>312</v>
      </c>
      <c r="FU4" s="15" t="s">
        <v>311</v>
      </c>
      <c r="FV4" s="15" t="s">
        <v>319</v>
      </c>
      <c r="FW4" s="15" t="s">
        <v>313</v>
      </c>
      <c r="FX4" s="15" t="s">
        <v>323</v>
      </c>
      <c r="FY4" s="15" t="s">
        <v>322</v>
      </c>
      <c r="FZ4" s="15" t="s">
        <v>316</v>
      </c>
      <c r="GA4" s="15" t="s">
        <v>324</v>
      </c>
      <c r="GB4" s="15" t="s">
        <v>309</v>
      </c>
      <c r="GC4" s="15" t="s">
        <v>320</v>
      </c>
      <c r="GD4" s="15" t="s">
        <v>321</v>
      </c>
      <c r="GE4" s="15" t="s">
        <v>310</v>
      </c>
      <c r="GF4" s="15" t="s">
        <v>313</v>
      </c>
      <c r="GG4" s="15" t="s">
        <v>314</v>
      </c>
      <c r="GH4" s="15" t="s">
        <v>309</v>
      </c>
      <c r="GI4" s="15" t="s">
        <v>307</v>
      </c>
      <c r="GJ4" s="15" t="s">
        <v>325</v>
      </c>
      <c r="GK4" s="15" t="s">
        <v>321</v>
      </c>
      <c r="GL4" s="15" t="e">
        <v>#N/A</v>
      </c>
      <c r="GM4" s="15" t="s">
        <v>316</v>
      </c>
      <c r="GN4" s="15" t="s">
        <v>317</v>
      </c>
      <c r="GO4" s="15" t="s">
        <v>321</v>
      </c>
      <c r="GP4" s="15" t="e">
        <v>#N/A</v>
      </c>
      <c r="GQ4" s="15" t="s">
        <v>322</v>
      </c>
      <c r="GR4" s="15" t="s">
        <v>313</v>
      </c>
      <c r="GS4" s="15" t="s">
        <v>312</v>
      </c>
      <c r="GT4" s="15" t="s">
        <v>317</v>
      </c>
      <c r="GU4" s="15" t="s">
        <v>315</v>
      </c>
      <c r="GV4" s="15" t="s">
        <v>308</v>
      </c>
      <c r="GW4" s="15" t="s">
        <v>316</v>
      </c>
      <c r="GX4" s="15" t="s">
        <v>318</v>
      </c>
      <c r="GY4" s="15" t="s">
        <v>319</v>
      </c>
      <c r="GZ4" s="15" t="s">
        <v>319</v>
      </c>
      <c r="HA4" s="15" t="s">
        <v>306</v>
      </c>
      <c r="HB4" s="15" t="s">
        <v>307</v>
      </c>
      <c r="HC4" s="15" t="s">
        <v>307</v>
      </c>
      <c r="HD4" s="15" t="s">
        <v>308</v>
      </c>
      <c r="HE4" s="15" t="s">
        <v>313</v>
      </c>
      <c r="HF4" s="15" t="s">
        <v>309</v>
      </c>
      <c r="HG4" s="15" t="s">
        <v>307</v>
      </c>
      <c r="HH4" s="15" t="s">
        <v>310</v>
      </c>
      <c r="HI4" s="15" t="s">
        <v>309</v>
      </c>
      <c r="HJ4" s="15" t="s">
        <v>309</v>
      </c>
      <c r="HK4" s="15" t="s">
        <v>312</v>
      </c>
      <c r="HL4" s="15" t="s">
        <v>315</v>
      </c>
      <c r="HM4" s="15" t="e">
        <v>#N/A</v>
      </c>
      <c r="HN4" s="15" t="s">
        <v>313</v>
      </c>
      <c r="HO4" s="15" t="s">
        <v>312</v>
      </c>
      <c r="HP4" s="15" t="s">
        <v>312</v>
      </c>
      <c r="HQ4" s="15" t="s">
        <v>308</v>
      </c>
      <c r="HR4" s="15" t="s">
        <v>315</v>
      </c>
      <c r="HS4" s="15" t="s">
        <v>309</v>
      </c>
      <c r="HT4" s="15" t="s">
        <v>307</v>
      </c>
      <c r="HU4" s="15" t="s">
        <v>309</v>
      </c>
      <c r="HV4" s="15" t="s">
        <v>313</v>
      </c>
      <c r="HW4" s="15" t="s">
        <v>309</v>
      </c>
      <c r="HX4" s="15" t="s">
        <v>307</v>
      </c>
      <c r="HY4" s="15" t="s">
        <v>322</v>
      </c>
      <c r="HZ4" s="15" t="s">
        <v>313</v>
      </c>
      <c r="IA4" s="15" t="s">
        <v>308</v>
      </c>
      <c r="IB4" s="15" t="s">
        <v>307</v>
      </c>
      <c r="IC4" s="15" t="s">
        <v>318</v>
      </c>
      <c r="ID4" s="15" t="s">
        <v>310</v>
      </c>
      <c r="IE4" s="15" t="s">
        <v>313</v>
      </c>
      <c r="IF4" s="15" t="s">
        <v>307</v>
      </c>
      <c r="IG4" s="15" t="s">
        <v>313</v>
      </c>
      <c r="IH4" s="15" t="s">
        <v>306</v>
      </c>
      <c r="II4" s="15" t="e">
        <v>#N/A</v>
      </c>
      <c r="IJ4" s="15" t="s">
        <v>323</v>
      </c>
      <c r="IK4" s="15" t="s">
        <v>320</v>
      </c>
      <c r="IL4" s="15" t="s">
        <v>320</v>
      </c>
      <c r="IM4" s="15" t="s">
        <v>320</v>
      </c>
      <c r="IN4" s="15" t="s">
        <v>320</v>
      </c>
      <c r="IO4" s="15" t="s">
        <v>319</v>
      </c>
      <c r="IP4" s="15" t="e">
        <v>#N/A</v>
      </c>
      <c r="IQ4" s="15" t="e">
        <v>#N/A</v>
      </c>
      <c r="IR4" s="15" t="e">
        <v>#N/A</v>
      </c>
      <c r="IS4" s="15" t="s">
        <v>317</v>
      </c>
      <c r="IT4" s="15" t="s">
        <v>309</v>
      </c>
      <c r="IU4" s="15" t="s">
        <v>313</v>
      </c>
      <c r="IV4" s="15" t="s">
        <v>313</v>
      </c>
      <c r="IW4" s="15" t="s">
        <v>321</v>
      </c>
      <c r="IX4" s="15" t="s">
        <v>312</v>
      </c>
      <c r="IY4" s="15" t="s">
        <v>320</v>
      </c>
      <c r="IZ4" s="15" t="s">
        <v>309</v>
      </c>
      <c r="JA4" s="15" t="s">
        <v>323</v>
      </c>
      <c r="JB4" s="15" t="s">
        <v>306</v>
      </c>
      <c r="JC4" s="15" t="s">
        <v>306</v>
      </c>
      <c r="JD4" s="15" t="s">
        <v>307</v>
      </c>
      <c r="JE4" s="15" t="s">
        <v>309</v>
      </c>
      <c r="JF4" s="15">
        <v>0</v>
      </c>
      <c r="JG4" s="17"/>
      <c r="JI4" s="19"/>
    </row>
    <row r="5" spans="1:269" x14ac:dyDescent="0.25">
      <c r="A5" s="20">
        <v>1</v>
      </c>
      <c r="B5" s="21" t="s">
        <v>281</v>
      </c>
      <c r="C5" s="21">
        <v>2024</v>
      </c>
      <c r="D5" s="21">
        <v>5</v>
      </c>
      <c r="E5" s="22">
        <v>3284683</v>
      </c>
      <c r="F5" s="21" t="s">
        <v>282</v>
      </c>
      <c r="G5" s="23">
        <v>6</v>
      </c>
      <c r="H5" s="23">
        <v>167.22200000000001</v>
      </c>
      <c r="I5" s="24">
        <f>+H5/G5</f>
        <v>27.870333333333335</v>
      </c>
      <c r="J5" s="25">
        <v>60</v>
      </c>
      <c r="K5" s="25">
        <v>30</v>
      </c>
      <c r="L5" s="25">
        <v>30</v>
      </c>
      <c r="M5" s="25">
        <v>48</v>
      </c>
      <c r="N5" s="25">
        <v>60</v>
      </c>
      <c r="O5" s="25">
        <v>18</v>
      </c>
      <c r="P5" s="25"/>
      <c r="Q5" s="25">
        <v>30</v>
      </c>
      <c r="R5" s="25">
        <v>30</v>
      </c>
      <c r="S5" s="25">
        <v>60</v>
      </c>
      <c r="T5" s="25">
        <v>120</v>
      </c>
      <c r="U5" s="25">
        <v>60</v>
      </c>
      <c r="V5" s="25">
        <v>12</v>
      </c>
      <c r="W5" s="25"/>
      <c r="X5" s="25">
        <v>60</v>
      </c>
      <c r="Y5" s="25"/>
      <c r="Z5" s="25">
        <v>18</v>
      </c>
      <c r="AA5" s="25"/>
      <c r="AB5" s="25">
        <v>18</v>
      </c>
      <c r="AC5" s="25">
        <v>30</v>
      </c>
      <c r="AD5" s="25"/>
      <c r="AE5" s="25">
        <v>66</v>
      </c>
      <c r="AF5" s="25">
        <v>30</v>
      </c>
      <c r="AG5" s="25">
        <v>120</v>
      </c>
      <c r="AH5" s="25"/>
      <c r="AI5" s="25">
        <v>156</v>
      </c>
      <c r="AJ5" s="25"/>
      <c r="AK5" s="25">
        <v>24</v>
      </c>
      <c r="AL5" s="25">
        <v>198</v>
      </c>
      <c r="AM5" s="25">
        <v>30</v>
      </c>
      <c r="AN5" s="25">
        <v>12</v>
      </c>
      <c r="AO5" s="25"/>
      <c r="AP5" s="25">
        <v>126</v>
      </c>
      <c r="AQ5" s="25"/>
      <c r="AR5" s="25">
        <v>90</v>
      </c>
      <c r="AS5" s="25">
        <v>114</v>
      </c>
      <c r="AT5" s="25">
        <v>48</v>
      </c>
      <c r="AU5" s="25">
        <v>120</v>
      </c>
      <c r="AV5" s="25">
        <v>36</v>
      </c>
      <c r="AW5" s="25">
        <v>60</v>
      </c>
      <c r="AX5" s="25">
        <v>30</v>
      </c>
      <c r="AY5" s="25">
        <v>18</v>
      </c>
      <c r="AZ5" s="25"/>
      <c r="BA5" s="25"/>
      <c r="BB5" s="25"/>
      <c r="BC5" s="25"/>
      <c r="BD5" s="25">
        <v>84</v>
      </c>
      <c r="BE5" s="25"/>
      <c r="BF5" s="25"/>
      <c r="BG5" s="25"/>
      <c r="BH5" s="25"/>
      <c r="BI5" s="25">
        <v>0</v>
      </c>
      <c r="BJ5" s="25"/>
      <c r="BK5" s="25"/>
      <c r="BL5" s="25">
        <v>60</v>
      </c>
      <c r="BM5" s="25">
        <v>48</v>
      </c>
      <c r="BN5" s="25">
        <v>60</v>
      </c>
      <c r="BO5" s="25">
        <v>48</v>
      </c>
      <c r="BP5" s="25">
        <v>30</v>
      </c>
      <c r="BQ5" s="25">
        <v>5094</v>
      </c>
      <c r="BR5" s="25">
        <v>60</v>
      </c>
      <c r="BS5" s="25">
        <v>120</v>
      </c>
      <c r="BT5" s="25">
        <v>60</v>
      </c>
      <c r="BU5" s="25">
        <v>60</v>
      </c>
      <c r="BV5" s="25"/>
      <c r="BW5" s="25">
        <v>30</v>
      </c>
      <c r="BX5" s="25"/>
      <c r="BY5" s="25">
        <v>150</v>
      </c>
      <c r="BZ5" s="25">
        <v>60</v>
      </c>
      <c r="CA5" s="25"/>
      <c r="CB5" s="25">
        <v>60</v>
      </c>
      <c r="CC5" s="25">
        <v>30</v>
      </c>
      <c r="CD5" s="25"/>
      <c r="CE5" s="25">
        <v>48</v>
      </c>
      <c r="CF5" s="25"/>
      <c r="CG5" s="25">
        <v>54</v>
      </c>
      <c r="CH5" s="25">
        <v>90</v>
      </c>
      <c r="CI5" s="25">
        <v>12</v>
      </c>
      <c r="CJ5" s="25"/>
      <c r="CK5" s="25">
        <v>66</v>
      </c>
      <c r="CL5" s="25">
        <v>60</v>
      </c>
      <c r="CM5" s="25">
        <v>72</v>
      </c>
      <c r="CN5" s="25"/>
      <c r="CO5" s="25">
        <v>90</v>
      </c>
      <c r="CP5" s="25">
        <v>30</v>
      </c>
      <c r="CQ5" s="25"/>
      <c r="CR5" s="25">
        <v>18</v>
      </c>
      <c r="CS5" s="25"/>
      <c r="CT5" s="25">
        <v>30</v>
      </c>
      <c r="CU5" s="25">
        <v>60</v>
      </c>
      <c r="CV5" s="25">
        <v>18</v>
      </c>
      <c r="CW5" s="25"/>
      <c r="CX5" s="25">
        <v>0</v>
      </c>
      <c r="CY5" s="25"/>
      <c r="CZ5" s="25">
        <v>30</v>
      </c>
      <c r="DA5" s="25">
        <v>36</v>
      </c>
      <c r="DB5" s="25">
        <v>6</v>
      </c>
      <c r="DC5" s="25">
        <v>24</v>
      </c>
      <c r="DD5" s="25">
        <v>24</v>
      </c>
      <c r="DE5" s="25">
        <v>30</v>
      </c>
      <c r="DF5" s="25">
        <v>24</v>
      </c>
      <c r="DG5" s="25"/>
      <c r="DH5" s="25"/>
      <c r="DI5" s="25">
        <v>6</v>
      </c>
      <c r="DJ5" s="25"/>
      <c r="DK5" s="25"/>
      <c r="DL5" s="25">
        <v>18</v>
      </c>
      <c r="DM5" s="25">
        <v>12</v>
      </c>
      <c r="DN5" s="25">
        <v>6</v>
      </c>
      <c r="DO5" s="25">
        <v>6</v>
      </c>
      <c r="DP5" s="25"/>
      <c r="DQ5" s="25">
        <v>12</v>
      </c>
      <c r="DR5" s="25"/>
      <c r="DS5" s="25">
        <v>12</v>
      </c>
      <c r="DT5" s="25"/>
      <c r="DU5" s="25"/>
      <c r="DV5" s="25">
        <v>36</v>
      </c>
      <c r="DW5" s="25">
        <v>42</v>
      </c>
      <c r="DX5" s="25"/>
      <c r="DY5" s="25"/>
      <c r="DZ5" s="25">
        <v>12</v>
      </c>
      <c r="EA5" s="25">
        <v>36</v>
      </c>
      <c r="EB5" s="26">
        <f t="shared" ref="EB5:EB34" si="0">+SUM(J5:EA5)</f>
        <v>9036</v>
      </c>
      <c r="EC5" s="27">
        <f t="shared" ref="EC5:EC34" si="1">+J5*$I5</f>
        <v>1672.22</v>
      </c>
      <c r="ED5" s="27">
        <f t="shared" ref="ED5:ED34" si="2">+K5*$I5</f>
        <v>836.11</v>
      </c>
      <c r="EE5" s="27">
        <f t="shared" ref="EE5:EE34" si="3">+L5*$I5</f>
        <v>836.11</v>
      </c>
      <c r="EF5" s="27">
        <f t="shared" ref="EF5:EF34" si="4">+M5*$I5</f>
        <v>1337.7760000000001</v>
      </c>
      <c r="EG5" s="27">
        <f t="shared" ref="EG5:EG34" si="5">+N5*$I5</f>
        <v>1672.22</v>
      </c>
      <c r="EH5" s="27">
        <f t="shared" ref="EH5:EH34" si="6">+O5*$I5</f>
        <v>501.66600000000005</v>
      </c>
      <c r="EI5" s="27">
        <f t="shared" ref="EI5:EI34" si="7">+P5*$I5</f>
        <v>0</v>
      </c>
      <c r="EJ5" s="27">
        <f t="shared" ref="EJ5:EJ34" si="8">+Q5*$I5</f>
        <v>836.11</v>
      </c>
      <c r="EK5" s="27">
        <f t="shared" ref="EK5:EK34" si="9">+R5*$I5</f>
        <v>836.11</v>
      </c>
      <c r="EL5" s="27">
        <f t="shared" ref="EL5:EL34" si="10">+S5*$I5</f>
        <v>1672.22</v>
      </c>
      <c r="EM5" s="27">
        <f t="shared" ref="EM5:EM34" si="11">+T5*$I5</f>
        <v>3344.44</v>
      </c>
      <c r="EN5" s="27">
        <f t="shared" ref="EN5:EN34" si="12">+U5*$I5</f>
        <v>1672.22</v>
      </c>
      <c r="EO5" s="27">
        <f t="shared" ref="EO5:EO34" si="13">+V5*$I5</f>
        <v>334.44400000000002</v>
      </c>
      <c r="EP5" s="27">
        <f t="shared" ref="EP5:EP34" si="14">+W5*$I5</f>
        <v>0</v>
      </c>
      <c r="EQ5" s="27">
        <f t="shared" ref="EQ5:EQ34" si="15">+X5*$I5</f>
        <v>1672.22</v>
      </c>
      <c r="ER5" s="27">
        <f t="shared" ref="ER5:ER34" si="16">+Y5*$I5</f>
        <v>0</v>
      </c>
      <c r="ES5" s="27">
        <f t="shared" ref="ES5:ES34" si="17">+Z5*$I5</f>
        <v>501.66600000000005</v>
      </c>
      <c r="ET5" s="27">
        <f t="shared" ref="ET5:ET34" si="18">+AA5*$I5</f>
        <v>0</v>
      </c>
      <c r="EU5" s="27">
        <f t="shared" ref="EU5:EU34" si="19">+AB5*$I5</f>
        <v>501.66600000000005</v>
      </c>
      <c r="EV5" s="27">
        <f t="shared" ref="EV5:EV34" si="20">+AC5*$I5</f>
        <v>836.11</v>
      </c>
      <c r="EW5" s="27">
        <f t="shared" ref="EW5:EW34" si="21">+AD5*$I5</f>
        <v>0</v>
      </c>
      <c r="EX5" s="27">
        <f t="shared" ref="EX5:EX34" si="22">+AE5*$I5</f>
        <v>1839.442</v>
      </c>
      <c r="EY5" s="27">
        <f t="shared" ref="EY5:EY34" si="23">+AF5*$I5</f>
        <v>836.11</v>
      </c>
      <c r="EZ5" s="27">
        <f t="shared" ref="EZ5:EZ34" si="24">+AG5*$I5</f>
        <v>3344.44</v>
      </c>
      <c r="FA5" s="27">
        <f t="shared" ref="FA5:FA34" si="25">+AH5*$I5</f>
        <v>0</v>
      </c>
      <c r="FB5" s="27">
        <f t="shared" ref="FB5:FB34" si="26">+AI5*$I5</f>
        <v>4347.7719999999999</v>
      </c>
      <c r="FC5" s="27">
        <f t="shared" ref="FC5:FC34" si="27">+AJ5*$I5</f>
        <v>0</v>
      </c>
      <c r="FD5" s="27">
        <f t="shared" ref="FD5:FD34" si="28">+AK5*$I5</f>
        <v>668.88800000000003</v>
      </c>
      <c r="FE5" s="27">
        <f t="shared" ref="FE5:FE34" si="29">+AL5*$I5</f>
        <v>5518.326</v>
      </c>
      <c r="FF5" s="27">
        <f t="shared" ref="FF5:FF34" si="30">+AM5*$I5</f>
        <v>836.11</v>
      </c>
      <c r="FG5" s="27">
        <f t="shared" ref="FG5:FG34" si="31">+AN5*$I5</f>
        <v>334.44400000000002</v>
      </c>
      <c r="FH5" s="27">
        <f t="shared" ref="FH5:FH34" si="32">+AO5*$I5</f>
        <v>0</v>
      </c>
      <c r="FI5" s="27">
        <f t="shared" ref="FI5:FI34" si="33">+AP5*$I5</f>
        <v>3511.6620000000003</v>
      </c>
      <c r="FJ5" s="27">
        <f t="shared" ref="FJ5:FJ34" si="34">+AQ5*$I5</f>
        <v>0</v>
      </c>
      <c r="FK5" s="27">
        <f t="shared" ref="FK5:FK34" si="35">+AR5*$I5</f>
        <v>2508.33</v>
      </c>
      <c r="FL5" s="27">
        <f t="shared" ref="FL5:FL34" si="36">+AS5*$I5</f>
        <v>3177.2180000000003</v>
      </c>
      <c r="FM5" s="27">
        <f t="shared" ref="FM5:FM34" si="37">+AT5*$I5</f>
        <v>1337.7760000000001</v>
      </c>
      <c r="FN5" s="27">
        <f t="shared" ref="FN5:FN34" si="38">+AU5*$I5</f>
        <v>3344.44</v>
      </c>
      <c r="FO5" s="27">
        <f t="shared" ref="FO5:FO34" si="39">+AV5*$I5</f>
        <v>1003.3320000000001</v>
      </c>
      <c r="FP5" s="27">
        <f t="shared" ref="FP5:FP34" si="40">+AW5*$I5</f>
        <v>1672.22</v>
      </c>
      <c r="FQ5" s="27">
        <f t="shared" ref="FQ5:FQ34" si="41">+AX5*$I5</f>
        <v>836.11</v>
      </c>
      <c r="FR5" s="27">
        <f t="shared" ref="FR5:FR34" si="42">+AY5*$I5</f>
        <v>501.66600000000005</v>
      </c>
      <c r="FS5" s="27">
        <f t="shared" ref="FS5:FS34" si="43">+AZ5*$I5</f>
        <v>0</v>
      </c>
      <c r="FT5" s="27">
        <f t="shared" ref="FT5:FT34" si="44">+BA5*$I5</f>
        <v>0</v>
      </c>
      <c r="FU5" s="27">
        <f t="shared" ref="FU5:FU34" si="45">+BB5*$I5</f>
        <v>0</v>
      </c>
      <c r="FV5" s="27">
        <f t="shared" ref="FV5:FV34" si="46">+BC5*$I5</f>
        <v>0</v>
      </c>
      <c r="FW5" s="27">
        <f t="shared" ref="FW5:FW34" si="47">+BD5*$I5</f>
        <v>2341.1080000000002</v>
      </c>
      <c r="FX5" s="27">
        <f t="shared" ref="FX5:FX34" si="48">+BE5*$I5</f>
        <v>0</v>
      </c>
      <c r="FY5" s="27">
        <f t="shared" ref="FY5:FY34" si="49">+BF5*$I5</f>
        <v>0</v>
      </c>
      <c r="FZ5" s="27">
        <f t="shared" ref="FZ5:FZ34" si="50">+BG5*$I5</f>
        <v>0</v>
      </c>
      <c r="GA5" s="27">
        <f t="shared" ref="GA5:GA34" si="51">+BH5*$I5</f>
        <v>0</v>
      </c>
      <c r="GB5" s="27">
        <f t="shared" ref="GB5:GB34" si="52">+BI5*$I5</f>
        <v>0</v>
      </c>
      <c r="GC5" s="27">
        <f t="shared" ref="GC5:GC34" si="53">+BJ5*$I5</f>
        <v>0</v>
      </c>
      <c r="GD5" s="27">
        <f t="shared" ref="GD5:GD34" si="54">+BK5*$I5</f>
        <v>0</v>
      </c>
      <c r="GE5" s="27">
        <f t="shared" ref="GE5:GE34" si="55">+BL5*$I5</f>
        <v>1672.22</v>
      </c>
      <c r="GF5" s="27">
        <f t="shared" ref="GF5:GF34" si="56">+BM5*$I5</f>
        <v>1337.7760000000001</v>
      </c>
      <c r="GG5" s="27">
        <f t="shared" ref="GG5:GG34" si="57">+BN5*$I5</f>
        <v>1672.22</v>
      </c>
      <c r="GH5" s="27">
        <f t="shared" ref="GH5:GH34" si="58">+BO5*$I5</f>
        <v>1337.7760000000001</v>
      </c>
      <c r="GI5" s="27">
        <f t="shared" ref="GI5:GI34" si="59">+BP5*$I5</f>
        <v>836.11</v>
      </c>
      <c r="GJ5" s="27">
        <f t="shared" ref="GJ5:GJ34" si="60">+BQ5*$I5</f>
        <v>141971.478</v>
      </c>
      <c r="GK5" s="27">
        <f t="shared" ref="GK5:GK34" si="61">+BR5*$I5</f>
        <v>1672.22</v>
      </c>
      <c r="GL5" s="27" t="e">
        <f>+#REF!*$I5</f>
        <v>#REF!</v>
      </c>
      <c r="GM5" s="27">
        <f t="shared" ref="GM5:GM34" si="62">+BS5*$I5</f>
        <v>3344.44</v>
      </c>
      <c r="GN5" s="27">
        <f t="shared" ref="GN5:GN34" si="63">+BT5*$I5</f>
        <v>1672.22</v>
      </c>
      <c r="GO5" s="27">
        <f t="shared" ref="GO5:GO34" si="64">+BU5*$I5</f>
        <v>1672.22</v>
      </c>
      <c r="GP5" s="27" t="e">
        <f>+#REF!*$I5</f>
        <v>#REF!</v>
      </c>
      <c r="GQ5" s="27">
        <f t="shared" ref="GQ5:GQ34" si="65">+BV5*$I5</f>
        <v>0</v>
      </c>
      <c r="GR5" s="27">
        <f t="shared" ref="GR5:GR34" si="66">+BW5*$I5</f>
        <v>836.11</v>
      </c>
      <c r="GS5" s="27">
        <f t="shared" ref="GS5:GS34" si="67">+BX5*$I5</f>
        <v>0</v>
      </c>
      <c r="GT5" s="27">
        <f t="shared" ref="GT5:GT34" si="68">+BY5*$I5</f>
        <v>4180.55</v>
      </c>
      <c r="GU5" s="27">
        <f t="shared" ref="GU5:GU34" si="69">+BZ5*$I5</f>
        <v>1672.22</v>
      </c>
      <c r="GV5" s="27">
        <f t="shared" ref="GV5:GV34" si="70">+CA5*$I5</f>
        <v>0</v>
      </c>
      <c r="GW5" s="27">
        <f t="shared" ref="GW5:GW34" si="71">+CB5*$I5</f>
        <v>1672.22</v>
      </c>
      <c r="GX5" s="27">
        <f t="shared" ref="GX5:GX34" si="72">+CC5*$I5</f>
        <v>836.11</v>
      </c>
      <c r="GY5" s="27">
        <f t="shared" ref="GY5:GY34" si="73">+CD5*$I5</f>
        <v>0</v>
      </c>
      <c r="GZ5" s="27">
        <f t="shared" ref="GZ5:GZ34" si="74">+CE5*$I5</f>
        <v>1337.7760000000001</v>
      </c>
      <c r="HA5" s="27">
        <f t="shared" ref="HA5:HA34" si="75">+CF5*$I5</f>
        <v>0</v>
      </c>
      <c r="HB5" s="27">
        <f t="shared" ref="HB5:HB34" si="76">+CG5*$I5</f>
        <v>1504.998</v>
      </c>
      <c r="HC5" s="27">
        <f t="shared" ref="HC5:HC34" si="77">+CH5*$I5</f>
        <v>2508.33</v>
      </c>
      <c r="HD5" s="27">
        <f t="shared" ref="HD5:HD34" si="78">+CI5*$I5</f>
        <v>334.44400000000002</v>
      </c>
      <c r="HE5" s="27">
        <f t="shared" ref="HE5:HE34" si="79">+CJ5*$I5</f>
        <v>0</v>
      </c>
      <c r="HF5" s="27">
        <f t="shared" ref="HF5:HF34" si="80">+CK5*$I5</f>
        <v>1839.442</v>
      </c>
      <c r="HG5" s="27">
        <f t="shared" ref="HG5:HG34" si="81">+CL5*$I5</f>
        <v>1672.22</v>
      </c>
      <c r="HH5" s="27">
        <f t="shared" ref="HH5:HH34" si="82">+CM5*$I5</f>
        <v>2006.6640000000002</v>
      </c>
      <c r="HI5" s="27">
        <f t="shared" ref="HI5:HI34" si="83">+CN5*$I5</f>
        <v>0</v>
      </c>
      <c r="HJ5" s="27">
        <f t="shared" ref="HJ5:HJ34" si="84">+CO5*$I5</f>
        <v>2508.33</v>
      </c>
      <c r="HK5" s="27">
        <f t="shared" ref="HK5:HK34" si="85">+CP5*$I5</f>
        <v>836.11</v>
      </c>
      <c r="HL5" s="27">
        <f t="shared" ref="HL5:HL34" si="86">+CQ5*$I5</f>
        <v>0</v>
      </c>
      <c r="HM5" s="27" t="e">
        <f>+#REF!*$I5</f>
        <v>#REF!</v>
      </c>
      <c r="HN5" s="27">
        <f t="shared" ref="HN5:HN34" si="87">+CR5*$I5</f>
        <v>501.66600000000005</v>
      </c>
      <c r="HO5" s="27" t="e">
        <f>+#REF!*$I5</f>
        <v>#REF!</v>
      </c>
      <c r="HP5" s="27">
        <f t="shared" ref="HP5:HP34" si="88">+CS5*$I5</f>
        <v>0</v>
      </c>
      <c r="HQ5" s="27">
        <f t="shared" ref="HQ5:HQ34" si="89">+CT5*$I5</f>
        <v>836.11</v>
      </c>
      <c r="HR5" s="27">
        <f t="shared" ref="HR5:HR34" si="90">+CU5*$I5</f>
        <v>1672.22</v>
      </c>
      <c r="HS5" s="27">
        <f t="shared" ref="HS5:HS34" si="91">+CV5*$I5</f>
        <v>501.66600000000005</v>
      </c>
      <c r="HT5" s="27">
        <f t="shared" ref="HT5:HT34" si="92">+CW5*$I5</f>
        <v>0</v>
      </c>
      <c r="HU5" s="27">
        <f t="shared" ref="HU5:HU34" si="93">+CX5*$I5</f>
        <v>0</v>
      </c>
      <c r="HV5" s="27">
        <f t="shared" ref="HV5:HV34" si="94">+CY5*$I5</f>
        <v>0</v>
      </c>
      <c r="HW5" s="27">
        <f t="shared" ref="HW5:HW34" si="95">+CZ5*$I5</f>
        <v>836.11</v>
      </c>
      <c r="HX5" s="27">
        <f t="shared" ref="HX5:HX34" si="96">+DA5*$I5</f>
        <v>1003.3320000000001</v>
      </c>
      <c r="HY5" s="27">
        <f t="shared" ref="HY5:HY34" si="97">+DB5*$I5</f>
        <v>167.22200000000001</v>
      </c>
      <c r="HZ5" s="27">
        <f t="shared" ref="HZ5:HZ34" si="98">+DC5*$I5</f>
        <v>668.88800000000003</v>
      </c>
      <c r="IA5" s="27">
        <f t="shared" ref="IA5:IA34" si="99">+DD5*$I5</f>
        <v>668.88800000000003</v>
      </c>
      <c r="IB5" s="27">
        <f t="shared" ref="IB5:IB34" si="100">+DE5*$I5</f>
        <v>836.11</v>
      </c>
      <c r="IC5" s="27">
        <f t="shared" ref="IC5:IC34" si="101">+DF5*$I5</f>
        <v>668.88800000000003</v>
      </c>
      <c r="ID5" s="27">
        <f t="shared" ref="ID5:ID34" si="102">+DG5*$I5</f>
        <v>0</v>
      </c>
      <c r="IE5" s="27" t="e">
        <f>+#REF!*$I5</f>
        <v>#REF!</v>
      </c>
      <c r="IF5" s="27">
        <f t="shared" ref="IF5:IF34" si="103">+DH5*$I5</f>
        <v>0</v>
      </c>
      <c r="IG5" s="27">
        <f t="shared" ref="IG5:IG34" si="104">+DI5*$I5</f>
        <v>167.22200000000001</v>
      </c>
      <c r="IH5" s="27">
        <f t="shared" ref="IH5:IH34" si="105">+DJ5*$I5</f>
        <v>0</v>
      </c>
      <c r="II5" s="27" t="e">
        <f>+#REF!*$I5</f>
        <v>#REF!</v>
      </c>
      <c r="IJ5" s="27">
        <f t="shared" ref="IJ5:IJ34" si="106">+DK5*$I5</f>
        <v>0</v>
      </c>
      <c r="IK5" s="27" t="e">
        <f>+#REF!*$I5</f>
        <v>#REF!</v>
      </c>
      <c r="IL5" s="27">
        <f t="shared" ref="IL5:IL34" si="107">+DL5*$I5</f>
        <v>501.66600000000005</v>
      </c>
      <c r="IM5" s="27" t="e">
        <f>+#REF!*$I5</f>
        <v>#REF!</v>
      </c>
      <c r="IN5" s="27">
        <f t="shared" ref="IN5:IN34" si="108">+DM5*$I5</f>
        <v>334.44400000000002</v>
      </c>
      <c r="IO5" s="27">
        <f t="shared" ref="IO5:IO34" si="109">+DN5*$I5</f>
        <v>167.22200000000001</v>
      </c>
      <c r="IP5" s="27" t="e">
        <f>+#REF!*$I5</f>
        <v>#REF!</v>
      </c>
      <c r="IQ5" s="27" t="e">
        <f>+#REF!*$I5</f>
        <v>#REF!</v>
      </c>
      <c r="IR5" s="27" t="e">
        <f>+#REF!*$I5</f>
        <v>#REF!</v>
      </c>
      <c r="IS5" s="27">
        <f t="shared" ref="IS5:IS34" si="110">+DO5*$I5</f>
        <v>167.22200000000001</v>
      </c>
      <c r="IT5" s="27">
        <f t="shared" ref="IT5:IT34" si="111">+DP5*$I5</f>
        <v>0</v>
      </c>
      <c r="IU5" s="27">
        <f t="shared" ref="IU5:IU34" si="112">+DQ5*$I5</f>
        <v>334.44400000000002</v>
      </c>
      <c r="IV5" s="27">
        <f t="shared" ref="IV5:IV34" si="113">+DR5*$I5</f>
        <v>0</v>
      </c>
      <c r="IW5" s="27">
        <f t="shared" ref="IW5:IW34" si="114">+DS5*$I5</f>
        <v>334.44400000000002</v>
      </c>
      <c r="IX5" s="27">
        <f t="shared" ref="IX5:IX34" si="115">+DT5*$I5</f>
        <v>0</v>
      </c>
      <c r="IY5" s="27" t="e">
        <f>+#REF!*$I5</f>
        <v>#REF!</v>
      </c>
      <c r="IZ5" s="27">
        <f t="shared" ref="IZ5:IZ19" si="116">+DU5*$I5</f>
        <v>0</v>
      </c>
      <c r="JA5" s="27">
        <f t="shared" ref="JA5:JF20" si="117">+DV5*$I5</f>
        <v>1003.3320000000001</v>
      </c>
      <c r="JB5" s="27">
        <f t="shared" si="117"/>
        <v>1170.5540000000001</v>
      </c>
      <c r="JC5" s="27">
        <f t="shared" si="117"/>
        <v>0</v>
      </c>
      <c r="JD5" s="27">
        <f t="shared" si="117"/>
        <v>0</v>
      </c>
      <c r="JE5" s="27">
        <f t="shared" si="117"/>
        <v>334.44400000000002</v>
      </c>
      <c r="JF5" s="27">
        <f t="shared" si="117"/>
        <v>1003.3320000000001</v>
      </c>
      <c r="JG5" s="28" t="e">
        <f>+SUM(EC5:JF5)</f>
        <v>#REF!</v>
      </c>
      <c r="JI5" s="19" t="s">
        <v>2</v>
      </c>
    </row>
    <row r="6" spans="1:269" x14ac:dyDescent="0.25">
      <c r="A6" s="20">
        <f>+A5+1</f>
        <v>2</v>
      </c>
      <c r="B6" s="21" t="s">
        <v>281</v>
      </c>
      <c r="C6" s="21">
        <v>2024</v>
      </c>
      <c r="D6" s="21">
        <v>5</v>
      </c>
      <c r="E6" s="22">
        <v>3352387</v>
      </c>
      <c r="F6" s="21" t="s">
        <v>283</v>
      </c>
      <c r="G6" s="23">
        <v>6</v>
      </c>
      <c r="H6" s="23">
        <v>220.79999999999995</v>
      </c>
      <c r="I6" s="24">
        <f t="shared" ref="I6:I34" si="118">+H6/G6</f>
        <v>36.79999999999999</v>
      </c>
      <c r="J6" s="25">
        <v>120</v>
      </c>
      <c r="K6" s="25">
        <v>30</v>
      </c>
      <c r="L6" s="25">
        <v>240</v>
      </c>
      <c r="M6" s="25">
        <v>180</v>
      </c>
      <c r="N6" s="25">
        <v>150</v>
      </c>
      <c r="O6" s="25">
        <v>30</v>
      </c>
      <c r="P6" s="25">
        <v>240</v>
      </c>
      <c r="Q6" s="25">
        <v>270</v>
      </c>
      <c r="R6" s="25">
        <v>150</v>
      </c>
      <c r="S6" s="25">
        <v>180</v>
      </c>
      <c r="T6" s="25">
        <v>132</v>
      </c>
      <c r="U6" s="25">
        <v>240</v>
      </c>
      <c r="V6" s="25">
        <v>78</v>
      </c>
      <c r="W6" s="25">
        <v>150</v>
      </c>
      <c r="X6" s="25">
        <v>90</v>
      </c>
      <c r="Y6" s="25">
        <v>48</v>
      </c>
      <c r="Z6" s="25">
        <v>54</v>
      </c>
      <c r="AA6" s="25"/>
      <c r="AB6" s="25">
        <v>120</v>
      </c>
      <c r="AC6" s="25">
        <v>240</v>
      </c>
      <c r="AD6" s="25">
        <v>90</v>
      </c>
      <c r="AE6" s="25">
        <v>174</v>
      </c>
      <c r="AF6" s="25">
        <v>78</v>
      </c>
      <c r="AG6" s="25">
        <v>102</v>
      </c>
      <c r="AH6" s="25">
        <v>72</v>
      </c>
      <c r="AI6" s="25">
        <v>144</v>
      </c>
      <c r="AJ6" s="25">
        <v>138</v>
      </c>
      <c r="AK6" s="25">
        <v>36</v>
      </c>
      <c r="AL6" s="25">
        <v>264</v>
      </c>
      <c r="AM6" s="25">
        <v>90</v>
      </c>
      <c r="AN6" s="25">
        <v>42</v>
      </c>
      <c r="AO6" s="25">
        <v>180</v>
      </c>
      <c r="AP6" s="25">
        <v>210</v>
      </c>
      <c r="AQ6" s="25">
        <v>72</v>
      </c>
      <c r="AR6" s="25">
        <v>210</v>
      </c>
      <c r="AS6" s="25">
        <v>180</v>
      </c>
      <c r="AT6" s="25">
        <v>366</v>
      </c>
      <c r="AU6" s="25">
        <v>804</v>
      </c>
      <c r="AV6" s="25">
        <v>174</v>
      </c>
      <c r="AW6" s="25">
        <v>120</v>
      </c>
      <c r="AX6" s="25">
        <v>90</v>
      </c>
      <c r="AY6" s="25">
        <v>126</v>
      </c>
      <c r="AZ6" s="25">
        <v>30</v>
      </c>
      <c r="BA6" s="25"/>
      <c r="BB6" s="25">
        <v>30</v>
      </c>
      <c r="BC6" s="25">
        <v>90</v>
      </c>
      <c r="BD6" s="25">
        <v>180</v>
      </c>
      <c r="BE6" s="25">
        <v>228</v>
      </c>
      <c r="BF6" s="25">
        <v>54</v>
      </c>
      <c r="BG6" s="25">
        <v>78</v>
      </c>
      <c r="BH6" s="25">
        <v>120</v>
      </c>
      <c r="BI6" s="25">
        <v>60</v>
      </c>
      <c r="BJ6" s="25">
        <v>36</v>
      </c>
      <c r="BK6" s="25">
        <v>60</v>
      </c>
      <c r="BL6" s="25">
        <v>330</v>
      </c>
      <c r="BM6" s="25">
        <v>78</v>
      </c>
      <c r="BN6" s="25">
        <v>180</v>
      </c>
      <c r="BO6" s="25">
        <v>192</v>
      </c>
      <c r="BP6" s="25">
        <v>150</v>
      </c>
      <c r="BQ6" s="25">
        <v>3168</v>
      </c>
      <c r="BR6" s="25">
        <v>150</v>
      </c>
      <c r="BS6" s="25">
        <v>120</v>
      </c>
      <c r="BT6" s="25">
        <v>360</v>
      </c>
      <c r="BU6" s="25">
        <v>210</v>
      </c>
      <c r="BV6" s="25">
        <v>24</v>
      </c>
      <c r="BW6" s="25">
        <v>90</v>
      </c>
      <c r="BX6" s="25">
        <v>60</v>
      </c>
      <c r="BY6" s="25">
        <v>540</v>
      </c>
      <c r="BZ6" s="25">
        <v>54</v>
      </c>
      <c r="CA6" s="25">
        <v>120</v>
      </c>
      <c r="CB6" s="25">
        <v>48</v>
      </c>
      <c r="CC6" s="25">
        <v>66</v>
      </c>
      <c r="CD6" s="25">
        <v>42</v>
      </c>
      <c r="CE6" s="25">
        <v>108</v>
      </c>
      <c r="CF6" s="25">
        <v>108</v>
      </c>
      <c r="CG6" s="25">
        <v>72</v>
      </c>
      <c r="CH6" s="25">
        <v>150</v>
      </c>
      <c r="CI6" s="25">
        <v>90</v>
      </c>
      <c r="CJ6" s="25">
        <v>240</v>
      </c>
      <c r="CK6" s="25">
        <v>120</v>
      </c>
      <c r="CL6" s="25">
        <v>114</v>
      </c>
      <c r="CM6" s="25">
        <v>150</v>
      </c>
      <c r="CN6" s="25">
        <v>30</v>
      </c>
      <c r="CO6" s="25">
        <v>192</v>
      </c>
      <c r="CP6" s="25">
        <v>18</v>
      </c>
      <c r="CQ6" s="25">
        <v>60</v>
      </c>
      <c r="CR6" s="25">
        <v>36</v>
      </c>
      <c r="CS6" s="25">
        <v>96</v>
      </c>
      <c r="CT6" s="25">
        <v>120</v>
      </c>
      <c r="CU6" s="25">
        <v>120</v>
      </c>
      <c r="CV6" s="25">
        <v>18</v>
      </c>
      <c r="CW6" s="25">
        <v>60</v>
      </c>
      <c r="CX6" s="25">
        <v>12</v>
      </c>
      <c r="CY6" s="25">
        <v>30</v>
      </c>
      <c r="CZ6" s="25">
        <v>18</v>
      </c>
      <c r="DA6" s="25">
        <v>66</v>
      </c>
      <c r="DB6" s="25">
        <v>12</v>
      </c>
      <c r="DC6" s="25">
        <v>18</v>
      </c>
      <c r="DD6" s="25">
        <v>78</v>
      </c>
      <c r="DE6" s="25">
        <v>30</v>
      </c>
      <c r="DF6" s="25">
        <v>42</v>
      </c>
      <c r="DG6" s="25">
        <v>30</v>
      </c>
      <c r="DH6" s="25">
        <v>18</v>
      </c>
      <c r="DI6" s="25">
        <v>18</v>
      </c>
      <c r="DJ6" s="25">
        <v>12</v>
      </c>
      <c r="DK6" s="25">
        <v>30</v>
      </c>
      <c r="DL6" s="25">
        <v>12</v>
      </c>
      <c r="DM6" s="25">
        <v>12</v>
      </c>
      <c r="DN6" s="25">
        <v>18</v>
      </c>
      <c r="DO6" s="25">
        <v>84</v>
      </c>
      <c r="DP6" s="25">
        <v>18</v>
      </c>
      <c r="DQ6" s="25">
        <v>12</v>
      </c>
      <c r="DR6" s="25"/>
      <c r="DS6" s="25">
        <v>30</v>
      </c>
      <c r="DT6" s="25">
        <v>24</v>
      </c>
      <c r="DU6" s="25">
        <v>24</v>
      </c>
      <c r="DV6" s="25">
        <v>180</v>
      </c>
      <c r="DW6" s="25">
        <v>60</v>
      </c>
      <c r="DX6" s="25">
        <v>12</v>
      </c>
      <c r="DY6" s="25">
        <v>18</v>
      </c>
      <c r="DZ6" s="25">
        <v>18</v>
      </c>
      <c r="EA6" s="25">
        <v>48</v>
      </c>
      <c r="EB6" s="26">
        <f t="shared" si="0"/>
        <v>16338</v>
      </c>
      <c r="EC6" s="27">
        <f t="shared" si="1"/>
        <v>4415.9999999999991</v>
      </c>
      <c r="ED6" s="27">
        <f t="shared" si="2"/>
        <v>1103.9999999999998</v>
      </c>
      <c r="EE6" s="27">
        <f t="shared" si="3"/>
        <v>8831.9999999999982</v>
      </c>
      <c r="EF6" s="27">
        <f t="shared" si="4"/>
        <v>6623.9999999999982</v>
      </c>
      <c r="EG6" s="27">
        <f t="shared" si="5"/>
        <v>5519.9999999999982</v>
      </c>
      <c r="EH6" s="27">
        <f t="shared" si="6"/>
        <v>1103.9999999999998</v>
      </c>
      <c r="EI6" s="27">
        <f t="shared" si="7"/>
        <v>8831.9999999999982</v>
      </c>
      <c r="EJ6" s="27">
        <f t="shared" si="8"/>
        <v>9935.9999999999982</v>
      </c>
      <c r="EK6" s="27">
        <f t="shared" si="9"/>
        <v>5519.9999999999982</v>
      </c>
      <c r="EL6" s="27">
        <f t="shared" si="10"/>
        <v>6623.9999999999982</v>
      </c>
      <c r="EM6" s="27">
        <f t="shared" si="11"/>
        <v>4857.5999999999985</v>
      </c>
      <c r="EN6" s="27">
        <f t="shared" si="12"/>
        <v>8831.9999999999982</v>
      </c>
      <c r="EO6" s="27">
        <f t="shared" si="13"/>
        <v>2870.3999999999992</v>
      </c>
      <c r="EP6" s="27">
        <f t="shared" si="14"/>
        <v>5519.9999999999982</v>
      </c>
      <c r="EQ6" s="27">
        <f t="shared" si="15"/>
        <v>3311.9999999999991</v>
      </c>
      <c r="ER6" s="27">
        <f t="shared" si="16"/>
        <v>1766.3999999999996</v>
      </c>
      <c r="ES6" s="27">
        <f t="shared" si="17"/>
        <v>1987.1999999999994</v>
      </c>
      <c r="ET6" s="27">
        <f t="shared" si="18"/>
        <v>0</v>
      </c>
      <c r="EU6" s="27">
        <f t="shared" si="19"/>
        <v>4415.9999999999991</v>
      </c>
      <c r="EV6" s="27">
        <f t="shared" si="20"/>
        <v>8831.9999999999982</v>
      </c>
      <c r="EW6" s="27">
        <f t="shared" si="21"/>
        <v>3311.9999999999991</v>
      </c>
      <c r="EX6" s="27">
        <f t="shared" si="22"/>
        <v>6403.199999999998</v>
      </c>
      <c r="EY6" s="27">
        <f t="shared" si="23"/>
        <v>2870.3999999999992</v>
      </c>
      <c r="EZ6" s="27">
        <f t="shared" si="24"/>
        <v>3753.599999999999</v>
      </c>
      <c r="FA6" s="27">
        <f t="shared" si="25"/>
        <v>2649.5999999999995</v>
      </c>
      <c r="FB6" s="27">
        <f t="shared" si="26"/>
        <v>5299.1999999999989</v>
      </c>
      <c r="FC6" s="27">
        <f t="shared" si="27"/>
        <v>5078.3999999999987</v>
      </c>
      <c r="FD6" s="27">
        <f t="shared" si="28"/>
        <v>1324.7999999999997</v>
      </c>
      <c r="FE6" s="27">
        <f t="shared" si="29"/>
        <v>9715.1999999999971</v>
      </c>
      <c r="FF6" s="27">
        <f t="shared" si="30"/>
        <v>3311.9999999999991</v>
      </c>
      <c r="FG6" s="27">
        <f t="shared" si="31"/>
        <v>1545.5999999999997</v>
      </c>
      <c r="FH6" s="27">
        <f t="shared" si="32"/>
        <v>6623.9999999999982</v>
      </c>
      <c r="FI6" s="27">
        <f t="shared" si="33"/>
        <v>7727.9999999999982</v>
      </c>
      <c r="FJ6" s="27">
        <f t="shared" si="34"/>
        <v>2649.5999999999995</v>
      </c>
      <c r="FK6" s="27">
        <f t="shared" si="35"/>
        <v>7727.9999999999982</v>
      </c>
      <c r="FL6" s="27">
        <f t="shared" si="36"/>
        <v>6623.9999999999982</v>
      </c>
      <c r="FM6" s="27">
        <f t="shared" si="37"/>
        <v>13468.799999999996</v>
      </c>
      <c r="FN6" s="27">
        <f t="shared" si="38"/>
        <v>29587.199999999993</v>
      </c>
      <c r="FO6" s="27">
        <f t="shared" si="39"/>
        <v>6403.199999999998</v>
      </c>
      <c r="FP6" s="27">
        <f t="shared" si="40"/>
        <v>4415.9999999999991</v>
      </c>
      <c r="FQ6" s="27">
        <f t="shared" si="41"/>
        <v>3311.9999999999991</v>
      </c>
      <c r="FR6" s="27">
        <f t="shared" si="42"/>
        <v>4636.7999999999984</v>
      </c>
      <c r="FS6" s="27">
        <f t="shared" si="43"/>
        <v>1103.9999999999998</v>
      </c>
      <c r="FT6" s="27">
        <f t="shared" si="44"/>
        <v>0</v>
      </c>
      <c r="FU6" s="27">
        <f t="shared" si="45"/>
        <v>1103.9999999999998</v>
      </c>
      <c r="FV6" s="27">
        <f t="shared" si="46"/>
        <v>3311.9999999999991</v>
      </c>
      <c r="FW6" s="27">
        <f t="shared" si="47"/>
        <v>6623.9999999999982</v>
      </c>
      <c r="FX6" s="27">
        <f t="shared" si="48"/>
        <v>8390.3999999999978</v>
      </c>
      <c r="FY6" s="27">
        <f t="shared" si="49"/>
        <v>1987.1999999999994</v>
      </c>
      <c r="FZ6" s="27">
        <f t="shared" si="50"/>
        <v>2870.3999999999992</v>
      </c>
      <c r="GA6" s="27">
        <f t="shared" si="51"/>
        <v>4415.9999999999991</v>
      </c>
      <c r="GB6" s="27">
        <f t="shared" si="52"/>
        <v>2207.9999999999995</v>
      </c>
      <c r="GC6" s="27">
        <f t="shared" si="53"/>
        <v>1324.7999999999997</v>
      </c>
      <c r="GD6" s="27">
        <f t="shared" si="54"/>
        <v>2207.9999999999995</v>
      </c>
      <c r="GE6" s="27">
        <f t="shared" si="55"/>
        <v>12143.999999999996</v>
      </c>
      <c r="GF6" s="27">
        <f t="shared" si="56"/>
        <v>2870.3999999999992</v>
      </c>
      <c r="GG6" s="27">
        <f t="shared" si="57"/>
        <v>6623.9999999999982</v>
      </c>
      <c r="GH6" s="27">
        <f t="shared" si="58"/>
        <v>7065.5999999999985</v>
      </c>
      <c r="GI6" s="27">
        <f t="shared" si="59"/>
        <v>5519.9999999999982</v>
      </c>
      <c r="GJ6" s="27">
        <f t="shared" si="60"/>
        <v>116582.39999999997</v>
      </c>
      <c r="GK6" s="27">
        <f t="shared" si="61"/>
        <v>5519.9999999999982</v>
      </c>
      <c r="GL6" s="27" t="e">
        <f>+#REF!*$I6</f>
        <v>#REF!</v>
      </c>
      <c r="GM6" s="27">
        <f t="shared" si="62"/>
        <v>4415.9999999999991</v>
      </c>
      <c r="GN6" s="27">
        <f t="shared" si="63"/>
        <v>13247.999999999996</v>
      </c>
      <c r="GO6" s="27">
        <f t="shared" si="64"/>
        <v>7727.9999999999982</v>
      </c>
      <c r="GP6" s="27" t="e">
        <f>+#REF!*$I6</f>
        <v>#REF!</v>
      </c>
      <c r="GQ6" s="27">
        <f t="shared" si="65"/>
        <v>883.19999999999982</v>
      </c>
      <c r="GR6" s="27">
        <f t="shared" si="66"/>
        <v>3311.9999999999991</v>
      </c>
      <c r="GS6" s="27">
        <f t="shared" si="67"/>
        <v>2207.9999999999995</v>
      </c>
      <c r="GT6" s="27">
        <f t="shared" si="68"/>
        <v>19871.999999999996</v>
      </c>
      <c r="GU6" s="27">
        <f t="shared" si="69"/>
        <v>1987.1999999999994</v>
      </c>
      <c r="GV6" s="27">
        <f t="shared" si="70"/>
        <v>4415.9999999999991</v>
      </c>
      <c r="GW6" s="27">
        <f t="shared" si="71"/>
        <v>1766.3999999999996</v>
      </c>
      <c r="GX6" s="27">
        <f t="shared" si="72"/>
        <v>2428.7999999999993</v>
      </c>
      <c r="GY6" s="27">
        <f t="shared" si="73"/>
        <v>1545.5999999999997</v>
      </c>
      <c r="GZ6" s="27">
        <f t="shared" si="74"/>
        <v>3974.3999999999987</v>
      </c>
      <c r="HA6" s="27">
        <f t="shared" si="75"/>
        <v>3974.3999999999987</v>
      </c>
      <c r="HB6" s="27">
        <f t="shared" si="76"/>
        <v>2649.5999999999995</v>
      </c>
      <c r="HC6" s="27">
        <f t="shared" si="77"/>
        <v>5519.9999999999982</v>
      </c>
      <c r="HD6" s="27">
        <f t="shared" si="78"/>
        <v>3311.9999999999991</v>
      </c>
      <c r="HE6" s="27">
        <f t="shared" si="79"/>
        <v>8831.9999999999982</v>
      </c>
      <c r="HF6" s="27">
        <f t="shared" si="80"/>
        <v>4415.9999999999991</v>
      </c>
      <c r="HG6" s="27">
        <f t="shared" si="81"/>
        <v>4195.1999999999989</v>
      </c>
      <c r="HH6" s="27">
        <f t="shared" si="82"/>
        <v>5519.9999999999982</v>
      </c>
      <c r="HI6" s="27">
        <f t="shared" si="83"/>
        <v>1103.9999999999998</v>
      </c>
      <c r="HJ6" s="27">
        <f t="shared" si="84"/>
        <v>7065.5999999999985</v>
      </c>
      <c r="HK6" s="27">
        <f t="shared" si="85"/>
        <v>662.39999999999986</v>
      </c>
      <c r="HL6" s="27">
        <f t="shared" si="86"/>
        <v>2207.9999999999995</v>
      </c>
      <c r="HM6" s="27" t="e">
        <f>+#REF!*$I6</f>
        <v>#REF!</v>
      </c>
      <c r="HN6" s="27">
        <f t="shared" si="87"/>
        <v>1324.7999999999997</v>
      </c>
      <c r="HO6" s="27" t="e">
        <f>+#REF!*$I6</f>
        <v>#REF!</v>
      </c>
      <c r="HP6" s="27">
        <f t="shared" si="88"/>
        <v>3532.7999999999993</v>
      </c>
      <c r="HQ6" s="27">
        <f t="shared" si="89"/>
        <v>4415.9999999999991</v>
      </c>
      <c r="HR6" s="27">
        <f t="shared" si="90"/>
        <v>4415.9999999999991</v>
      </c>
      <c r="HS6" s="27">
        <f t="shared" si="91"/>
        <v>662.39999999999986</v>
      </c>
      <c r="HT6" s="27">
        <f t="shared" si="92"/>
        <v>2207.9999999999995</v>
      </c>
      <c r="HU6" s="27">
        <f t="shared" si="93"/>
        <v>441.59999999999991</v>
      </c>
      <c r="HV6" s="27">
        <f t="shared" si="94"/>
        <v>1103.9999999999998</v>
      </c>
      <c r="HW6" s="27">
        <f t="shared" si="95"/>
        <v>662.39999999999986</v>
      </c>
      <c r="HX6" s="27">
        <f t="shared" si="96"/>
        <v>2428.7999999999993</v>
      </c>
      <c r="HY6" s="27">
        <f t="shared" si="97"/>
        <v>441.59999999999991</v>
      </c>
      <c r="HZ6" s="27">
        <f t="shared" si="98"/>
        <v>662.39999999999986</v>
      </c>
      <c r="IA6" s="27">
        <f t="shared" si="99"/>
        <v>2870.3999999999992</v>
      </c>
      <c r="IB6" s="27">
        <f t="shared" si="100"/>
        <v>1103.9999999999998</v>
      </c>
      <c r="IC6" s="27">
        <f t="shared" si="101"/>
        <v>1545.5999999999997</v>
      </c>
      <c r="ID6" s="27">
        <f t="shared" si="102"/>
        <v>1103.9999999999998</v>
      </c>
      <c r="IE6" s="27" t="e">
        <f>+#REF!*$I6</f>
        <v>#REF!</v>
      </c>
      <c r="IF6" s="27">
        <f t="shared" si="103"/>
        <v>662.39999999999986</v>
      </c>
      <c r="IG6" s="27">
        <f t="shared" si="104"/>
        <v>662.39999999999986</v>
      </c>
      <c r="IH6" s="27">
        <f t="shared" si="105"/>
        <v>441.59999999999991</v>
      </c>
      <c r="II6" s="27" t="e">
        <f>+#REF!*$I6</f>
        <v>#REF!</v>
      </c>
      <c r="IJ6" s="27">
        <f t="shared" si="106"/>
        <v>1103.9999999999998</v>
      </c>
      <c r="IK6" s="27" t="e">
        <f>+#REF!*$I6</f>
        <v>#REF!</v>
      </c>
      <c r="IL6" s="27">
        <f t="shared" si="107"/>
        <v>441.59999999999991</v>
      </c>
      <c r="IM6" s="27" t="e">
        <f>+#REF!*$I6</f>
        <v>#REF!</v>
      </c>
      <c r="IN6" s="27">
        <f t="shared" si="108"/>
        <v>441.59999999999991</v>
      </c>
      <c r="IO6" s="27">
        <f t="shared" si="109"/>
        <v>662.39999999999986</v>
      </c>
      <c r="IP6" s="27" t="e">
        <f>+#REF!*$I6</f>
        <v>#REF!</v>
      </c>
      <c r="IQ6" s="27" t="e">
        <f>+#REF!*$I6</f>
        <v>#REF!</v>
      </c>
      <c r="IR6" s="27" t="e">
        <f>+#REF!*$I6</f>
        <v>#REF!</v>
      </c>
      <c r="IS6" s="27">
        <f t="shared" si="110"/>
        <v>3091.1999999999994</v>
      </c>
      <c r="IT6" s="27">
        <f t="shared" si="111"/>
        <v>662.39999999999986</v>
      </c>
      <c r="IU6" s="27">
        <f t="shared" si="112"/>
        <v>441.59999999999991</v>
      </c>
      <c r="IV6" s="27">
        <f t="shared" si="113"/>
        <v>0</v>
      </c>
      <c r="IW6" s="27">
        <f t="shared" si="114"/>
        <v>1103.9999999999998</v>
      </c>
      <c r="IX6" s="27">
        <f t="shared" si="115"/>
        <v>883.19999999999982</v>
      </c>
      <c r="IY6" s="27" t="e">
        <f>+#REF!*$I6</f>
        <v>#REF!</v>
      </c>
      <c r="IZ6" s="27">
        <f t="shared" si="116"/>
        <v>883.19999999999982</v>
      </c>
      <c r="JA6" s="27">
        <f t="shared" si="117"/>
        <v>6623.9999999999982</v>
      </c>
      <c r="JB6" s="27">
        <f t="shared" si="117"/>
        <v>2207.9999999999995</v>
      </c>
      <c r="JC6" s="27">
        <f t="shared" si="117"/>
        <v>441.59999999999991</v>
      </c>
      <c r="JD6" s="27">
        <f t="shared" si="117"/>
        <v>662.39999999999986</v>
      </c>
      <c r="JE6" s="27">
        <f t="shared" si="117"/>
        <v>662.39999999999986</v>
      </c>
      <c r="JF6" s="27">
        <f t="shared" si="117"/>
        <v>1766.3999999999996</v>
      </c>
      <c r="JG6" s="28" t="e">
        <f t="shared" ref="JG6:JG34" si="119">+SUM(EC6:JF6)</f>
        <v>#REF!</v>
      </c>
      <c r="JI6" s="19" t="s">
        <v>2</v>
      </c>
    </row>
    <row r="7" spans="1:269" x14ac:dyDescent="0.25">
      <c r="A7" s="20">
        <f t="shared" ref="A7:A34" si="120">+A6+1</f>
        <v>3</v>
      </c>
      <c r="B7" s="21" t="s">
        <v>281</v>
      </c>
      <c r="C7" s="21">
        <v>2024</v>
      </c>
      <c r="D7" s="21">
        <v>5</v>
      </c>
      <c r="E7" s="22">
        <v>3360436</v>
      </c>
      <c r="F7" s="21" t="s">
        <v>284</v>
      </c>
      <c r="G7" s="23">
        <v>6</v>
      </c>
      <c r="H7" s="23">
        <v>254.22200000000001</v>
      </c>
      <c r="I7" s="24">
        <f t="shared" si="118"/>
        <v>42.370333333333335</v>
      </c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>
        <v>0</v>
      </c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>
        <v>0</v>
      </c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>
        <v>0</v>
      </c>
      <c r="EB7" s="26">
        <f t="shared" si="0"/>
        <v>0</v>
      </c>
      <c r="EC7" s="27">
        <f t="shared" si="1"/>
        <v>0</v>
      </c>
      <c r="ED7" s="27">
        <f t="shared" si="2"/>
        <v>0</v>
      </c>
      <c r="EE7" s="27">
        <f t="shared" si="3"/>
        <v>0</v>
      </c>
      <c r="EF7" s="27">
        <f t="shared" si="4"/>
        <v>0</v>
      </c>
      <c r="EG7" s="27">
        <f t="shared" si="5"/>
        <v>0</v>
      </c>
      <c r="EH7" s="27">
        <f t="shared" si="6"/>
        <v>0</v>
      </c>
      <c r="EI7" s="27">
        <f t="shared" si="7"/>
        <v>0</v>
      </c>
      <c r="EJ7" s="27">
        <f t="shared" si="8"/>
        <v>0</v>
      </c>
      <c r="EK7" s="27">
        <f t="shared" si="9"/>
        <v>0</v>
      </c>
      <c r="EL7" s="27">
        <f t="shared" si="10"/>
        <v>0</v>
      </c>
      <c r="EM7" s="27">
        <f t="shared" si="11"/>
        <v>0</v>
      </c>
      <c r="EN7" s="27">
        <f t="shared" si="12"/>
        <v>0</v>
      </c>
      <c r="EO7" s="27">
        <f t="shared" si="13"/>
        <v>0</v>
      </c>
      <c r="EP7" s="27">
        <f t="shared" si="14"/>
        <v>0</v>
      </c>
      <c r="EQ7" s="27">
        <f t="shared" si="15"/>
        <v>0</v>
      </c>
      <c r="ER7" s="27">
        <f t="shared" si="16"/>
        <v>0</v>
      </c>
      <c r="ES7" s="27">
        <f t="shared" si="17"/>
        <v>0</v>
      </c>
      <c r="ET7" s="27">
        <f t="shared" si="18"/>
        <v>0</v>
      </c>
      <c r="EU7" s="27">
        <f t="shared" si="19"/>
        <v>0</v>
      </c>
      <c r="EV7" s="27">
        <f t="shared" si="20"/>
        <v>0</v>
      </c>
      <c r="EW7" s="27">
        <f t="shared" si="21"/>
        <v>0</v>
      </c>
      <c r="EX7" s="27">
        <f t="shared" si="22"/>
        <v>0</v>
      </c>
      <c r="EY7" s="27">
        <f t="shared" si="23"/>
        <v>0</v>
      </c>
      <c r="EZ7" s="27">
        <f t="shared" si="24"/>
        <v>0</v>
      </c>
      <c r="FA7" s="27">
        <f t="shared" si="25"/>
        <v>0</v>
      </c>
      <c r="FB7" s="27">
        <f t="shared" si="26"/>
        <v>0</v>
      </c>
      <c r="FC7" s="27">
        <f t="shared" si="27"/>
        <v>0</v>
      </c>
      <c r="FD7" s="27">
        <f t="shared" si="28"/>
        <v>0</v>
      </c>
      <c r="FE7" s="27">
        <f t="shared" si="29"/>
        <v>0</v>
      </c>
      <c r="FF7" s="27">
        <f t="shared" si="30"/>
        <v>0</v>
      </c>
      <c r="FG7" s="27">
        <f t="shared" si="31"/>
        <v>0</v>
      </c>
      <c r="FH7" s="27">
        <f t="shared" si="32"/>
        <v>0</v>
      </c>
      <c r="FI7" s="27">
        <f t="shared" si="33"/>
        <v>0</v>
      </c>
      <c r="FJ7" s="27">
        <f t="shared" si="34"/>
        <v>0</v>
      </c>
      <c r="FK7" s="27">
        <f t="shared" si="35"/>
        <v>0</v>
      </c>
      <c r="FL7" s="27">
        <f t="shared" si="36"/>
        <v>0</v>
      </c>
      <c r="FM7" s="27">
        <f t="shared" si="37"/>
        <v>0</v>
      </c>
      <c r="FN7" s="27">
        <f t="shared" si="38"/>
        <v>0</v>
      </c>
      <c r="FO7" s="27">
        <f t="shared" si="39"/>
        <v>0</v>
      </c>
      <c r="FP7" s="27">
        <f t="shared" si="40"/>
        <v>0</v>
      </c>
      <c r="FQ7" s="27">
        <f t="shared" si="41"/>
        <v>0</v>
      </c>
      <c r="FR7" s="27">
        <f t="shared" si="42"/>
        <v>0</v>
      </c>
      <c r="FS7" s="27">
        <f t="shared" si="43"/>
        <v>0</v>
      </c>
      <c r="FT7" s="27">
        <f t="shared" si="44"/>
        <v>0</v>
      </c>
      <c r="FU7" s="27">
        <f t="shared" si="45"/>
        <v>0</v>
      </c>
      <c r="FV7" s="27">
        <f t="shared" si="46"/>
        <v>0</v>
      </c>
      <c r="FW7" s="27">
        <f t="shared" si="47"/>
        <v>0</v>
      </c>
      <c r="FX7" s="27">
        <f t="shared" si="48"/>
        <v>0</v>
      </c>
      <c r="FY7" s="27">
        <f t="shared" si="49"/>
        <v>0</v>
      </c>
      <c r="FZ7" s="27">
        <f t="shared" si="50"/>
        <v>0</v>
      </c>
      <c r="GA7" s="27">
        <f t="shared" si="51"/>
        <v>0</v>
      </c>
      <c r="GB7" s="27">
        <f t="shared" si="52"/>
        <v>0</v>
      </c>
      <c r="GC7" s="27">
        <f t="shared" si="53"/>
        <v>0</v>
      </c>
      <c r="GD7" s="27">
        <f t="shared" si="54"/>
        <v>0</v>
      </c>
      <c r="GE7" s="27">
        <f t="shared" si="55"/>
        <v>0</v>
      </c>
      <c r="GF7" s="27">
        <f t="shared" si="56"/>
        <v>0</v>
      </c>
      <c r="GG7" s="27">
        <f t="shared" si="57"/>
        <v>0</v>
      </c>
      <c r="GH7" s="27">
        <f t="shared" si="58"/>
        <v>0</v>
      </c>
      <c r="GI7" s="27">
        <f t="shared" si="59"/>
        <v>0</v>
      </c>
      <c r="GJ7" s="27">
        <f t="shared" si="60"/>
        <v>0</v>
      </c>
      <c r="GK7" s="27">
        <f t="shared" si="61"/>
        <v>0</v>
      </c>
      <c r="GL7" s="27" t="e">
        <f>+#REF!*$I7</f>
        <v>#REF!</v>
      </c>
      <c r="GM7" s="27">
        <f t="shared" si="62"/>
        <v>0</v>
      </c>
      <c r="GN7" s="27">
        <f t="shared" si="63"/>
        <v>0</v>
      </c>
      <c r="GO7" s="27">
        <f t="shared" si="64"/>
        <v>0</v>
      </c>
      <c r="GP7" s="27" t="e">
        <f>+#REF!*$I7</f>
        <v>#REF!</v>
      </c>
      <c r="GQ7" s="27">
        <f t="shared" si="65"/>
        <v>0</v>
      </c>
      <c r="GR7" s="27">
        <f t="shared" si="66"/>
        <v>0</v>
      </c>
      <c r="GS7" s="27">
        <f t="shared" si="67"/>
        <v>0</v>
      </c>
      <c r="GT7" s="27">
        <f t="shared" si="68"/>
        <v>0</v>
      </c>
      <c r="GU7" s="27">
        <f t="shared" si="69"/>
        <v>0</v>
      </c>
      <c r="GV7" s="27">
        <f t="shared" si="70"/>
        <v>0</v>
      </c>
      <c r="GW7" s="27">
        <f t="shared" si="71"/>
        <v>0</v>
      </c>
      <c r="GX7" s="27">
        <f t="shared" si="72"/>
        <v>0</v>
      </c>
      <c r="GY7" s="27">
        <f t="shared" si="73"/>
        <v>0</v>
      </c>
      <c r="GZ7" s="27">
        <f t="shared" si="74"/>
        <v>0</v>
      </c>
      <c r="HA7" s="27">
        <f t="shared" si="75"/>
        <v>0</v>
      </c>
      <c r="HB7" s="27">
        <f t="shared" si="76"/>
        <v>0</v>
      </c>
      <c r="HC7" s="27">
        <f t="shared" si="77"/>
        <v>0</v>
      </c>
      <c r="HD7" s="27">
        <f t="shared" si="78"/>
        <v>0</v>
      </c>
      <c r="HE7" s="27">
        <f t="shared" si="79"/>
        <v>0</v>
      </c>
      <c r="HF7" s="27">
        <f t="shared" si="80"/>
        <v>0</v>
      </c>
      <c r="HG7" s="27">
        <f t="shared" si="81"/>
        <v>0</v>
      </c>
      <c r="HH7" s="27">
        <f t="shared" si="82"/>
        <v>0</v>
      </c>
      <c r="HI7" s="27">
        <f t="shared" si="83"/>
        <v>0</v>
      </c>
      <c r="HJ7" s="27">
        <f t="shared" si="84"/>
        <v>0</v>
      </c>
      <c r="HK7" s="27">
        <f t="shared" si="85"/>
        <v>0</v>
      </c>
      <c r="HL7" s="27">
        <f t="shared" si="86"/>
        <v>0</v>
      </c>
      <c r="HM7" s="27" t="e">
        <f>+#REF!*$I7</f>
        <v>#REF!</v>
      </c>
      <c r="HN7" s="27">
        <f t="shared" si="87"/>
        <v>0</v>
      </c>
      <c r="HO7" s="27" t="e">
        <f>+#REF!*$I7</f>
        <v>#REF!</v>
      </c>
      <c r="HP7" s="27">
        <f t="shared" si="88"/>
        <v>0</v>
      </c>
      <c r="HQ7" s="27">
        <f t="shared" si="89"/>
        <v>0</v>
      </c>
      <c r="HR7" s="27">
        <f t="shared" si="90"/>
        <v>0</v>
      </c>
      <c r="HS7" s="27">
        <f t="shared" si="91"/>
        <v>0</v>
      </c>
      <c r="HT7" s="27">
        <f t="shared" si="92"/>
        <v>0</v>
      </c>
      <c r="HU7" s="27">
        <f t="shared" si="93"/>
        <v>0</v>
      </c>
      <c r="HV7" s="27">
        <f t="shared" si="94"/>
        <v>0</v>
      </c>
      <c r="HW7" s="27">
        <f t="shared" si="95"/>
        <v>0</v>
      </c>
      <c r="HX7" s="27">
        <f t="shared" si="96"/>
        <v>0</v>
      </c>
      <c r="HY7" s="27">
        <f t="shared" si="97"/>
        <v>0</v>
      </c>
      <c r="HZ7" s="27">
        <f t="shared" si="98"/>
        <v>0</v>
      </c>
      <c r="IA7" s="27">
        <f t="shared" si="99"/>
        <v>0</v>
      </c>
      <c r="IB7" s="27">
        <f t="shared" si="100"/>
        <v>0</v>
      </c>
      <c r="IC7" s="27">
        <f t="shared" si="101"/>
        <v>0</v>
      </c>
      <c r="ID7" s="27">
        <f t="shared" si="102"/>
        <v>0</v>
      </c>
      <c r="IE7" s="27" t="e">
        <f>+#REF!*$I7</f>
        <v>#REF!</v>
      </c>
      <c r="IF7" s="27">
        <f t="shared" si="103"/>
        <v>0</v>
      </c>
      <c r="IG7" s="27">
        <f t="shared" si="104"/>
        <v>0</v>
      </c>
      <c r="IH7" s="27">
        <f t="shared" si="105"/>
        <v>0</v>
      </c>
      <c r="II7" s="27" t="e">
        <f>+#REF!*$I7</f>
        <v>#REF!</v>
      </c>
      <c r="IJ7" s="27">
        <f t="shared" si="106"/>
        <v>0</v>
      </c>
      <c r="IK7" s="27" t="e">
        <f>+#REF!*$I7</f>
        <v>#REF!</v>
      </c>
      <c r="IL7" s="27">
        <f t="shared" si="107"/>
        <v>0</v>
      </c>
      <c r="IM7" s="27" t="e">
        <f>+#REF!*$I7</f>
        <v>#REF!</v>
      </c>
      <c r="IN7" s="27">
        <f t="shared" si="108"/>
        <v>0</v>
      </c>
      <c r="IO7" s="27">
        <f t="shared" si="109"/>
        <v>0</v>
      </c>
      <c r="IP7" s="27" t="e">
        <f>+#REF!*$I7</f>
        <v>#REF!</v>
      </c>
      <c r="IQ7" s="27" t="e">
        <f>+#REF!*$I7</f>
        <v>#REF!</v>
      </c>
      <c r="IR7" s="27" t="e">
        <f>+#REF!*$I7</f>
        <v>#REF!</v>
      </c>
      <c r="IS7" s="27">
        <f t="shared" si="110"/>
        <v>0</v>
      </c>
      <c r="IT7" s="27">
        <f t="shared" si="111"/>
        <v>0</v>
      </c>
      <c r="IU7" s="27">
        <f t="shared" si="112"/>
        <v>0</v>
      </c>
      <c r="IV7" s="27">
        <f t="shared" si="113"/>
        <v>0</v>
      </c>
      <c r="IW7" s="27">
        <f t="shared" si="114"/>
        <v>0</v>
      </c>
      <c r="IX7" s="27">
        <f t="shared" si="115"/>
        <v>0</v>
      </c>
      <c r="IY7" s="27" t="e">
        <f>+#REF!*$I7</f>
        <v>#REF!</v>
      </c>
      <c r="IZ7" s="27">
        <f t="shared" si="116"/>
        <v>0</v>
      </c>
      <c r="JA7" s="27">
        <f t="shared" si="117"/>
        <v>0</v>
      </c>
      <c r="JB7" s="27">
        <f t="shared" si="117"/>
        <v>0</v>
      </c>
      <c r="JC7" s="27">
        <f t="shared" si="117"/>
        <v>0</v>
      </c>
      <c r="JD7" s="27">
        <f t="shared" si="117"/>
        <v>0</v>
      </c>
      <c r="JE7" s="27">
        <f t="shared" si="117"/>
        <v>0</v>
      </c>
      <c r="JF7" s="27">
        <f t="shared" si="117"/>
        <v>0</v>
      </c>
      <c r="JG7" s="28" t="e">
        <f t="shared" si="119"/>
        <v>#REF!</v>
      </c>
      <c r="JI7" s="19" t="s">
        <v>2</v>
      </c>
    </row>
    <row r="8" spans="1:269" x14ac:dyDescent="0.25">
      <c r="A8" s="20">
        <f t="shared" si="120"/>
        <v>4</v>
      </c>
      <c r="B8" s="21" t="s">
        <v>281</v>
      </c>
      <c r="C8" s="21">
        <v>2024</v>
      </c>
      <c r="D8" s="21">
        <v>5</v>
      </c>
      <c r="E8" s="22">
        <v>3373113</v>
      </c>
      <c r="F8" s="21" t="s">
        <v>285</v>
      </c>
      <c r="G8" s="23">
        <v>60</v>
      </c>
      <c r="H8" s="23">
        <v>332.45499999999998</v>
      </c>
      <c r="I8" s="24">
        <f t="shared" si="118"/>
        <v>5.540916666666666</v>
      </c>
      <c r="J8" s="25">
        <v>180</v>
      </c>
      <c r="K8" s="25">
        <v>120</v>
      </c>
      <c r="L8" s="25">
        <v>300</v>
      </c>
      <c r="M8" s="25">
        <v>300</v>
      </c>
      <c r="N8" s="25">
        <v>180</v>
      </c>
      <c r="O8" s="25">
        <v>420</v>
      </c>
      <c r="P8" s="25">
        <v>300</v>
      </c>
      <c r="Q8" s="25">
        <v>120</v>
      </c>
      <c r="R8" s="25">
        <v>60</v>
      </c>
      <c r="S8" s="25"/>
      <c r="T8" s="25">
        <v>240</v>
      </c>
      <c r="U8" s="25">
        <v>300</v>
      </c>
      <c r="V8" s="25">
        <v>120</v>
      </c>
      <c r="W8" s="25">
        <v>180</v>
      </c>
      <c r="X8" s="25">
        <v>180</v>
      </c>
      <c r="Y8" s="25">
        <v>240</v>
      </c>
      <c r="Z8" s="25"/>
      <c r="AA8" s="25">
        <v>60</v>
      </c>
      <c r="AB8" s="25">
        <v>120</v>
      </c>
      <c r="AC8" s="25">
        <v>300</v>
      </c>
      <c r="AD8" s="25">
        <v>120</v>
      </c>
      <c r="AE8" s="25">
        <v>240</v>
      </c>
      <c r="AF8" s="25">
        <v>180</v>
      </c>
      <c r="AG8" s="25">
        <v>300</v>
      </c>
      <c r="AH8" s="25">
        <v>120</v>
      </c>
      <c r="AI8" s="25">
        <v>300</v>
      </c>
      <c r="AJ8" s="25">
        <v>180</v>
      </c>
      <c r="AK8" s="25">
        <v>240</v>
      </c>
      <c r="AL8" s="25">
        <v>360</v>
      </c>
      <c r="AM8" s="25">
        <v>180</v>
      </c>
      <c r="AN8" s="25">
        <v>120</v>
      </c>
      <c r="AO8" s="25">
        <v>120</v>
      </c>
      <c r="AP8" s="25">
        <v>240</v>
      </c>
      <c r="AQ8" s="25">
        <v>120</v>
      </c>
      <c r="AR8" s="25">
        <v>240</v>
      </c>
      <c r="AS8" s="25">
        <v>180</v>
      </c>
      <c r="AT8" s="25"/>
      <c r="AU8" s="25">
        <v>360</v>
      </c>
      <c r="AV8" s="25"/>
      <c r="AW8" s="25">
        <v>600</v>
      </c>
      <c r="AX8" s="25">
        <v>120</v>
      </c>
      <c r="AY8" s="25">
        <v>120</v>
      </c>
      <c r="AZ8" s="25"/>
      <c r="BA8" s="25"/>
      <c r="BB8" s="25"/>
      <c r="BC8" s="25">
        <v>180</v>
      </c>
      <c r="BD8" s="25">
        <v>300</v>
      </c>
      <c r="BE8" s="25">
        <v>240</v>
      </c>
      <c r="BF8" s="25">
        <v>60</v>
      </c>
      <c r="BG8" s="25">
        <v>120</v>
      </c>
      <c r="BH8" s="25"/>
      <c r="BI8" s="25">
        <v>60</v>
      </c>
      <c r="BJ8" s="25">
        <v>60</v>
      </c>
      <c r="BK8" s="25">
        <v>180</v>
      </c>
      <c r="BL8" s="25">
        <v>300</v>
      </c>
      <c r="BM8" s="25">
        <v>240</v>
      </c>
      <c r="BN8" s="25">
        <v>120</v>
      </c>
      <c r="BO8" s="25">
        <v>240</v>
      </c>
      <c r="BP8" s="25">
        <v>180</v>
      </c>
      <c r="BQ8" s="25">
        <v>7740</v>
      </c>
      <c r="BR8" s="25">
        <v>300</v>
      </c>
      <c r="BS8" s="25">
        <v>240</v>
      </c>
      <c r="BT8" s="25">
        <v>480</v>
      </c>
      <c r="BU8" s="25"/>
      <c r="BV8" s="25">
        <v>60</v>
      </c>
      <c r="BW8" s="25">
        <v>120</v>
      </c>
      <c r="BX8" s="25"/>
      <c r="BY8" s="25">
        <v>840</v>
      </c>
      <c r="BZ8" s="25"/>
      <c r="CA8" s="25">
        <v>120</v>
      </c>
      <c r="CB8" s="25"/>
      <c r="CC8" s="25">
        <v>1500</v>
      </c>
      <c r="CD8" s="25">
        <v>360</v>
      </c>
      <c r="CE8" s="25">
        <v>120</v>
      </c>
      <c r="CF8" s="25"/>
      <c r="CG8" s="25"/>
      <c r="CH8" s="25">
        <v>420</v>
      </c>
      <c r="CI8" s="25">
        <v>180</v>
      </c>
      <c r="CJ8" s="25">
        <v>720</v>
      </c>
      <c r="CK8" s="25">
        <v>240</v>
      </c>
      <c r="CL8" s="25">
        <v>240</v>
      </c>
      <c r="CM8" s="25">
        <v>300</v>
      </c>
      <c r="CN8" s="25"/>
      <c r="CO8" s="25">
        <v>660</v>
      </c>
      <c r="CP8" s="25">
        <v>60</v>
      </c>
      <c r="CQ8" s="25">
        <v>60</v>
      </c>
      <c r="CR8" s="25">
        <v>60</v>
      </c>
      <c r="CS8" s="25">
        <v>180</v>
      </c>
      <c r="CT8" s="25"/>
      <c r="CU8" s="25">
        <v>360</v>
      </c>
      <c r="CV8" s="25">
        <v>300</v>
      </c>
      <c r="CW8" s="25">
        <v>180</v>
      </c>
      <c r="CX8" s="25">
        <v>60</v>
      </c>
      <c r="CY8" s="25"/>
      <c r="CZ8" s="25">
        <v>120</v>
      </c>
      <c r="DA8" s="25"/>
      <c r="DB8" s="25"/>
      <c r="DC8" s="25">
        <v>60</v>
      </c>
      <c r="DD8" s="25">
        <v>120</v>
      </c>
      <c r="DE8" s="25">
        <v>180</v>
      </c>
      <c r="DF8" s="25">
        <v>180</v>
      </c>
      <c r="DG8" s="25">
        <v>120</v>
      </c>
      <c r="DH8" s="25">
        <v>120</v>
      </c>
      <c r="DI8" s="25">
        <v>60</v>
      </c>
      <c r="DJ8" s="25">
        <v>60</v>
      </c>
      <c r="DK8" s="25">
        <v>60</v>
      </c>
      <c r="DL8" s="25">
        <v>120</v>
      </c>
      <c r="DM8" s="25">
        <v>60</v>
      </c>
      <c r="DN8" s="25"/>
      <c r="DO8" s="25"/>
      <c r="DP8" s="25"/>
      <c r="DQ8" s="25">
        <v>60</v>
      </c>
      <c r="DR8" s="25"/>
      <c r="DS8" s="25">
        <v>120</v>
      </c>
      <c r="DT8" s="25"/>
      <c r="DU8" s="25">
        <v>120</v>
      </c>
      <c r="DV8" s="25"/>
      <c r="DW8" s="25">
        <v>120</v>
      </c>
      <c r="DX8" s="25">
        <v>60</v>
      </c>
      <c r="DY8" s="25"/>
      <c r="DZ8" s="25"/>
      <c r="EA8" s="25">
        <v>180</v>
      </c>
      <c r="EB8" s="26">
        <f t="shared" si="0"/>
        <v>28260</v>
      </c>
      <c r="EC8" s="27">
        <f t="shared" si="1"/>
        <v>997.3649999999999</v>
      </c>
      <c r="ED8" s="27">
        <f t="shared" si="2"/>
        <v>664.91</v>
      </c>
      <c r="EE8" s="27">
        <f t="shared" si="3"/>
        <v>1662.2749999999999</v>
      </c>
      <c r="EF8" s="27">
        <f t="shared" si="4"/>
        <v>1662.2749999999999</v>
      </c>
      <c r="EG8" s="27">
        <f t="shared" si="5"/>
        <v>997.3649999999999</v>
      </c>
      <c r="EH8" s="27">
        <f t="shared" si="6"/>
        <v>2327.1849999999999</v>
      </c>
      <c r="EI8" s="27">
        <f t="shared" si="7"/>
        <v>1662.2749999999999</v>
      </c>
      <c r="EJ8" s="27">
        <f t="shared" si="8"/>
        <v>664.91</v>
      </c>
      <c r="EK8" s="27">
        <f t="shared" si="9"/>
        <v>332.45499999999998</v>
      </c>
      <c r="EL8" s="27">
        <f t="shared" si="10"/>
        <v>0</v>
      </c>
      <c r="EM8" s="27">
        <f t="shared" si="11"/>
        <v>1329.82</v>
      </c>
      <c r="EN8" s="27">
        <f t="shared" si="12"/>
        <v>1662.2749999999999</v>
      </c>
      <c r="EO8" s="27">
        <f t="shared" si="13"/>
        <v>664.91</v>
      </c>
      <c r="EP8" s="27">
        <f t="shared" si="14"/>
        <v>997.3649999999999</v>
      </c>
      <c r="EQ8" s="27">
        <f t="shared" si="15"/>
        <v>997.3649999999999</v>
      </c>
      <c r="ER8" s="27">
        <f t="shared" si="16"/>
        <v>1329.82</v>
      </c>
      <c r="ES8" s="27">
        <f t="shared" si="17"/>
        <v>0</v>
      </c>
      <c r="ET8" s="27">
        <f t="shared" si="18"/>
        <v>332.45499999999998</v>
      </c>
      <c r="EU8" s="27">
        <f t="shared" si="19"/>
        <v>664.91</v>
      </c>
      <c r="EV8" s="27">
        <f t="shared" si="20"/>
        <v>1662.2749999999999</v>
      </c>
      <c r="EW8" s="27">
        <f t="shared" si="21"/>
        <v>664.91</v>
      </c>
      <c r="EX8" s="27">
        <f t="shared" si="22"/>
        <v>1329.82</v>
      </c>
      <c r="EY8" s="27">
        <f t="shared" si="23"/>
        <v>997.3649999999999</v>
      </c>
      <c r="EZ8" s="27">
        <f t="shared" si="24"/>
        <v>1662.2749999999999</v>
      </c>
      <c r="FA8" s="27">
        <f t="shared" si="25"/>
        <v>664.91</v>
      </c>
      <c r="FB8" s="27">
        <f t="shared" si="26"/>
        <v>1662.2749999999999</v>
      </c>
      <c r="FC8" s="27">
        <f t="shared" si="27"/>
        <v>997.3649999999999</v>
      </c>
      <c r="FD8" s="27">
        <f t="shared" si="28"/>
        <v>1329.82</v>
      </c>
      <c r="FE8" s="27">
        <f t="shared" si="29"/>
        <v>1994.7299999999998</v>
      </c>
      <c r="FF8" s="27">
        <f t="shared" si="30"/>
        <v>997.3649999999999</v>
      </c>
      <c r="FG8" s="27">
        <f t="shared" si="31"/>
        <v>664.91</v>
      </c>
      <c r="FH8" s="27">
        <f t="shared" si="32"/>
        <v>664.91</v>
      </c>
      <c r="FI8" s="27">
        <f t="shared" si="33"/>
        <v>1329.82</v>
      </c>
      <c r="FJ8" s="27">
        <f t="shared" si="34"/>
        <v>664.91</v>
      </c>
      <c r="FK8" s="27">
        <f t="shared" si="35"/>
        <v>1329.82</v>
      </c>
      <c r="FL8" s="27">
        <f t="shared" si="36"/>
        <v>997.3649999999999</v>
      </c>
      <c r="FM8" s="27">
        <f t="shared" si="37"/>
        <v>0</v>
      </c>
      <c r="FN8" s="27">
        <f t="shared" si="38"/>
        <v>1994.7299999999998</v>
      </c>
      <c r="FO8" s="27">
        <f t="shared" si="39"/>
        <v>0</v>
      </c>
      <c r="FP8" s="27">
        <f t="shared" si="40"/>
        <v>3324.5499999999997</v>
      </c>
      <c r="FQ8" s="27">
        <f t="shared" si="41"/>
        <v>664.91</v>
      </c>
      <c r="FR8" s="27">
        <f t="shared" si="42"/>
        <v>664.91</v>
      </c>
      <c r="FS8" s="27">
        <f t="shared" si="43"/>
        <v>0</v>
      </c>
      <c r="FT8" s="27">
        <f t="shared" si="44"/>
        <v>0</v>
      </c>
      <c r="FU8" s="27">
        <f t="shared" si="45"/>
        <v>0</v>
      </c>
      <c r="FV8" s="27">
        <f t="shared" si="46"/>
        <v>997.3649999999999</v>
      </c>
      <c r="FW8" s="27">
        <f t="shared" si="47"/>
        <v>1662.2749999999999</v>
      </c>
      <c r="FX8" s="27">
        <f t="shared" si="48"/>
        <v>1329.82</v>
      </c>
      <c r="FY8" s="27">
        <f t="shared" si="49"/>
        <v>332.45499999999998</v>
      </c>
      <c r="FZ8" s="27">
        <f t="shared" si="50"/>
        <v>664.91</v>
      </c>
      <c r="GA8" s="27">
        <f t="shared" si="51"/>
        <v>0</v>
      </c>
      <c r="GB8" s="27">
        <f t="shared" si="52"/>
        <v>332.45499999999998</v>
      </c>
      <c r="GC8" s="27">
        <f t="shared" si="53"/>
        <v>332.45499999999998</v>
      </c>
      <c r="GD8" s="27">
        <f t="shared" si="54"/>
        <v>997.3649999999999</v>
      </c>
      <c r="GE8" s="27">
        <f t="shared" si="55"/>
        <v>1662.2749999999999</v>
      </c>
      <c r="GF8" s="27">
        <f t="shared" si="56"/>
        <v>1329.82</v>
      </c>
      <c r="GG8" s="27">
        <f t="shared" si="57"/>
        <v>664.91</v>
      </c>
      <c r="GH8" s="27">
        <f t="shared" si="58"/>
        <v>1329.82</v>
      </c>
      <c r="GI8" s="27">
        <f t="shared" si="59"/>
        <v>997.3649999999999</v>
      </c>
      <c r="GJ8" s="27">
        <f t="shared" si="60"/>
        <v>42886.694999999992</v>
      </c>
      <c r="GK8" s="27">
        <f t="shared" si="61"/>
        <v>1662.2749999999999</v>
      </c>
      <c r="GL8" s="27" t="e">
        <f>+#REF!*$I8</f>
        <v>#REF!</v>
      </c>
      <c r="GM8" s="27">
        <f t="shared" si="62"/>
        <v>1329.82</v>
      </c>
      <c r="GN8" s="27">
        <f t="shared" si="63"/>
        <v>2659.64</v>
      </c>
      <c r="GO8" s="27">
        <f t="shared" si="64"/>
        <v>0</v>
      </c>
      <c r="GP8" s="27" t="e">
        <f>+#REF!*$I8</f>
        <v>#REF!</v>
      </c>
      <c r="GQ8" s="27">
        <f t="shared" si="65"/>
        <v>332.45499999999998</v>
      </c>
      <c r="GR8" s="27">
        <f t="shared" si="66"/>
        <v>664.91</v>
      </c>
      <c r="GS8" s="27">
        <f t="shared" si="67"/>
        <v>0</v>
      </c>
      <c r="GT8" s="27">
        <f t="shared" si="68"/>
        <v>4654.37</v>
      </c>
      <c r="GU8" s="27">
        <f t="shared" si="69"/>
        <v>0</v>
      </c>
      <c r="GV8" s="27">
        <f t="shared" si="70"/>
        <v>664.91</v>
      </c>
      <c r="GW8" s="27">
        <f t="shared" si="71"/>
        <v>0</v>
      </c>
      <c r="GX8" s="27">
        <f t="shared" si="72"/>
        <v>8311.3749999999982</v>
      </c>
      <c r="GY8" s="27">
        <f t="shared" si="73"/>
        <v>1994.7299999999998</v>
      </c>
      <c r="GZ8" s="27">
        <f t="shared" si="74"/>
        <v>664.91</v>
      </c>
      <c r="HA8" s="27">
        <f t="shared" si="75"/>
        <v>0</v>
      </c>
      <c r="HB8" s="27">
        <f t="shared" si="76"/>
        <v>0</v>
      </c>
      <c r="HC8" s="27">
        <f t="shared" si="77"/>
        <v>2327.1849999999999</v>
      </c>
      <c r="HD8" s="27">
        <f t="shared" si="78"/>
        <v>997.3649999999999</v>
      </c>
      <c r="HE8" s="27">
        <f t="shared" si="79"/>
        <v>3989.4599999999996</v>
      </c>
      <c r="HF8" s="27">
        <f t="shared" si="80"/>
        <v>1329.82</v>
      </c>
      <c r="HG8" s="27">
        <f t="shared" si="81"/>
        <v>1329.82</v>
      </c>
      <c r="HH8" s="27">
        <f t="shared" si="82"/>
        <v>1662.2749999999999</v>
      </c>
      <c r="HI8" s="27">
        <f t="shared" si="83"/>
        <v>0</v>
      </c>
      <c r="HJ8" s="27">
        <f t="shared" si="84"/>
        <v>3657.0049999999997</v>
      </c>
      <c r="HK8" s="27">
        <f t="shared" si="85"/>
        <v>332.45499999999998</v>
      </c>
      <c r="HL8" s="27">
        <f t="shared" si="86"/>
        <v>332.45499999999998</v>
      </c>
      <c r="HM8" s="27" t="e">
        <f>+#REF!*$I8</f>
        <v>#REF!</v>
      </c>
      <c r="HN8" s="27">
        <f t="shared" si="87"/>
        <v>332.45499999999998</v>
      </c>
      <c r="HO8" s="27" t="e">
        <f>+#REF!*$I8</f>
        <v>#REF!</v>
      </c>
      <c r="HP8" s="27">
        <f t="shared" si="88"/>
        <v>997.3649999999999</v>
      </c>
      <c r="HQ8" s="27">
        <f t="shared" si="89"/>
        <v>0</v>
      </c>
      <c r="HR8" s="27">
        <f t="shared" si="90"/>
        <v>1994.7299999999998</v>
      </c>
      <c r="HS8" s="27">
        <f t="shared" si="91"/>
        <v>1662.2749999999999</v>
      </c>
      <c r="HT8" s="27">
        <f t="shared" si="92"/>
        <v>997.3649999999999</v>
      </c>
      <c r="HU8" s="27">
        <f t="shared" si="93"/>
        <v>332.45499999999998</v>
      </c>
      <c r="HV8" s="27">
        <f t="shared" si="94"/>
        <v>0</v>
      </c>
      <c r="HW8" s="27">
        <f t="shared" si="95"/>
        <v>664.91</v>
      </c>
      <c r="HX8" s="27">
        <f t="shared" si="96"/>
        <v>0</v>
      </c>
      <c r="HY8" s="27">
        <f t="shared" si="97"/>
        <v>0</v>
      </c>
      <c r="HZ8" s="27">
        <f t="shared" si="98"/>
        <v>332.45499999999998</v>
      </c>
      <c r="IA8" s="27">
        <f t="shared" si="99"/>
        <v>664.91</v>
      </c>
      <c r="IB8" s="27">
        <f t="shared" si="100"/>
        <v>997.3649999999999</v>
      </c>
      <c r="IC8" s="27">
        <f t="shared" si="101"/>
        <v>997.3649999999999</v>
      </c>
      <c r="ID8" s="27">
        <f t="shared" si="102"/>
        <v>664.91</v>
      </c>
      <c r="IE8" s="27" t="e">
        <f>+#REF!*$I8</f>
        <v>#REF!</v>
      </c>
      <c r="IF8" s="27">
        <f t="shared" si="103"/>
        <v>664.91</v>
      </c>
      <c r="IG8" s="27">
        <f t="shared" si="104"/>
        <v>332.45499999999998</v>
      </c>
      <c r="IH8" s="27">
        <f t="shared" si="105"/>
        <v>332.45499999999998</v>
      </c>
      <c r="II8" s="27" t="e">
        <f>+#REF!*$I8</f>
        <v>#REF!</v>
      </c>
      <c r="IJ8" s="27">
        <f t="shared" si="106"/>
        <v>332.45499999999998</v>
      </c>
      <c r="IK8" s="27" t="e">
        <f>+#REF!*$I8</f>
        <v>#REF!</v>
      </c>
      <c r="IL8" s="27">
        <f t="shared" si="107"/>
        <v>664.91</v>
      </c>
      <c r="IM8" s="27" t="e">
        <f>+#REF!*$I8</f>
        <v>#REF!</v>
      </c>
      <c r="IN8" s="27">
        <f t="shared" si="108"/>
        <v>332.45499999999998</v>
      </c>
      <c r="IO8" s="27">
        <f t="shared" si="109"/>
        <v>0</v>
      </c>
      <c r="IP8" s="27" t="e">
        <f>+#REF!*$I8</f>
        <v>#REF!</v>
      </c>
      <c r="IQ8" s="27" t="e">
        <f>+#REF!*$I8</f>
        <v>#REF!</v>
      </c>
      <c r="IR8" s="27" t="e">
        <f>+#REF!*$I8</f>
        <v>#REF!</v>
      </c>
      <c r="IS8" s="27">
        <f t="shared" si="110"/>
        <v>0</v>
      </c>
      <c r="IT8" s="27">
        <f t="shared" si="111"/>
        <v>0</v>
      </c>
      <c r="IU8" s="27">
        <f t="shared" si="112"/>
        <v>332.45499999999998</v>
      </c>
      <c r="IV8" s="27">
        <f t="shared" si="113"/>
        <v>0</v>
      </c>
      <c r="IW8" s="27">
        <f t="shared" si="114"/>
        <v>664.91</v>
      </c>
      <c r="IX8" s="27">
        <f t="shared" si="115"/>
        <v>0</v>
      </c>
      <c r="IY8" s="27" t="e">
        <f>+#REF!*$I8</f>
        <v>#REF!</v>
      </c>
      <c r="IZ8" s="27">
        <f t="shared" si="116"/>
        <v>664.91</v>
      </c>
      <c r="JA8" s="27">
        <f t="shared" si="117"/>
        <v>0</v>
      </c>
      <c r="JB8" s="27">
        <f t="shared" si="117"/>
        <v>664.91</v>
      </c>
      <c r="JC8" s="27">
        <f t="shared" si="117"/>
        <v>332.45499999999998</v>
      </c>
      <c r="JD8" s="27">
        <f t="shared" si="117"/>
        <v>0</v>
      </c>
      <c r="JE8" s="27">
        <f t="shared" si="117"/>
        <v>0</v>
      </c>
      <c r="JF8" s="27">
        <f t="shared" si="117"/>
        <v>997.3649999999999</v>
      </c>
      <c r="JG8" s="28" t="e">
        <f t="shared" si="119"/>
        <v>#REF!</v>
      </c>
      <c r="JI8" s="19" t="s">
        <v>2</v>
      </c>
    </row>
    <row r="9" spans="1:269" x14ac:dyDescent="0.25">
      <c r="A9" s="20">
        <f t="shared" si="120"/>
        <v>5</v>
      </c>
      <c r="B9" s="21" t="s">
        <v>281</v>
      </c>
      <c r="C9" s="21">
        <v>2024</v>
      </c>
      <c r="D9" s="21">
        <v>5</v>
      </c>
      <c r="E9" s="22">
        <v>3384346</v>
      </c>
      <c r="F9" s="21" t="s">
        <v>286</v>
      </c>
      <c r="G9" s="23">
        <v>6</v>
      </c>
      <c r="H9" s="23">
        <v>210.833</v>
      </c>
      <c r="I9" s="24">
        <f t="shared" si="118"/>
        <v>35.138833333333331</v>
      </c>
      <c r="J9" s="25">
        <v>60</v>
      </c>
      <c r="K9" s="25">
        <v>24</v>
      </c>
      <c r="L9" s="25">
        <v>6</v>
      </c>
      <c r="M9" s="25">
        <v>12</v>
      </c>
      <c r="N9" s="25">
        <v>48</v>
      </c>
      <c r="O9" s="25">
        <v>0</v>
      </c>
      <c r="P9" s="25">
        <v>90</v>
      </c>
      <c r="Q9" s="25">
        <v>60</v>
      </c>
      <c r="R9" s="25">
        <v>36</v>
      </c>
      <c r="S9" s="25">
        <v>60</v>
      </c>
      <c r="T9" s="25">
        <v>60</v>
      </c>
      <c r="U9" s="25">
        <v>24</v>
      </c>
      <c r="V9" s="25">
        <v>30</v>
      </c>
      <c r="W9" s="25">
        <v>48</v>
      </c>
      <c r="X9" s="25">
        <v>36</v>
      </c>
      <c r="Y9" s="25">
        <v>6</v>
      </c>
      <c r="Z9" s="25">
        <v>12</v>
      </c>
      <c r="AA9" s="25"/>
      <c r="AB9" s="25">
        <v>78</v>
      </c>
      <c r="AC9" s="25">
        <v>60</v>
      </c>
      <c r="AD9" s="25"/>
      <c r="AE9" s="25">
        <v>60</v>
      </c>
      <c r="AF9" s="25">
        <v>0</v>
      </c>
      <c r="AG9" s="25">
        <v>60</v>
      </c>
      <c r="AH9" s="25">
        <v>24</v>
      </c>
      <c r="AI9" s="25">
        <v>84</v>
      </c>
      <c r="AJ9" s="25"/>
      <c r="AK9" s="25">
        <v>24</v>
      </c>
      <c r="AL9" s="25">
        <v>120</v>
      </c>
      <c r="AM9" s="25">
        <v>36</v>
      </c>
      <c r="AN9" s="25">
        <v>12</v>
      </c>
      <c r="AO9" s="25">
        <v>18</v>
      </c>
      <c r="AP9" s="25">
        <v>60</v>
      </c>
      <c r="AQ9" s="25">
        <v>24</v>
      </c>
      <c r="AR9" s="25"/>
      <c r="AS9" s="25">
        <v>84</v>
      </c>
      <c r="AT9" s="25">
        <v>120</v>
      </c>
      <c r="AU9" s="25">
        <v>114</v>
      </c>
      <c r="AV9" s="25">
        <v>30</v>
      </c>
      <c r="AW9" s="25">
        <v>12</v>
      </c>
      <c r="AX9" s="25">
        <v>30</v>
      </c>
      <c r="AY9" s="25">
        <v>42</v>
      </c>
      <c r="AZ9" s="25">
        <v>42</v>
      </c>
      <c r="BA9" s="25"/>
      <c r="BB9" s="25"/>
      <c r="BC9" s="25">
        <v>12</v>
      </c>
      <c r="BD9" s="25">
        <v>108</v>
      </c>
      <c r="BE9" s="25">
        <v>12</v>
      </c>
      <c r="BF9" s="25">
        <v>30</v>
      </c>
      <c r="BG9" s="25">
        <v>6</v>
      </c>
      <c r="BH9" s="25">
        <v>60</v>
      </c>
      <c r="BI9" s="25">
        <v>60</v>
      </c>
      <c r="BJ9" s="25"/>
      <c r="BK9" s="25">
        <v>18</v>
      </c>
      <c r="BL9" s="25">
        <v>60</v>
      </c>
      <c r="BM9" s="25">
        <v>42</v>
      </c>
      <c r="BN9" s="25">
        <v>36</v>
      </c>
      <c r="BO9" s="25">
        <v>42</v>
      </c>
      <c r="BP9" s="25">
        <v>72</v>
      </c>
      <c r="BQ9" s="25">
        <v>540</v>
      </c>
      <c r="BR9" s="25"/>
      <c r="BS9" s="25">
        <v>48</v>
      </c>
      <c r="BT9" s="25">
        <v>120</v>
      </c>
      <c r="BU9" s="25">
        <v>18</v>
      </c>
      <c r="BV9" s="25">
        <v>12</v>
      </c>
      <c r="BW9" s="25">
        <v>66</v>
      </c>
      <c r="BX9" s="25"/>
      <c r="BY9" s="25">
        <v>48</v>
      </c>
      <c r="BZ9" s="25">
        <v>12</v>
      </c>
      <c r="CA9" s="25">
        <v>60</v>
      </c>
      <c r="CB9" s="25">
        <v>12</v>
      </c>
      <c r="CC9" s="25"/>
      <c r="CD9" s="25"/>
      <c r="CE9" s="25">
        <v>48</v>
      </c>
      <c r="CF9" s="25"/>
      <c r="CG9" s="25">
        <v>18</v>
      </c>
      <c r="CH9" s="25">
        <v>24</v>
      </c>
      <c r="CI9" s="25">
        <v>24</v>
      </c>
      <c r="CJ9" s="25">
        <v>60</v>
      </c>
      <c r="CK9" s="25">
        <v>72</v>
      </c>
      <c r="CL9" s="25">
        <v>36</v>
      </c>
      <c r="CM9" s="25">
        <v>30</v>
      </c>
      <c r="CN9" s="25">
        <v>30</v>
      </c>
      <c r="CO9" s="25">
        <v>42</v>
      </c>
      <c r="CP9" s="25">
        <v>6</v>
      </c>
      <c r="CQ9" s="25">
        <v>6</v>
      </c>
      <c r="CR9" s="25">
        <v>24</v>
      </c>
      <c r="CS9" s="25">
        <v>36</v>
      </c>
      <c r="CT9" s="25">
        <v>60</v>
      </c>
      <c r="CU9" s="25">
        <v>60</v>
      </c>
      <c r="CV9" s="25">
        <v>12</v>
      </c>
      <c r="CW9" s="25">
        <v>60</v>
      </c>
      <c r="CX9" s="25">
        <v>12</v>
      </c>
      <c r="CY9" s="25">
        <v>18</v>
      </c>
      <c r="CZ9" s="25"/>
      <c r="DA9" s="25"/>
      <c r="DB9" s="25">
        <v>6</v>
      </c>
      <c r="DC9" s="25"/>
      <c r="DD9" s="25">
        <v>24</v>
      </c>
      <c r="DE9" s="25">
        <v>30</v>
      </c>
      <c r="DF9" s="25">
        <v>30</v>
      </c>
      <c r="DG9" s="25">
        <v>36</v>
      </c>
      <c r="DH9" s="25">
        <v>12</v>
      </c>
      <c r="DI9" s="25"/>
      <c r="DJ9" s="25"/>
      <c r="DK9" s="25">
        <v>12</v>
      </c>
      <c r="DL9" s="25">
        <v>6</v>
      </c>
      <c r="DM9" s="25">
        <v>6</v>
      </c>
      <c r="DN9" s="25">
        <v>12</v>
      </c>
      <c r="DO9" s="25">
        <v>30</v>
      </c>
      <c r="DP9" s="25">
        <v>12</v>
      </c>
      <c r="DQ9" s="25">
        <v>12</v>
      </c>
      <c r="DR9" s="25"/>
      <c r="DS9" s="25">
        <v>24</v>
      </c>
      <c r="DT9" s="25">
        <v>12</v>
      </c>
      <c r="DU9" s="25">
        <v>6</v>
      </c>
      <c r="DV9" s="25">
        <v>30</v>
      </c>
      <c r="DW9" s="25">
        <v>18</v>
      </c>
      <c r="DX9" s="25">
        <v>6</v>
      </c>
      <c r="DY9" s="25">
        <v>12</v>
      </c>
      <c r="DZ9" s="25">
        <v>6</v>
      </c>
      <c r="EA9" s="25">
        <v>6</v>
      </c>
      <c r="EB9" s="26">
        <f t="shared" si="0"/>
        <v>4266</v>
      </c>
      <c r="EC9" s="27">
        <f t="shared" si="1"/>
        <v>2108.33</v>
      </c>
      <c r="ED9" s="27">
        <f t="shared" si="2"/>
        <v>843.33199999999988</v>
      </c>
      <c r="EE9" s="27">
        <f t="shared" si="3"/>
        <v>210.83299999999997</v>
      </c>
      <c r="EF9" s="27">
        <f t="shared" si="4"/>
        <v>421.66599999999994</v>
      </c>
      <c r="EG9" s="27">
        <f t="shared" si="5"/>
        <v>1686.6639999999998</v>
      </c>
      <c r="EH9" s="27">
        <f t="shared" si="6"/>
        <v>0</v>
      </c>
      <c r="EI9" s="27">
        <f t="shared" si="7"/>
        <v>3162.4949999999999</v>
      </c>
      <c r="EJ9" s="27">
        <f t="shared" si="8"/>
        <v>2108.33</v>
      </c>
      <c r="EK9" s="27">
        <f t="shared" si="9"/>
        <v>1264.9979999999998</v>
      </c>
      <c r="EL9" s="27">
        <f t="shared" si="10"/>
        <v>2108.33</v>
      </c>
      <c r="EM9" s="27">
        <f t="shared" si="11"/>
        <v>2108.33</v>
      </c>
      <c r="EN9" s="27">
        <f t="shared" si="12"/>
        <v>843.33199999999988</v>
      </c>
      <c r="EO9" s="27">
        <f t="shared" si="13"/>
        <v>1054.165</v>
      </c>
      <c r="EP9" s="27">
        <f t="shared" si="14"/>
        <v>1686.6639999999998</v>
      </c>
      <c r="EQ9" s="27">
        <f t="shared" si="15"/>
        <v>1264.9979999999998</v>
      </c>
      <c r="ER9" s="27">
        <f t="shared" si="16"/>
        <v>210.83299999999997</v>
      </c>
      <c r="ES9" s="27">
        <f t="shared" si="17"/>
        <v>421.66599999999994</v>
      </c>
      <c r="ET9" s="27">
        <f t="shared" si="18"/>
        <v>0</v>
      </c>
      <c r="EU9" s="27">
        <f t="shared" si="19"/>
        <v>2740.8289999999997</v>
      </c>
      <c r="EV9" s="27">
        <f t="shared" si="20"/>
        <v>2108.33</v>
      </c>
      <c r="EW9" s="27">
        <f t="shared" si="21"/>
        <v>0</v>
      </c>
      <c r="EX9" s="27">
        <f t="shared" si="22"/>
        <v>2108.33</v>
      </c>
      <c r="EY9" s="27">
        <f t="shared" si="23"/>
        <v>0</v>
      </c>
      <c r="EZ9" s="27">
        <f t="shared" si="24"/>
        <v>2108.33</v>
      </c>
      <c r="FA9" s="27">
        <f t="shared" si="25"/>
        <v>843.33199999999988</v>
      </c>
      <c r="FB9" s="27">
        <f t="shared" si="26"/>
        <v>2951.6619999999998</v>
      </c>
      <c r="FC9" s="27">
        <f t="shared" si="27"/>
        <v>0</v>
      </c>
      <c r="FD9" s="27">
        <f t="shared" si="28"/>
        <v>843.33199999999988</v>
      </c>
      <c r="FE9" s="27">
        <f t="shared" si="29"/>
        <v>4216.66</v>
      </c>
      <c r="FF9" s="27">
        <f t="shared" si="30"/>
        <v>1264.9979999999998</v>
      </c>
      <c r="FG9" s="27">
        <f t="shared" si="31"/>
        <v>421.66599999999994</v>
      </c>
      <c r="FH9" s="27">
        <f t="shared" si="32"/>
        <v>632.49899999999991</v>
      </c>
      <c r="FI9" s="27">
        <f t="shared" si="33"/>
        <v>2108.33</v>
      </c>
      <c r="FJ9" s="27">
        <f t="shared" si="34"/>
        <v>843.33199999999988</v>
      </c>
      <c r="FK9" s="27">
        <f t="shared" si="35"/>
        <v>0</v>
      </c>
      <c r="FL9" s="27">
        <f t="shared" si="36"/>
        <v>2951.6619999999998</v>
      </c>
      <c r="FM9" s="27">
        <f t="shared" si="37"/>
        <v>4216.66</v>
      </c>
      <c r="FN9" s="27">
        <f t="shared" si="38"/>
        <v>4005.8269999999998</v>
      </c>
      <c r="FO9" s="27">
        <f t="shared" si="39"/>
        <v>1054.165</v>
      </c>
      <c r="FP9" s="27">
        <f t="shared" si="40"/>
        <v>421.66599999999994</v>
      </c>
      <c r="FQ9" s="27">
        <f t="shared" si="41"/>
        <v>1054.165</v>
      </c>
      <c r="FR9" s="27">
        <f t="shared" si="42"/>
        <v>1475.8309999999999</v>
      </c>
      <c r="FS9" s="27">
        <f t="shared" si="43"/>
        <v>1475.8309999999999</v>
      </c>
      <c r="FT9" s="27">
        <f t="shared" si="44"/>
        <v>0</v>
      </c>
      <c r="FU9" s="27">
        <f t="shared" si="45"/>
        <v>0</v>
      </c>
      <c r="FV9" s="27">
        <f t="shared" si="46"/>
        <v>421.66599999999994</v>
      </c>
      <c r="FW9" s="27">
        <f t="shared" si="47"/>
        <v>3794.9939999999997</v>
      </c>
      <c r="FX9" s="27">
        <f t="shared" si="48"/>
        <v>421.66599999999994</v>
      </c>
      <c r="FY9" s="27">
        <f t="shared" si="49"/>
        <v>1054.165</v>
      </c>
      <c r="FZ9" s="27">
        <f t="shared" si="50"/>
        <v>210.83299999999997</v>
      </c>
      <c r="GA9" s="27">
        <f t="shared" si="51"/>
        <v>2108.33</v>
      </c>
      <c r="GB9" s="27">
        <f t="shared" si="52"/>
        <v>2108.33</v>
      </c>
      <c r="GC9" s="27">
        <f t="shared" si="53"/>
        <v>0</v>
      </c>
      <c r="GD9" s="27">
        <f t="shared" si="54"/>
        <v>632.49899999999991</v>
      </c>
      <c r="GE9" s="27">
        <f t="shared" si="55"/>
        <v>2108.33</v>
      </c>
      <c r="GF9" s="27">
        <f t="shared" si="56"/>
        <v>1475.8309999999999</v>
      </c>
      <c r="GG9" s="27">
        <f t="shared" si="57"/>
        <v>1264.9979999999998</v>
      </c>
      <c r="GH9" s="27">
        <f t="shared" si="58"/>
        <v>1475.8309999999999</v>
      </c>
      <c r="GI9" s="27">
        <f t="shared" si="59"/>
        <v>2529.9959999999996</v>
      </c>
      <c r="GJ9" s="27">
        <f t="shared" si="60"/>
        <v>18974.969999999998</v>
      </c>
      <c r="GK9" s="27">
        <f t="shared" si="61"/>
        <v>0</v>
      </c>
      <c r="GL9" s="27" t="e">
        <f>+#REF!*$I9</f>
        <v>#REF!</v>
      </c>
      <c r="GM9" s="27">
        <f t="shared" si="62"/>
        <v>1686.6639999999998</v>
      </c>
      <c r="GN9" s="27">
        <f t="shared" si="63"/>
        <v>4216.66</v>
      </c>
      <c r="GO9" s="27">
        <f t="shared" si="64"/>
        <v>632.49899999999991</v>
      </c>
      <c r="GP9" s="27" t="e">
        <f>+#REF!*$I9</f>
        <v>#REF!</v>
      </c>
      <c r="GQ9" s="27">
        <f t="shared" si="65"/>
        <v>421.66599999999994</v>
      </c>
      <c r="GR9" s="27">
        <f t="shared" si="66"/>
        <v>2319.163</v>
      </c>
      <c r="GS9" s="27">
        <f t="shared" si="67"/>
        <v>0</v>
      </c>
      <c r="GT9" s="27">
        <f t="shared" si="68"/>
        <v>1686.6639999999998</v>
      </c>
      <c r="GU9" s="27">
        <f t="shared" si="69"/>
        <v>421.66599999999994</v>
      </c>
      <c r="GV9" s="27">
        <f t="shared" si="70"/>
        <v>2108.33</v>
      </c>
      <c r="GW9" s="27">
        <f t="shared" si="71"/>
        <v>421.66599999999994</v>
      </c>
      <c r="GX9" s="27">
        <f t="shared" si="72"/>
        <v>0</v>
      </c>
      <c r="GY9" s="27">
        <f t="shared" si="73"/>
        <v>0</v>
      </c>
      <c r="GZ9" s="27">
        <f t="shared" si="74"/>
        <v>1686.6639999999998</v>
      </c>
      <c r="HA9" s="27">
        <f t="shared" si="75"/>
        <v>0</v>
      </c>
      <c r="HB9" s="27">
        <f t="shared" si="76"/>
        <v>632.49899999999991</v>
      </c>
      <c r="HC9" s="27">
        <f t="shared" si="77"/>
        <v>843.33199999999988</v>
      </c>
      <c r="HD9" s="27">
        <f t="shared" si="78"/>
        <v>843.33199999999988</v>
      </c>
      <c r="HE9" s="27">
        <f t="shared" si="79"/>
        <v>2108.33</v>
      </c>
      <c r="HF9" s="27">
        <f t="shared" si="80"/>
        <v>2529.9959999999996</v>
      </c>
      <c r="HG9" s="27">
        <f t="shared" si="81"/>
        <v>1264.9979999999998</v>
      </c>
      <c r="HH9" s="27">
        <f t="shared" si="82"/>
        <v>1054.165</v>
      </c>
      <c r="HI9" s="27">
        <f t="shared" si="83"/>
        <v>1054.165</v>
      </c>
      <c r="HJ9" s="27">
        <f t="shared" si="84"/>
        <v>1475.8309999999999</v>
      </c>
      <c r="HK9" s="27">
        <f t="shared" si="85"/>
        <v>210.83299999999997</v>
      </c>
      <c r="HL9" s="27">
        <f t="shared" si="86"/>
        <v>210.83299999999997</v>
      </c>
      <c r="HM9" s="27" t="e">
        <f>+#REF!*$I9</f>
        <v>#REF!</v>
      </c>
      <c r="HN9" s="27">
        <f t="shared" si="87"/>
        <v>843.33199999999988</v>
      </c>
      <c r="HO9" s="27" t="e">
        <f>+#REF!*$I9</f>
        <v>#REF!</v>
      </c>
      <c r="HP9" s="27">
        <f t="shared" si="88"/>
        <v>1264.9979999999998</v>
      </c>
      <c r="HQ9" s="27">
        <f t="shared" si="89"/>
        <v>2108.33</v>
      </c>
      <c r="HR9" s="27">
        <f t="shared" si="90"/>
        <v>2108.33</v>
      </c>
      <c r="HS9" s="27">
        <f t="shared" si="91"/>
        <v>421.66599999999994</v>
      </c>
      <c r="HT9" s="27">
        <f t="shared" si="92"/>
        <v>2108.33</v>
      </c>
      <c r="HU9" s="27">
        <f t="shared" si="93"/>
        <v>421.66599999999994</v>
      </c>
      <c r="HV9" s="27">
        <f t="shared" si="94"/>
        <v>632.49899999999991</v>
      </c>
      <c r="HW9" s="27">
        <f t="shared" si="95"/>
        <v>0</v>
      </c>
      <c r="HX9" s="27">
        <f t="shared" si="96"/>
        <v>0</v>
      </c>
      <c r="HY9" s="27">
        <f t="shared" si="97"/>
        <v>210.83299999999997</v>
      </c>
      <c r="HZ9" s="27">
        <f t="shared" si="98"/>
        <v>0</v>
      </c>
      <c r="IA9" s="27">
        <f t="shared" si="99"/>
        <v>843.33199999999988</v>
      </c>
      <c r="IB9" s="27">
        <f t="shared" si="100"/>
        <v>1054.165</v>
      </c>
      <c r="IC9" s="27">
        <f t="shared" si="101"/>
        <v>1054.165</v>
      </c>
      <c r="ID9" s="27">
        <f t="shared" si="102"/>
        <v>1264.9979999999998</v>
      </c>
      <c r="IE9" s="27" t="e">
        <f>+#REF!*$I9</f>
        <v>#REF!</v>
      </c>
      <c r="IF9" s="27">
        <f t="shared" si="103"/>
        <v>421.66599999999994</v>
      </c>
      <c r="IG9" s="27">
        <f t="shared" si="104"/>
        <v>0</v>
      </c>
      <c r="IH9" s="27">
        <f t="shared" si="105"/>
        <v>0</v>
      </c>
      <c r="II9" s="27" t="e">
        <f>+#REF!*$I9</f>
        <v>#REF!</v>
      </c>
      <c r="IJ9" s="27">
        <f t="shared" si="106"/>
        <v>421.66599999999994</v>
      </c>
      <c r="IK9" s="27" t="e">
        <f>+#REF!*$I9</f>
        <v>#REF!</v>
      </c>
      <c r="IL9" s="27">
        <f t="shared" si="107"/>
        <v>210.83299999999997</v>
      </c>
      <c r="IM9" s="27" t="e">
        <f>+#REF!*$I9</f>
        <v>#REF!</v>
      </c>
      <c r="IN9" s="27">
        <f t="shared" si="108"/>
        <v>210.83299999999997</v>
      </c>
      <c r="IO9" s="27">
        <f t="shared" si="109"/>
        <v>421.66599999999994</v>
      </c>
      <c r="IP9" s="27" t="e">
        <f>+#REF!*$I9</f>
        <v>#REF!</v>
      </c>
      <c r="IQ9" s="27" t="e">
        <f>+#REF!*$I9</f>
        <v>#REF!</v>
      </c>
      <c r="IR9" s="27" t="e">
        <f>+#REF!*$I9</f>
        <v>#REF!</v>
      </c>
      <c r="IS9" s="27">
        <f t="shared" si="110"/>
        <v>1054.165</v>
      </c>
      <c r="IT9" s="27">
        <f t="shared" si="111"/>
        <v>421.66599999999994</v>
      </c>
      <c r="IU9" s="27">
        <f t="shared" si="112"/>
        <v>421.66599999999994</v>
      </c>
      <c r="IV9" s="27">
        <f t="shared" si="113"/>
        <v>0</v>
      </c>
      <c r="IW9" s="27">
        <f t="shared" si="114"/>
        <v>843.33199999999988</v>
      </c>
      <c r="IX9" s="27">
        <f t="shared" si="115"/>
        <v>421.66599999999994</v>
      </c>
      <c r="IY9" s="27" t="e">
        <f>+#REF!*$I9</f>
        <v>#REF!</v>
      </c>
      <c r="IZ9" s="27">
        <f t="shared" si="116"/>
        <v>210.83299999999997</v>
      </c>
      <c r="JA9" s="27">
        <f t="shared" si="117"/>
        <v>1054.165</v>
      </c>
      <c r="JB9" s="27">
        <f t="shared" si="117"/>
        <v>632.49899999999991</v>
      </c>
      <c r="JC9" s="27">
        <f t="shared" si="117"/>
        <v>210.83299999999997</v>
      </c>
      <c r="JD9" s="27">
        <f t="shared" si="117"/>
        <v>421.66599999999994</v>
      </c>
      <c r="JE9" s="27">
        <f t="shared" si="117"/>
        <v>210.83299999999997</v>
      </c>
      <c r="JF9" s="27">
        <f t="shared" si="117"/>
        <v>210.83299999999997</v>
      </c>
      <c r="JG9" s="28" t="e">
        <f t="shared" si="119"/>
        <v>#REF!</v>
      </c>
      <c r="JI9" s="19" t="s">
        <v>2</v>
      </c>
    </row>
    <row r="10" spans="1:269" x14ac:dyDescent="0.25">
      <c r="A10" s="20">
        <f t="shared" si="120"/>
        <v>6</v>
      </c>
      <c r="B10" s="21" t="s">
        <v>281</v>
      </c>
      <c r="C10" s="21">
        <v>2024</v>
      </c>
      <c r="D10" s="21">
        <v>5</v>
      </c>
      <c r="E10" s="22">
        <v>3384347</v>
      </c>
      <c r="F10" s="21" t="s">
        <v>287</v>
      </c>
      <c r="G10" s="23">
        <v>60</v>
      </c>
      <c r="H10" s="23">
        <v>317.77800000000002</v>
      </c>
      <c r="I10" s="24">
        <f t="shared" si="118"/>
        <v>5.2963000000000005</v>
      </c>
      <c r="J10" s="25">
        <v>120</v>
      </c>
      <c r="K10" s="25">
        <v>120</v>
      </c>
      <c r="L10" s="25">
        <v>120</v>
      </c>
      <c r="M10" s="25">
        <v>60</v>
      </c>
      <c r="N10" s="25">
        <v>180</v>
      </c>
      <c r="O10" s="25">
        <v>120</v>
      </c>
      <c r="P10" s="25">
        <v>600</v>
      </c>
      <c r="Q10" s="25">
        <v>120</v>
      </c>
      <c r="R10" s="25"/>
      <c r="S10" s="25"/>
      <c r="T10" s="25">
        <v>120</v>
      </c>
      <c r="U10" s="25">
        <v>60</v>
      </c>
      <c r="V10" s="25">
        <v>60</v>
      </c>
      <c r="W10" s="25">
        <v>60</v>
      </c>
      <c r="X10" s="25">
        <v>120</v>
      </c>
      <c r="Y10" s="25">
        <v>60</v>
      </c>
      <c r="Z10" s="25"/>
      <c r="AA10" s="25"/>
      <c r="AB10" s="25"/>
      <c r="AC10" s="25">
        <v>180</v>
      </c>
      <c r="AD10" s="25"/>
      <c r="AE10" s="25">
        <v>240</v>
      </c>
      <c r="AF10" s="25">
        <v>60</v>
      </c>
      <c r="AG10" s="25">
        <v>540</v>
      </c>
      <c r="AH10" s="25"/>
      <c r="AI10" s="25">
        <v>120</v>
      </c>
      <c r="AJ10" s="25">
        <v>60</v>
      </c>
      <c r="AK10" s="25">
        <v>240</v>
      </c>
      <c r="AL10" s="25"/>
      <c r="AM10" s="25">
        <v>60</v>
      </c>
      <c r="AN10" s="25">
        <v>120</v>
      </c>
      <c r="AO10" s="25">
        <v>60</v>
      </c>
      <c r="AP10" s="25">
        <v>120</v>
      </c>
      <c r="AQ10" s="25"/>
      <c r="AR10" s="25">
        <v>120</v>
      </c>
      <c r="AS10" s="25">
        <v>60</v>
      </c>
      <c r="AT10" s="25"/>
      <c r="AU10" s="25">
        <v>240</v>
      </c>
      <c r="AV10" s="25">
        <v>120</v>
      </c>
      <c r="AW10" s="25">
        <v>540</v>
      </c>
      <c r="AX10" s="25"/>
      <c r="AY10" s="25">
        <v>60</v>
      </c>
      <c r="AZ10" s="25">
        <v>60</v>
      </c>
      <c r="BA10" s="25"/>
      <c r="BB10" s="25"/>
      <c r="BC10" s="25">
        <v>300</v>
      </c>
      <c r="BD10" s="25">
        <v>60</v>
      </c>
      <c r="BE10" s="25"/>
      <c r="BF10" s="25">
        <v>60</v>
      </c>
      <c r="BG10" s="25">
        <v>60</v>
      </c>
      <c r="BH10" s="25"/>
      <c r="BI10" s="25"/>
      <c r="BJ10" s="25">
        <v>60</v>
      </c>
      <c r="BK10" s="25"/>
      <c r="BL10" s="25">
        <v>60</v>
      </c>
      <c r="BM10" s="25"/>
      <c r="BN10" s="25">
        <v>180</v>
      </c>
      <c r="BO10" s="25">
        <v>120</v>
      </c>
      <c r="BP10" s="25">
        <v>120</v>
      </c>
      <c r="BQ10" s="25">
        <v>3640</v>
      </c>
      <c r="BR10" s="25">
        <v>120</v>
      </c>
      <c r="BS10" s="25"/>
      <c r="BT10" s="25">
        <v>180</v>
      </c>
      <c r="BU10" s="25"/>
      <c r="BV10" s="25">
        <v>60</v>
      </c>
      <c r="BW10" s="25"/>
      <c r="BX10" s="25">
        <v>60</v>
      </c>
      <c r="BY10" s="25">
        <v>360</v>
      </c>
      <c r="BZ10" s="25"/>
      <c r="CA10" s="25"/>
      <c r="CB10" s="25"/>
      <c r="CC10" s="25">
        <v>120</v>
      </c>
      <c r="CD10" s="25">
        <v>60</v>
      </c>
      <c r="CE10" s="25">
        <v>60</v>
      </c>
      <c r="CF10" s="25">
        <v>180</v>
      </c>
      <c r="CG10" s="25"/>
      <c r="CH10" s="25">
        <v>180</v>
      </c>
      <c r="CI10" s="25">
        <v>180</v>
      </c>
      <c r="CJ10" s="25">
        <v>120</v>
      </c>
      <c r="CK10" s="25">
        <v>120</v>
      </c>
      <c r="CL10" s="25">
        <v>180</v>
      </c>
      <c r="CM10" s="25">
        <v>180</v>
      </c>
      <c r="CN10" s="25"/>
      <c r="CO10" s="25">
        <v>180</v>
      </c>
      <c r="CP10" s="25">
        <v>60</v>
      </c>
      <c r="CQ10" s="25">
        <v>60</v>
      </c>
      <c r="CR10" s="25">
        <v>60</v>
      </c>
      <c r="CS10" s="25">
        <v>60</v>
      </c>
      <c r="CT10" s="25">
        <v>180</v>
      </c>
      <c r="CU10" s="25">
        <v>120</v>
      </c>
      <c r="CV10" s="25">
        <v>180</v>
      </c>
      <c r="CW10" s="25">
        <v>240</v>
      </c>
      <c r="CX10" s="25"/>
      <c r="CY10" s="25"/>
      <c r="CZ10" s="25">
        <v>120</v>
      </c>
      <c r="DA10" s="25">
        <v>60</v>
      </c>
      <c r="DB10" s="25"/>
      <c r="DC10" s="25">
        <v>60</v>
      </c>
      <c r="DD10" s="25">
        <v>60</v>
      </c>
      <c r="DE10" s="25">
        <v>180</v>
      </c>
      <c r="DF10" s="25">
        <v>60</v>
      </c>
      <c r="DG10" s="25">
        <v>60</v>
      </c>
      <c r="DH10" s="25"/>
      <c r="DI10" s="25">
        <v>60</v>
      </c>
      <c r="DJ10" s="25">
        <v>60</v>
      </c>
      <c r="DK10" s="25"/>
      <c r="DL10" s="25">
        <v>60</v>
      </c>
      <c r="DM10" s="25">
        <v>60</v>
      </c>
      <c r="DN10" s="25"/>
      <c r="DO10" s="25"/>
      <c r="DP10" s="25">
        <v>60</v>
      </c>
      <c r="DQ10" s="25"/>
      <c r="DR10" s="25">
        <v>60</v>
      </c>
      <c r="DS10" s="25">
        <v>120</v>
      </c>
      <c r="DT10" s="25"/>
      <c r="DU10" s="25">
        <v>0</v>
      </c>
      <c r="DV10" s="25">
        <v>120</v>
      </c>
      <c r="DW10" s="25">
        <v>120</v>
      </c>
      <c r="DX10" s="25">
        <v>60</v>
      </c>
      <c r="DY10" s="25"/>
      <c r="DZ10" s="25"/>
      <c r="EA10" s="25"/>
      <c r="EB10" s="26">
        <f t="shared" si="0"/>
        <v>14260</v>
      </c>
      <c r="EC10" s="27">
        <f t="shared" si="1"/>
        <v>635.55600000000004</v>
      </c>
      <c r="ED10" s="27">
        <f t="shared" si="2"/>
        <v>635.55600000000004</v>
      </c>
      <c r="EE10" s="27">
        <f t="shared" si="3"/>
        <v>635.55600000000004</v>
      </c>
      <c r="EF10" s="27">
        <f t="shared" si="4"/>
        <v>317.77800000000002</v>
      </c>
      <c r="EG10" s="27">
        <f t="shared" si="5"/>
        <v>953.33400000000006</v>
      </c>
      <c r="EH10" s="27">
        <f t="shared" si="6"/>
        <v>635.55600000000004</v>
      </c>
      <c r="EI10" s="27">
        <f t="shared" si="7"/>
        <v>3177.78</v>
      </c>
      <c r="EJ10" s="27">
        <f t="shared" si="8"/>
        <v>635.55600000000004</v>
      </c>
      <c r="EK10" s="27">
        <f t="shared" si="9"/>
        <v>0</v>
      </c>
      <c r="EL10" s="27">
        <f t="shared" si="10"/>
        <v>0</v>
      </c>
      <c r="EM10" s="27">
        <f t="shared" si="11"/>
        <v>635.55600000000004</v>
      </c>
      <c r="EN10" s="27">
        <f t="shared" si="12"/>
        <v>317.77800000000002</v>
      </c>
      <c r="EO10" s="27">
        <f t="shared" si="13"/>
        <v>317.77800000000002</v>
      </c>
      <c r="EP10" s="27">
        <f t="shared" si="14"/>
        <v>317.77800000000002</v>
      </c>
      <c r="EQ10" s="27">
        <f t="shared" si="15"/>
        <v>635.55600000000004</v>
      </c>
      <c r="ER10" s="27">
        <f t="shared" si="16"/>
        <v>317.77800000000002</v>
      </c>
      <c r="ES10" s="27">
        <f t="shared" si="17"/>
        <v>0</v>
      </c>
      <c r="ET10" s="27">
        <f t="shared" si="18"/>
        <v>0</v>
      </c>
      <c r="EU10" s="27">
        <f t="shared" si="19"/>
        <v>0</v>
      </c>
      <c r="EV10" s="27">
        <f t="shared" si="20"/>
        <v>953.33400000000006</v>
      </c>
      <c r="EW10" s="27">
        <f t="shared" si="21"/>
        <v>0</v>
      </c>
      <c r="EX10" s="27">
        <f t="shared" si="22"/>
        <v>1271.1120000000001</v>
      </c>
      <c r="EY10" s="27">
        <f t="shared" si="23"/>
        <v>317.77800000000002</v>
      </c>
      <c r="EZ10" s="27">
        <f t="shared" si="24"/>
        <v>2860.0020000000004</v>
      </c>
      <c r="FA10" s="27">
        <f t="shared" si="25"/>
        <v>0</v>
      </c>
      <c r="FB10" s="27">
        <f t="shared" si="26"/>
        <v>635.55600000000004</v>
      </c>
      <c r="FC10" s="27">
        <f t="shared" si="27"/>
        <v>317.77800000000002</v>
      </c>
      <c r="FD10" s="27">
        <f t="shared" si="28"/>
        <v>1271.1120000000001</v>
      </c>
      <c r="FE10" s="27">
        <f t="shared" si="29"/>
        <v>0</v>
      </c>
      <c r="FF10" s="27">
        <f t="shared" si="30"/>
        <v>317.77800000000002</v>
      </c>
      <c r="FG10" s="27">
        <f t="shared" si="31"/>
        <v>635.55600000000004</v>
      </c>
      <c r="FH10" s="27">
        <f t="shared" si="32"/>
        <v>317.77800000000002</v>
      </c>
      <c r="FI10" s="27">
        <f t="shared" si="33"/>
        <v>635.55600000000004</v>
      </c>
      <c r="FJ10" s="27">
        <f t="shared" si="34"/>
        <v>0</v>
      </c>
      <c r="FK10" s="27">
        <f t="shared" si="35"/>
        <v>635.55600000000004</v>
      </c>
      <c r="FL10" s="27">
        <f t="shared" si="36"/>
        <v>317.77800000000002</v>
      </c>
      <c r="FM10" s="27">
        <f t="shared" si="37"/>
        <v>0</v>
      </c>
      <c r="FN10" s="27">
        <f t="shared" si="38"/>
        <v>1271.1120000000001</v>
      </c>
      <c r="FO10" s="27">
        <f t="shared" si="39"/>
        <v>635.55600000000004</v>
      </c>
      <c r="FP10" s="27">
        <f t="shared" si="40"/>
        <v>2860.0020000000004</v>
      </c>
      <c r="FQ10" s="27">
        <f t="shared" si="41"/>
        <v>0</v>
      </c>
      <c r="FR10" s="27">
        <f t="shared" si="42"/>
        <v>317.77800000000002</v>
      </c>
      <c r="FS10" s="27">
        <f t="shared" si="43"/>
        <v>317.77800000000002</v>
      </c>
      <c r="FT10" s="27">
        <f t="shared" si="44"/>
        <v>0</v>
      </c>
      <c r="FU10" s="27">
        <f t="shared" si="45"/>
        <v>0</v>
      </c>
      <c r="FV10" s="27">
        <f t="shared" si="46"/>
        <v>1588.89</v>
      </c>
      <c r="FW10" s="27">
        <f t="shared" si="47"/>
        <v>317.77800000000002</v>
      </c>
      <c r="FX10" s="27">
        <f t="shared" si="48"/>
        <v>0</v>
      </c>
      <c r="FY10" s="27">
        <f t="shared" si="49"/>
        <v>317.77800000000002</v>
      </c>
      <c r="FZ10" s="27">
        <f t="shared" si="50"/>
        <v>317.77800000000002</v>
      </c>
      <c r="GA10" s="27">
        <f t="shared" si="51"/>
        <v>0</v>
      </c>
      <c r="GB10" s="27">
        <f t="shared" si="52"/>
        <v>0</v>
      </c>
      <c r="GC10" s="27">
        <f t="shared" si="53"/>
        <v>317.77800000000002</v>
      </c>
      <c r="GD10" s="27">
        <f t="shared" si="54"/>
        <v>0</v>
      </c>
      <c r="GE10" s="27">
        <f t="shared" si="55"/>
        <v>317.77800000000002</v>
      </c>
      <c r="GF10" s="27">
        <f t="shared" si="56"/>
        <v>0</v>
      </c>
      <c r="GG10" s="27">
        <f t="shared" si="57"/>
        <v>953.33400000000006</v>
      </c>
      <c r="GH10" s="27">
        <f t="shared" si="58"/>
        <v>635.55600000000004</v>
      </c>
      <c r="GI10" s="27">
        <f t="shared" si="59"/>
        <v>635.55600000000004</v>
      </c>
      <c r="GJ10" s="27">
        <f t="shared" si="60"/>
        <v>19278.532000000003</v>
      </c>
      <c r="GK10" s="27">
        <f t="shared" si="61"/>
        <v>635.55600000000004</v>
      </c>
      <c r="GL10" s="27" t="e">
        <f>+#REF!*$I10</f>
        <v>#REF!</v>
      </c>
      <c r="GM10" s="27">
        <f t="shared" si="62"/>
        <v>0</v>
      </c>
      <c r="GN10" s="27">
        <f t="shared" si="63"/>
        <v>953.33400000000006</v>
      </c>
      <c r="GO10" s="27">
        <f t="shared" si="64"/>
        <v>0</v>
      </c>
      <c r="GP10" s="27" t="e">
        <f>+#REF!*$I10</f>
        <v>#REF!</v>
      </c>
      <c r="GQ10" s="27">
        <f t="shared" si="65"/>
        <v>317.77800000000002</v>
      </c>
      <c r="GR10" s="27">
        <f t="shared" si="66"/>
        <v>0</v>
      </c>
      <c r="GS10" s="27">
        <f t="shared" si="67"/>
        <v>317.77800000000002</v>
      </c>
      <c r="GT10" s="27">
        <f t="shared" si="68"/>
        <v>1906.6680000000001</v>
      </c>
      <c r="GU10" s="27">
        <f t="shared" si="69"/>
        <v>0</v>
      </c>
      <c r="GV10" s="27">
        <f t="shared" si="70"/>
        <v>0</v>
      </c>
      <c r="GW10" s="27">
        <f t="shared" si="71"/>
        <v>0</v>
      </c>
      <c r="GX10" s="27">
        <f t="shared" si="72"/>
        <v>635.55600000000004</v>
      </c>
      <c r="GY10" s="27">
        <f t="shared" si="73"/>
        <v>317.77800000000002</v>
      </c>
      <c r="GZ10" s="27">
        <f t="shared" si="74"/>
        <v>317.77800000000002</v>
      </c>
      <c r="HA10" s="27">
        <f t="shared" si="75"/>
        <v>953.33400000000006</v>
      </c>
      <c r="HB10" s="27">
        <f t="shared" si="76"/>
        <v>0</v>
      </c>
      <c r="HC10" s="27">
        <f t="shared" si="77"/>
        <v>953.33400000000006</v>
      </c>
      <c r="HD10" s="27">
        <f t="shared" si="78"/>
        <v>953.33400000000006</v>
      </c>
      <c r="HE10" s="27">
        <f t="shared" si="79"/>
        <v>635.55600000000004</v>
      </c>
      <c r="HF10" s="27">
        <f t="shared" si="80"/>
        <v>635.55600000000004</v>
      </c>
      <c r="HG10" s="27">
        <f t="shared" si="81"/>
        <v>953.33400000000006</v>
      </c>
      <c r="HH10" s="27">
        <f t="shared" si="82"/>
        <v>953.33400000000006</v>
      </c>
      <c r="HI10" s="27">
        <f t="shared" si="83"/>
        <v>0</v>
      </c>
      <c r="HJ10" s="27">
        <f t="shared" si="84"/>
        <v>953.33400000000006</v>
      </c>
      <c r="HK10" s="27">
        <f t="shared" si="85"/>
        <v>317.77800000000002</v>
      </c>
      <c r="HL10" s="27">
        <f t="shared" si="86"/>
        <v>317.77800000000002</v>
      </c>
      <c r="HM10" s="27" t="e">
        <f>+#REF!*$I10</f>
        <v>#REF!</v>
      </c>
      <c r="HN10" s="27">
        <f t="shared" si="87"/>
        <v>317.77800000000002</v>
      </c>
      <c r="HO10" s="27" t="e">
        <f>+#REF!*$I10</f>
        <v>#REF!</v>
      </c>
      <c r="HP10" s="27">
        <f t="shared" si="88"/>
        <v>317.77800000000002</v>
      </c>
      <c r="HQ10" s="27">
        <f t="shared" si="89"/>
        <v>953.33400000000006</v>
      </c>
      <c r="HR10" s="27">
        <f t="shared" si="90"/>
        <v>635.55600000000004</v>
      </c>
      <c r="HS10" s="27">
        <f t="shared" si="91"/>
        <v>953.33400000000006</v>
      </c>
      <c r="HT10" s="27">
        <f t="shared" si="92"/>
        <v>1271.1120000000001</v>
      </c>
      <c r="HU10" s="27">
        <f t="shared" si="93"/>
        <v>0</v>
      </c>
      <c r="HV10" s="27">
        <f t="shared" si="94"/>
        <v>0</v>
      </c>
      <c r="HW10" s="27">
        <f t="shared" si="95"/>
        <v>635.55600000000004</v>
      </c>
      <c r="HX10" s="27">
        <f t="shared" si="96"/>
        <v>317.77800000000002</v>
      </c>
      <c r="HY10" s="27">
        <f t="shared" si="97"/>
        <v>0</v>
      </c>
      <c r="HZ10" s="27">
        <f t="shared" si="98"/>
        <v>317.77800000000002</v>
      </c>
      <c r="IA10" s="27">
        <f t="shared" si="99"/>
        <v>317.77800000000002</v>
      </c>
      <c r="IB10" s="27">
        <f t="shared" si="100"/>
        <v>953.33400000000006</v>
      </c>
      <c r="IC10" s="27">
        <f t="shared" si="101"/>
        <v>317.77800000000002</v>
      </c>
      <c r="ID10" s="27">
        <f t="shared" si="102"/>
        <v>317.77800000000002</v>
      </c>
      <c r="IE10" s="27" t="e">
        <f>+#REF!*$I10</f>
        <v>#REF!</v>
      </c>
      <c r="IF10" s="27">
        <f t="shared" si="103"/>
        <v>0</v>
      </c>
      <c r="IG10" s="27">
        <f t="shared" si="104"/>
        <v>317.77800000000002</v>
      </c>
      <c r="IH10" s="27">
        <f t="shared" si="105"/>
        <v>317.77800000000002</v>
      </c>
      <c r="II10" s="27" t="e">
        <f>+#REF!*$I10</f>
        <v>#REF!</v>
      </c>
      <c r="IJ10" s="27">
        <f t="shared" si="106"/>
        <v>0</v>
      </c>
      <c r="IK10" s="27" t="e">
        <f>+#REF!*$I10</f>
        <v>#REF!</v>
      </c>
      <c r="IL10" s="27">
        <f t="shared" si="107"/>
        <v>317.77800000000002</v>
      </c>
      <c r="IM10" s="27" t="e">
        <f>+#REF!*$I10</f>
        <v>#REF!</v>
      </c>
      <c r="IN10" s="27">
        <f t="shared" si="108"/>
        <v>317.77800000000002</v>
      </c>
      <c r="IO10" s="27">
        <f t="shared" si="109"/>
        <v>0</v>
      </c>
      <c r="IP10" s="27" t="e">
        <f>+#REF!*$I10</f>
        <v>#REF!</v>
      </c>
      <c r="IQ10" s="27" t="e">
        <f>+#REF!*$I10</f>
        <v>#REF!</v>
      </c>
      <c r="IR10" s="27" t="e">
        <f>+#REF!*$I10</f>
        <v>#REF!</v>
      </c>
      <c r="IS10" s="27">
        <f t="shared" si="110"/>
        <v>0</v>
      </c>
      <c r="IT10" s="27">
        <f t="shared" si="111"/>
        <v>317.77800000000002</v>
      </c>
      <c r="IU10" s="27">
        <f t="shared" si="112"/>
        <v>0</v>
      </c>
      <c r="IV10" s="27">
        <f t="shared" si="113"/>
        <v>317.77800000000002</v>
      </c>
      <c r="IW10" s="27">
        <f t="shared" si="114"/>
        <v>635.55600000000004</v>
      </c>
      <c r="IX10" s="27">
        <f t="shared" si="115"/>
        <v>0</v>
      </c>
      <c r="IY10" s="27" t="e">
        <f>+#REF!*$I10</f>
        <v>#REF!</v>
      </c>
      <c r="IZ10" s="27">
        <f t="shared" si="116"/>
        <v>0</v>
      </c>
      <c r="JA10" s="27">
        <f t="shared" si="117"/>
        <v>635.55600000000004</v>
      </c>
      <c r="JB10" s="27">
        <f t="shared" si="117"/>
        <v>635.55600000000004</v>
      </c>
      <c r="JC10" s="27">
        <f t="shared" si="117"/>
        <v>317.77800000000002</v>
      </c>
      <c r="JD10" s="27">
        <f t="shared" si="117"/>
        <v>0</v>
      </c>
      <c r="JE10" s="27">
        <f t="shared" si="117"/>
        <v>0</v>
      </c>
      <c r="JF10" s="27">
        <f t="shared" si="117"/>
        <v>0</v>
      </c>
      <c r="JG10" s="28" t="e">
        <f t="shared" si="119"/>
        <v>#REF!</v>
      </c>
      <c r="JI10" s="19" t="s">
        <v>2</v>
      </c>
    </row>
    <row r="11" spans="1:269" x14ac:dyDescent="0.25">
      <c r="A11" s="20">
        <f t="shared" si="120"/>
        <v>7</v>
      </c>
      <c r="B11" s="21" t="s">
        <v>281</v>
      </c>
      <c r="C11" s="21">
        <v>2024</v>
      </c>
      <c r="D11" s="21">
        <v>5</v>
      </c>
      <c r="E11" s="22">
        <v>3408152</v>
      </c>
      <c r="F11" s="21" t="s">
        <v>288</v>
      </c>
      <c r="G11" s="23">
        <v>20</v>
      </c>
      <c r="H11" s="23">
        <v>366.66699999999997</v>
      </c>
      <c r="I11" s="24">
        <f t="shared" si="118"/>
        <v>18.333349999999999</v>
      </c>
      <c r="J11" s="25">
        <v>40</v>
      </c>
      <c r="K11" s="25">
        <v>80</v>
      </c>
      <c r="L11" s="25"/>
      <c r="M11" s="25">
        <v>120</v>
      </c>
      <c r="N11" s="25">
        <v>80</v>
      </c>
      <c r="O11" s="25">
        <v>0</v>
      </c>
      <c r="P11" s="25"/>
      <c r="Q11" s="25">
        <v>200</v>
      </c>
      <c r="R11" s="25">
        <v>120</v>
      </c>
      <c r="S11" s="25">
        <v>100</v>
      </c>
      <c r="T11" s="25">
        <v>140</v>
      </c>
      <c r="U11" s="25">
        <v>100</v>
      </c>
      <c r="V11" s="25"/>
      <c r="W11" s="25">
        <v>60</v>
      </c>
      <c r="X11" s="25">
        <v>40</v>
      </c>
      <c r="Y11" s="25">
        <v>40</v>
      </c>
      <c r="Z11" s="25">
        <v>60</v>
      </c>
      <c r="AA11" s="25"/>
      <c r="AB11" s="25">
        <v>20</v>
      </c>
      <c r="AC11" s="25">
        <v>60</v>
      </c>
      <c r="AD11" s="25">
        <v>40</v>
      </c>
      <c r="AE11" s="25">
        <v>140</v>
      </c>
      <c r="AF11" s="25">
        <v>60</v>
      </c>
      <c r="AG11" s="25">
        <v>100</v>
      </c>
      <c r="AH11" s="25">
        <v>20</v>
      </c>
      <c r="AI11" s="25">
        <v>160</v>
      </c>
      <c r="AJ11" s="25"/>
      <c r="AK11" s="25"/>
      <c r="AL11" s="25">
        <v>140</v>
      </c>
      <c r="AM11" s="25">
        <v>60</v>
      </c>
      <c r="AN11" s="25">
        <v>80</v>
      </c>
      <c r="AO11" s="25">
        <v>40</v>
      </c>
      <c r="AP11" s="25">
        <v>180</v>
      </c>
      <c r="AQ11" s="25"/>
      <c r="AR11" s="25">
        <v>80</v>
      </c>
      <c r="AS11" s="25">
        <v>40</v>
      </c>
      <c r="AT11" s="25">
        <v>60</v>
      </c>
      <c r="AU11" s="25">
        <v>260</v>
      </c>
      <c r="AV11" s="25">
        <v>40</v>
      </c>
      <c r="AW11" s="25"/>
      <c r="AX11" s="25"/>
      <c r="AY11" s="25">
        <v>40</v>
      </c>
      <c r="AZ11" s="25">
        <v>40</v>
      </c>
      <c r="BA11" s="25"/>
      <c r="BB11" s="25">
        <v>60</v>
      </c>
      <c r="BC11" s="25">
        <v>60</v>
      </c>
      <c r="BD11" s="25">
        <v>80</v>
      </c>
      <c r="BE11" s="25"/>
      <c r="BF11" s="25">
        <v>40</v>
      </c>
      <c r="BG11" s="25">
        <v>60</v>
      </c>
      <c r="BH11" s="25"/>
      <c r="BI11" s="25">
        <v>0</v>
      </c>
      <c r="BJ11" s="25"/>
      <c r="BK11" s="25">
        <v>40</v>
      </c>
      <c r="BL11" s="25">
        <v>80</v>
      </c>
      <c r="BM11" s="25">
        <v>140</v>
      </c>
      <c r="BN11" s="25">
        <v>40</v>
      </c>
      <c r="BO11" s="25">
        <v>80</v>
      </c>
      <c r="BP11" s="25">
        <v>100</v>
      </c>
      <c r="BQ11" s="25">
        <v>1100</v>
      </c>
      <c r="BR11" s="25">
        <v>100</v>
      </c>
      <c r="BS11" s="25">
        <v>60</v>
      </c>
      <c r="BT11" s="25">
        <v>200</v>
      </c>
      <c r="BU11" s="25"/>
      <c r="BV11" s="25"/>
      <c r="BW11" s="25">
        <v>80</v>
      </c>
      <c r="BX11" s="25"/>
      <c r="BY11" s="25">
        <v>160</v>
      </c>
      <c r="BZ11" s="25"/>
      <c r="CA11" s="25"/>
      <c r="CB11" s="25">
        <v>20</v>
      </c>
      <c r="CC11" s="25"/>
      <c r="CD11" s="25">
        <v>40</v>
      </c>
      <c r="CE11" s="25">
        <v>60</v>
      </c>
      <c r="CF11" s="25"/>
      <c r="CG11" s="25"/>
      <c r="CH11" s="25">
        <v>60</v>
      </c>
      <c r="CI11" s="25">
        <v>40</v>
      </c>
      <c r="CJ11" s="25">
        <v>200</v>
      </c>
      <c r="CK11" s="25">
        <v>40</v>
      </c>
      <c r="CL11" s="25">
        <v>100</v>
      </c>
      <c r="CM11" s="25">
        <v>60</v>
      </c>
      <c r="CN11" s="25"/>
      <c r="CO11" s="25">
        <v>180</v>
      </c>
      <c r="CP11" s="25">
        <v>60</v>
      </c>
      <c r="CQ11" s="25"/>
      <c r="CR11" s="25"/>
      <c r="CS11" s="25">
        <v>80</v>
      </c>
      <c r="CT11" s="25">
        <v>40</v>
      </c>
      <c r="CU11" s="25">
        <v>60</v>
      </c>
      <c r="CV11" s="25">
        <v>40</v>
      </c>
      <c r="CW11" s="25"/>
      <c r="CX11" s="25">
        <v>20</v>
      </c>
      <c r="CY11" s="25"/>
      <c r="CZ11" s="25">
        <v>40</v>
      </c>
      <c r="DA11" s="25">
        <v>40</v>
      </c>
      <c r="DB11" s="25"/>
      <c r="DC11" s="25">
        <v>20</v>
      </c>
      <c r="DD11" s="25">
        <v>40</v>
      </c>
      <c r="DE11" s="25"/>
      <c r="DF11" s="25">
        <v>20</v>
      </c>
      <c r="DG11" s="25">
        <v>20</v>
      </c>
      <c r="DH11" s="25"/>
      <c r="DI11" s="25">
        <v>180</v>
      </c>
      <c r="DJ11" s="25">
        <v>20</v>
      </c>
      <c r="DK11" s="25"/>
      <c r="DL11" s="25"/>
      <c r="DM11" s="25"/>
      <c r="DN11" s="25"/>
      <c r="DO11" s="25">
        <v>40</v>
      </c>
      <c r="DP11" s="25">
        <v>20</v>
      </c>
      <c r="DQ11" s="25">
        <v>40</v>
      </c>
      <c r="DR11" s="25"/>
      <c r="DS11" s="25"/>
      <c r="DT11" s="25"/>
      <c r="DU11" s="25">
        <v>20</v>
      </c>
      <c r="DV11" s="25">
        <v>60</v>
      </c>
      <c r="DW11" s="25"/>
      <c r="DX11" s="25">
        <v>20</v>
      </c>
      <c r="DY11" s="25"/>
      <c r="DZ11" s="25">
        <v>20</v>
      </c>
      <c r="EA11" s="25">
        <v>20</v>
      </c>
      <c r="EB11" s="26">
        <f t="shared" si="0"/>
        <v>7040</v>
      </c>
      <c r="EC11" s="27">
        <f t="shared" si="1"/>
        <v>733.33399999999995</v>
      </c>
      <c r="ED11" s="27">
        <f t="shared" si="2"/>
        <v>1466.6679999999999</v>
      </c>
      <c r="EE11" s="27">
        <f t="shared" si="3"/>
        <v>0</v>
      </c>
      <c r="EF11" s="27">
        <f t="shared" si="4"/>
        <v>2200.002</v>
      </c>
      <c r="EG11" s="27">
        <f t="shared" si="5"/>
        <v>1466.6679999999999</v>
      </c>
      <c r="EH11" s="27">
        <f t="shared" si="6"/>
        <v>0</v>
      </c>
      <c r="EI11" s="27">
        <f t="shared" si="7"/>
        <v>0</v>
      </c>
      <c r="EJ11" s="27">
        <f t="shared" si="8"/>
        <v>3666.67</v>
      </c>
      <c r="EK11" s="27">
        <f t="shared" si="9"/>
        <v>2200.002</v>
      </c>
      <c r="EL11" s="27">
        <f t="shared" si="10"/>
        <v>1833.335</v>
      </c>
      <c r="EM11" s="27">
        <f t="shared" si="11"/>
        <v>2566.6689999999999</v>
      </c>
      <c r="EN11" s="27">
        <f t="shared" si="12"/>
        <v>1833.335</v>
      </c>
      <c r="EO11" s="27">
        <f t="shared" si="13"/>
        <v>0</v>
      </c>
      <c r="EP11" s="27">
        <f t="shared" si="14"/>
        <v>1100.001</v>
      </c>
      <c r="EQ11" s="27">
        <f t="shared" si="15"/>
        <v>733.33399999999995</v>
      </c>
      <c r="ER11" s="27">
        <f t="shared" si="16"/>
        <v>733.33399999999995</v>
      </c>
      <c r="ES11" s="27">
        <f t="shared" si="17"/>
        <v>1100.001</v>
      </c>
      <c r="ET11" s="27">
        <f t="shared" si="18"/>
        <v>0</v>
      </c>
      <c r="EU11" s="27">
        <f t="shared" si="19"/>
        <v>366.66699999999997</v>
      </c>
      <c r="EV11" s="27">
        <f t="shared" si="20"/>
        <v>1100.001</v>
      </c>
      <c r="EW11" s="27">
        <f t="shared" si="21"/>
        <v>733.33399999999995</v>
      </c>
      <c r="EX11" s="27">
        <f t="shared" si="22"/>
        <v>2566.6689999999999</v>
      </c>
      <c r="EY11" s="27">
        <f t="shared" si="23"/>
        <v>1100.001</v>
      </c>
      <c r="EZ11" s="27">
        <f t="shared" si="24"/>
        <v>1833.335</v>
      </c>
      <c r="FA11" s="27">
        <f t="shared" si="25"/>
        <v>366.66699999999997</v>
      </c>
      <c r="FB11" s="27">
        <f t="shared" si="26"/>
        <v>2933.3359999999998</v>
      </c>
      <c r="FC11" s="27">
        <f t="shared" si="27"/>
        <v>0</v>
      </c>
      <c r="FD11" s="27">
        <f t="shared" si="28"/>
        <v>0</v>
      </c>
      <c r="FE11" s="27">
        <f t="shared" si="29"/>
        <v>2566.6689999999999</v>
      </c>
      <c r="FF11" s="27">
        <f t="shared" si="30"/>
        <v>1100.001</v>
      </c>
      <c r="FG11" s="27">
        <f t="shared" si="31"/>
        <v>1466.6679999999999</v>
      </c>
      <c r="FH11" s="27">
        <f t="shared" si="32"/>
        <v>733.33399999999995</v>
      </c>
      <c r="FI11" s="27">
        <f t="shared" si="33"/>
        <v>3300.0029999999997</v>
      </c>
      <c r="FJ11" s="27">
        <f t="shared" si="34"/>
        <v>0</v>
      </c>
      <c r="FK11" s="27">
        <f t="shared" si="35"/>
        <v>1466.6679999999999</v>
      </c>
      <c r="FL11" s="27">
        <f t="shared" si="36"/>
        <v>733.33399999999995</v>
      </c>
      <c r="FM11" s="27">
        <f t="shared" si="37"/>
        <v>1100.001</v>
      </c>
      <c r="FN11" s="27">
        <f t="shared" si="38"/>
        <v>4766.6710000000003</v>
      </c>
      <c r="FO11" s="27">
        <f t="shared" si="39"/>
        <v>733.33399999999995</v>
      </c>
      <c r="FP11" s="27">
        <f t="shared" si="40"/>
        <v>0</v>
      </c>
      <c r="FQ11" s="27">
        <f t="shared" si="41"/>
        <v>0</v>
      </c>
      <c r="FR11" s="27">
        <f t="shared" si="42"/>
        <v>733.33399999999995</v>
      </c>
      <c r="FS11" s="27">
        <f t="shared" si="43"/>
        <v>733.33399999999995</v>
      </c>
      <c r="FT11" s="27">
        <f t="shared" si="44"/>
        <v>0</v>
      </c>
      <c r="FU11" s="27">
        <f t="shared" si="45"/>
        <v>1100.001</v>
      </c>
      <c r="FV11" s="27">
        <f t="shared" si="46"/>
        <v>1100.001</v>
      </c>
      <c r="FW11" s="27">
        <f t="shared" si="47"/>
        <v>1466.6679999999999</v>
      </c>
      <c r="FX11" s="27">
        <f t="shared" si="48"/>
        <v>0</v>
      </c>
      <c r="FY11" s="27">
        <f t="shared" si="49"/>
        <v>733.33399999999995</v>
      </c>
      <c r="FZ11" s="27">
        <f t="shared" si="50"/>
        <v>1100.001</v>
      </c>
      <c r="GA11" s="27">
        <f t="shared" si="51"/>
        <v>0</v>
      </c>
      <c r="GB11" s="27">
        <f t="shared" si="52"/>
        <v>0</v>
      </c>
      <c r="GC11" s="27">
        <f t="shared" si="53"/>
        <v>0</v>
      </c>
      <c r="GD11" s="27">
        <f t="shared" si="54"/>
        <v>733.33399999999995</v>
      </c>
      <c r="GE11" s="27">
        <f t="shared" si="55"/>
        <v>1466.6679999999999</v>
      </c>
      <c r="GF11" s="27">
        <f t="shared" si="56"/>
        <v>2566.6689999999999</v>
      </c>
      <c r="GG11" s="27">
        <f t="shared" si="57"/>
        <v>733.33399999999995</v>
      </c>
      <c r="GH11" s="27">
        <f t="shared" si="58"/>
        <v>1466.6679999999999</v>
      </c>
      <c r="GI11" s="27">
        <f t="shared" si="59"/>
        <v>1833.335</v>
      </c>
      <c r="GJ11" s="27">
        <f t="shared" si="60"/>
        <v>20166.684999999998</v>
      </c>
      <c r="GK11" s="27">
        <f t="shared" si="61"/>
        <v>1833.335</v>
      </c>
      <c r="GL11" s="27" t="e">
        <f>+#REF!*$I11</f>
        <v>#REF!</v>
      </c>
      <c r="GM11" s="27">
        <f t="shared" si="62"/>
        <v>1100.001</v>
      </c>
      <c r="GN11" s="27">
        <f t="shared" si="63"/>
        <v>3666.67</v>
      </c>
      <c r="GO11" s="27">
        <f t="shared" si="64"/>
        <v>0</v>
      </c>
      <c r="GP11" s="27" t="e">
        <f>+#REF!*$I11</f>
        <v>#REF!</v>
      </c>
      <c r="GQ11" s="27">
        <f t="shared" si="65"/>
        <v>0</v>
      </c>
      <c r="GR11" s="27">
        <f t="shared" si="66"/>
        <v>1466.6679999999999</v>
      </c>
      <c r="GS11" s="27">
        <f t="shared" si="67"/>
        <v>0</v>
      </c>
      <c r="GT11" s="27">
        <f t="shared" si="68"/>
        <v>2933.3359999999998</v>
      </c>
      <c r="GU11" s="27">
        <f t="shared" si="69"/>
        <v>0</v>
      </c>
      <c r="GV11" s="27">
        <f t="shared" si="70"/>
        <v>0</v>
      </c>
      <c r="GW11" s="27">
        <f t="shared" si="71"/>
        <v>366.66699999999997</v>
      </c>
      <c r="GX11" s="27">
        <f t="shared" si="72"/>
        <v>0</v>
      </c>
      <c r="GY11" s="27">
        <f t="shared" si="73"/>
        <v>733.33399999999995</v>
      </c>
      <c r="GZ11" s="27">
        <f t="shared" si="74"/>
        <v>1100.001</v>
      </c>
      <c r="HA11" s="27">
        <f t="shared" si="75"/>
        <v>0</v>
      </c>
      <c r="HB11" s="27">
        <f t="shared" si="76"/>
        <v>0</v>
      </c>
      <c r="HC11" s="27">
        <f t="shared" si="77"/>
        <v>1100.001</v>
      </c>
      <c r="HD11" s="27">
        <f t="shared" si="78"/>
        <v>733.33399999999995</v>
      </c>
      <c r="HE11" s="27">
        <f t="shared" si="79"/>
        <v>3666.67</v>
      </c>
      <c r="HF11" s="27">
        <f t="shared" si="80"/>
        <v>733.33399999999995</v>
      </c>
      <c r="HG11" s="27">
        <f t="shared" si="81"/>
        <v>1833.335</v>
      </c>
      <c r="HH11" s="27">
        <f t="shared" si="82"/>
        <v>1100.001</v>
      </c>
      <c r="HI11" s="27">
        <f t="shared" si="83"/>
        <v>0</v>
      </c>
      <c r="HJ11" s="27">
        <f t="shared" si="84"/>
        <v>3300.0029999999997</v>
      </c>
      <c r="HK11" s="27">
        <f t="shared" si="85"/>
        <v>1100.001</v>
      </c>
      <c r="HL11" s="27">
        <f t="shared" si="86"/>
        <v>0</v>
      </c>
      <c r="HM11" s="27" t="e">
        <f>+#REF!*$I11</f>
        <v>#REF!</v>
      </c>
      <c r="HN11" s="27">
        <f t="shared" si="87"/>
        <v>0</v>
      </c>
      <c r="HO11" s="27" t="e">
        <f>+#REF!*$I11</f>
        <v>#REF!</v>
      </c>
      <c r="HP11" s="27">
        <f t="shared" si="88"/>
        <v>1466.6679999999999</v>
      </c>
      <c r="HQ11" s="27">
        <f t="shared" si="89"/>
        <v>733.33399999999995</v>
      </c>
      <c r="HR11" s="27">
        <f t="shared" si="90"/>
        <v>1100.001</v>
      </c>
      <c r="HS11" s="27">
        <f t="shared" si="91"/>
        <v>733.33399999999995</v>
      </c>
      <c r="HT11" s="27">
        <f t="shared" si="92"/>
        <v>0</v>
      </c>
      <c r="HU11" s="27">
        <f t="shared" si="93"/>
        <v>366.66699999999997</v>
      </c>
      <c r="HV11" s="27">
        <f t="shared" si="94"/>
        <v>0</v>
      </c>
      <c r="HW11" s="27">
        <f t="shared" si="95"/>
        <v>733.33399999999995</v>
      </c>
      <c r="HX11" s="27">
        <f t="shared" si="96"/>
        <v>733.33399999999995</v>
      </c>
      <c r="HY11" s="27">
        <f t="shared" si="97"/>
        <v>0</v>
      </c>
      <c r="HZ11" s="27">
        <f t="shared" si="98"/>
        <v>366.66699999999997</v>
      </c>
      <c r="IA11" s="27">
        <f t="shared" si="99"/>
        <v>733.33399999999995</v>
      </c>
      <c r="IB11" s="27">
        <f t="shared" si="100"/>
        <v>0</v>
      </c>
      <c r="IC11" s="27">
        <f t="shared" si="101"/>
        <v>366.66699999999997</v>
      </c>
      <c r="ID11" s="27">
        <f t="shared" si="102"/>
        <v>366.66699999999997</v>
      </c>
      <c r="IE11" s="27" t="e">
        <f>+#REF!*$I11</f>
        <v>#REF!</v>
      </c>
      <c r="IF11" s="27">
        <f t="shared" si="103"/>
        <v>0</v>
      </c>
      <c r="IG11" s="27">
        <f t="shared" si="104"/>
        <v>3300.0029999999997</v>
      </c>
      <c r="IH11" s="27">
        <f t="shared" si="105"/>
        <v>366.66699999999997</v>
      </c>
      <c r="II11" s="27" t="e">
        <f>+#REF!*$I11</f>
        <v>#REF!</v>
      </c>
      <c r="IJ11" s="27">
        <f t="shared" si="106"/>
        <v>0</v>
      </c>
      <c r="IK11" s="27" t="e">
        <f>+#REF!*$I11</f>
        <v>#REF!</v>
      </c>
      <c r="IL11" s="27">
        <f t="shared" si="107"/>
        <v>0</v>
      </c>
      <c r="IM11" s="27" t="e">
        <f>+#REF!*$I11</f>
        <v>#REF!</v>
      </c>
      <c r="IN11" s="27">
        <f t="shared" si="108"/>
        <v>0</v>
      </c>
      <c r="IO11" s="27">
        <f t="shared" si="109"/>
        <v>0</v>
      </c>
      <c r="IP11" s="27" t="e">
        <f>+#REF!*$I11</f>
        <v>#REF!</v>
      </c>
      <c r="IQ11" s="27" t="e">
        <f>+#REF!*$I11</f>
        <v>#REF!</v>
      </c>
      <c r="IR11" s="27" t="e">
        <f>+#REF!*$I11</f>
        <v>#REF!</v>
      </c>
      <c r="IS11" s="27">
        <f t="shared" si="110"/>
        <v>733.33399999999995</v>
      </c>
      <c r="IT11" s="27">
        <f t="shared" si="111"/>
        <v>366.66699999999997</v>
      </c>
      <c r="IU11" s="27">
        <f t="shared" si="112"/>
        <v>733.33399999999995</v>
      </c>
      <c r="IV11" s="27">
        <f t="shared" si="113"/>
        <v>0</v>
      </c>
      <c r="IW11" s="27">
        <f t="shared" si="114"/>
        <v>0</v>
      </c>
      <c r="IX11" s="27">
        <f t="shared" si="115"/>
        <v>0</v>
      </c>
      <c r="IY11" s="27" t="e">
        <f>+#REF!*$I11</f>
        <v>#REF!</v>
      </c>
      <c r="IZ11" s="27">
        <f t="shared" si="116"/>
        <v>366.66699999999997</v>
      </c>
      <c r="JA11" s="27">
        <f t="shared" si="117"/>
        <v>1100.001</v>
      </c>
      <c r="JB11" s="27">
        <f t="shared" si="117"/>
        <v>0</v>
      </c>
      <c r="JC11" s="27">
        <f t="shared" si="117"/>
        <v>366.66699999999997</v>
      </c>
      <c r="JD11" s="27">
        <f t="shared" si="117"/>
        <v>0</v>
      </c>
      <c r="JE11" s="27">
        <f t="shared" si="117"/>
        <v>366.66699999999997</v>
      </c>
      <c r="JF11" s="27">
        <f t="shared" si="117"/>
        <v>366.66699999999997</v>
      </c>
      <c r="JG11" s="28" t="e">
        <f t="shared" si="119"/>
        <v>#REF!</v>
      </c>
      <c r="JI11" s="19" t="s">
        <v>2</v>
      </c>
    </row>
    <row r="12" spans="1:269" x14ac:dyDescent="0.25">
      <c r="A12" s="20">
        <f t="shared" si="120"/>
        <v>8</v>
      </c>
      <c r="B12" s="21" t="s">
        <v>281</v>
      </c>
      <c r="C12" s="21">
        <v>2024</v>
      </c>
      <c r="D12" s="21">
        <v>5</v>
      </c>
      <c r="E12" s="22">
        <v>3529248</v>
      </c>
      <c r="F12" s="21" t="s">
        <v>289</v>
      </c>
      <c r="G12" s="23">
        <v>60</v>
      </c>
      <c r="H12" s="23">
        <v>317.77800000000002</v>
      </c>
      <c r="I12" s="24">
        <f t="shared" si="118"/>
        <v>5.2963000000000005</v>
      </c>
      <c r="J12" s="25"/>
      <c r="K12" s="25">
        <v>180</v>
      </c>
      <c r="L12" s="25">
        <v>60</v>
      </c>
      <c r="M12" s="25">
        <v>120</v>
      </c>
      <c r="N12" s="25">
        <v>120</v>
      </c>
      <c r="O12" s="25">
        <v>180</v>
      </c>
      <c r="P12" s="25"/>
      <c r="Q12" s="25">
        <v>120</v>
      </c>
      <c r="R12" s="25"/>
      <c r="S12" s="25"/>
      <c r="T12" s="25">
        <v>60</v>
      </c>
      <c r="U12" s="25">
        <v>60</v>
      </c>
      <c r="V12" s="25"/>
      <c r="W12" s="25">
        <v>60</v>
      </c>
      <c r="X12" s="25">
        <v>60</v>
      </c>
      <c r="Y12" s="25">
        <v>60</v>
      </c>
      <c r="Z12" s="25"/>
      <c r="AA12" s="25"/>
      <c r="AB12" s="25"/>
      <c r="AC12" s="25">
        <v>120</v>
      </c>
      <c r="AD12" s="25"/>
      <c r="AE12" s="25"/>
      <c r="AF12" s="25">
        <v>60</v>
      </c>
      <c r="AG12" s="25">
        <v>240</v>
      </c>
      <c r="AH12" s="25"/>
      <c r="AI12" s="25">
        <v>180</v>
      </c>
      <c r="AJ12" s="25">
        <v>60</v>
      </c>
      <c r="AK12" s="25">
        <v>60</v>
      </c>
      <c r="AL12" s="25"/>
      <c r="AM12" s="25">
        <v>60</v>
      </c>
      <c r="AN12" s="25">
        <v>60</v>
      </c>
      <c r="AO12" s="25">
        <v>60</v>
      </c>
      <c r="AP12" s="25">
        <v>180</v>
      </c>
      <c r="AQ12" s="25"/>
      <c r="AR12" s="25"/>
      <c r="AS12" s="25">
        <v>60</v>
      </c>
      <c r="AT12" s="25">
        <v>60</v>
      </c>
      <c r="AU12" s="25">
        <v>180</v>
      </c>
      <c r="AV12" s="25"/>
      <c r="AW12" s="25">
        <v>0</v>
      </c>
      <c r="AX12" s="25"/>
      <c r="AY12" s="25">
        <v>60</v>
      </c>
      <c r="AZ12" s="25">
        <v>60</v>
      </c>
      <c r="BA12" s="25"/>
      <c r="BB12" s="25">
        <v>60</v>
      </c>
      <c r="BC12" s="25"/>
      <c r="BD12" s="25"/>
      <c r="BE12" s="25">
        <v>60</v>
      </c>
      <c r="BF12" s="25"/>
      <c r="BG12" s="25"/>
      <c r="BH12" s="25">
        <v>0</v>
      </c>
      <c r="BI12" s="25"/>
      <c r="BJ12" s="25">
        <v>0</v>
      </c>
      <c r="BK12" s="25"/>
      <c r="BL12" s="25">
        <v>180</v>
      </c>
      <c r="BM12" s="25"/>
      <c r="BN12" s="25">
        <v>60</v>
      </c>
      <c r="BO12" s="25">
        <v>120</v>
      </c>
      <c r="BP12" s="25"/>
      <c r="BQ12" s="25">
        <v>600</v>
      </c>
      <c r="BR12" s="25"/>
      <c r="BS12" s="25">
        <v>120</v>
      </c>
      <c r="BT12" s="25">
        <v>120</v>
      </c>
      <c r="BU12" s="25">
        <v>120</v>
      </c>
      <c r="BV12" s="25"/>
      <c r="BW12" s="25"/>
      <c r="BX12" s="25"/>
      <c r="BY12" s="25">
        <v>180</v>
      </c>
      <c r="BZ12" s="25"/>
      <c r="CA12" s="25">
        <v>60</v>
      </c>
      <c r="CB12" s="25"/>
      <c r="CC12" s="25"/>
      <c r="CD12" s="25"/>
      <c r="CE12" s="25">
        <v>60</v>
      </c>
      <c r="CF12" s="25">
        <v>120</v>
      </c>
      <c r="CG12" s="25"/>
      <c r="CH12" s="25">
        <v>180</v>
      </c>
      <c r="CI12" s="25">
        <v>60</v>
      </c>
      <c r="CJ12" s="25">
        <v>120</v>
      </c>
      <c r="CK12" s="25">
        <v>120</v>
      </c>
      <c r="CL12" s="25">
        <v>60</v>
      </c>
      <c r="CM12" s="25">
        <v>120</v>
      </c>
      <c r="CN12" s="25"/>
      <c r="CO12" s="25">
        <v>60</v>
      </c>
      <c r="CP12" s="25"/>
      <c r="CQ12" s="25"/>
      <c r="CR12" s="25">
        <v>60</v>
      </c>
      <c r="CS12" s="25">
        <v>60</v>
      </c>
      <c r="CT12" s="25"/>
      <c r="CU12" s="25"/>
      <c r="CV12" s="25">
        <v>120</v>
      </c>
      <c r="CW12" s="25"/>
      <c r="CX12" s="25"/>
      <c r="CY12" s="25"/>
      <c r="CZ12" s="25">
        <v>60</v>
      </c>
      <c r="DA12" s="25"/>
      <c r="DB12" s="25"/>
      <c r="DC12" s="25">
        <v>60</v>
      </c>
      <c r="DD12" s="25">
        <v>60</v>
      </c>
      <c r="DE12" s="25"/>
      <c r="DF12" s="25"/>
      <c r="DG12" s="25">
        <v>60</v>
      </c>
      <c r="DH12" s="25">
        <v>60</v>
      </c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>
        <v>120</v>
      </c>
      <c r="DT12" s="25"/>
      <c r="DU12" s="25"/>
      <c r="DV12" s="25"/>
      <c r="DW12" s="25"/>
      <c r="DX12" s="25"/>
      <c r="DY12" s="25"/>
      <c r="DZ12" s="25">
        <v>0</v>
      </c>
      <c r="EA12" s="25"/>
      <c r="EB12" s="26">
        <f t="shared" si="0"/>
        <v>5820</v>
      </c>
      <c r="EC12" s="27">
        <f t="shared" si="1"/>
        <v>0</v>
      </c>
      <c r="ED12" s="27">
        <f t="shared" si="2"/>
        <v>953.33400000000006</v>
      </c>
      <c r="EE12" s="27">
        <f t="shared" si="3"/>
        <v>317.77800000000002</v>
      </c>
      <c r="EF12" s="27">
        <f t="shared" si="4"/>
        <v>635.55600000000004</v>
      </c>
      <c r="EG12" s="27">
        <f t="shared" si="5"/>
        <v>635.55600000000004</v>
      </c>
      <c r="EH12" s="27">
        <f t="shared" si="6"/>
        <v>953.33400000000006</v>
      </c>
      <c r="EI12" s="27">
        <f t="shared" si="7"/>
        <v>0</v>
      </c>
      <c r="EJ12" s="27">
        <f t="shared" si="8"/>
        <v>635.55600000000004</v>
      </c>
      <c r="EK12" s="27">
        <f t="shared" si="9"/>
        <v>0</v>
      </c>
      <c r="EL12" s="27">
        <f t="shared" si="10"/>
        <v>0</v>
      </c>
      <c r="EM12" s="27">
        <f t="shared" si="11"/>
        <v>317.77800000000002</v>
      </c>
      <c r="EN12" s="27">
        <f t="shared" si="12"/>
        <v>317.77800000000002</v>
      </c>
      <c r="EO12" s="27">
        <f t="shared" si="13"/>
        <v>0</v>
      </c>
      <c r="EP12" s="27">
        <f t="shared" si="14"/>
        <v>317.77800000000002</v>
      </c>
      <c r="EQ12" s="27">
        <f t="shared" si="15"/>
        <v>317.77800000000002</v>
      </c>
      <c r="ER12" s="27">
        <f t="shared" si="16"/>
        <v>317.77800000000002</v>
      </c>
      <c r="ES12" s="27">
        <f t="shared" si="17"/>
        <v>0</v>
      </c>
      <c r="ET12" s="27">
        <f t="shared" si="18"/>
        <v>0</v>
      </c>
      <c r="EU12" s="27">
        <f t="shared" si="19"/>
        <v>0</v>
      </c>
      <c r="EV12" s="27">
        <f t="shared" si="20"/>
        <v>635.55600000000004</v>
      </c>
      <c r="EW12" s="27">
        <f t="shared" si="21"/>
        <v>0</v>
      </c>
      <c r="EX12" s="27">
        <f t="shared" si="22"/>
        <v>0</v>
      </c>
      <c r="EY12" s="27">
        <f t="shared" si="23"/>
        <v>317.77800000000002</v>
      </c>
      <c r="EZ12" s="27">
        <f t="shared" si="24"/>
        <v>1271.1120000000001</v>
      </c>
      <c r="FA12" s="27">
        <f t="shared" si="25"/>
        <v>0</v>
      </c>
      <c r="FB12" s="27">
        <f t="shared" si="26"/>
        <v>953.33400000000006</v>
      </c>
      <c r="FC12" s="27">
        <f t="shared" si="27"/>
        <v>317.77800000000002</v>
      </c>
      <c r="FD12" s="27">
        <f t="shared" si="28"/>
        <v>317.77800000000002</v>
      </c>
      <c r="FE12" s="27">
        <f t="shared" si="29"/>
        <v>0</v>
      </c>
      <c r="FF12" s="27">
        <f t="shared" si="30"/>
        <v>317.77800000000002</v>
      </c>
      <c r="FG12" s="27">
        <f t="shared" si="31"/>
        <v>317.77800000000002</v>
      </c>
      <c r="FH12" s="27">
        <f t="shared" si="32"/>
        <v>317.77800000000002</v>
      </c>
      <c r="FI12" s="27">
        <f t="shared" si="33"/>
        <v>953.33400000000006</v>
      </c>
      <c r="FJ12" s="27">
        <f t="shared" si="34"/>
        <v>0</v>
      </c>
      <c r="FK12" s="27">
        <f t="shared" si="35"/>
        <v>0</v>
      </c>
      <c r="FL12" s="27">
        <f t="shared" si="36"/>
        <v>317.77800000000002</v>
      </c>
      <c r="FM12" s="27">
        <f t="shared" si="37"/>
        <v>317.77800000000002</v>
      </c>
      <c r="FN12" s="27">
        <f t="shared" si="38"/>
        <v>953.33400000000006</v>
      </c>
      <c r="FO12" s="27">
        <f t="shared" si="39"/>
        <v>0</v>
      </c>
      <c r="FP12" s="27">
        <f t="shared" si="40"/>
        <v>0</v>
      </c>
      <c r="FQ12" s="27">
        <f t="shared" si="41"/>
        <v>0</v>
      </c>
      <c r="FR12" s="27">
        <f t="shared" si="42"/>
        <v>317.77800000000002</v>
      </c>
      <c r="FS12" s="27">
        <f t="shared" si="43"/>
        <v>317.77800000000002</v>
      </c>
      <c r="FT12" s="27">
        <f t="shared" si="44"/>
        <v>0</v>
      </c>
      <c r="FU12" s="27">
        <f t="shared" si="45"/>
        <v>317.77800000000002</v>
      </c>
      <c r="FV12" s="27">
        <f t="shared" si="46"/>
        <v>0</v>
      </c>
      <c r="FW12" s="27">
        <f t="shared" si="47"/>
        <v>0</v>
      </c>
      <c r="FX12" s="27">
        <f t="shared" si="48"/>
        <v>317.77800000000002</v>
      </c>
      <c r="FY12" s="27">
        <f t="shared" si="49"/>
        <v>0</v>
      </c>
      <c r="FZ12" s="27">
        <f t="shared" si="50"/>
        <v>0</v>
      </c>
      <c r="GA12" s="27">
        <f t="shared" si="51"/>
        <v>0</v>
      </c>
      <c r="GB12" s="27">
        <f t="shared" si="52"/>
        <v>0</v>
      </c>
      <c r="GC12" s="27">
        <f t="shared" si="53"/>
        <v>0</v>
      </c>
      <c r="GD12" s="27">
        <f t="shared" si="54"/>
        <v>0</v>
      </c>
      <c r="GE12" s="27">
        <f t="shared" si="55"/>
        <v>953.33400000000006</v>
      </c>
      <c r="GF12" s="27">
        <f t="shared" si="56"/>
        <v>0</v>
      </c>
      <c r="GG12" s="27">
        <f t="shared" si="57"/>
        <v>317.77800000000002</v>
      </c>
      <c r="GH12" s="27">
        <f t="shared" si="58"/>
        <v>635.55600000000004</v>
      </c>
      <c r="GI12" s="27">
        <f t="shared" si="59"/>
        <v>0</v>
      </c>
      <c r="GJ12" s="27">
        <f t="shared" si="60"/>
        <v>3177.78</v>
      </c>
      <c r="GK12" s="27">
        <f t="shared" si="61"/>
        <v>0</v>
      </c>
      <c r="GL12" s="27" t="e">
        <f>+#REF!*$I12</f>
        <v>#REF!</v>
      </c>
      <c r="GM12" s="27">
        <f t="shared" si="62"/>
        <v>635.55600000000004</v>
      </c>
      <c r="GN12" s="27">
        <f t="shared" si="63"/>
        <v>635.55600000000004</v>
      </c>
      <c r="GO12" s="27">
        <f t="shared" si="64"/>
        <v>635.55600000000004</v>
      </c>
      <c r="GP12" s="27" t="e">
        <f>+#REF!*$I12</f>
        <v>#REF!</v>
      </c>
      <c r="GQ12" s="27">
        <f t="shared" si="65"/>
        <v>0</v>
      </c>
      <c r="GR12" s="27">
        <f t="shared" si="66"/>
        <v>0</v>
      </c>
      <c r="GS12" s="27">
        <f t="shared" si="67"/>
        <v>0</v>
      </c>
      <c r="GT12" s="27">
        <f t="shared" si="68"/>
        <v>953.33400000000006</v>
      </c>
      <c r="GU12" s="27">
        <f t="shared" si="69"/>
        <v>0</v>
      </c>
      <c r="GV12" s="27">
        <f t="shared" si="70"/>
        <v>317.77800000000002</v>
      </c>
      <c r="GW12" s="27">
        <f t="shared" si="71"/>
        <v>0</v>
      </c>
      <c r="GX12" s="27">
        <f t="shared" si="72"/>
        <v>0</v>
      </c>
      <c r="GY12" s="27">
        <f t="shared" si="73"/>
        <v>0</v>
      </c>
      <c r="GZ12" s="27">
        <f t="shared" si="74"/>
        <v>317.77800000000002</v>
      </c>
      <c r="HA12" s="27">
        <f t="shared" si="75"/>
        <v>635.55600000000004</v>
      </c>
      <c r="HB12" s="27">
        <f t="shared" si="76"/>
        <v>0</v>
      </c>
      <c r="HC12" s="27">
        <f t="shared" si="77"/>
        <v>953.33400000000006</v>
      </c>
      <c r="HD12" s="27">
        <f t="shared" si="78"/>
        <v>317.77800000000002</v>
      </c>
      <c r="HE12" s="27">
        <f t="shared" si="79"/>
        <v>635.55600000000004</v>
      </c>
      <c r="HF12" s="27">
        <f t="shared" si="80"/>
        <v>635.55600000000004</v>
      </c>
      <c r="HG12" s="27">
        <f t="shared" si="81"/>
        <v>317.77800000000002</v>
      </c>
      <c r="HH12" s="27">
        <f t="shared" si="82"/>
        <v>635.55600000000004</v>
      </c>
      <c r="HI12" s="27">
        <f t="shared" si="83"/>
        <v>0</v>
      </c>
      <c r="HJ12" s="27">
        <f t="shared" si="84"/>
        <v>317.77800000000002</v>
      </c>
      <c r="HK12" s="27">
        <f t="shared" si="85"/>
        <v>0</v>
      </c>
      <c r="HL12" s="27">
        <f t="shared" si="86"/>
        <v>0</v>
      </c>
      <c r="HM12" s="27" t="e">
        <f>+#REF!*$I12</f>
        <v>#REF!</v>
      </c>
      <c r="HN12" s="27">
        <f t="shared" si="87"/>
        <v>317.77800000000002</v>
      </c>
      <c r="HO12" s="27" t="e">
        <f>+#REF!*$I12</f>
        <v>#REF!</v>
      </c>
      <c r="HP12" s="27">
        <f t="shared" si="88"/>
        <v>317.77800000000002</v>
      </c>
      <c r="HQ12" s="27">
        <f t="shared" si="89"/>
        <v>0</v>
      </c>
      <c r="HR12" s="27">
        <f t="shared" si="90"/>
        <v>0</v>
      </c>
      <c r="HS12" s="27">
        <f t="shared" si="91"/>
        <v>635.55600000000004</v>
      </c>
      <c r="HT12" s="27">
        <f t="shared" si="92"/>
        <v>0</v>
      </c>
      <c r="HU12" s="27">
        <f t="shared" si="93"/>
        <v>0</v>
      </c>
      <c r="HV12" s="27">
        <f t="shared" si="94"/>
        <v>0</v>
      </c>
      <c r="HW12" s="27">
        <f t="shared" si="95"/>
        <v>317.77800000000002</v>
      </c>
      <c r="HX12" s="27">
        <f t="shared" si="96"/>
        <v>0</v>
      </c>
      <c r="HY12" s="27">
        <f t="shared" si="97"/>
        <v>0</v>
      </c>
      <c r="HZ12" s="27">
        <f t="shared" si="98"/>
        <v>317.77800000000002</v>
      </c>
      <c r="IA12" s="27">
        <f t="shared" si="99"/>
        <v>317.77800000000002</v>
      </c>
      <c r="IB12" s="27">
        <f t="shared" si="100"/>
        <v>0</v>
      </c>
      <c r="IC12" s="27">
        <f t="shared" si="101"/>
        <v>0</v>
      </c>
      <c r="ID12" s="27">
        <f t="shared" si="102"/>
        <v>317.77800000000002</v>
      </c>
      <c r="IE12" s="27" t="e">
        <f>+#REF!*$I12</f>
        <v>#REF!</v>
      </c>
      <c r="IF12" s="27">
        <f t="shared" si="103"/>
        <v>317.77800000000002</v>
      </c>
      <c r="IG12" s="27">
        <f t="shared" si="104"/>
        <v>0</v>
      </c>
      <c r="IH12" s="27">
        <f t="shared" si="105"/>
        <v>0</v>
      </c>
      <c r="II12" s="27" t="e">
        <f>+#REF!*$I12</f>
        <v>#REF!</v>
      </c>
      <c r="IJ12" s="27">
        <f t="shared" si="106"/>
        <v>0</v>
      </c>
      <c r="IK12" s="27" t="e">
        <f>+#REF!*$I12</f>
        <v>#REF!</v>
      </c>
      <c r="IL12" s="27">
        <f t="shared" si="107"/>
        <v>0</v>
      </c>
      <c r="IM12" s="27" t="e">
        <f>+#REF!*$I12</f>
        <v>#REF!</v>
      </c>
      <c r="IN12" s="27">
        <f t="shared" si="108"/>
        <v>0</v>
      </c>
      <c r="IO12" s="27">
        <f t="shared" si="109"/>
        <v>0</v>
      </c>
      <c r="IP12" s="27" t="e">
        <f>+#REF!*$I12</f>
        <v>#REF!</v>
      </c>
      <c r="IQ12" s="27" t="e">
        <f>+#REF!*$I12</f>
        <v>#REF!</v>
      </c>
      <c r="IR12" s="27" t="e">
        <f>+#REF!*$I12</f>
        <v>#REF!</v>
      </c>
      <c r="IS12" s="27">
        <f t="shared" si="110"/>
        <v>0</v>
      </c>
      <c r="IT12" s="27">
        <f t="shared" si="111"/>
        <v>0</v>
      </c>
      <c r="IU12" s="27">
        <f t="shared" si="112"/>
        <v>0</v>
      </c>
      <c r="IV12" s="27">
        <f t="shared" si="113"/>
        <v>0</v>
      </c>
      <c r="IW12" s="27">
        <f t="shared" si="114"/>
        <v>635.55600000000004</v>
      </c>
      <c r="IX12" s="27">
        <f t="shared" si="115"/>
        <v>0</v>
      </c>
      <c r="IY12" s="27" t="e">
        <f>+#REF!*$I12</f>
        <v>#REF!</v>
      </c>
      <c r="IZ12" s="27">
        <f t="shared" si="116"/>
        <v>0</v>
      </c>
      <c r="JA12" s="27">
        <f t="shared" si="117"/>
        <v>0</v>
      </c>
      <c r="JB12" s="27">
        <f t="shared" si="117"/>
        <v>0</v>
      </c>
      <c r="JC12" s="27">
        <f t="shared" si="117"/>
        <v>0</v>
      </c>
      <c r="JD12" s="27">
        <f t="shared" si="117"/>
        <v>0</v>
      </c>
      <c r="JE12" s="27">
        <f t="shared" si="117"/>
        <v>0</v>
      </c>
      <c r="JF12" s="27">
        <f t="shared" si="117"/>
        <v>0</v>
      </c>
      <c r="JG12" s="28" t="e">
        <f t="shared" si="119"/>
        <v>#REF!</v>
      </c>
      <c r="JI12" s="19" t="s">
        <v>2</v>
      </c>
    </row>
    <row r="13" spans="1:269" x14ac:dyDescent="0.25">
      <c r="A13" s="20">
        <f t="shared" si="120"/>
        <v>9</v>
      </c>
      <c r="B13" s="21" t="s">
        <v>281</v>
      </c>
      <c r="C13" s="21">
        <v>2024</v>
      </c>
      <c r="D13" s="21">
        <v>5</v>
      </c>
      <c r="E13" s="22">
        <v>3538108</v>
      </c>
      <c r="F13" s="21" t="s">
        <v>290</v>
      </c>
      <c r="G13" s="23">
        <v>6</v>
      </c>
      <c r="H13" s="23">
        <v>210.833</v>
      </c>
      <c r="I13" s="24">
        <f t="shared" si="118"/>
        <v>35.138833333333331</v>
      </c>
      <c r="J13" s="25"/>
      <c r="K13" s="25"/>
      <c r="L13" s="25">
        <v>6</v>
      </c>
      <c r="M13" s="25"/>
      <c r="N13" s="25"/>
      <c r="O13" s="25">
        <v>18</v>
      </c>
      <c r="P13" s="25"/>
      <c r="Q13" s="25">
        <v>30</v>
      </c>
      <c r="R13" s="25">
        <v>0</v>
      </c>
      <c r="S13" s="25"/>
      <c r="T13" s="25"/>
      <c r="U13" s="25">
        <v>12</v>
      </c>
      <c r="V13" s="25"/>
      <c r="W13" s="25"/>
      <c r="X13" s="25"/>
      <c r="Y13" s="25">
        <v>6</v>
      </c>
      <c r="Z13" s="25"/>
      <c r="AA13" s="25"/>
      <c r="AB13" s="25">
        <v>18</v>
      </c>
      <c r="AC13" s="25">
        <v>18</v>
      </c>
      <c r="AD13" s="25"/>
      <c r="AE13" s="25"/>
      <c r="AF13" s="25">
        <v>12</v>
      </c>
      <c r="AG13" s="25">
        <v>30</v>
      </c>
      <c r="AH13" s="25"/>
      <c r="AI13" s="25">
        <v>30</v>
      </c>
      <c r="AJ13" s="25">
        <v>30</v>
      </c>
      <c r="AK13" s="25">
        <v>18</v>
      </c>
      <c r="AL13" s="25">
        <v>30</v>
      </c>
      <c r="AM13" s="25">
        <v>6</v>
      </c>
      <c r="AN13" s="25"/>
      <c r="AO13" s="25"/>
      <c r="AP13" s="25">
        <v>66</v>
      </c>
      <c r="AQ13" s="25"/>
      <c r="AR13" s="25"/>
      <c r="AS13" s="25"/>
      <c r="AT13" s="25">
        <v>12</v>
      </c>
      <c r="AU13" s="25">
        <v>60</v>
      </c>
      <c r="AV13" s="25">
        <v>6</v>
      </c>
      <c r="AW13" s="25">
        <v>30</v>
      </c>
      <c r="AX13" s="25"/>
      <c r="AY13" s="25">
        <v>18</v>
      </c>
      <c r="AZ13" s="25"/>
      <c r="BA13" s="25"/>
      <c r="BB13" s="25"/>
      <c r="BC13" s="25"/>
      <c r="BD13" s="25"/>
      <c r="BE13" s="25">
        <v>18</v>
      </c>
      <c r="BF13" s="25">
        <v>6</v>
      </c>
      <c r="BG13" s="25"/>
      <c r="BH13" s="25">
        <v>18</v>
      </c>
      <c r="BI13" s="25">
        <v>12</v>
      </c>
      <c r="BJ13" s="25"/>
      <c r="BK13" s="25"/>
      <c r="BL13" s="25"/>
      <c r="BM13" s="25">
        <v>6</v>
      </c>
      <c r="BN13" s="25"/>
      <c r="BO13" s="25">
        <v>6</v>
      </c>
      <c r="BP13" s="25"/>
      <c r="BQ13" s="25">
        <v>66</v>
      </c>
      <c r="BR13" s="25"/>
      <c r="BS13" s="25">
        <v>72</v>
      </c>
      <c r="BT13" s="25">
        <v>18</v>
      </c>
      <c r="BU13" s="25"/>
      <c r="BV13" s="25"/>
      <c r="BW13" s="25">
        <v>0</v>
      </c>
      <c r="BX13" s="25"/>
      <c r="BY13" s="25">
        <v>42</v>
      </c>
      <c r="BZ13" s="25"/>
      <c r="CA13" s="25">
        <v>30</v>
      </c>
      <c r="CB13" s="25"/>
      <c r="CC13" s="25"/>
      <c r="CD13" s="25"/>
      <c r="CE13" s="25">
        <v>30</v>
      </c>
      <c r="CF13" s="25">
        <v>24</v>
      </c>
      <c r="CG13" s="25"/>
      <c r="CH13" s="25">
        <v>18</v>
      </c>
      <c r="CI13" s="25"/>
      <c r="CJ13" s="25">
        <v>30</v>
      </c>
      <c r="CK13" s="25"/>
      <c r="CL13" s="25"/>
      <c r="CM13" s="25"/>
      <c r="CN13" s="25"/>
      <c r="CO13" s="25">
        <v>54</v>
      </c>
      <c r="CP13" s="25">
        <v>6</v>
      </c>
      <c r="CQ13" s="25"/>
      <c r="CR13" s="25"/>
      <c r="CS13" s="25">
        <v>24</v>
      </c>
      <c r="CT13" s="25">
        <v>18</v>
      </c>
      <c r="CU13" s="25"/>
      <c r="CV13" s="25"/>
      <c r="CW13" s="25"/>
      <c r="CX13" s="25"/>
      <c r="CY13" s="25">
        <v>12</v>
      </c>
      <c r="CZ13" s="25"/>
      <c r="DA13" s="25"/>
      <c r="DB13" s="25"/>
      <c r="DC13" s="25"/>
      <c r="DD13" s="25"/>
      <c r="DE13" s="25"/>
      <c r="DF13" s="25"/>
      <c r="DG13" s="25"/>
      <c r="DH13" s="25">
        <v>6</v>
      </c>
      <c r="DI13" s="25"/>
      <c r="DJ13" s="25"/>
      <c r="DK13" s="25"/>
      <c r="DL13" s="25">
        <v>6</v>
      </c>
      <c r="DM13" s="25">
        <v>0</v>
      </c>
      <c r="DN13" s="25"/>
      <c r="DO13" s="25"/>
      <c r="DP13" s="25">
        <v>12</v>
      </c>
      <c r="DQ13" s="25"/>
      <c r="DR13" s="25">
        <v>6</v>
      </c>
      <c r="DS13" s="25"/>
      <c r="DT13" s="25"/>
      <c r="DU13" s="25">
        <v>6</v>
      </c>
      <c r="DV13" s="25"/>
      <c r="DW13" s="25"/>
      <c r="DX13" s="25"/>
      <c r="DY13" s="25">
        <v>12</v>
      </c>
      <c r="DZ13" s="25"/>
      <c r="EA13" s="25"/>
      <c r="EB13" s="26">
        <f t="shared" si="0"/>
        <v>1014</v>
      </c>
      <c r="EC13" s="27">
        <f t="shared" si="1"/>
        <v>0</v>
      </c>
      <c r="ED13" s="27">
        <f t="shared" si="2"/>
        <v>0</v>
      </c>
      <c r="EE13" s="27">
        <f t="shared" si="3"/>
        <v>210.83299999999997</v>
      </c>
      <c r="EF13" s="27">
        <f t="shared" si="4"/>
        <v>0</v>
      </c>
      <c r="EG13" s="27">
        <f t="shared" si="5"/>
        <v>0</v>
      </c>
      <c r="EH13" s="27">
        <f t="shared" si="6"/>
        <v>632.49899999999991</v>
      </c>
      <c r="EI13" s="27">
        <f t="shared" si="7"/>
        <v>0</v>
      </c>
      <c r="EJ13" s="27">
        <f t="shared" si="8"/>
        <v>1054.165</v>
      </c>
      <c r="EK13" s="27">
        <f t="shared" si="9"/>
        <v>0</v>
      </c>
      <c r="EL13" s="27">
        <f t="shared" si="10"/>
        <v>0</v>
      </c>
      <c r="EM13" s="27">
        <f t="shared" si="11"/>
        <v>0</v>
      </c>
      <c r="EN13" s="27">
        <f t="shared" si="12"/>
        <v>421.66599999999994</v>
      </c>
      <c r="EO13" s="27">
        <f t="shared" si="13"/>
        <v>0</v>
      </c>
      <c r="EP13" s="27">
        <f t="shared" si="14"/>
        <v>0</v>
      </c>
      <c r="EQ13" s="27">
        <f t="shared" si="15"/>
        <v>0</v>
      </c>
      <c r="ER13" s="27">
        <f t="shared" si="16"/>
        <v>210.83299999999997</v>
      </c>
      <c r="ES13" s="27">
        <f t="shared" si="17"/>
        <v>0</v>
      </c>
      <c r="ET13" s="27">
        <f t="shared" si="18"/>
        <v>0</v>
      </c>
      <c r="EU13" s="27">
        <f t="shared" si="19"/>
        <v>632.49899999999991</v>
      </c>
      <c r="EV13" s="27">
        <f t="shared" si="20"/>
        <v>632.49899999999991</v>
      </c>
      <c r="EW13" s="27">
        <f t="shared" si="21"/>
        <v>0</v>
      </c>
      <c r="EX13" s="27">
        <f t="shared" si="22"/>
        <v>0</v>
      </c>
      <c r="EY13" s="27">
        <f t="shared" si="23"/>
        <v>421.66599999999994</v>
      </c>
      <c r="EZ13" s="27">
        <f t="shared" si="24"/>
        <v>1054.165</v>
      </c>
      <c r="FA13" s="27">
        <f t="shared" si="25"/>
        <v>0</v>
      </c>
      <c r="FB13" s="27">
        <f t="shared" si="26"/>
        <v>1054.165</v>
      </c>
      <c r="FC13" s="27">
        <f t="shared" si="27"/>
        <v>1054.165</v>
      </c>
      <c r="FD13" s="27">
        <f t="shared" si="28"/>
        <v>632.49899999999991</v>
      </c>
      <c r="FE13" s="27">
        <f t="shared" si="29"/>
        <v>1054.165</v>
      </c>
      <c r="FF13" s="27">
        <f t="shared" si="30"/>
        <v>210.83299999999997</v>
      </c>
      <c r="FG13" s="27">
        <f t="shared" si="31"/>
        <v>0</v>
      </c>
      <c r="FH13" s="27">
        <f t="shared" si="32"/>
        <v>0</v>
      </c>
      <c r="FI13" s="27">
        <f t="shared" si="33"/>
        <v>2319.163</v>
      </c>
      <c r="FJ13" s="27">
        <f t="shared" si="34"/>
        <v>0</v>
      </c>
      <c r="FK13" s="27">
        <f t="shared" si="35"/>
        <v>0</v>
      </c>
      <c r="FL13" s="27">
        <f t="shared" si="36"/>
        <v>0</v>
      </c>
      <c r="FM13" s="27">
        <f t="shared" si="37"/>
        <v>421.66599999999994</v>
      </c>
      <c r="FN13" s="27">
        <f t="shared" si="38"/>
        <v>2108.33</v>
      </c>
      <c r="FO13" s="27">
        <f t="shared" si="39"/>
        <v>210.83299999999997</v>
      </c>
      <c r="FP13" s="27">
        <f t="shared" si="40"/>
        <v>1054.165</v>
      </c>
      <c r="FQ13" s="27">
        <f t="shared" si="41"/>
        <v>0</v>
      </c>
      <c r="FR13" s="27">
        <f t="shared" si="42"/>
        <v>632.49899999999991</v>
      </c>
      <c r="FS13" s="27">
        <f t="shared" si="43"/>
        <v>0</v>
      </c>
      <c r="FT13" s="27">
        <f t="shared" si="44"/>
        <v>0</v>
      </c>
      <c r="FU13" s="27">
        <f t="shared" si="45"/>
        <v>0</v>
      </c>
      <c r="FV13" s="27">
        <f t="shared" si="46"/>
        <v>0</v>
      </c>
      <c r="FW13" s="27">
        <f t="shared" si="47"/>
        <v>0</v>
      </c>
      <c r="FX13" s="27">
        <f t="shared" si="48"/>
        <v>632.49899999999991</v>
      </c>
      <c r="FY13" s="27">
        <f t="shared" si="49"/>
        <v>210.83299999999997</v>
      </c>
      <c r="FZ13" s="27">
        <f t="shared" si="50"/>
        <v>0</v>
      </c>
      <c r="GA13" s="27">
        <f t="shared" si="51"/>
        <v>632.49899999999991</v>
      </c>
      <c r="GB13" s="27">
        <f t="shared" si="52"/>
        <v>421.66599999999994</v>
      </c>
      <c r="GC13" s="27">
        <f t="shared" si="53"/>
        <v>0</v>
      </c>
      <c r="GD13" s="27">
        <f t="shared" si="54"/>
        <v>0</v>
      </c>
      <c r="GE13" s="27">
        <f t="shared" si="55"/>
        <v>0</v>
      </c>
      <c r="GF13" s="27">
        <f t="shared" si="56"/>
        <v>210.83299999999997</v>
      </c>
      <c r="GG13" s="27">
        <f t="shared" si="57"/>
        <v>0</v>
      </c>
      <c r="GH13" s="27">
        <f t="shared" si="58"/>
        <v>210.83299999999997</v>
      </c>
      <c r="GI13" s="27">
        <f t="shared" si="59"/>
        <v>0</v>
      </c>
      <c r="GJ13" s="27">
        <f t="shared" si="60"/>
        <v>2319.163</v>
      </c>
      <c r="GK13" s="27">
        <f t="shared" si="61"/>
        <v>0</v>
      </c>
      <c r="GL13" s="27" t="e">
        <f>+#REF!*$I13</f>
        <v>#REF!</v>
      </c>
      <c r="GM13" s="27">
        <f t="shared" si="62"/>
        <v>2529.9959999999996</v>
      </c>
      <c r="GN13" s="27">
        <f t="shared" si="63"/>
        <v>632.49899999999991</v>
      </c>
      <c r="GO13" s="27">
        <f t="shared" si="64"/>
        <v>0</v>
      </c>
      <c r="GP13" s="27" t="e">
        <f>+#REF!*$I13</f>
        <v>#REF!</v>
      </c>
      <c r="GQ13" s="27">
        <f t="shared" si="65"/>
        <v>0</v>
      </c>
      <c r="GR13" s="27">
        <f t="shared" si="66"/>
        <v>0</v>
      </c>
      <c r="GS13" s="27">
        <f t="shared" si="67"/>
        <v>0</v>
      </c>
      <c r="GT13" s="27">
        <f t="shared" si="68"/>
        <v>1475.8309999999999</v>
      </c>
      <c r="GU13" s="27">
        <f t="shared" si="69"/>
        <v>0</v>
      </c>
      <c r="GV13" s="27">
        <f t="shared" si="70"/>
        <v>1054.165</v>
      </c>
      <c r="GW13" s="27">
        <f t="shared" si="71"/>
        <v>0</v>
      </c>
      <c r="GX13" s="27">
        <f t="shared" si="72"/>
        <v>0</v>
      </c>
      <c r="GY13" s="27">
        <f t="shared" si="73"/>
        <v>0</v>
      </c>
      <c r="GZ13" s="27">
        <f t="shared" si="74"/>
        <v>1054.165</v>
      </c>
      <c r="HA13" s="27">
        <f t="shared" si="75"/>
        <v>843.33199999999988</v>
      </c>
      <c r="HB13" s="27">
        <f t="shared" si="76"/>
        <v>0</v>
      </c>
      <c r="HC13" s="27">
        <f t="shared" si="77"/>
        <v>632.49899999999991</v>
      </c>
      <c r="HD13" s="27">
        <f t="shared" si="78"/>
        <v>0</v>
      </c>
      <c r="HE13" s="27">
        <f t="shared" si="79"/>
        <v>1054.165</v>
      </c>
      <c r="HF13" s="27">
        <f t="shared" si="80"/>
        <v>0</v>
      </c>
      <c r="HG13" s="27">
        <f t="shared" si="81"/>
        <v>0</v>
      </c>
      <c r="HH13" s="27">
        <f t="shared" si="82"/>
        <v>0</v>
      </c>
      <c r="HI13" s="27">
        <f t="shared" si="83"/>
        <v>0</v>
      </c>
      <c r="HJ13" s="27">
        <f t="shared" si="84"/>
        <v>1897.4969999999998</v>
      </c>
      <c r="HK13" s="27">
        <f t="shared" si="85"/>
        <v>210.83299999999997</v>
      </c>
      <c r="HL13" s="27">
        <f t="shared" si="86"/>
        <v>0</v>
      </c>
      <c r="HM13" s="27" t="e">
        <f>+#REF!*$I13</f>
        <v>#REF!</v>
      </c>
      <c r="HN13" s="27">
        <f t="shared" si="87"/>
        <v>0</v>
      </c>
      <c r="HO13" s="27" t="e">
        <f>+#REF!*$I13</f>
        <v>#REF!</v>
      </c>
      <c r="HP13" s="27">
        <f t="shared" si="88"/>
        <v>843.33199999999988</v>
      </c>
      <c r="HQ13" s="27">
        <f t="shared" si="89"/>
        <v>632.49899999999991</v>
      </c>
      <c r="HR13" s="27">
        <f t="shared" si="90"/>
        <v>0</v>
      </c>
      <c r="HS13" s="27">
        <f t="shared" si="91"/>
        <v>0</v>
      </c>
      <c r="HT13" s="27">
        <f t="shared" si="92"/>
        <v>0</v>
      </c>
      <c r="HU13" s="27">
        <f t="shared" si="93"/>
        <v>0</v>
      </c>
      <c r="HV13" s="27">
        <f t="shared" si="94"/>
        <v>421.66599999999994</v>
      </c>
      <c r="HW13" s="27">
        <f t="shared" si="95"/>
        <v>0</v>
      </c>
      <c r="HX13" s="27">
        <f t="shared" si="96"/>
        <v>0</v>
      </c>
      <c r="HY13" s="27">
        <f t="shared" si="97"/>
        <v>0</v>
      </c>
      <c r="HZ13" s="27">
        <f t="shared" si="98"/>
        <v>0</v>
      </c>
      <c r="IA13" s="27">
        <f t="shared" si="99"/>
        <v>0</v>
      </c>
      <c r="IB13" s="27">
        <f t="shared" si="100"/>
        <v>0</v>
      </c>
      <c r="IC13" s="27">
        <f t="shared" si="101"/>
        <v>0</v>
      </c>
      <c r="ID13" s="27">
        <f t="shared" si="102"/>
        <v>0</v>
      </c>
      <c r="IE13" s="27" t="e">
        <f>+#REF!*$I13</f>
        <v>#REF!</v>
      </c>
      <c r="IF13" s="27">
        <f t="shared" si="103"/>
        <v>210.83299999999997</v>
      </c>
      <c r="IG13" s="27">
        <f t="shared" si="104"/>
        <v>0</v>
      </c>
      <c r="IH13" s="27">
        <f t="shared" si="105"/>
        <v>0</v>
      </c>
      <c r="II13" s="27" t="e">
        <f>+#REF!*$I13</f>
        <v>#REF!</v>
      </c>
      <c r="IJ13" s="27">
        <f t="shared" si="106"/>
        <v>0</v>
      </c>
      <c r="IK13" s="27" t="e">
        <f>+#REF!*$I13</f>
        <v>#REF!</v>
      </c>
      <c r="IL13" s="27">
        <f t="shared" si="107"/>
        <v>210.83299999999997</v>
      </c>
      <c r="IM13" s="27" t="e">
        <f>+#REF!*$I13</f>
        <v>#REF!</v>
      </c>
      <c r="IN13" s="27">
        <f t="shared" si="108"/>
        <v>0</v>
      </c>
      <c r="IO13" s="27">
        <f t="shared" si="109"/>
        <v>0</v>
      </c>
      <c r="IP13" s="27" t="e">
        <f>+#REF!*$I13</f>
        <v>#REF!</v>
      </c>
      <c r="IQ13" s="27" t="e">
        <f>+#REF!*$I13</f>
        <v>#REF!</v>
      </c>
      <c r="IR13" s="27" t="e">
        <f>+#REF!*$I13</f>
        <v>#REF!</v>
      </c>
      <c r="IS13" s="27">
        <f t="shared" si="110"/>
        <v>0</v>
      </c>
      <c r="IT13" s="27">
        <f t="shared" si="111"/>
        <v>421.66599999999994</v>
      </c>
      <c r="IU13" s="27">
        <f t="shared" si="112"/>
        <v>0</v>
      </c>
      <c r="IV13" s="27">
        <f t="shared" si="113"/>
        <v>210.83299999999997</v>
      </c>
      <c r="IW13" s="27">
        <f t="shared" si="114"/>
        <v>0</v>
      </c>
      <c r="IX13" s="27">
        <f t="shared" si="115"/>
        <v>0</v>
      </c>
      <c r="IY13" s="27" t="e">
        <f>+#REF!*$I13</f>
        <v>#REF!</v>
      </c>
      <c r="IZ13" s="27">
        <f t="shared" si="116"/>
        <v>210.83299999999997</v>
      </c>
      <c r="JA13" s="27">
        <f t="shared" si="117"/>
        <v>0</v>
      </c>
      <c r="JB13" s="27">
        <f t="shared" si="117"/>
        <v>0</v>
      </c>
      <c r="JC13" s="27">
        <f t="shared" si="117"/>
        <v>0</v>
      </c>
      <c r="JD13" s="27">
        <f t="shared" si="117"/>
        <v>421.66599999999994</v>
      </c>
      <c r="JE13" s="27">
        <f t="shared" si="117"/>
        <v>0</v>
      </c>
      <c r="JF13" s="27">
        <f t="shared" si="117"/>
        <v>0</v>
      </c>
      <c r="JG13" s="28" t="e">
        <f t="shared" si="119"/>
        <v>#REF!</v>
      </c>
      <c r="JI13" s="19" t="s">
        <v>2</v>
      </c>
    </row>
    <row r="14" spans="1:269" x14ac:dyDescent="0.25">
      <c r="A14" s="20">
        <f t="shared" si="120"/>
        <v>10</v>
      </c>
      <c r="B14" s="21" t="s">
        <v>281</v>
      </c>
      <c r="C14" s="21">
        <v>2024</v>
      </c>
      <c r="D14" s="21">
        <v>5</v>
      </c>
      <c r="E14" s="22">
        <v>3564666</v>
      </c>
      <c r="F14" s="21" t="s">
        <v>291</v>
      </c>
      <c r="G14" s="23">
        <v>12</v>
      </c>
      <c r="H14" s="23">
        <v>225.81800000000001</v>
      </c>
      <c r="I14" s="24">
        <f t="shared" si="118"/>
        <v>18.818166666666666</v>
      </c>
      <c r="J14" s="25">
        <v>36</v>
      </c>
      <c r="K14" s="25">
        <v>48</v>
      </c>
      <c r="L14" s="25">
        <v>12</v>
      </c>
      <c r="M14" s="25">
        <v>24</v>
      </c>
      <c r="N14" s="25"/>
      <c r="O14" s="25">
        <v>60</v>
      </c>
      <c r="P14" s="25"/>
      <c r="Q14" s="25">
        <v>24</v>
      </c>
      <c r="R14" s="25"/>
      <c r="S14" s="25"/>
      <c r="T14" s="25">
        <v>36</v>
      </c>
      <c r="U14" s="25">
        <v>24</v>
      </c>
      <c r="V14" s="25">
        <v>24</v>
      </c>
      <c r="W14" s="25"/>
      <c r="X14" s="25">
        <v>12</v>
      </c>
      <c r="Y14" s="25">
        <v>12</v>
      </c>
      <c r="Z14" s="25"/>
      <c r="AA14" s="25"/>
      <c r="AB14" s="25">
        <v>48</v>
      </c>
      <c r="AC14" s="25">
        <v>72</v>
      </c>
      <c r="AD14" s="25"/>
      <c r="AE14" s="25">
        <v>36</v>
      </c>
      <c r="AF14" s="25">
        <v>24</v>
      </c>
      <c r="AG14" s="25">
        <v>60</v>
      </c>
      <c r="AH14" s="25"/>
      <c r="AI14" s="25">
        <v>132</v>
      </c>
      <c r="AJ14" s="25">
        <v>96</v>
      </c>
      <c r="AK14" s="25">
        <v>12</v>
      </c>
      <c r="AL14" s="25">
        <v>120</v>
      </c>
      <c r="AM14" s="25"/>
      <c r="AN14" s="25"/>
      <c r="AO14" s="25">
        <v>24</v>
      </c>
      <c r="AP14" s="25">
        <v>120</v>
      </c>
      <c r="AQ14" s="25">
        <v>48</v>
      </c>
      <c r="AR14" s="25">
        <v>12</v>
      </c>
      <c r="AS14" s="25">
        <v>48</v>
      </c>
      <c r="AT14" s="25">
        <v>36</v>
      </c>
      <c r="AU14" s="25">
        <v>132</v>
      </c>
      <c r="AV14" s="25">
        <v>24</v>
      </c>
      <c r="AW14" s="25">
        <v>36</v>
      </c>
      <c r="AX14" s="25">
        <v>24</v>
      </c>
      <c r="AY14" s="25">
        <v>12</v>
      </c>
      <c r="AZ14" s="25">
        <v>36</v>
      </c>
      <c r="BA14" s="25"/>
      <c r="BB14" s="25">
        <v>12</v>
      </c>
      <c r="BC14" s="25"/>
      <c r="BD14" s="25">
        <v>168</v>
      </c>
      <c r="BE14" s="25">
        <v>144</v>
      </c>
      <c r="BF14" s="25"/>
      <c r="BG14" s="25">
        <v>24</v>
      </c>
      <c r="BH14" s="25">
        <v>0</v>
      </c>
      <c r="BI14" s="25"/>
      <c r="BJ14" s="25">
        <v>0</v>
      </c>
      <c r="BK14" s="25">
        <v>60</v>
      </c>
      <c r="BL14" s="25">
        <v>48</v>
      </c>
      <c r="BM14" s="25">
        <v>24</v>
      </c>
      <c r="BN14" s="25">
        <v>24</v>
      </c>
      <c r="BO14" s="25">
        <v>48</v>
      </c>
      <c r="BP14" s="25">
        <v>48</v>
      </c>
      <c r="BQ14" s="25">
        <v>324</v>
      </c>
      <c r="BR14" s="25">
        <v>48</v>
      </c>
      <c r="BS14" s="25">
        <v>108</v>
      </c>
      <c r="BT14" s="25">
        <v>120</v>
      </c>
      <c r="BU14" s="25">
        <v>60</v>
      </c>
      <c r="BV14" s="25">
        <v>0</v>
      </c>
      <c r="BW14" s="25">
        <v>12</v>
      </c>
      <c r="BX14" s="25"/>
      <c r="BY14" s="25">
        <v>60</v>
      </c>
      <c r="BZ14" s="25">
        <v>24</v>
      </c>
      <c r="CA14" s="25">
        <v>60</v>
      </c>
      <c r="CB14" s="25"/>
      <c r="CC14" s="25"/>
      <c r="CD14" s="25"/>
      <c r="CE14" s="25">
        <v>24</v>
      </c>
      <c r="CF14" s="25">
        <v>168</v>
      </c>
      <c r="CG14" s="25">
        <v>48</v>
      </c>
      <c r="CH14" s="25">
        <v>60</v>
      </c>
      <c r="CI14" s="25">
        <v>24</v>
      </c>
      <c r="CJ14" s="25">
        <v>60</v>
      </c>
      <c r="CK14" s="25"/>
      <c r="CL14" s="25">
        <v>12</v>
      </c>
      <c r="CM14" s="25">
        <v>48</v>
      </c>
      <c r="CN14" s="25">
        <v>36</v>
      </c>
      <c r="CO14" s="25">
        <v>108</v>
      </c>
      <c r="CP14" s="25">
        <v>24</v>
      </c>
      <c r="CQ14" s="25"/>
      <c r="CR14" s="25"/>
      <c r="CS14" s="25">
        <v>24</v>
      </c>
      <c r="CT14" s="25">
        <v>36</v>
      </c>
      <c r="CU14" s="25">
        <v>24</v>
      </c>
      <c r="CV14" s="25"/>
      <c r="CW14" s="25">
        <v>60</v>
      </c>
      <c r="CX14" s="25"/>
      <c r="CY14" s="25">
        <v>24</v>
      </c>
      <c r="CZ14" s="25"/>
      <c r="DA14" s="25"/>
      <c r="DB14" s="25"/>
      <c r="DC14" s="25">
        <v>24</v>
      </c>
      <c r="DD14" s="25"/>
      <c r="DE14" s="25">
        <v>36</v>
      </c>
      <c r="DF14" s="25">
        <v>36</v>
      </c>
      <c r="DG14" s="25">
        <v>24</v>
      </c>
      <c r="DH14" s="25">
        <v>36</v>
      </c>
      <c r="DI14" s="25"/>
      <c r="DJ14" s="25">
        <v>24</v>
      </c>
      <c r="DK14" s="25"/>
      <c r="DL14" s="25"/>
      <c r="DM14" s="25"/>
      <c r="DN14" s="25"/>
      <c r="DO14" s="25">
        <v>36</v>
      </c>
      <c r="DP14" s="25"/>
      <c r="DQ14" s="25"/>
      <c r="DR14" s="25"/>
      <c r="DS14" s="25"/>
      <c r="DT14" s="25"/>
      <c r="DU14" s="25"/>
      <c r="DV14" s="25">
        <v>24</v>
      </c>
      <c r="DW14" s="25"/>
      <c r="DX14" s="25">
        <v>12</v>
      </c>
      <c r="DY14" s="25"/>
      <c r="DZ14" s="25"/>
      <c r="EA14" s="25"/>
      <c r="EB14" s="26">
        <f t="shared" si="0"/>
        <v>3912</v>
      </c>
      <c r="EC14" s="27">
        <f t="shared" si="1"/>
        <v>677.45399999999995</v>
      </c>
      <c r="ED14" s="27">
        <f t="shared" si="2"/>
        <v>903.27199999999993</v>
      </c>
      <c r="EE14" s="27">
        <f t="shared" si="3"/>
        <v>225.81799999999998</v>
      </c>
      <c r="EF14" s="27">
        <f t="shared" si="4"/>
        <v>451.63599999999997</v>
      </c>
      <c r="EG14" s="27">
        <f t="shared" si="5"/>
        <v>0</v>
      </c>
      <c r="EH14" s="27">
        <f t="shared" si="6"/>
        <v>1129.0899999999999</v>
      </c>
      <c r="EI14" s="27">
        <f t="shared" si="7"/>
        <v>0</v>
      </c>
      <c r="EJ14" s="27">
        <f t="shared" si="8"/>
        <v>451.63599999999997</v>
      </c>
      <c r="EK14" s="27">
        <f t="shared" si="9"/>
        <v>0</v>
      </c>
      <c r="EL14" s="27">
        <f t="shared" si="10"/>
        <v>0</v>
      </c>
      <c r="EM14" s="27">
        <f t="shared" si="11"/>
        <v>677.45399999999995</v>
      </c>
      <c r="EN14" s="27">
        <f t="shared" si="12"/>
        <v>451.63599999999997</v>
      </c>
      <c r="EO14" s="27">
        <f t="shared" si="13"/>
        <v>451.63599999999997</v>
      </c>
      <c r="EP14" s="27">
        <f t="shared" si="14"/>
        <v>0</v>
      </c>
      <c r="EQ14" s="27">
        <f t="shared" si="15"/>
        <v>225.81799999999998</v>
      </c>
      <c r="ER14" s="27">
        <f t="shared" si="16"/>
        <v>225.81799999999998</v>
      </c>
      <c r="ES14" s="27">
        <f t="shared" si="17"/>
        <v>0</v>
      </c>
      <c r="ET14" s="27">
        <f t="shared" si="18"/>
        <v>0</v>
      </c>
      <c r="EU14" s="27">
        <f t="shared" si="19"/>
        <v>903.27199999999993</v>
      </c>
      <c r="EV14" s="27">
        <f t="shared" si="20"/>
        <v>1354.9079999999999</v>
      </c>
      <c r="EW14" s="27">
        <f t="shared" si="21"/>
        <v>0</v>
      </c>
      <c r="EX14" s="27">
        <f t="shared" si="22"/>
        <v>677.45399999999995</v>
      </c>
      <c r="EY14" s="27">
        <f t="shared" si="23"/>
        <v>451.63599999999997</v>
      </c>
      <c r="EZ14" s="27">
        <f t="shared" si="24"/>
        <v>1129.0899999999999</v>
      </c>
      <c r="FA14" s="27">
        <f t="shared" si="25"/>
        <v>0</v>
      </c>
      <c r="FB14" s="27">
        <f t="shared" si="26"/>
        <v>2483.998</v>
      </c>
      <c r="FC14" s="27">
        <f t="shared" si="27"/>
        <v>1806.5439999999999</v>
      </c>
      <c r="FD14" s="27">
        <f t="shared" si="28"/>
        <v>225.81799999999998</v>
      </c>
      <c r="FE14" s="27">
        <f t="shared" si="29"/>
        <v>2258.1799999999998</v>
      </c>
      <c r="FF14" s="27">
        <f t="shared" si="30"/>
        <v>0</v>
      </c>
      <c r="FG14" s="27">
        <f t="shared" si="31"/>
        <v>0</v>
      </c>
      <c r="FH14" s="27">
        <f t="shared" si="32"/>
        <v>451.63599999999997</v>
      </c>
      <c r="FI14" s="27">
        <f t="shared" si="33"/>
        <v>2258.1799999999998</v>
      </c>
      <c r="FJ14" s="27">
        <f t="shared" si="34"/>
        <v>903.27199999999993</v>
      </c>
      <c r="FK14" s="27">
        <f t="shared" si="35"/>
        <v>225.81799999999998</v>
      </c>
      <c r="FL14" s="27">
        <f t="shared" si="36"/>
        <v>903.27199999999993</v>
      </c>
      <c r="FM14" s="27">
        <f t="shared" si="37"/>
        <v>677.45399999999995</v>
      </c>
      <c r="FN14" s="27">
        <f t="shared" si="38"/>
        <v>2483.998</v>
      </c>
      <c r="FO14" s="27">
        <f t="shared" si="39"/>
        <v>451.63599999999997</v>
      </c>
      <c r="FP14" s="27">
        <f t="shared" si="40"/>
        <v>677.45399999999995</v>
      </c>
      <c r="FQ14" s="27">
        <f t="shared" si="41"/>
        <v>451.63599999999997</v>
      </c>
      <c r="FR14" s="27">
        <f t="shared" si="42"/>
        <v>225.81799999999998</v>
      </c>
      <c r="FS14" s="27">
        <f t="shared" si="43"/>
        <v>677.45399999999995</v>
      </c>
      <c r="FT14" s="27">
        <f t="shared" si="44"/>
        <v>0</v>
      </c>
      <c r="FU14" s="27">
        <f t="shared" si="45"/>
        <v>225.81799999999998</v>
      </c>
      <c r="FV14" s="27">
        <f t="shared" si="46"/>
        <v>0</v>
      </c>
      <c r="FW14" s="27">
        <f t="shared" si="47"/>
        <v>3161.4519999999998</v>
      </c>
      <c r="FX14" s="27">
        <f t="shared" si="48"/>
        <v>2709.8159999999998</v>
      </c>
      <c r="FY14" s="27">
        <f t="shared" si="49"/>
        <v>0</v>
      </c>
      <c r="FZ14" s="27">
        <f t="shared" si="50"/>
        <v>451.63599999999997</v>
      </c>
      <c r="GA14" s="27">
        <f t="shared" si="51"/>
        <v>0</v>
      </c>
      <c r="GB14" s="27">
        <f t="shared" si="52"/>
        <v>0</v>
      </c>
      <c r="GC14" s="27">
        <f t="shared" si="53"/>
        <v>0</v>
      </c>
      <c r="GD14" s="27">
        <f t="shared" si="54"/>
        <v>1129.0899999999999</v>
      </c>
      <c r="GE14" s="27">
        <f t="shared" si="55"/>
        <v>903.27199999999993</v>
      </c>
      <c r="GF14" s="27">
        <f t="shared" si="56"/>
        <v>451.63599999999997</v>
      </c>
      <c r="GG14" s="27">
        <f t="shared" si="57"/>
        <v>451.63599999999997</v>
      </c>
      <c r="GH14" s="27">
        <f t="shared" si="58"/>
        <v>903.27199999999993</v>
      </c>
      <c r="GI14" s="27">
        <f t="shared" si="59"/>
        <v>903.27199999999993</v>
      </c>
      <c r="GJ14" s="27">
        <f t="shared" si="60"/>
        <v>6097.0860000000002</v>
      </c>
      <c r="GK14" s="27">
        <f t="shared" si="61"/>
        <v>903.27199999999993</v>
      </c>
      <c r="GL14" s="27" t="e">
        <f>+#REF!*$I14</f>
        <v>#REF!</v>
      </c>
      <c r="GM14" s="27">
        <f t="shared" si="62"/>
        <v>2032.3620000000001</v>
      </c>
      <c r="GN14" s="27">
        <f t="shared" si="63"/>
        <v>2258.1799999999998</v>
      </c>
      <c r="GO14" s="27">
        <f t="shared" si="64"/>
        <v>1129.0899999999999</v>
      </c>
      <c r="GP14" s="27" t="e">
        <f>+#REF!*$I14</f>
        <v>#REF!</v>
      </c>
      <c r="GQ14" s="27">
        <f t="shared" si="65"/>
        <v>0</v>
      </c>
      <c r="GR14" s="27">
        <f t="shared" si="66"/>
        <v>225.81799999999998</v>
      </c>
      <c r="GS14" s="27">
        <f t="shared" si="67"/>
        <v>0</v>
      </c>
      <c r="GT14" s="27">
        <f t="shared" si="68"/>
        <v>1129.0899999999999</v>
      </c>
      <c r="GU14" s="27">
        <f t="shared" si="69"/>
        <v>451.63599999999997</v>
      </c>
      <c r="GV14" s="27">
        <f t="shared" si="70"/>
        <v>1129.0899999999999</v>
      </c>
      <c r="GW14" s="27">
        <f t="shared" si="71"/>
        <v>0</v>
      </c>
      <c r="GX14" s="27">
        <f t="shared" si="72"/>
        <v>0</v>
      </c>
      <c r="GY14" s="27">
        <f t="shared" si="73"/>
        <v>0</v>
      </c>
      <c r="GZ14" s="27">
        <f t="shared" si="74"/>
        <v>451.63599999999997</v>
      </c>
      <c r="HA14" s="27">
        <f t="shared" si="75"/>
        <v>3161.4519999999998</v>
      </c>
      <c r="HB14" s="27">
        <f t="shared" si="76"/>
        <v>903.27199999999993</v>
      </c>
      <c r="HC14" s="27">
        <f t="shared" si="77"/>
        <v>1129.0899999999999</v>
      </c>
      <c r="HD14" s="27">
        <f t="shared" si="78"/>
        <v>451.63599999999997</v>
      </c>
      <c r="HE14" s="27">
        <f t="shared" si="79"/>
        <v>1129.0899999999999</v>
      </c>
      <c r="HF14" s="27">
        <f t="shared" si="80"/>
        <v>0</v>
      </c>
      <c r="HG14" s="27">
        <f t="shared" si="81"/>
        <v>225.81799999999998</v>
      </c>
      <c r="HH14" s="27">
        <f t="shared" si="82"/>
        <v>903.27199999999993</v>
      </c>
      <c r="HI14" s="27">
        <f t="shared" si="83"/>
        <v>677.45399999999995</v>
      </c>
      <c r="HJ14" s="27">
        <f t="shared" si="84"/>
        <v>2032.3620000000001</v>
      </c>
      <c r="HK14" s="27">
        <f t="shared" si="85"/>
        <v>451.63599999999997</v>
      </c>
      <c r="HL14" s="27">
        <f t="shared" si="86"/>
        <v>0</v>
      </c>
      <c r="HM14" s="27" t="e">
        <f>+#REF!*$I14</f>
        <v>#REF!</v>
      </c>
      <c r="HN14" s="27">
        <f t="shared" si="87"/>
        <v>0</v>
      </c>
      <c r="HO14" s="27" t="e">
        <f>+#REF!*$I14</f>
        <v>#REF!</v>
      </c>
      <c r="HP14" s="27">
        <f t="shared" si="88"/>
        <v>451.63599999999997</v>
      </c>
      <c r="HQ14" s="27">
        <f t="shared" si="89"/>
        <v>677.45399999999995</v>
      </c>
      <c r="HR14" s="27">
        <f t="shared" si="90"/>
        <v>451.63599999999997</v>
      </c>
      <c r="HS14" s="27">
        <f t="shared" si="91"/>
        <v>0</v>
      </c>
      <c r="HT14" s="27">
        <f t="shared" si="92"/>
        <v>1129.0899999999999</v>
      </c>
      <c r="HU14" s="27">
        <f t="shared" si="93"/>
        <v>0</v>
      </c>
      <c r="HV14" s="27">
        <f t="shared" si="94"/>
        <v>451.63599999999997</v>
      </c>
      <c r="HW14" s="27">
        <f t="shared" si="95"/>
        <v>0</v>
      </c>
      <c r="HX14" s="27">
        <f t="shared" si="96"/>
        <v>0</v>
      </c>
      <c r="HY14" s="27">
        <f t="shared" si="97"/>
        <v>0</v>
      </c>
      <c r="HZ14" s="27">
        <f t="shared" si="98"/>
        <v>451.63599999999997</v>
      </c>
      <c r="IA14" s="27">
        <f t="shared" si="99"/>
        <v>0</v>
      </c>
      <c r="IB14" s="27">
        <f t="shared" si="100"/>
        <v>677.45399999999995</v>
      </c>
      <c r="IC14" s="27">
        <f t="shared" si="101"/>
        <v>677.45399999999995</v>
      </c>
      <c r="ID14" s="27">
        <f t="shared" si="102"/>
        <v>451.63599999999997</v>
      </c>
      <c r="IE14" s="27" t="e">
        <f>+#REF!*$I14</f>
        <v>#REF!</v>
      </c>
      <c r="IF14" s="27">
        <f t="shared" si="103"/>
        <v>677.45399999999995</v>
      </c>
      <c r="IG14" s="27">
        <f t="shared" si="104"/>
        <v>0</v>
      </c>
      <c r="IH14" s="27">
        <f t="shared" si="105"/>
        <v>451.63599999999997</v>
      </c>
      <c r="II14" s="27" t="e">
        <f>+#REF!*$I14</f>
        <v>#REF!</v>
      </c>
      <c r="IJ14" s="27">
        <f t="shared" si="106"/>
        <v>0</v>
      </c>
      <c r="IK14" s="27" t="e">
        <f>+#REF!*$I14</f>
        <v>#REF!</v>
      </c>
      <c r="IL14" s="27">
        <f t="shared" si="107"/>
        <v>0</v>
      </c>
      <c r="IM14" s="27" t="e">
        <f>+#REF!*$I14</f>
        <v>#REF!</v>
      </c>
      <c r="IN14" s="27">
        <f t="shared" si="108"/>
        <v>0</v>
      </c>
      <c r="IO14" s="27">
        <f t="shared" si="109"/>
        <v>0</v>
      </c>
      <c r="IP14" s="27" t="e">
        <f>+#REF!*$I14</f>
        <v>#REF!</v>
      </c>
      <c r="IQ14" s="27" t="e">
        <f>+#REF!*$I14</f>
        <v>#REF!</v>
      </c>
      <c r="IR14" s="27" t="e">
        <f>+#REF!*$I14</f>
        <v>#REF!</v>
      </c>
      <c r="IS14" s="27">
        <f t="shared" si="110"/>
        <v>677.45399999999995</v>
      </c>
      <c r="IT14" s="27">
        <f t="shared" si="111"/>
        <v>0</v>
      </c>
      <c r="IU14" s="27">
        <f t="shared" si="112"/>
        <v>0</v>
      </c>
      <c r="IV14" s="27">
        <f t="shared" si="113"/>
        <v>0</v>
      </c>
      <c r="IW14" s="27">
        <f t="shared" si="114"/>
        <v>0</v>
      </c>
      <c r="IX14" s="27">
        <f t="shared" si="115"/>
        <v>0</v>
      </c>
      <c r="IY14" s="27" t="e">
        <f>+#REF!*$I14</f>
        <v>#REF!</v>
      </c>
      <c r="IZ14" s="27">
        <f t="shared" si="116"/>
        <v>0</v>
      </c>
      <c r="JA14" s="27">
        <f t="shared" si="117"/>
        <v>451.63599999999997</v>
      </c>
      <c r="JB14" s="27">
        <f t="shared" si="117"/>
        <v>0</v>
      </c>
      <c r="JC14" s="27">
        <f t="shared" si="117"/>
        <v>225.81799999999998</v>
      </c>
      <c r="JD14" s="27">
        <f t="shared" si="117"/>
        <v>0</v>
      </c>
      <c r="JE14" s="27">
        <f t="shared" si="117"/>
        <v>0</v>
      </c>
      <c r="JF14" s="27">
        <f t="shared" si="117"/>
        <v>0</v>
      </c>
      <c r="JG14" s="28" t="e">
        <f t="shared" si="119"/>
        <v>#REF!</v>
      </c>
      <c r="JI14" s="19" t="s">
        <v>2</v>
      </c>
    </row>
    <row r="15" spans="1:269" x14ac:dyDescent="0.25">
      <c r="A15" s="20">
        <f t="shared" si="120"/>
        <v>11</v>
      </c>
      <c r="B15" s="21" t="s">
        <v>281</v>
      </c>
      <c r="C15" s="21">
        <v>2024</v>
      </c>
      <c r="D15" s="21">
        <v>5</v>
      </c>
      <c r="E15" s="22">
        <v>3564667</v>
      </c>
      <c r="F15" s="21" t="s">
        <v>292</v>
      </c>
      <c r="G15" s="23">
        <v>12</v>
      </c>
      <c r="H15" s="23">
        <v>225.81800000000001</v>
      </c>
      <c r="I15" s="24">
        <f t="shared" si="118"/>
        <v>18.818166666666666</v>
      </c>
      <c r="J15" s="25"/>
      <c r="K15" s="25">
        <v>24</v>
      </c>
      <c r="L15" s="25">
        <v>12</v>
      </c>
      <c r="M15" s="25"/>
      <c r="N15" s="25"/>
      <c r="O15" s="25">
        <v>60</v>
      </c>
      <c r="P15" s="25"/>
      <c r="Q15" s="25">
        <v>24</v>
      </c>
      <c r="R15" s="25"/>
      <c r="S15" s="25">
        <v>60</v>
      </c>
      <c r="T15" s="25">
        <v>48</v>
      </c>
      <c r="U15" s="25">
        <v>24</v>
      </c>
      <c r="V15" s="25">
        <v>36</v>
      </c>
      <c r="W15" s="25"/>
      <c r="X15" s="25">
        <v>12</v>
      </c>
      <c r="Y15" s="25">
        <v>12</v>
      </c>
      <c r="Z15" s="25"/>
      <c r="AA15" s="25">
        <v>12</v>
      </c>
      <c r="AB15" s="25">
        <v>48</v>
      </c>
      <c r="AC15" s="25">
        <v>72</v>
      </c>
      <c r="AD15" s="25"/>
      <c r="AE15" s="25">
        <v>60</v>
      </c>
      <c r="AF15" s="25">
        <v>0</v>
      </c>
      <c r="AG15" s="25"/>
      <c r="AH15" s="25">
        <v>24</v>
      </c>
      <c r="AI15" s="25">
        <v>60</v>
      </c>
      <c r="AJ15" s="25">
        <v>108</v>
      </c>
      <c r="AK15" s="25">
        <v>24</v>
      </c>
      <c r="AL15" s="25">
        <v>120</v>
      </c>
      <c r="AM15" s="25"/>
      <c r="AN15" s="25"/>
      <c r="AO15" s="25">
        <v>24</v>
      </c>
      <c r="AP15" s="25">
        <v>60</v>
      </c>
      <c r="AQ15" s="25">
        <v>48</v>
      </c>
      <c r="AR15" s="25">
        <v>12</v>
      </c>
      <c r="AS15" s="25">
        <v>48</v>
      </c>
      <c r="AT15" s="25">
        <v>24</v>
      </c>
      <c r="AU15" s="25">
        <v>132</v>
      </c>
      <c r="AV15" s="25">
        <v>24</v>
      </c>
      <c r="AW15" s="25">
        <v>60</v>
      </c>
      <c r="AX15" s="25">
        <v>24</v>
      </c>
      <c r="AY15" s="25">
        <v>12</v>
      </c>
      <c r="AZ15" s="25">
        <v>24</v>
      </c>
      <c r="BA15" s="25"/>
      <c r="BB15" s="25"/>
      <c r="BC15" s="25"/>
      <c r="BD15" s="25">
        <v>204</v>
      </c>
      <c r="BE15" s="25"/>
      <c r="BF15" s="25">
        <v>24</v>
      </c>
      <c r="BG15" s="25"/>
      <c r="BH15" s="25">
        <v>48</v>
      </c>
      <c r="BI15" s="25"/>
      <c r="BJ15" s="25">
        <v>24</v>
      </c>
      <c r="BK15" s="25">
        <v>72</v>
      </c>
      <c r="BL15" s="25">
        <v>24</v>
      </c>
      <c r="BM15" s="25">
        <v>24</v>
      </c>
      <c r="BN15" s="25"/>
      <c r="BO15" s="25">
        <v>24</v>
      </c>
      <c r="BP15" s="25">
        <v>24</v>
      </c>
      <c r="BQ15" s="25">
        <v>264</v>
      </c>
      <c r="BR15" s="25">
        <v>72</v>
      </c>
      <c r="BS15" s="25">
        <v>72</v>
      </c>
      <c r="BT15" s="25">
        <v>60</v>
      </c>
      <c r="BU15" s="25">
        <v>60</v>
      </c>
      <c r="BV15" s="25">
        <v>0</v>
      </c>
      <c r="BW15" s="25">
        <v>36</v>
      </c>
      <c r="BX15" s="25"/>
      <c r="BY15" s="25"/>
      <c r="BZ15" s="25">
        <v>24</v>
      </c>
      <c r="CA15" s="25">
        <v>60</v>
      </c>
      <c r="CB15" s="25"/>
      <c r="CC15" s="25"/>
      <c r="CD15" s="25"/>
      <c r="CE15" s="25">
        <v>24</v>
      </c>
      <c r="CF15" s="25">
        <v>84</v>
      </c>
      <c r="CG15" s="25">
        <v>48</v>
      </c>
      <c r="CH15" s="25">
        <v>36</v>
      </c>
      <c r="CI15" s="25">
        <v>48</v>
      </c>
      <c r="CJ15" s="25">
        <v>132</v>
      </c>
      <c r="CK15" s="25">
        <v>12</v>
      </c>
      <c r="CL15" s="25">
        <v>24</v>
      </c>
      <c r="CM15" s="25">
        <v>36</v>
      </c>
      <c r="CN15" s="25">
        <v>0</v>
      </c>
      <c r="CO15" s="25">
        <v>108</v>
      </c>
      <c r="CP15" s="25">
        <v>12</v>
      </c>
      <c r="CQ15" s="25">
        <v>12</v>
      </c>
      <c r="CR15" s="25">
        <v>36</v>
      </c>
      <c r="CS15" s="25">
        <v>36</v>
      </c>
      <c r="CT15" s="25">
        <v>36</v>
      </c>
      <c r="CU15" s="25">
        <v>36</v>
      </c>
      <c r="CV15" s="25">
        <v>36</v>
      </c>
      <c r="CW15" s="25"/>
      <c r="CX15" s="25"/>
      <c r="CY15" s="25">
        <v>12</v>
      </c>
      <c r="CZ15" s="25"/>
      <c r="DA15" s="25"/>
      <c r="DB15" s="25">
        <v>12</v>
      </c>
      <c r="DC15" s="25">
        <v>36</v>
      </c>
      <c r="DD15" s="25"/>
      <c r="DE15" s="25">
        <v>60</v>
      </c>
      <c r="DF15" s="25"/>
      <c r="DG15" s="25">
        <v>36</v>
      </c>
      <c r="DH15" s="25">
        <v>276</v>
      </c>
      <c r="DI15" s="25"/>
      <c r="DJ15" s="25">
        <v>24</v>
      </c>
      <c r="DK15" s="25"/>
      <c r="DL15" s="25">
        <v>12</v>
      </c>
      <c r="DM15" s="25">
        <v>24</v>
      </c>
      <c r="DN15" s="25"/>
      <c r="DO15" s="25">
        <v>48</v>
      </c>
      <c r="DP15" s="25"/>
      <c r="DQ15" s="25"/>
      <c r="DR15" s="25"/>
      <c r="DS15" s="25"/>
      <c r="DT15" s="25"/>
      <c r="DU15" s="25"/>
      <c r="DV15" s="25">
        <v>36</v>
      </c>
      <c r="DW15" s="25"/>
      <c r="DX15" s="25"/>
      <c r="DY15" s="25"/>
      <c r="DZ15" s="25"/>
      <c r="EA15" s="25"/>
      <c r="EB15" s="26">
        <f t="shared" si="0"/>
        <v>3780</v>
      </c>
      <c r="EC15" s="27">
        <f t="shared" si="1"/>
        <v>0</v>
      </c>
      <c r="ED15" s="27">
        <f t="shared" si="2"/>
        <v>451.63599999999997</v>
      </c>
      <c r="EE15" s="27">
        <f t="shared" si="3"/>
        <v>225.81799999999998</v>
      </c>
      <c r="EF15" s="27">
        <f t="shared" si="4"/>
        <v>0</v>
      </c>
      <c r="EG15" s="27">
        <f t="shared" si="5"/>
        <v>0</v>
      </c>
      <c r="EH15" s="27">
        <f t="shared" si="6"/>
        <v>1129.0899999999999</v>
      </c>
      <c r="EI15" s="27">
        <f t="shared" si="7"/>
        <v>0</v>
      </c>
      <c r="EJ15" s="27">
        <f t="shared" si="8"/>
        <v>451.63599999999997</v>
      </c>
      <c r="EK15" s="27">
        <f t="shared" si="9"/>
        <v>0</v>
      </c>
      <c r="EL15" s="27">
        <f t="shared" si="10"/>
        <v>1129.0899999999999</v>
      </c>
      <c r="EM15" s="27">
        <f t="shared" si="11"/>
        <v>903.27199999999993</v>
      </c>
      <c r="EN15" s="27">
        <f t="shared" si="12"/>
        <v>451.63599999999997</v>
      </c>
      <c r="EO15" s="27">
        <f t="shared" si="13"/>
        <v>677.45399999999995</v>
      </c>
      <c r="EP15" s="27">
        <f t="shared" si="14"/>
        <v>0</v>
      </c>
      <c r="EQ15" s="27">
        <f t="shared" si="15"/>
        <v>225.81799999999998</v>
      </c>
      <c r="ER15" s="27">
        <f t="shared" si="16"/>
        <v>225.81799999999998</v>
      </c>
      <c r="ES15" s="27">
        <f t="shared" si="17"/>
        <v>0</v>
      </c>
      <c r="ET15" s="27">
        <f t="shared" si="18"/>
        <v>225.81799999999998</v>
      </c>
      <c r="EU15" s="27">
        <f t="shared" si="19"/>
        <v>903.27199999999993</v>
      </c>
      <c r="EV15" s="27">
        <f t="shared" si="20"/>
        <v>1354.9079999999999</v>
      </c>
      <c r="EW15" s="27">
        <f t="shared" si="21"/>
        <v>0</v>
      </c>
      <c r="EX15" s="27">
        <f t="shared" si="22"/>
        <v>1129.0899999999999</v>
      </c>
      <c r="EY15" s="27">
        <f t="shared" si="23"/>
        <v>0</v>
      </c>
      <c r="EZ15" s="27">
        <f t="shared" si="24"/>
        <v>0</v>
      </c>
      <c r="FA15" s="27">
        <f t="shared" si="25"/>
        <v>451.63599999999997</v>
      </c>
      <c r="FB15" s="27">
        <f t="shared" si="26"/>
        <v>1129.0899999999999</v>
      </c>
      <c r="FC15" s="27">
        <f t="shared" si="27"/>
        <v>2032.3620000000001</v>
      </c>
      <c r="FD15" s="27">
        <f t="shared" si="28"/>
        <v>451.63599999999997</v>
      </c>
      <c r="FE15" s="27">
        <f t="shared" si="29"/>
        <v>2258.1799999999998</v>
      </c>
      <c r="FF15" s="27">
        <f t="shared" si="30"/>
        <v>0</v>
      </c>
      <c r="FG15" s="27">
        <f t="shared" si="31"/>
        <v>0</v>
      </c>
      <c r="FH15" s="27">
        <f t="shared" si="32"/>
        <v>451.63599999999997</v>
      </c>
      <c r="FI15" s="27">
        <f t="shared" si="33"/>
        <v>1129.0899999999999</v>
      </c>
      <c r="FJ15" s="27">
        <f t="shared" si="34"/>
        <v>903.27199999999993</v>
      </c>
      <c r="FK15" s="27">
        <f t="shared" si="35"/>
        <v>225.81799999999998</v>
      </c>
      <c r="FL15" s="27">
        <f t="shared" si="36"/>
        <v>903.27199999999993</v>
      </c>
      <c r="FM15" s="27">
        <f t="shared" si="37"/>
        <v>451.63599999999997</v>
      </c>
      <c r="FN15" s="27">
        <f t="shared" si="38"/>
        <v>2483.998</v>
      </c>
      <c r="FO15" s="27">
        <f t="shared" si="39"/>
        <v>451.63599999999997</v>
      </c>
      <c r="FP15" s="27">
        <f t="shared" si="40"/>
        <v>1129.0899999999999</v>
      </c>
      <c r="FQ15" s="27">
        <f t="shared" si="41"/>
        <v>451.63599999999997</v>
      </c>
      <c r="FR15" s="27">
        <f t="shared" si="42"/>
        <v>225.81799999999998</v>
      </c>
      <c r="FS15" s="27">
        <f t="shared" si="43"/>
        <v>451.63599999999997</v>
      </c>
      <c r="FT15" s="27">
        <f t="shared" si="44"/>
        <v>0</v>
      </c>
      <c r="FU15" s="27">
        <f t="shared" si="45"/>
        <v>0</v>
      </c>
      <c r="FV15" s="27">
        <f t="shared" si="46"/>
        <v>0</v>
      </c>
      <c r="FW15" s="27">
        <f t="shared" si="47"/>
        <v>3838.9059999999999</v>
      </c>
      <c r="FX15" s="27">
        <f t="shared" si="48"/>
        <v>0</v>
      </c>
      <c r="FY15" s="27">
        <f t="shared" si="49"/>
        <v>451.63599999999997</v>
      </c>
      <c r="FZ15" s="27">
        <f t="shared" si="50"/>
        <v>0</v>
      </c>
      <c r="GA15" s="27">
        <f t="shared" si="51"/>
        <v>903.27199999999993</v>
      </c>
      <c r="GB15" s="27">
        <f t="shared" si="52"/>
        <v>0</v>
      </c>
      <c r="GC15" s="27">
        <f t="shared" si="53"/>
        <v>451.63599999999997</v>
      </c>
      <c r="GD15" s="27">
        <f t="shared" si="54"/>
        <v>1354.9079999999999</v>
      </c>
      <c r="GE15" s="27">
        <f t="shared" si="55"/>
        <v>451.63599999999997</v>
      </c>
      <c r="GF15" s="27">
        <f t="shared" si="56"/>
        <v>451.63599999999997</v>
      </c>
      <c r="GG15" s="27">
        <f t="shared" si="57"/>
        <v>0</v>
      </c>
      <c r="GH15" s="27">
        <f t="shared" si="58"/>
        <v>451.63599999999997</v>
      </c>
      <c r="GI15" s="27">
        <f t="shared" si="59"/>
        <v>451.63599999999997</v>
      </c>
      <c r="GJ15" s="27">
        <f t="shared" si="60"/>
        <v>4967.9960000000001</v>
      </c>
      <c r="GK15" s="27">
        <f t="shared" si="61"/>
        <v>1354.9079999999999</v>
      </c>
      <c r="GL15" s="27" t="e">
        <f>+#REF!*$I15</f>
        <v>#REF!</v>
      </c>
      <c r="GM15" s="27">
        <f t="shared" si="62"/>
        <v>1354.9079999999999</v>
      </c>
      <c r="GN15" s="27">
        <f t="shared" si="63"/>
        <v>1129.0899999999999</v>
      </c>
      <c r="GO15" s="27">
        <f t="shared" si="64"/>
        <v>1129.0899999999999</v>
      </c>
      <c r="GP15" s="27" t="e">
        <f>+#REF!*$I15</f>
        <v>#REF!</v>
      </c>
      <c r="GQ15" s="27">
        <f t="shared" si="65"/>
        <v>0</v>
      </c>
      <c r="GR15" s="27">
        <f t="shared" si="66"/>
        <v>677.45399999999995</v>
      </c>
      <c r="GS15" s="27">
        <f t="shared" si="67"/>
        <v>0</v>
      </c>
      <c r="GT15" s="27">
        <f t="shared" si="68"/>
        <v>0</v>
      </c>
      <c r="GU15" s="27">
        <f t="shared" si="69"/>
        <v>451.63599999999997</v>
      </c>
      <c r="GV15" s="27">
        <f t="shared" si="70"/>
        <v>1129.0899999999999</v>
      </c>
      <c r="GW15" s="27">
        <f t="shared" si="71"/>
        <v>0</v>
      </c>
      <c r="GX15" s="27">
        <f t="shared" si="72"/>
        <v>0</v>
      </c>
      <c r="GY15" s="27">
        <f t="shared" si="73"/>
        <v>0</v>
      </c>
      <c r="GZ15" s="27">
        <f t="shared" si="74"/>
        <v>451.63599999999997</v>
      </c>
      <c r="HA15" s="27">
        <f t="shared" si="75"/>
        <v>1580.7259999999999</v>
      </c>
      <c r="HB15" s="27">
        <f t="shared" si="76"/>
        <v>903.27199999999993</v>
      </c>
      <c r="HC15" s="27">
        <f t="shared" si="77"/>
        <v>677.45399999999995</v>
      </c>
      <c r="HD15" s="27">
        <f t="shared" si="78"/>
        <v>903.27199999999993</v>
      </c>
      <c r="HE15" s="27">
        <f t="shared" si="79"/>
        <v>2483.998</v>
      </c>
      <c r="HF15" s="27">
        <f t="shared" si="80"/>
        <v>225.81799999999998</v>
      </c>
      <c r="HG15" s="27">
        <f t="shared" si="81"/>
        <v>451.63599999999997</v>
      </c>
      <c r="HH15" s="27">
        <f t="shared" si="82"/>
        <v>677.45399999999995</v>
      </c>
      <c r="HI15" s="27">
        <f t="shared" si="83"/>
        <v>0</v>
      </c>
      <c r="HJ15" s="27">
        <f t="shared" si="84"/>
        <v>2032.3620000000001</v>
      </c>
      <c r="HK15" s="27">
        <f t="shared" si="85"/>
        <v>225.81799999999998</v>
      </c>
      <c r="HL15" s="27">
        <f t="shared" si="86"/>
        <v>225.81799999999998</v>
      </c>
      <c r="HM15" s="27" t="e">
        <f>+#REF!*$I15</f>
        <v>#REF!</v>
      </c>
      <c r="HN15" s="27">
        <f t="shared" si="87"/>
        <v>677.45399999999995</v>
      </c>
      <c r="HO15" s="27" t="e">
        <f>+#REF!*$I15</f>
        <v>#REF!</v>
      </c>
      <c r="HP15" s="27">
        <f t="shared" si="88"/>
        <v>677.45399999999995</v>
      </c>
      <c r="HQ15" s="27">
        <f t="shared" si="89"/>
        <v>677.45399999999995</v>
      </c>
      <c r="HR15" s="27">
        <f t="shared" si="90"/>
        <v>677.45399999999995</v>
      </c>
      <c r="HS15" s="27">
        <f t="shared" si="91"/>
        <v>677.45399999999995</v>
      </c>
      <c r="HT15" s="27">
        <f t="shared" si="92"/>
        <v>0</v>
      </c>
      <c r="HU15" s="27">
        <f t="shared" si="93"/>
        <v>0</v>
      </c>
      <c r="HV15" s="27">
        <f t="shared" si="94"/>
        <v>225.81799999999998</v>
      </c>
      <c r="HW15" s="27">
        <f t="shared" si="95"/>
        <v>0</v>
      </c>
      <c r="HX15" s="27">
        <f t="shared" si="96"/>
        <v>0</v>
      </c>
      <c r="HY15" s="27">
        <f t="shared" si="97"/>
        <v>225.81799999999998</v>
      </c>
      <c r="HZ15" s="27">
        <f t="shared" si="98"/>
        <v>677.45399999999995</v>
      </c>
      <c r="IA15" s="27">
        <f t="shared" si="99"/>
        <v>0</v>
      </c>
      <c r="IB15" s="27">
        <f t="shared" si="100"/>
        <v>1129.0899999999999</v>
      </c>
      <c r="IC15" s="27">
        <f t="shared" si="101"/>
        <v>0</v>
      </c>
      <c r="ID15" s="27">
        <f t="shared" si="102"/>
        <v>677.45399999999995</v>
      </c>
      <c r="IE15" s="27" t="e">
        <f>+#REF!*$I15</f>
        <v>#REF!</v>
      </c>
      <c r="IF15" s="27">
        <f t="shared" si="103"/>
        <v>5193.8140000000003</v>
      </c>
      <c r="IG15" s="27">
        <f t="shared" si="104"/>
        <v>0</v>
      </c>
      <c r="IH15" s="27">
        <f t="shared" si="105"/>
        <v>451.63599999999997</v>
      </c>
      <c r="II15" s="27" t="e">
        <f>+#REF!*$I15</f>
        <v>#REF!</v>
      </c>
      <c r="IJ15" s="27">
        <f t="shared" si="106"/>
        <v>0</v>
      </c>
      <c r="IK15" s="27" t="e">
        <f>+#REF!*$I15</f>
        <v>#REF!</v>
      </c>
      <c r="IL15" s="27">
        <f t="shared" si="107"/>
        <v>225.81799999999998</v>
      </c>
      <c r="IM15" s="27" t="e">
        <f>+#REF!*$I15</f>
        <v>#REF!</v>
      </c>
      <c r="IN15" s="27">
        <f t="shared" si="108"/>
        <v>451.63599999999997</v>
      </c>
      <c r="IO15" s="27">
        <f t="shared" si="109"/>
        <v>0</v>
      </c>
      <c r="IP15" s="27" t="e">
        <f>+#REF!*$I15</f>
        <v>#REF!</v>
      </c>
      <c r="IQ15" s="27" t="e">
        <f>+#REF!*$I15</f>
        <v>#REF!</v>
      </c>
      <c r="IR15" s="27" t="e">
        <f>+#REF!*$I15</f>
        <v>#REF!</v>
      </c>
      <c r="IS15" s="27">
        <f t="shared" si="110"/>
        <v>903.27199999999993</v>
      </c>
      <c r="IT15" s="27">
        <f t="shared" si="111"/>
        <v>0</v>
      </c>
      <c r="IU15" s="27">
        <f t="shared" si="112"/>
        <v>0</v>
      </c>
      <c r="IV15" s="27">
        <f t="shared" si="113"/>
        <v>0</v>
      </c>
      <c r="IW15" s="27">
        <f t="shared" si="114"/>
        <v>0</v>
      </c>
      <c r="IX15" s="27">
        <f t="shared" si="115"/>
        <v>0</v>
      </c>
      <c r="IY15" s="27" t="e">
        <f>+#REF!*$I15</f>
        <v>#REF!</v>
      </c>
      <c r="IZ15" s="27">
        <f t="shared" si="116"/>
        <v>0</v>
      </c>
      <c r="JA15" s="27">
        <f t="shared" si="117"/>
        <v>677.45399999999995</v>
      </c>
      <c r="JB15" s="27">
        <f t="shared" si="117"/>
        <v>0</v>
      </c>
      <c r="JC15" s="27">
        <f t="shared" si="117"/>
        <v>0</v>
      </c>
      <c r="JD15" s="27">
        <f t="shared" si="117"/>
        <v>0</v>
      </c>
      <c r="JE15" s="27">
        <f t="shared" si="117"/>
        <v>0</v>
      </c>
      <c r="JF15" s="27">
        <f t="shared" si="117"/>
        <v>0</v>
      </c>
      <c r="JG15" s="28" t="e">
        <f t="shared" si="119"/>
        <v>#REF!</v>
      </c>
      <c r="JI15" s="19" t="s">
        <v>2</v>
      </c>
    </row>
    <row r="16" spans="1:269" x14ac:dyDescent="0.25">
      <c r="A16" s="20">
        <f t="shared" si="120"/>
        <v>12</v>
      </c>
      <c r="B16" s="21" t="s">
        <v>281</v>
      </c>
      <c r="C16" s="21">
        <v>2024</v>
      </c>
      <c r="D16" s="21">
        <v>5</v>
      </c>
      <c r="E16" s="22">
        <v>3565350</v>
      </c>
      <c r="F16" s="21" t="s">
        <v>293</v>
      </c>
      <c r="G16" s="23">
        <v>24</v>
      </c>
      <c r="H16" s="23">
        <v>281.01799999999997</v>
      </c>
      <c r="I16" s="24">
        <f t="shared" si="118"/>
        <v>11.709083333333332</v>
      </c>
      <c r="J16" s="25"/>
      <c r="K16" s="25">
        <v>48</v>
      </c>
      <c r="L16" s="25">
        <v>24</v>
      </c>
      <c r="M16" s="25"/>
      <c r="N16" s="25"/>
      <c r="O16" s="25">
        <v>24</v>
      </c>
      <c r="P16" s="25"/>
      <c r="Q16" s="25">
        <v>48</v>
      </c>
      <c r="R16" s="25"/>
      <c r="S16" s="25"/>
      <c r="T16" s="25">
        <v>24</v>
      </c>
      <c r="U16" s="25">
        <v>96</v>
      </c>
      <c r="V16" s="25">
        <v>24</v>
      </c>
      <c r="W16" s="25">
        <v>24</v>
      </c>
      <c r="X16" s="25"/>
      <c r="Y16" s="25"/>
      <c r="Z16" s="25"/>
      <c r="AA16" s="25"/>
      <c r="AB16" s="25">
        <v>24</v>
      </c>
      <c r="AC16" s="25"/>
      <c r="AD16" s="25"/>
      <c r="AE16" s="25"/>
      <c r="AF16" s="25">
        <v>48</v>
      </c>
      <c r="AG16" s="25"/>
      <c r="AH16" s="25"/>
      <c r="AI16" s="25"/>
      <c r="AJ16" s="25"/>
      <c r="AK16" s="25"/>
      <c r="AL16" s="25"/>
      <c r="AM16" s="25">
        <v>24</v>
      </c>
      <c r="AN16" s="25"/>
      <c r="AO16" s="25"/>
      <c r="AP16" s="25">
        <v>72</v>
      </c>
      <c r="AQ16" s="25">
        <v>24</v>
      </c>
      <c r="AR16" s="25"/>
      <c r="AS16" s="25">
        <v>48</v>
      </c>
      <c r="AT16" s="25"/>
      <c r="AU16" s="25">
        <v>96</v>
      </c>
      <c r="AV16" s="25"/>
      <c r="AW16" s="25">
        <v>96</v>
      </c>
      <c r="AX16" s="25"/>
      <c r="AY16" s="25">
        <v>24</v>
      </c>
      <c r="AZ16" s="25"/>
      <c r="BA16" s="25"/>
      <c r="BB16" s="25"/>
      <c r="BC16" s="25"/>
      <c r="BD16" s="25"/>
      <c r="BE16" s="25">
        <v>72</v>
      </c>
      <c r="BF16" s="25"/>
      <c r="BG16" s="25"/>
      <c r="BH16" s="25"/>
      <c r="BI16" s="25"/>
      <c r="BJ16" s="25"/>
      <c r="BK16" s="25">
        <v>48</v>
      </c>
      <c r="BL16" s="25">
        <v>48</v>
      </c>
      <c r="BM16" s="25"/>
      <c r="BN16" s="25">
        <v>48</v>
      </c>
      <c r="BO16" s="25">
        <v>48</v>
      </c>
      <c r="BP16" s="25"/>
      <c r="BQ16" s="25"/>
      <c r="BR16" s="25">
        <v>48</v>
      </c>
      <c r="BS16" s="25">
        <v>120</v>
      </c>
      <c r="BT16" s="25">
        <v>72</v>
      </c>
      <c r="BU16" s="25">
        <v>48</v>
      </c>
      <c r="BV16" s="25"/>
      <c r="BW16" s="25"/>
      <c r="BX16" s="25"/>
      <c r="BY16" s="25"/>
      <c r="BZ16" s="25"/>
      <c r="CA16" s="25">
        <v>48</v>
      </c>
      <c r="CB16" s="25"/>
      <c r="CC16" s="25"/>
      <c r="CD16" s="25"/>
      <c r="CE16" s="25">
        <v>48</v>
      </c>
      <c r="CF16" s="25">
        <v>240</v>
      </c>
      <c r="CG16" s="25">
        <v>120</v>
      </c>
      <c r="CH16" s="25">
        <v>24</v>
      </c>
      <c r="CI16" s="25">
        <v>24</v>
      </c>
      <c r="CJ16" s="25">
        <v>48</v>
      </c>
      <c r="CK16" s="25">
        <v>24</v>
      </c>
      <c r="CL16" s="25"/>
      <c r="CM16" s="25">
        <v>24</v>
      </c>
      <c r="CN16" s="25">
        <v>0</v>
      </c>
      <c r="CO16" s="25">
        <v>48</v>
      </c>
      <c r="CP16" s="25">
        <v>24</v>
      </c>
      <c r="CQ16" s="25"/>
      <c r="CR16" s="25"/>
      <c r="CS16" s="25"/>
      <c r="CT16" s="25">
        <v>24</v>
      </c>
      <c r="CU16" s="25">
        <v>24</v>
      </c>
      <c r="CV16" s="25"/>
      <c r="CW16" s="25"/>
      <c r="CX16" s="25"/>
      <c r="CY16" s="25"/>
      <c r="CZ16" s="25"/>
      <c r="DA16" s="25"/>
      <c r="DB16" s="25"/>
      <c r="DC16" s="25">
        <v>48</v>
      </c>
      <c r="DD16" s="25">
        <v>24</v>
      </c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>
        <v>24</v>
      </c>
      <c r="DR16" s="25"/>
      <c r="DS16" s="25"/>
      <c r="DT16" s="25"/>
      <c r="DU16" s="25"/>
      <c r="DV16" s="25"/>
      <c r="DW16" s="25">
        <v>48</v>
      </c>
      <c r="DX16" s="25"/>
      <c r="DY16" s="25"/>
      <c r="DZ16" s="25"/>
      <c r="EA16" s="25"/>
      <c r="EB16" s="26">
        <f t="shared" si="0"/>
        <v>2184</v>
      </c>
      <c r="EC16" s="27">
        <f t="shared" si="1"/>
        <v>0</v>
      </c>
      <c r="ED16" s="27">
        <f t="shared" si="2"/>
        <v>562.03599999999994</v>
      </c>
      <c r="EE16" s="27">
        <f t="shared" si="3"/>
        <v>281.01799999999997</v>
      </c>
      <c r="EF16" s="27">
        <f t="shared" si="4"/>
        <v>0</v>
      </c>
      <c r="EG16" s="27">
        <f t="shared" si="5"/>
        <v>0</v>
      </c>
      <c r="EH16" s="27">
        <f t="shared" si="6"/>
        <v>281.01799999999997</v>
      </c>
      <c r="EI16" s="27">
        <f t="shared" si="7"/>
        <v>0</v>
      </c>
      <c r="EJ16" s="27">
        <f t="shared" si="8"/>
        <v>562.03599999999994</v>
      </c>
      <c r="EK16" s="27">
        <f t="shared" si="9"/>
        <v>0</v>
      </c>
      <c r="EL16" s="27">
        <f t="shared" si="10"/>
        <v>0</v>
      </c>
      <c r="EM16" s="27">
        <f t="shared" si="11"/>
        <v>281.01799999999997</v>
      </c>
      <c r="EN16" s="27">
        <f t="shared" si="12"/>
        <v>1124.0719999999999</v>
      </c>
      <c r="EO16" s="27">
        <f t="shared" si="13"/>
        <v>281.01799999999997</v>
      </c>
      <c r="EP16" s="27">
        <f t="shared" si="14"/>
        <v>281.01799999999997</v>
      </c>
      <c r="EQ16" s="27">
        <f t="shared" si="15"/>
        <v>0</v>
      </c>
      <c r="ER16" s="27">
        <f t="shared" si="16"/>
        <v>0</v>
      </c>
      <c r="ES16" s="27">
        <f t="shared" si="17"/>
        <v>0</v>
      </c>
      <c r="ET16" s="27">
        <f t="shared" si="18"/>
        <v>0</v>
      </c>
      <c r="EU16" s="27">
        <f t="shared" si="19"/>
        <v>281.01799999999997</v>
      </c>
      <c r="EV16" s="27">
        <f t="shared" si="20"/>
        <v>0</v>
      </c>
      <c r="EW16" s="27">
        <f t="shared" si="21"/>
        <v>0</v>
      </c>
      <c r="EX16" s="27">
        <f t="shared" si="22"/>
        <v>0</v>
      </c>
      <c r="EY16" s="27">
        <f t="shared" si="23"/>
        <v>562.03599999999994</v>
      </c>
      <c r="EZ16" s="27">
        <f t="shared" si="24"/>
        <v>0</v>
      </c>
      <c r="FA16" s="27">
        <f t="shared" si="25"/>
        <v>0</v>
      </c>
      <c r="FB16" s="27">
        <f t="shared" si="26"/>
        <v>0</v>
      </c>
      <c r="FC16" s="27">
        <f t="shared" si="27"/>
        <v>0</v>
      </c>
      <c r="FD16" s="27">
        <f t="shared" si="28"/>
        <v>0</v>
      </c>
      <c r="FE16" s="27">
        <f t="shared" si="29"/>
        <v>0</v>
      </c>
      <c r="FF16" s="27">
        <f t="shared" si="30"/>
        <v>281.01799999999997</v>
      </c>
      <c r="FG16" s="27">
        <f t="shared" si="31"/>
        <v>0</v>
      </c>
      <c r="FH16" s="27">
        <f t="shared" si="32"/>
        <v>0</v>
      </c>
      <c r="FI16" s="27">
        <f t="shared" si="33"/>
        <v>843.05399999999986</v>
      </c>
      <c r="FJ16" s="27">
        <f t="shared" si="34"/>
        <v>281.01799999999997</v>
      </c>
      <c r="FK16" s="27">
        <f t="shared" si="35"/>
        <v>0</v>
      </c>
      <c r="FL16" s="27">
        <f t="shared" si="36"/>
        <v>562.03599999999994</v>
      </c>
      <c r="FM16" s="27">
        <f t="shared" si="37"/>
        <v>0</v>
      </c>
      <c r="FN16" s="27">
        <f t="shared" si="38"/>
        <v>1124.0719999999999</v>
      </c>
      <c r="FO16" s="27">
        <f t="shared" si="39"/>
        <v>0</v>
      </c>
      <c r="FP16" s="27">
        <f t="shared" si="40"/>
        <v>1124.0719999999999</v>
      </c>
      <c r="FQ16" s="27">
        <f t="shared" si="41"/>
        <v>0</v>
      </c>
      <c r="FR16" s="27">
        <f t="shared" si="42"/>
        <v>281.01799999999997</v>
      </c>
      <c r="FS16" s="27">
        <f t="shared" si="43"/>
        <v>0</v>
      </c>
      <c r="FT16" s="27">
        <f t="shared" si="44"/>
        <v>0</v>
      </c>
      <c r="FU16" s="27">
        <f t="shared" si="45"/>
        <v>0</v>
      </c>
      <c r="FV16" s="27">
        <f t="shared" si="46"/>
        <v>0</v>
      </c>
      <c r="FW16" s="27">
        <f t="shared" si="47"/>
        <v>0</v>
      </c>
      <c r="FX16" s="27">
        <f t="shared" si="48"/>
        <v>843.05399999999986</v>
      </c>
      <c r="FY16" s="27">
        <f t="shared" si="49"/>
        <v>0</v>
      </c>
      <c r="FZ16" s="27">
        <f t="shared" si="50"/>
        <v>0</v>
      </c>
      <c r="GA16" s="27">
        <f t="shared" si="51"/>
        <v>0</v>
      </c>
      <c r="GB16" s="27">
        <f t="shared" si="52"/>
        <v>0</v>
      </c>
      <c r="GC16" s="27">
        <f t="shared" si="53"/>
        <v>0</v>
      </c>
      <c r="GD16" s="27">
        <f t="shared" si="54"/>
        <v>562.03599999999994</v>
      </c>
      <c r="GE16" s="27">
        <f t="shared" si="55"/>
        <v>562.03599999999994</v>
      </c>
      <c r="GF16" s="27">
        <f t="shared" si="56"/>
        <v>0</v>
      </c>
      <c r="GG16" s="27">
        <f t="shared" si="57"/>
        <v>562.03599999999994</v>
      </c>
      <c r="GH16" s="27">
        <f t="shared" si="58"/>
        <v>562.03599999999994</v>
      </c>
      <c r="GI16" s="27">
        <f t="shared" si="59"/>
        <v>0</v>
      </c>
      <c r="GJ16" s="27">
        <f t="shared" si="60"/>
        <v>0</v>
      </c>
      <c r="GK16" s="27">
        <f t="shared" si="61"/>
        <v>562.03599999999994</v>
      </c>
      <c r="GL16" s="27" t="e">
        <f>+#REF!*$I16</f>
        <v>#REF!</v>
      </c>
      <c r="GM16" s="27">
        <f t="shared" si="62"/>
        <v>1405.09</v>
      </c>
      <c r="GN16" s="27">
        <f t="shared" si="63"/>
        <v>843.05399999999986</v>
      </c>
      <c r="GO16" s="27">
        <f t="shared" si="64"/>
        <v>562.03599999999994</v>
      </c>
      <c r="GP16" s="27" t="e">
        <f>+#REF!*$I16</f>
        <v>#REF!</v>
      </c>
      <c r="GQ16" s="27">
        <f t="shared" si="65"/>
        <v>0</v>
      </c>
      <c r="GR16" s="27">
        <f t="shared" si="66"/>
        <v>0</v>
      </c>
      <c r="GS16" s="27">
        <f t="shared" si="67"/>
        <v>0</v>
      </c>
      <c r="GT16" s="27">
        <f t="shared" si="68"/>
        <v>0</v>
      </c>
      <c r="GU16" s="27">
        <f t="shared" si="69"/>
        <v>0</v>
      </c>
      <c r="GV16" s="27">
        <f t="shared" si="70"/>
        <v>562.03599999999994</v>
      </c>
      <c r="GW16" s="27">
        <f t="shared" si="71"/>
        <v>0</v>
      </c>
      <c r="GX16" s="27">
        <f t="shared" si="72"/>
        <v>0</v>
      </c>
      <c r="GY16" s="27">
        <f t="shared" si="73"/>
        <v>0</v>
      </c>
      <c r="GZ16" s="27">
        <f t="shared" si="74"/>
        <v>562.03599999999994</v>
      </c>
      <c r="HA16" s="27">
        <f t="shared" si="75"/>
        <v>2810.18</v>
      </c>
      <c r="HB16" s="27">
        <f t="shared" si="76"/>
        <v>1405.09</v>
      </c>
      <c r="HC16" s="27">
        <f t="shared" si="77"/>
        <v>281.01799999999997</v>
      </c>
      <c r="HD16" s="27">
        <f t="shared" si="78"/>
        <v>281.01799999999997</v>
      </c>
      <c r="HE16" s="27">
        <f t="shared" si="79"/>
        <v>562.03599999999994</v>
      </c>
      <c r="HF16" s="27">
        <f t="shared" si="80"/>
        <v>281.01799999999997</v>
      </c>
      <c r="HG16" s="27">
        <f t="shared" si="81"/>
        <v>0</v>
      </c>
      <c r="HH16" s="27">
        <f t="shared" si="82"/>
        <v>281.01799999999997</v>
      </c>
      <c r="HI16" s="27">
        <f t="shared" si="83"/>
        <v>0</v>
      </c>
      <c r="HJ16" s="27">
        <f t="shared" si="84"/>
        <v>562.03599999999994</v>
      </c>
      <c r="HK16" s="27">
        <f t="shared" si="85"/>
        <v>281.01799999999997</v>
      </c>
      <c r="HL16" s="27">
        <f t="shared" si="86"/>
        <v>0</v>
      </c>
      <c r="HM16" s="27" t="e">
        <f>+#REF!*$I16</f>
        <v>#REF!</v>
      </c>
      <c r="HN16" s="27">
        <f t="shared" si="87"/>
        <v>0</v>
      </c>
      <c r="HO16" s="27" t="e">
        <f>+#REF!*$I16</f>
        <v>#REF!</v>
      </c>
      <c r="HP16" s="27">
        <f t="shared" si="88"/>
        <v>0</v>
      </c>
      <c r="HQ16" s="27">
        <f t="shared" si="89"/>
        <v>281.01799999999997</v>
      </c>
      <c r="HR16" s="27">
        <f t="shared" si="90"/>
        <v>281.01799999999997</v>
      </c>
      <c r="HS16" s="27">
        <f t="shared" si="91"/>
        <v>0</v>
      </c>
      <c r="HT16" s="27">
        <f t="shared" si="92"/>
        <v>0</v>
      </c>
      <c r="HU16" s="27">
        <f t="shared" si="93"/>
        <v>0</v>
      </c>
      <c r="HV16" s="27">
        <f t="shared" si="94"/>
        <v>0</v>
      </c>
      <c r="HW16" s="27">
        <f t="shared" si="95"/>
        <v>0</v>
      </c>
      <c r="HX16" s="27">
        <f t="shared" si="96"/>
        <v>0</v>
      </c>
      <c r="HY16" s="27">
        <f t="shared" si="97"/>
        <v>0</v>
      </c>
      <c r="HZ16" s="27">
        <f t="shared" si="98"/>
        <v>562.03599999999994</v>
      </c>
      <c r="IA16" s="27">
        <f t="shared" si="99"/>
        <v>281.01799999999997</v>
      </c>
      <c r="IB16" s="27">
        <f t="shared" si="100"/>
        <v>0</v>
      </c>
      <c r="IC16" s="27">
        <f t="shared" si="101"/>
        <v>0</v>
      </c>
      <c r="ID16" s="27">
        <f t="shared" si="102"/>
        <v>0</v>
      </c>
      <c r="IE16" s="27" t="e">
        <f>+#REF!*$I16</f>
        <v>#REF!</v>
      </c>
      <c r="IF16" s="27">
        <f t="shared" si="103"/>
        <v>0</v>
      </c>
      <c r="IG16" s="27">
        <f t="shared" si="104"/>
        <v>0</v>
      </c>
      <c r="IH16" s="27">
        <f t="shared" si="105"/>
        <v>0</v>
      </c>
      <c r="II16" s="27" t="e">
        <f>+#REF!*$I16</f>
        <v>#REF!</v>
      </c>
      <c r="IJ16" s="27">
        <f t="shared" si="106"/>
        <v>0</v>
      </c>
      <c r="IK16" s="27" t="e">
        <f>+#REF!*$I16</f>
        <v>#REF!</v>
      </c>
      <c r="IL16" s="27">
        <f t="shared" si="107"/>
        <v>0</v>
      </c>
      <c r="IM16" s="27" t="e">
        <f>+#REF!*$I16</f>
        <v>#REF!</v>
      </c>
      <c r="IN16" s="27">
        <f t="shared" si="108"/>
        <v>0</v>
      </c>
      <c r="IO16" s="27">
        <f t="shared" si="109"/>
        <v>0</v>
      </c>
      <c r="IP16" s="27" t="e">
        <f>+#REF!*$I16</f>
        <v>#REF!</v>
      </c>
      <c r="IQ16" s="27" t="e">
        <f>+#REF!*$I16</f>
        <v>#REF!</v>
      </c>
      <c r="IR16" s="27" t="e">
        <f>+#REF!*$I16</f>
        <v>#REF!</v>
      </c>
      <c r="IS16" s="27">
        <f t="shared" si="110"/>
        <v>0</v>
      </c>
      <c r="IT16" s="27">
        <f t="shared" si="111"/>
        <v>0</v>
      </c>
      <c r="IU16" s="27">
        <f t="shared" si="112"/>
        <v>281.01799999999997</v>
      </c>
      <c r="IV16" s="27">
        <f t="shared" si="113"/>
        <v>0</v>
      </c>
      <c r="IW16" s="27">
        <f t="shared" si="114"/>
        <v>0</v>
      </c>
      <c r="IX16" s="27">
        <f t="shared" si="115"/>
        <v>0</v>
      </c>
      <c r="IY16" s="27" t="e">
        <f>+#REF!*$I16</f>
        <v>#REF!</v>
      </c>
      <c r="IZ16" s="27">
        <f t="shared" si="116"/>
        <v>0</v>
      </c>
      <c r="JA16" s="27">
        <f t="shared" si="117"/>
        <v>0</v>
      </c>
      <c r="JB16" s="27">
        <f t="shared" si="117"/>
        <v>562.03599999999994</v>
      </c>
      <c r="JC16" s="27">
        <f t="shared" si="117"/>
        <v>0</v>
      </c>
      <c r="JD16" s="27">
        <f t="shared" si="117"/>
        <v>0</v>
      </c>
      <c r="JE16" s="27">
        <f t="shared" si="117"/>
        <v>0</v>
      </c>
      <c r="JF16" s="27">
        <f t="shared" si="117"/>
        <v>0</v>
      </c>
      <c r="JG16" s="28" t="e">
        <f t="shared" si="119"/>
        <v>#REF!</v>
      </c>
      <c r="JI16" s="19" t="s">
        <v>2</v>
      </c>
    </row>
    <row r="17" spans="1:269" x14ac:dyDescent="0.25">
      <c r="A17" s="20">
        <f t="shared" si="120"/>
        <v>13</v>
      </c>
      <c r="B17" s="21" t="s">
        <v>281</v>
      </c>
      <c r="C17" s="21">
        <v>2024</v>
      </c>
      <c r="D17" s="21">
        <v>5</v>
      </c>
      <c r="E17" s="22">
        <v>3565351</v>
      </c>
      <c r="F17" s="21" t="s">
        <v>294</v>
      </c>
      <c r="G17" s="23">
        <v>24</v>
      </c>
      <c r="H17" s="23">
        <v>281.01799999999997</v>
      </c>
      <c r="I17" s="24">
        <f t="shared" si="118"/>
        <v>11.709083333333332</v>
      </c>
      <c r="J17" s="25">
        <v>72</v>
      </c>
      <c r="K17" s="25">
        <v>24</v>
      </c>
      <c r="L17" s="25">
        <v>24</v>
      </c>
      <c r="M17" s="25">
        <v>24</v>
      </c>
      <c r="N17" s="25"/>
      <c r="O17" s="25">
        <v>24</v>
      </c>
      <c r="P17" s="25"/>
      <c r="Q17" s="25">
        <v>48</v>
      </c>
      <c r="R17" s="25"/>
      <c r="S17" s="25"/>
      <c r="T17" s="25">
        <v>48</v>
      </c>
      <c r="U17" s="25">
        <v>96</v>
      </c>
      <c r="V17" s="25">
        <v>24</v>
      </c>
      <c r="W17" s="25"/>
      <c r="X17" s="25"/>
      <c r="Y17" s="25"/>
      <c r="Z17" s="25"/>
      <c r="AA17" s="25"/>
      <c r="AB17" s="25">
        <v>24</v>
      </c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>
        <v>48</v>
      </c>
      <c r="AQ17" s="25">
        <v>72</v>
      </c>
      <c r="AR17" s="25"/>
      <c r="AS17" s="25"/>
      <c r="AT17" s="25"/>
      <c r="AU17" s="25">
        <v>120</v>
      </c>
      <c r="AV17" s="25"/>
      <c r="AW17" s="25">
        <v>0</v>
      </c>
      <c r="AX17" s="25"/>
      <c r="AY17" s="25">
        <v>24</v>
      </c>
      <c r="AZ17" s="25"/>
      <c r="BA17" s="25"/>
      <c r="BB17" s="25"/>
      <c r="BC17" s="25"/>
      <c r="BD17" s="25"/>
      <c r="BE17" s="25"/>
      <c r="BF17" s="25"/>
      <c r="BG17" s="25"/>
      <c r="BH17" s="25">
        <v>0</v>
      </c>
      <c r="BI17" s="25"/>
      <c r="BJ17" s="25">
        <v>0</v>
      </c>
      <c r="BK17" s="25">
        <v>48</v>
      </c>
      <c r="BL17" s="25">
        <v>96</v>
      </c>
      <c r="BM17" s="25">
        <v>48</v>
      </c>
      <c r="BN17" s="25">
        <v>48</v>
      </c>
      <c r="BO17" s="25">
        <v>48</v>
      </c>
      <c r="BP17" s="25"/>
      <c r="BQ17" s="25"/>
      <c r="BR17" s="25">
        <v>24</v>
      </c>
      <c r="BS17" s="25">
        <v>48</v>
      </c>
      <c r="BT17" s="25">
        <v>240</v>
      </c>
      <c r="BU17" s="25">
        <v>48</v>
      </c>
      <c r="BV17" s="25"/>
      <c r="BW17" s="25"/>
      <c r="BX17" s="25"/>
      <c r="BY17" s="25"/>
      <c r="BZ17" s="25"/>
      <c r="CA17" s="25">
        <v>48</v>
      </c>
      <c r="CB17" s="25"/>
      <c r="CC17" s="25"/>
      <c r="CD17" s="25"/>
      <c r="CE17" s="25">
        <v>48</v>
      </c>
      <c r="CF17" s="25">
        <v>240</v>
      </c>
      <c r="CG17" s="25">
        <v>120</v>
      </c>
      <c r="CH17" s="25">
        <v>72</v>
      </c>
      <c r="CI17" s="25">
        <v>24</v>
      </c>
      <c r="CJ17" s="25">
        <v>72</v>
      </c>
      <c r="CK17" s="25">
        <v>24</v>
      </c>
      <c r="CL17" s="25"/>
      <c r="CM17" s="25">
        <v>24</v>
      </c>
      <c r="CN17" s="25">
        <v>0</v>
      </c>
      <c r="CO17" s="25">
        <v>48</v>
      </c>
      <c r="CP17" s="25"/>
      <c r="CQ17" s="25">
        <v>48</v>
      </c>
      <c r="CR17" s="25"/>
      <c r="CS17" s="25"/>
      <c r="CT17" s="25">
        <v>24</v>
      </c>
      <c r="CU17" s="25">
        <v>72</v>
      </c>
      <c r="CV17" s="25"/>
      <c r="CW17" s="25"/>
      <c r="CX17" s="25"/>
      <c r="CY17" s="25"/>
      <c r="CZ17" s="25">
        <v>24</v>
      </c>
      <c r="DA17" s="25"/>
      <c r="DB17" s="25"/>
      <c r="DC17" s="25">
        <v>48</v>
      </c>
      <c r="DD17" s="25">
        <v>24</v>
      </c>
      <c r="DE17" s="25"/>
      <c r="DF17" s="25">
        <v>48</v>
      </c>
      <c r="DG17" s="25"/>
      <c r="DH17" s="25">
        <v>48</v>
      </c>
      <c r="DI17" s="25"/>
      <c r="DJ17" s="25">
        <v>24</v>
      </c>
      <c r="DK17" s="25"/>
      <c r="DL17" s="25"/>
      <c r="DM17" s="25"/>
      <c r="DN17" s="25"/>
      <c r="DO17" s="25"/>
      <c r="DP17" s="25"/>
      <c r="DQ17" s="25"/>
      <c r="DR17" s="25">
        <v>24</v>
      </c>
      <c r="DS17" s="25"/>
      <c r="DT17" s="25"/>
      <c r="DU17" s="25">
        <v>24</v>
      </c>
      <c r="DV17" s="25"/>
      <c r="DW17" s="25">
        <v>96</v>
      </c>
      <c r="DX17" s="25"/>
      <c r="DY17" s="25">
        <v>24</v>
      </c>
      <c r="DZ17" s="25"/>
      <c r="EA17" s="25"/>
      <c r="EB17" s="26">
        <f t="shared" si="0"/>
        <v>2568</v>
      </c>
      <c r="EC17" s="27">
        <f t="shared" si="1"/>
        <v>843.05399999999986</v>
      </c>
      <c r="ED17" s="27">
        <f t="shared" si="2"/>
        <v>281.01799999999997</v>
      </c>
      <c r="EE17" s="27">
        <f t="shared" si="3"/>
        <v>281.01799999999997</v>
      </c>
      <c r="EF17" s="27">
        <f t="shared" si="4"/>
        <v>281.01799999999997</v>
      </c>
      <c r="EG17" s="27">
        <f t="shared" si="5"/>
        <v>0</v>
      </c>
      <c r="EH17" s="27">
        <f t="shared" si="6"/>
        <v>281.01799999999997</v>
      </c>
      <c r="EI17" s="27">
        <f t="shared" si="7"/>
        <v>0</v>
      </c>
      <c r="EJ17" s="27">
        <f t="shared" si="8"/>
        <v>562.03599999999994</v>
      </c>
      <c r="EK17" s="27">
        <f t="shared" si="9"/>
        <v>0</v>
      </c>
      <c r="EL17" s="27">
        <f t="shared" si="10"/>
        <v>0</v>
      </c>
      <c r="EM17" s="27">
        <f t="shared" si="11"/>
        <v>562.03599999999994</v>
      </c>
      <c r="EN17" s="27">
        <f t="shared" si="12"/>
        <v>1124.0719999999999</v>
      </c>
      <c r="EO17" s="27">
        <f t="shared" si="13"/>
        <v>281.01799999999997</v>
      </c>
      <c r="EP17" s="27">
        <f t="shared" si="14"/>
        <v>0</v>
      </c>
      <c r="EQ17" s="27">
        <f t="shared" si="15"/>
        <v>0</v>
      </c>
      <c r="ER17" s="27">
        <f t="shared" si="16"/>
        <v>0</v>
      </c>
      <c r="ES17" s="27">
        <f t="shared" si="17"/>
        <v>0</v>
      </c>
      <c r="ET17" s="27">
        <f t="shared" si="18"/>
        <v>0</v>
      </c>
      <c r="EU17" s="27">
        <f t="shared" si="19"/>
        <v>281.01799999999997</v>
      </c>
      <c r="EV17" s="27">
        <f t="shared" si="20"/>
        <v>0</v>
      </c>
      <c r="EW17" s="27">
        <f t="shared" si="21"/>
        <v>0</v>
      </c>
      <c r="EX17" s="27">
        <f t="shared" si="22"/>
        <v>0</v>
      </c>
      <c r="EY17" s="27">
        <f t="shared" si="23"/>
        <v>0</v>
      </c>
      <c r="EZ17" s="27">
        <f t="shared" si="24"/>
        <v>0</v>
      </c>
      <c r="FA17" s="27">
        <f t="shared" si="25"/>
        <v>0</v>
      </c>
      <c r="FB17" s="27">
        <f t="shared" si="26"/>
        <v>0</v>
      </c>
      <c r="FC17" s="27">
        <f t="shared" si="27"/>
        <v>0</v>
      </c>
      <c r="FD17" s="27">
        <f t="shared" si="28"/>
        <v>0</v>
      </c>
      <c r="FE17" s="27">
        <f t="shared" si="29"/>
        <v>0</v>
      </c>
      <c r="FF17" s="27">
        <f t="shared" si="30"/>
        <v>0</v>
      </c>
      <c r="FG17" s="27">
        <f t="shared" si="31"/>
        <v>0</v>
      </c>
      <c r="FH17" s="27">
        <f t="shared" si="32"/>
        <v>0</v>
      </c>
      <c r="FI17" s="27">
        <f t="shared" si="33"/>
        <v>562.03599999999994</v>
      </c>
      <c r="FJ17" s="27">
        <f t="shared" si="34"/>
        <v>843.05399999999986</v>
      </c>
      <c r="FK17" s="27">
        <f t="shared" si="35"/>
        <v>0</v>
      </c>
      <c r="FL17" s="27">
        <f t="shared" si="36"/>
        <v>0</v>
      </c>
      <c r="FM17" s="27">
        <f t="shared" si="37"/>
        <v>0</v>
      </c>
      <c r="FN17" s="27">
        <f t="shared" si="38"/>
        <v>1405.09</v>
      </c>
      <c r="FO17" s="27">
        <f t="shared" si="39"/>
        <v>0</v>
      </c>
      <c r="FP17" s="27">
        <f t="shared" si="40"/>
        <v>0</v>
      </c>
      <c r="FQ17" s="27">
        <f t="shared" si="41"/>
        <v>0</v>
      </c>
      <c r="FR17" s="27">
        <f t="shared" si="42"/>
        <v>281.01799999999997</v>
      </c>
      <c r="FS17" s="27">
        <f t="shared" si="43"/>
        <v>0</v>
      </c>
      <c r="FT17" s="27">
        <f t="shared" si="44"/>
        <v>0</v>
      </c>
      <c r="FU17" s="27">
        <f t="shared" si="45"/>
        <v>0</v>
      </c>
      <c r="FV17" s="27">
        <f t="shared" si="46"/>
        <v>0</v>
      </c>
      <c r="FW17" s="27">
        <f t="shared" si="47"/>
        <v>0</v>
      </c>
      <c r="FX17" s="27">
        <f t="shared" si="48"/>
        <v>0</v>
      </c>
      <c r="FY17" s="27">
        <f t="shared" si="49"/>
        <v>0</v>
      </c>
      <c r="FZ17" s="27">
        <f t="shared" si="50"/>
        <v>0</v>
      </c>
      <c r="GA17" s="27">
        <f t="shared" si="51"/>
        <v>0</v>
      </c>
      <c r="GB17" s="27">
        <f t="shared" si="52"/>
        <v>0</v>
      </c>
      <c r="GC17" s="27">
        <f t="shared" si="53"/>
        <v>0</v>
      </c>
      <c r="GD17" s="27">
        <f t="shared" si="54"/>
        <v>562.03599999999994</v>
      </c>
      <c r="GE17" s="27">
        <f t="shared" si="55"/>
        <v>1124.0719999999999</v>
      </c>
      <c r="GF17" s="27">
        <f t="shared" si="56"/>
        <v>562.03599999999994</v>
      </c>
      <c r="GG17" s="27">
        <f t="shared" si="57"/>
        <v>562.03599999999994</v>
      </c>
      <c r="GH17" s="27">
        <f t="shared" si="58"/>
        <v>562.03599999999994</v>
      </c>
      <c r="GI17" s="27">
        <f t="shared" si="59"/>
        <v>0</v>
      </c>
      <c r="GJ17" s="27">
        <f t="shared" si="60"/>
        <v>0</v>
      </c>
      <c r="GK17" s="27">
        <f t="shared" si="61"/>
        <v>281.01799999999997</v>
      </c>
      <c r="GL17" s="27" t="e">
        <f>+#REF!*$I17</f>
        <v>#REF!</v>
      </c>
      <c r="GM17" s="27">
        <f t="shared" si="62"/>
        <v>562.03599999999994</v>
      </c>
      <c r="GN17" s="27">
        <f t="shared" si="63"/>
        <v>2810.18</v>
      </c>
      <c r="GO17" s="27">
        <f t="shared" si="64"/>
        <v>562.03599999999994</v>
      </c>
      <c r="GP17" s="27" t="e">
        <f>+#REF!*$I17</f>
        <v>#REF!</v>
      </c>
      <c r="GQ17" s="27">
        <f t="shared" si="65"/>
        <v>0</v>
      </c>
      <c r="GR17" s="27">
        <f t="shared" si="66"/>
        <v>0</v>
      </c>
      <c r="GS17" s="27">
        <f t="shared" si="67"/>
        <v>0</v>
      </c>
      <c r="GT17" s="27">
        <f t="shared" si="68"/>
        <v>0</v>
      </c>
      <c r="GU17" s="27">
        <f t="shared" si="69"/>
        <v>0</v>
      </c>
      <c r="GV17" s="27">
        <f t="shared" si="70"/>
        <v>562.03599999999994</v>
      </c>
      <c r="GW17" s="27">
        <f t="shared" si="71"/>
        <v>0</v>
      </c>
      <c r="GX17" s="27">
        <f t="shared" si="72"/>
        <v>0</v>
      </c>
      <c r="GY17" s="27">
        <f t="shared" si="73"/>
        <v>0</v>
      </c>
      <c r="GZ17" s="27">
        <f t="shared" si="74"/>
        <v>562.03599999999994</v>
      </c>
      <c r="HA17" s="27">
        <f t="shared" si="75"/>
        <v>2810.18</v>
      </c>
      <c r="HB17" s="27">
        <f t="shared" si="76"/>
        <v>1405.09</v>
      </c>
      <c r="HC17" s="27">
        <f t="shared" si="77"/>
        <v>843.05399999999986</v>
      </c>
      <c r="HD17" s="27">
        <f t="shared" si="78"/>
        <v>281.01799999999997</v>
      </c>
      <c r="HE17" s="27">
        <f t="shared" si="79"/>
        <v>843.05399999999986</v>
      </c>
      <c r="HF17" s="27">
        <f t="shared" si="80"/>
        <v>281.01799999999997</v>
      </c>
      <c r="HG17" s="27">
        <f t="shared" si="81"/>
        <v>0</v>
      </c>
      <c r="HH17" s="27">
        <f t="shared" si="82"/>
        <v>281.01799999999997</v>
      </c>
      <c r="HI17" s="27">
        <f t="shared" si="83"/>
        <v>0</v>
      </c>
      <c r="HJ17" s="27">
        <f t="shared" si="84"/>
        <v>562.03599999999994</v>
      </c>
      <c r="HK17" s="27">
        <f t="shared" si="85"/>
        <v>0</v>
      </c>
      <c r="HL17" s="27">
        <f t="shared" si="86"/>
        <v>562.03599999999994</v>
      </c>
      <c r="HM17" s="27" t="e">
        <f>+#REF!*$I17</f>
        <v>#REF!</v>
      </c>
      <c r="HN17" s="27">
        <f t="shared" si="87"/>
        <v>0</v>
      </c>
      <c r="HO17" s="27" t="e">
        <f>+#REF!*$I17</f>
        <v>#REF!</v>
      </c>
      <c r="HP17" s="27">
        <f t="shared" si="88"/>
        <v>0</v>
      </c>
      <c r="HQ17" s="27">
        <f t="shared" si="89"/>
        <v>281.01799999999997</v>
      </c>
      <c r="HR17" s="27">
        <f t="shared" si="90"/>
        <v>843.05399999999986</v>
      </c>
      <c r="HS17" s="27">
        <f t="shared" si="91"/>
        <v>0</v>
      </c>
      <c r="HT17" s="27">
        <f t="shared" si="92"/>
        <v>0</v>
      </c>
      <c r="HU17" s="27">
        <f t="shared" si="93"/>
        <v>0</v>
      </c>
      <c r="HV17" s="27">
        <f t="shared" si="94"/>
        <v>0</v>
      </c>
      <c r="HW17" s="27">
        <f t="shared" si="95"/>
        <v>281.01799999999997</v>
      </c>
      <c r="HX17" s="27">
        <f t="shared" si="96"/>
        <v>0</v>
      </c>
      <c r="HY17" s="27">
        <f t="shared" si="97"/>
        <v>0</v>
      </c>
      <c r="HZ17" s="27">
        <f t="shared" si="98"/>
        <v>562.03599999999994</v>
      </c>
      <c r="IA17" s="27">
        <f t="shared" si="99"/>
        <v>281.01799999999997</v>
      </c>
      <c r="IB17" s="27">
        <f t="shared" si="100"/>
        <v>0</v>
      </c>
      <c r="IC17" s="27">
        <f t="shared" si="101"/>
        <v>562.03599999999994</v>
      </c>
      <c r="ID17" s="27">
        <f t="shared" si="102"/>
        <v>0</v>
      </c>
      <c r="IE17" s="27" t="e">
        <f>+#REF!*$I17</f>
        <v>#REF!</v>
      </c>
      <c r="IF17" s="27">
        <f t="shared" si="103"/>
        <v>562.03599999999994</v>
      </c>
      <c r="IG17" s="27">
        <f t="shared" si="104"/>
        <v>0</v>
      </c>
      <c r="IH17" s="27">
        <f t="shared" si="105"/>
        <v>281.01799999999997</v>
      </c>
      <c r="II17" s="27" t="e">
        <f>+#REF!*$I17</f>
        <v>#REF!</v>
      </c>
      <c r="IJ17" s="27">
        <f t="shared" si="106"/>
        <v>0</v>
      </c>
      <c r="IK17" s="27" t="e">
        <f>+#REF!*$I17</f>
        <v>#REF!</v>
      </c>
      <c r="IL17" s="27">
        <f t="shared" si="107"/>
        <v>0</v>
      </c>
      <c r="IM17" s="27" t="e">
        <f>+#REF!*$I17</f>
        <v>#REF!</v>
      </c>
      <c r="IN17" s="27">
        <f t="shared" si="108"/>
        <v>0</v>
      </c>
      <c r="IO17" s="27">
        <f t="shared" si="109"/>
        <v>0</v>
      </c>
      <c r="IP17" s="27" t="e">
        <f>+#REF!*$I17</f>
        <v>#REF!</v>
      </c>
      <c r="IQ17" s="27" t="e">
        <f>+#REF!*$I17</f>
        <v>#REF!</v>
      </c>
      <c r="IR17" s="27" t="e">
        <f>+#REF!*$I17</f>
        <v>#REF!</v>
      </c>
      <c r="IS17" s="27">
        <f t="shared" si="110"/>
        <v>0</v>
      </c>
      <c r="IT17" s="27">
        <f t="shared" si="111"/>
        <v>0</v>
      </c>
      <c r="IU17" s="27">
        <f t="shared" si="112"/>
        <v>0</v>
      </c>
      <c r="IV17" s="27">
        <f t="shared" si="113"/>
        <v>281.01799999999997</v>
      </c>
      <c r="IW17" s="27">
        <f t="shared" si="114"/>
        <v>0</v>
      </c>
      <c r="IX17" s="27">
        <f t="shared" si="115"/>
        <v>0</v>
      </c>
      <c r="IY17" s="27" t="e">
        <f>+#REF!*$I17</f>
        <v>#REF!</v>
      </c>
      <c r="IZ17" s="27">
        <f t="shared" si="116"/>
        <v>281.01799999999997</v>
      </c>
      <c r="JA17" s="27">
        <f t="shared" si="117"/>
        <v>0</v>
      </c>
      <c r="JB17" s="27">
        <f t="shared" si="117"/>
        <v>1124.0719999999999</v>
      </c>
      <c r="JC17" s="27">
        <f t="shared" si="117"/>
        <v>0</v>
      </c>
      <c r="JD17" s="27">
        <f t="shared" si="117"/>
        <v>281.01799999999997</v>
      </c>
      <c r="JE17" s="27">
        <f t="shared" si="117"/>
        <v>0</v>
      </c>
      <c r="JF17" s="27">
        <f t="shared" si="117"/>
        <v>0</v>
      </c>
      <c r="JG17" s="28" t="e">
        <f t="shared" si="119"/>
        <v>#REF!</v>
      </c>
      <c r="JI17" s="19" t="s">
        <v>2</v>
      </c>
    </row>
    <row r="18" spans="1:269" x14ac:dyDescent="0.25">
      <c r="A18" s="20">
        <f t="shared" si="120"/>
        <v>14</v>
      </c>
      <c r="B18" s="21" t="s">
        <v>281</v>
      </c>
      <c r="C18" s="21">
        <v>2024</v>
      </c>
      <c r="D18" s="21">
        <v>5</v>
      </c>
      <c r="E18" s="22">
        <v>3566457</v>
      </c>
      <c r="F18" s="21" t="s">
        <v>295</v>
      </c>
      <c r="G18" s="23">
        <v>24</v>
      </c>
      <c r="H18" s="23">
        <v>281.01799999999997</v>
      </c>
      <c r="I18" s="24">
        <f t="shared" si="118"/>
        <v>11.709083333333332</v>
      </c>
      <c r="J18" s="25"/>
      <c r="K18" s="25">
        <v>48</v>
      </c>
      <c r="L18" s="25">
        <v>24</v>
      </c>
      <c r="M18" s="25">
        <v>24</v>
      </c>
      <c r="N18" s="25"/>
      <c r="O18" s="25">
        <v>24</v>
      </c>
      <c r="P18" s="25"/>
      <c r="Q18" s="25"/>
      <c r="R18" s="25"/>
      <c r="S18" s="25"/>
      <c r="T18" s="25">
        <v>24</v>
      </c>
      <c r="U18" s="25">
        <v>96</v>
      </c>
      <c r="V18" s="25">
        <v>72</v>
      </c>
      <c r="W18" s="25">
        <v>24</v>
      </c>
      <c r="X18" s="25"/>
      <c r="Y18" s="25">
        <v>24</v>
      </c>
      <c r="Z18" s="25">
        <v>24</v>
      </c>
      <c r="AA18" s="25"/>
      <c r="AB18" s="25">
        <v>24</v>
      </c>
      <c r="AC18" s="25"/>
      <c r="AD18" s="25"/>
      <c r="AE18" s="25"/>
      <c r="AF18" s="25">
        <v>72</v>
      </c>
      <c r="AG18" s="25">
        <v>48</v>
      </c>
      <c r="AH18" s="25"/>
      <c r="AI18" s="25"/>
      <c r="AJ18" s="25">
        <v>0</v>
      </c>
      <c r="AK18" s="25">
        <v>24</v>
      </c>
      <c r="AL18" s="25">
        <v>24</v>
      </c>
      <c r="AM18" s="25"/>
      <c r="AN18" s="25"/>
      <c r="AO18" s="25"/>
      <c r="AP18" s="25">
        <v>48</v>
      </c>
      <c r="AQ18" s="25">
        <v>72</v>
      </c>
      <c r="AR18" s="25"/>
      <c r="AS18" s="25">
        <v>24</v>
      </c>
      <c r="AT18" s="25"/>
      <c r="AU18" s="25">
        <v>96</v>
      </c>
      <c r="AV18" s="25"/>
      <c r="AW18" s="25">
        <v>72</v>
      </c>
      <c r="AX18" s="25"/>
      <c r="AY18" s="25">
        <v>48</v>
      </c>
      <c r="AZ18" s="25"/>
      <c r="BA18" s="25"/>
      <c r="BB18" s="25">
        <v>48</v>
      </c>
      <c r="BC18" s="25"/>
      <c r="BD18" s="25">
        <v>48</v>
      </c>
      <c r="BE18" s="25">
        <v>72</v>
      </c>
      <c r="BF18" s="25">
        <v>24</v>
      </c>
      <c r="BG18" s="25">
        <v>48</v>
      </c>
      <c r="BH18" s="25">
        <v>24</v>
      </c>
      <c r="BI18" s="25"/>
      <c r="BJ18" s="25"/>
      <c r="BK18" s="25">
        <v>48</v>
      </c>
      <c r="BL18" s="25">
        <v>72</v>
      </c>
      <c r="BM18" s="25"/>
      <c r="BN18" s="25">
        <v>24</v>
      </c>
      <c r="BO18" s="25">
        <v>0</v>
      </c>
      <c r="BP18" s="25"/>
      <c r="BQ18" s="25">
        <v>648</v>
      </c>
      <c r="BR18" s="25">
        <v>24</v>
      </c>
      <c r="BS18" s="25">
        <v>72</v>
      </c>
      <c r="BT18" s="25">
        <v>120</v>
      </c>
      <c r="BU18" s="25">
        <v>48</v>
      </c>
      <c r="BV18" s="25"/>
      <c r="BW18" s="25"/>
      <c r="BX18" s="25"/>
      <c r="BY18" s="25">
        <v>48</v>
      </c>
      <c r="BZ18" s="25">
        <v>48</v>
      </c>
      <c r="CA18" s="25">
        <v>48</v>
      </c>
      <c r="CB18" s="25"/>
      <c r="CC18" s="25"/>
      <c r="CD18" s="25"/>
      <c r="CE18" s="25">
        <v>48</v>
      </c>
      <c r="CF18" s="25">
        <v>168</v>
      </c>
      <c r="CG18" s="25">
        <v>72</v>
      </c>
      <c r="CH18" s="25">
        <v>48</v>
      </c>
      <c r="CI18" s="25">
        <v>24</v>
      </c>
      <c r="CJ18" s="25">
        <v>48</v>
      </c>
      <c r="CK18" s="25"/>
      <c r="CL18" s="25">
        <v>24</v>
      </c>
      <c r="CM18" s="25">
        <v>0</v>
      </c>
      <c r="CN18" s="25">
        <v>0</v>
      </c>
      <c r="CO18" s="25">
        <v>72</v>
      </c>
      <c r="CP18" s="25">
        <v>24</v>
      </c>
      <c r="CQ18" s="25"/>
      <c r="CR18" s="25"/>
      <c r="CS18" s="25"/>
      <c r="CT18" s="25">
        <v>0</v>
      </c>
      <c r="CU18" s="25">
        <v>72</v>
      </c>
      <c r="CV18" s="25">
        <v>24</v>
      </c>
      <c r="CW18" s="25">
        <v>72</v>
      </c>
      <c r="CX18" s="25"/>
      <c r="CY18" s="25"/>
      <c r="CZ18" s="25">
        <v>24</v>
      </c>
      <c r="DA18" s="25"/>
      <c r="DB18" s="25"/>
      <c r="DC18" s="25">
        <v>48</v>
      </c>
      <c r="DD18" s="25"/>
      <c r="DE18" s="25"/>
      <c r="DF18" s="25">
        <v>24</v>
      </c>
      <c r="DG18" s="25"/>
      <c r="DH18" s="25"/>
      <c r="DI18" s="25"/>
      <c r="DJ18" s="25">
        <v>0</v>
      </c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>
        <v>24</v>
      </c>
      <c r="DV18" s="25"/>
      <c r="DW18" s="25">
        <v>0</v>
      </c>
      <c r="DX18" s="25"/>
      <c r="DY18" s="25"/>
      <c r="DZ18" s="25">
        <v>24</v>
      </c>
      <c r="EA18" s="25"/>
      <c r="EB18" s="26">
        <f t="shared" si="0"/>
        <v>3240</v>
      </c>
      <c r="EC18" s="27">
        <f t="shared" si="1"/>
        <v>0</v>
      </c>
      <c r="ED18" s="27">
        <f t="shared" si="2"/>
        <v>562.03599999999994</v>
      </c>
      <c r="EE18" s="27">
        <f t="shared" si="3"/>
        <v>281.01799999999997</v>
      </c>
      <c r="EF18" s="27">
        <f t="shared" si="4"/>
        <v>281.01799999999997</v>
      </c>
      <c r="EG18" s="27">
        <f t="shared" si="5"/>
        <v>0</v>
      </c>
      <c r="EH18" s="27">
        <f t="shared" si="6"/>
        <v>281.01799999999997</v>
      </c>
      <c r="EI18" s="27">
        <f t="shared" si="7"/>
        <v>0</v>
      </c>
      <c r="EJ18" s="27">
        <f t="shared" si="8"/>
        <v>0</v>
      </c>
      <c r="EK18" s="27">
        <f t="shared" si="9"/>
        <v>0</v>
      </c>
      <c r="EL18" s="27">
        <f t="shared" si="10"/>
        <v>0</v>
      </c>
      <c r="EM18" s="27">
        <f t="shared" si="11"/>
        <v>281.01799999999997</v>
      </c>
      <c r="EN18" s="27">
        <f t="shared" si="12"/>
        <v>1124.0719999999999</v>
      </c>
      <c r="EO18" s="27">
        <f t="shared" si="13"/>
        <v>843.05399999999986</v>
      </c>
      <c r="EP18" s="27">
        <f t="shared" si="14"/>
        <v>281.01799999999997</v>
      </c>
      <c r="EQ18" s="27">
        <f t="shared" si="15"/>
        <v>0</v>
      </c>
      <c r="ER18" s="27">
        <f t="shared" si="16"/>
        <v>281.01799999999997</v>
      </c>
      <c r="ES18" s="27">
        <f t="shared" si="17"/>
        <v>281.01799999999997</v>
      </c>
      <c r="ET18" s="27">
        <f t="shared" si="18"/>
        <v>0</v>
      </c>
      <c r="EU18" s="27">
        <f t="shared" si="19"/>
        <v>281.01799999999997</v>
      </c>
      <c r="EV18" s="27">
        <f t="shared" si="20"/>
        <v>0</v>
      </c>
      <c r="EW18" s="27">
        <f t="shared" si="21"/>
        <v>0</v>
      </c>
      <c r="EX18" s="27">
        <f t="shared" si="22"/>
        <v>0</v>
      </c>
      <c r="EY18" s="27">
        <f t="shared" si="23"/>
        <v>843.05399999999986</v>
      </c>
      <c r="EZ18" s="27">
        <f t="shared" si="24"/>
        <v>562.03599999999994</v>
      </c>
      <c r="FA18" s="27">
        <f t="shared" si="25"/>
        <v>0</v>
      </c>
      <c r="FB18" s="27">
        <f t="shared" si="26"/>
        <v>0</v>
      </c>
      <c r="FC18" s="27">
        <f t="shared" si="27"/>
        <v>0</v>
      </c>
      <c r="FD18" s="27">
        <f t="shared" si="28"/>
        <v>281.01799999999997</v>
      </c>
      <c r="FE18" s="27">
        <f t="shared" si="29"/>
        <v>281.01799999999997</v>
      </c>
      <c r="FF18" s="27">
        <f t="shared" si="30"/>
        <v>0</v>
      </c>
      <c r="FG18" s="27">
        <f t="shared" si="31"/>
        <v>0</v>
      </c>
      <c r="FH18" s="27">
        <f t="shared" si="32"/>
        <v>0</v>
      </c>
      <c r="FI18" s="27">
        <f t="shared" si="33"/>
        <v>562.03599999999994</v>
      </c>
      <c r="FJ18" s="27">
        <f t="shared" si="34"/>
        <v>843.05399999999986</v>
      </c>
      <c r="FK18" s="27">
        <f t="shared" si="35"/>
        <v>0</v>
      </c>
      <c r="FL18" s="27">
        <f t="shared" si="36"/>
        <v>281.01799999999997</v>
      </c>
      <c r="FM18" s="27">
        <f t="shared" si="37"/>
        <v>0</v>
      </c>
      <c r="FN18" s="27">
        <f t="shared" si="38"/>
        <v>1124.0719999999999</v>
      </c>
      <c r="FO18" s="27">
        <f t="shared" si="39"/>
        <v>0</v>
      </c>
      <c r="FP18" s="27">
        <f t="shared" si="40"/>
        <v>843.05399999999986</v>
      </c>
      <c r="FQ18" s="27">
        <f t="shared" si="41"/>
        <v>0</v>
      </c>
      <c r="FR18" s="27">
        <f t="shared" si="42"/>
        <v>562.03599999999994</v>
      </c>
      <c r="FS18" s="27">
        <f t="shared" si="43"/>
        <v>0</v>
      </c>
      <c r="FT18" s="27">
        <f t="shared" si="44"/>
        <v>0</v>
      </c>
      <c r="FU18" s="27">
        <f t="shared" si="45"/>
        <v>562.03599999999994</v>
      </c>
      <c r="FV18" s="27">
        <f t="shared" si="46"/>
        <v>0</v>
      </c>
      <c r="FW18" s="27">
        <f t="shared" si="47"/>
        <v>562.03599999999994</v>
      </c>
      <c r="FX18" s="27">
        <f t="shared" si="48"/>
        <v>843.05399999999986</v>
      </c>
      <c r="FY18" s="27">
        <f t="shared" si="49"/>
        <v>281.01799999999997</v>
      </c>
      <c r="FZ18" s="27">
        <f t="shared" si="50"/>
        <v>562.03599999999994</v>
      </c>
      <c r="GA18" s="27">
        <f t="shared" si="51"/>
        <v>281.01799999999997</v>
      </c>
      <c r="GB18" s="27">
        <f t="shared" si="52"/>
        <v>0</v>
      </c>
      <c r="GC18" s="27">
        <f t="shared" si="53"/>
        <v>0</v>
      </c>
      <c r="GD18" s="27">
        <f t="shared" si="54"/>
        <v>562.03599999999994</v>
      </c>
      <c r="GE18" s="27">
        <f t="shared" si="55"/>
        <v>843.05399999999986</v>
      </c>
      <c r="GF18" s="27">
        <f t="shared" si="56"/>
        <v>0</v>
      </c>
      <c r="GG18" s="27">
        <f t="shared" si="57"/>
        <v>281.01799999999997</v>
      </c>
      <c r="GH18" s="27">
        <f t="shared" si="58"/>
        <v>0</v>
      </c>
      <c r="GI18" s="27">
        <f t="shared" si="59"/>
        <v>0</v>
      </c>
      <c r="GJ18" s="27">
        <f t="shared" si="60"/>
        <v>7587.485999999999</v>
      </c>
      <c r="GK18" s="27">
        <f t="shared" si="61"/>
        <v>281.01799999999997</v>
      </c>
      <c r="GL18" s="27" t="e">
        <f>+#REF!*$I18</f>
        <v>#REF!</v>
      </c>
      <c r="GM18" s="27">
        <f t="shared" si="62"/>
        <v>843.05399999999986</v>
      </c>
      <c r="GN18" s="27">
        <f t="shared" si="63"/>
        <v>1405.09</v>
      </c>
      <c r="GO18" s="27">
        <f t="shared" si="64"/>
        <v>562.03599999999994</v>
      </c>
      <c r="GP18" s="27" t="e">
        <f>+#REF!*$I18</f>
        <v>#REF!</v>
      </c>
      <c r="GQ18" s="27">
        <f t="shared" si="65"/>
        <v>0</v>
      </c>
      <c r="GR18" s="27">
        <f t="shared" si="66"/>
        <v>0</v>
      </c>
      <c r="GS18" s="27">
        <f t="shared" si="67"/>
        <v>0</v>
      </c>
      <c r="GT18" s="27">
        <f t="shared" si="68"/>
        <v>562.03599999999994</v>
      </c>
      <c r="GU18" s="27">
        <f t="shared" si="69"/>
        <v>562.03599999999994</v>
      </c>
      <c r="GV18" s="27">
        <f t="shared" si="70"/>
        <v>562.03599999999994</v>
      </c>
      <c r="GW18" s="27">
        <f t="shared" si="71"/>
        <v>0</v>
      </c>
      <c r="GX18" s="27">
        <f t="shared" si="72"/>
        <v>0</v>
      </c>
      <c r="GY18" s="27">
        <f t="shared" si="73"/>
        <v>0</v>
      </c>
      <c r="GZ18" s="27">
        <f t="shared" si="74"/>
        <v>562.03599999999994</v>
      </c>
      <c r="HA18" s="27">
        <f t="shared" si="75"/>
        <v>1967.1259999999997</v>
      </c>
      <c r="HB18" s="27">
        <f t="shared" si="76"/>
        <v>843.05399999999986</v>
      </c>
      <c r="HC18" s="27">
        <f t="shared" si="77"/>
        <v>562.03599999999994</v>
      </c>
      <c r="HD18" s="27">
        <f t="shared" si="78"/>
        <v>281.01799999999997</v>
      </c>
      <c r="HE18" s="27">
        <f t="shared" si="79"/>
        <v>562.03599999999994</v>
      </c>
      <c r="HF18" s="27">
        <f t="shared" si="80"/>
        <v>0</v>
      </c>
      <c r="HG18" s="27">
        <f t="shared" si="81"/>
        <v>281.01799999999997</v>
      </c>
      <c r="HH18" s="27">
        <f t="shared" si="82"/>
        <v>0</v>
      </c>
      <c r="HI18" s="27">
        <f t="shared" si="83"/>
        <v>0</v>
      </c>
      <c r="HJ18" s="27">
        <f t="shared" si="84"/>
        <v>843.05399999999986</v>
      </c>
      <c r="HK18" s="27">
        <f t="shared" si="85"/>
        <v>281.01799999999997</v>
      </c>
      <c r="HL18" s="27">
        <f t="shared" si="86"/>
        <v>0</v>
      </c>
      <c r="HM18" s="27" t="e">
        <f>+#REF!*$I18</f>
        <v>#REF!</v>
      </c>
      <c r="HN18" s="27">
        <f t="shared" si="87"/>
        <v>0</v>
      </c>
      <c r="HO18" s="27" t="e">
        <f>+#REF!*$I18</f>
        <v>#REF!</v>
      </c>
      <c r="HP18" s="27">
        <f t="shared" si="88"/>
        <v>0</v>
      </c>
      <c r="HQ18" s="27">
        <f t="shared" si="89"/>
        <v>0</v>
      </c>
      <c r="HR18" s="27">
        <f t="shared" si="90"/>
        <v>843.05399999999986</v>
      </c>
      <c r="HS18" s="27">
        <f t="shared" si="91"/>
        <v>281.01799999999997</v>
      </c>
      <c r="HT18" s="27">
        <f t="shared" si="92"/>
        <v>843.05399999999986</v>
      </c>
      <c r="HU18" s="27">
        <f t="shared" si="93"/>
        <v>0</v>
      </c>
      <c r="HV18" s="27">
        <f t="shared" si="94"/>
        <v>0</v>
      </c>
      <c r="HW18" s="27">
        <f t="shared" si="95"/>
        <v>281.01799999999997</v>
      </c>
      <c r="HX18" s="27">
        <f t="shared" si="96"/>
        <v>0</v>
      </c>
      <c r="HY18" s="27">
        <f t="shared" si="97"/>
        <v>0</v>
      </c>
      <c r="HZ18" s="27">
        <f t="shared" si="98"/>
        <v>562.03599999999994</v>
      </c>
      <c r="IA18" s="27">
        <f t="shared" si="99"/>
        <v>0</v>
      </c>
      <c r="IB18" s="27">
        <f t="shared" si="100"/>
        <v>0</v>
      </c>
      <c r="IC18" s="27">
        <f t="shared" si="101"/>
        <v>281.01799999999997</v>
      </c>
      <c r="ID18" s="27">
        <f t="shared" si="102"/>
        <v>0</v>
      </c>
      <c r="IE18" s="27" t="e">
        <f>+#REF!*$I18</f>
        <v>#REF!</v>
      </c>
      <c r="IF18" s="27">
        <f t="shared" si="103"/>
        <v>0</v>
      </c>
      <c r="IG18" s="27">
        <f t="shared" si="104"/>
        <v>0</v>
      </c>
      <c r="IH18" s="27">
        <f t="shared" si="105"/>
        <v>0</v>
      </c>
      <c r="II18" s="27" t="e">
        <f>+#REF!*$I18</f>
        <v>#REF!</v>
      </c>
      <c r="IJ18" s="27">
        <f t="shared" si="106"/>
        <v>0</v>
      </c>
      <c r="IK18" s="27" t="e">
        <f>+#REF!*$I18</f>
        <v>#REF!</v>
      </c>
      <c r="IL18" s="27">
        <f t="shared" si="107"/>
        <v>0</v>
      </c>
      <c r="IM18" s="27" t="e">
        <f>+#REF!*$I18</f>
        <v>#REF!</v>
      </c>
      <c r="IN18" s="27">
        <f t="shared" si="108"/>
        <v>0</v>
      </c>
      <c r="IO18" s="27">
        <f t="shared" si="109"/>
        <v>0</v>
      </c>
      <c r="IP18" s="27" t="e">
        <f>+#REF!*$I18</f>
        <v>#REF!</v>
      </c>
      <c r="IQ18" s="27" t="e">
        <f>+#REF!*$I18</f>
        <v>#REF!</v>
      </c>
      <c r="IR18" s="27" t="e">
        <f>+#REF!*$I18</f>
        <v>#REF!</v>
      </c>
      <c r="IS18" s="27">
        <f t="shared" si="110"/>
        <v>0</v>
      </c>
      <c r="IT18" s="27">
        <f t="shared" si="111"/>
        <v>0</v>
      </c>
      <c r="IU18" s="27">
        <f t="shared" si="112"/>
        <v>0</v>
      </c>
      <c r="IV18" s="27">
        <f t="shared" si="113"/>
        <v>0</v>
      </c>
      <c r="IW18" s="27">
        <f t="shared" si="114"/>
        <v>0</v>
      </c>
      <c r="IX18" s="27">
        <f t="shared" si="115"/>
        <v>0</v>
      </c>
      <c r="IY18" s="27" t="e">
        <f>+#REF!*$I18</f>
        <v>#REF!</v>
      </c>
      <c r="IZ18" s="27">
        <f t="shared" si="116"/>
        <v>281.01799999999997</v>
      </c>
      <c r="JA18" s="27">
        <f t="shared" si="117"/>
        <v>0</v>
      </c>
      <c r="JB18" s="27">
        <f t="shared" si="117"/>
        <v>0</v>
      </c>
      <c r="JC18" s="27">
        <f t="shared" si="117"/>
        <v>0</v>
      </c>
      <c r="JD18" s="27">
        <f t="shared" si="117"/>
        <v>0</v>
      </c>
      <c r="JE18" s="27">
        <f t="shared" si="117"/>
        <v>281.01799999999997</v>
      </c>
      <c r="JF18" s="27">
        <f t="shared" si="117"/>
        <v>0</v>
      </c>
      <c r="JG18" s="28" t="e">
        <f t="shared" si="119"/>
        <v>#REF!</v>
      </c>
      <c r="JI18" s="19" t="s">
        <v>2</v>
      </c>
    </row>
    <row r="19" spans="1:269" x14ac:dyDescent="0.25">
      <c r="A19" s="20">
        <f t="shared" si="120"/>
        <v>15</v>
      </c>
      <c r="B19" s="21" t="s">
        <v>281</v>
      </c>
      <c r="C19" s="21">
        <v>2024</v>
      </c>
      <c r="D19" s="21">
        <v>5</v>
      </c>
      <c r="E19" s="22">
        <v>3568860</v>
      </c>
      <c r="F19" s="21" t="s">
        <v>296</v>
      </c>
      <c r="G19" s="23">
        <v>24</v>
      </c>
      <c r="H19" s="23">
        <v>281.01799999999997</v>
      </c>
      <c r="I19" s="24">
        <f t="shared" si="118"/>
        <v>11.709083333333332</v>
      </c>
      <c r="J19" s="25">
        <v>0</v>
      </c>
      <c r="K19" s="25">
        <v>24</v>
      </c>
      <c r="L19" s="25">
        <v>0</v>
      </c>
      <c r="M19" s="25">
        <v>72</v>
      </c>
      <c r="N19" s="25"/>
      <c r="O19" s="25">
        <v>24</v>
      </c>
      <c r="P19" s="25"/>
      <c r="Q19" s="25">
        <v>48</v>
      </c>
      <c r="R19" s="25"/>
      <c r="S19" s="25"/>
      <c r="T19" s="25">
        <v>24</v>
      </c>
      <c r="U19" s="25">
        <v>48</v>
      </c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>
        <v>24</v>
      </c>
      <c r="AG19" s="25">
        <v>48</v>
      </c>
      <c r="AH19" s="25"/>
      <c r="AI19" s="25"/>
      <c r="AJ19" s="25"/>
      <c r="AK19" s="25">
        <v>24</v>
      </c>
      <c r="AL19" s="25">
        <v>24</v>
      </c>
      <c r="AM19" s="25"/>
      <c r="AN19" s="25"/>
      <c r="AO19" s="25"/>
      <c r="AP19" s="25"/>
      <c r="AQ19" s="25">
        <v>48</v>
      </c>
      <c r="AR19" s="25">
        <v>96</v>
      </c>
      <c r="AS19" s="25"/>
      <c r="AT19" s="25"/>
      <c r="AU19" s="25">
        <v>48</v>
      </c>
      <c r="AV19" s="25"/>
      <c r="AW19" s="25">
        <v>72</v>
      </c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>
        <v>24</v>
      </c>
      <c r="BK19" s="25">
        <v>24</v>
      </c>
      <c r="BL19" s="25">
        <v>48</v>
      </c>
      <c r="BM19" s="25"/>
      <c r="BN19" s="25">
        <v>48</v>
      </c>
      <c r="BO19" s="25"/>
      <c r="BP19" s="25">
        <v>48</v>
      </c>
      <c r="BQ19" s="25">
        <v>792</v>
      </c>
      <c r="BR19" s="25">
        <v>96</v>
      </c>
      <c r="BS19" s="25">
        <v>72</v>
      </c>
      <c r="BT19" s="25"/>
      <c r="BU19" s="25">
        <v>72</v>
      </c>
      <c r="BV19" s="25">
        <v>24</v>
      </c>
      <c r="BW19" s="25"/>
      <c r="BX19" s="25"/>
      <c r="BY19" s="25">
        <v>24</v>
      </c>
      <c r="BZ19" s="25"/>
      <c r="CA19" s="25">
        <v>24</v>
      </c>
      <c r="CB19" s="25">
        <v>24</v>
      </c>
      <c r="CC19" s="25"/>
      <c r="CD19" s="25">
        <v>24</v>
      </c>
      <c r="CE19" s="25"/>
      <c r="CF19" s="25"/>
      <c r="CG19" s="25"/>
      <c r="CH19" s="25">
        <v>48</v>
      </c>
      <c r="CI19" s="25">
        <v>24</v>
      </c>
      <c r="CJ19" s="25">
        <v>96</v>
      </c>
      <c r="CK19" s="25"/>
      <c r="CL19" s="25"/>
      <c r="CM19" s="25"/>
      <c r="CN19" s="25"/>
      <c r="CO19" s="25"/>
      <c r="CP19" s="25">
        <v>24</v>
      </c>
      <c r="CQ19" s="25"/>
      <c r="CR19" s="25">
        <v>0</v>
      </c>
      <c r="CS19" s="25"/>
      <c r="CT19" s="25"/>
      <c r="CU19" s="25">
        <v>0</v>
      </c>
      <c r="CV19" s="25"/>
      <c r="CW19" s="25"/>
      <c r="CX19" s="25"/>
      <c r="CY19" s="25"/>
      <c r="CZ19" s="25">
        <v>48</v>
      </c>
      <c r="DA19" s="25"/>
      <c r="DB19" s="25"/>
      <c r="DC19" s="25">
        <v>24</v>
      </c>
      <c r="DD19" s="25"/>
      <c r="DE19" s="25"/>
      <c r="DF19" s="25"/>
      <c r="DG19" s="25">
        <v>24</v>
      </c>
      <c r="DH19" s="25"/>
      <c r="DI19" s="25"/>
      <c r="DJ19" s="25"/>
      <c r="DK19" s="25"/>
      <c r="DL19" s="25"/>
      <c r="DM19" s="25">
        <v>24</v>
      </c>
      <c r="DN19" s="25"/>
      <c r="DO19" s="25"/>
      <c r="DP19" s="25"/>
      <c r="DQ19" s="25"/>
      <c r="DR19" s="25"/>
      <c r="DS19" s="25"/>
      <c r="DT19" s="25"/>
      <c r="DU19" s="25"/>
      <c r="DV19" s="25">
        <v>48</v>
      </c>
      <c r="DW19" s="25"/>
      <c r="DX19" s="25"/>
      <c r="DY19" s="25">
        <v>24</v>
      </c>
      <c r="DZ19" s="25"/>
      <c r="EA19" s="25"/>
      <c r="EB19" s="26">
        <f t="shared" si="0"/>
        <v>2352</v>
      </c>
      <c r="EC19" s="27">
        <f t="shared" si="1"/>
        <v>0</v>
      </c>
      <c r="ED19" s="27">
        <f t="shared" si="2"/>
        <v>281.01799999999997</v>
      </c>
      <c r="EE19" s="27">
        <f t="shared" si="3"/>
        <v>0</v>
      </c>
      <c r="EF19" s="27">
        <f t="shared" si="4"/>
        <v>843.05399999999986</v>
      </c>
      <c r="EG19" s="27">
        <f t="shared" si="5"/>
        <v>0</v>
      </c>
      <c r="EH19" s="27">
        <f t="shared" si="6"/>
        <v>281.01799999999997</v>
      </c>
      <c r="EI19" s="27">
        <f t="shared" si="7"/>
        <v>0</v>
      </c>
      <c r="EJ19" s="27">
        <f t="shared" si="8"/>
        <v>562.03599999999994</v>
      </c>
      <c r="EK19" s="27">
        <f t="shared" si="9"/>
        <v>0</v>
      </c>
      <c r="EL19" s="27">
        <f t="shared" si="10"/>
        <v>0</v>
      </c>
      <c r="EM19" s="27">
        <f t="shared" si="11"/>
        <v>281.01799999999997</v>
      </c>
      <c r="EN19" s="27">
        <f t="shared" si="12"/>
        <v>562.03599999999994</v>
      </c>
      <c r="EO19" s="27">
        <f t="shared" si="13"/>
        <v>0</v>
      </c>
      <c r="EP19" s="27">
        <f t="shared" si="14"/>
        <v>0</v>
      </c>
      <c r="EQ19" s="27">
        <f t="shared" si="15"/>
        <v>0</v>
      </c>
      <c r="ER19" s="27">
        <f t="shared" si="16"/>
        <v>0</v>
      </c>
      <c r="ES19" s="27">
        <f t="shared" si="17"/>
        <v>0</v>
      </c>
      <c r="ET19" s="27">
        <f t="shared" si="18"/>
        <v>0</v>
      </c>
      <c r="EU19" s="27">
        <f t="shared" si="19"/>
        <v>0</v>
      </c>
      <c r="EV19" s="27">
        <f t="shared" si="20"/>
        <v>0</v>
      </c>
      <c r="EW19" s="27">
        <f t="shared" si="21"/>
        <v>0</v>
      </c>
      <c r="EX19" s="27">
        <f t="shared" si="22"/>
        <v>0</v>
      </c>
      <c r="EY19" s="27">
        <f t="shared" si="23"/>
        <v>281.01799999999997</v>
      </c>
      <c r="EZ19" s="27">
        <f t="shared" si="24"/>
        <v>562.03599999999994</v>
      </c>
      <c r="FA19" s="27">
        <f t="shared" si="25"/>
        <v>0</v>
      </c>
      <c r="FB19" s="27">
        <f t="shared" si="26"/>
        <v>0</v>
      </c>
      <c r="FC19" s="27">
        <f t="shared" si="27"/>
        <v>0</v>
      </c>
      <c r="FD19" s="27">
        <f t="shared" si="28"/>
        <v>281.01799999999997</v>
      </c>
      <c r="FE19" s="27">
        <f t="shared" si="29"/>
        <v>281.01799999999997</v>
      </c>
      <c r="FF19" s="27">
        <f t="shared" si="30"/>
        <v>0</v>
      </c>
      <c r="FG19" s="27">
        <f t="shared" si="31"/>
        <v>0</v>
      </c>
      <c r="FH19" s="27">
        <f t="shared" si="32"/>
        <v>0</v>
      </c>
      <c r="FI19" s="27">
        <f t="shared" si="33"/>
        <v>0</v>
      </c>
      <c r="FJ19" s="27">
        <f t="shared" si="34"/>
        <v>562.03599999999994</v>
      </c>
      <c r="FK19" s="27">
        <f t="shared" si="35"/>
        <v>1124.0719999999999</v>
      </c>
      <c r="FL19" s="27">
        <f t="shared" si="36"/>
        <v>0</v>
      </c>
      <c r="FM19" s="27">
        <f t="shared" si="37"/>
        <v>0</v>
      </c>
      <c r="FN19" s="27">
        <f t="shared" si="38"/>
        <v>562.03599999999994</v>
      </c>
      <c r="FO19" s="27">
        <f t="shared" si="39"/>
        <v>0</v>
      </c>
      <c r="FP19" s="27">
        <f t="shared" si="40"/>
        <v>843.05399999999986</v>
      </c>
      <c r="FQ19" s="27">
        <f t="shared" si="41"/>
        <v>0</v>
      </c>
      <c r="FR19" s="27">
        <f t="shared" si="42"/>
        <v>0</v>
      </c>
      <c r="FS19" s="27">
        <f t="shared" si="43"/>
        <v>0</v>
      </c>
      <c r="FT19" s="27">
        <f t="shared" si="44"/>
        <v>0</v>
      </c>
      <c r="FU19" s="27">
        <f t="shared" si="45"/>
        <v>0</v>
      </c>
      <c r="FV19" s="27">
        <f t="shared" si="46"/>
        <v>0</v>
      </c>
      <c r="FW19" s="27">
        <f t="shared" si="47"/>
        <v>0</v>
      </c>
      <c r="FX19" s="27">
        <f t="shared" si="48"/>
        <v>0</v>
      </c>
      <c r="FY19" s="27">
        <f t="shared" si="49"/>
        <v>0</v>
      </c>
      <c r="FZ19" s="27">
        <f t="shared" si="50"/>
        <v>0</v>
      </c>
      <c r="GA19" s="27">
        <f t="shared" si="51"/>
        <v>0</v>
      </c>
      <c r="GB19" s="27">
        <f t="shared" si="52"/>
        <v>0</v>
      </c>
      <c r="GC19" s="27">
        <f t="shared" si="53"/>
        <v>281.01799999999997</v>
      </c>
      <c r="GD19" s="27">
        <f t="shared" si="54"/>
        <v>281.01799999999997</v>
      </c>
      <c r="GE19" s="27">
        <f t="shared" si="55"/>
        <v>562.03599999999994</v>
      </c>
      <c r="GF19" s="27">
        <f t="shared" si="56"/>
        <v>0</v>
      </c>
      <c r="GG19" s="27">
        <f t="shared" si="57"/>
        <v>562.03599999999994</v>
      </c>
      <c r="GH19" s="27">
        <f t="shared" si="58"/>
        <v>0</v>
      </c>
      <c r="GI19" s="27">
        <f t="shared" si="59"/>
        <v>562.03599999999994</v>
      </c>
      <c r="GJ19" s="27">
        <f t="shared" si="60"/>
        <v>9273.5939999999991</v>
      </c>
      <c r="GK19" s="27">
        <f t="shared" si="61"/>
        <v>1124.0719999999999</v>
      </c>
      <c r="GL19" s="27" t="e">
        <f>+#REF!*$I19</f>
        <v>#REF!</v>
      </c>
      <c r="GM19" s="27">
        <f t="shared" si="62"/>
        <v>843.05399999999986</v>
      </c>
      <c r="GN19" s="27">
        <f t="shared" si="63"/>
        <v>0</v>
      </c>
      <c r="GO19" s="27">
        <f t="shared" si="64"/>
        <v>843.05399999999986</v>
      </c>
      <c r="GP19" s="27" t="e">
        <f>+#REF!*$I19</f>
        <v>#REF!</v>
      </c>
      <c r="GQ19" s="27">
        <f t="shared" si="65"/>
        <v>281.01799999999997</v>
      </c>
      <c r="GR19" s="27">
        <f t="shared" si="66"/>
        <v>0</v>
      </c>
      <c r="GS19" s="27">
        <f t="shared" si="67"/>
        <v>0</v>
      </c>
      <c r="GT19" s="27">
        <f t="shared" si="68"/>
        <v>281.01799999999997</v>
      </c>
      <c r="GU19" s="27">
        <f t="shared" si="69"/>
        <v>0</v>
      </c>
      <c r="GV19" s="27">
        <f t="shared" si="70"/>
        <v>281.01799999999997</v>
      </c>
      <c r="GW19" s="27">
        <f t="shared" si="71"/>
        <v>281.01799999999997</v>
      </c>
      <c r="GX19" s="27">
        <f t="shared" si="72"/>
        <v>0</v>
      </c>
      <c r="GY19" s="27">
        <f t="shared" si="73"/>
        <v>281.01799999999997</v>
      </c>
      <c r="GZ19" s="27">
        <f t="shared" si="74"/>
        <v>0</v>
      </c>
      <c r="HA19" s="27">
        <f t="shared" si="75"/>
        <v>0</v>
      </c>
      <c r="HB19" s="27">
        <f t="shared" si="76"/>
        <v>0</v>
      </c>
      <c r="HC19" s="27">
        <f t="shared" si="77"/>
        <v>562.03599999999994</v>
      </c>
      <c r="HD19" s="27">
        <f t="shared" si="78"/>
        <v>281.01799999999997</v>
      </c>
      <c r="HE19" s="27">
        <f t="shared" si="79"/>
        <v>1124.0719999999999</v>
      </c>
      <c r="HF19" s="27">
        <f t="shared" si="80"/>
        <v>0</v>
      </c>
      <c r="HG19" s="27">
        <f t="shared" si="81"/>
        <v>0</v>
      </c>
      <c r="HH19" s="27">
        <f t="shared" si="82"/>
        <v>0</v>
      </c>
      <c r="HI19" s="27">
        <f t="shared" si="83"/>
        <v>0</v>
      </c>
      <c r="HJ19" s="27">
        <f t="shared" si="84"/>
        <v>0</v>
      </c>
      <c r="HK19" s="27">
        <f t="shared" si="85"/>
        <v>281.01799999999997</v>
      </c>
      <c r="HL19" s="27">
        <f t="shared" si="86"/>
        <v>0</v>
      </c>
      <c r="HM19" s="27" t="e">
        <f>+#REF!*$I19</f>
        <v>#REF!</v>
      </c>
      <c r="HN19" s="27">
        <f t="shared" si="87"/>
        <v>0</v>
      </c>
      <c r="HO19" s="27" t="e">
        <f>+#REF!*$I19</f>
        <v>#REF!</v>
      </c>
      <c r="HP19" s="27">
        <f t="shared" si="88"/>
        <v>0</v>
      </c>
      <c r="HQ19" s="27">
        <f t="shared" si="89"/>
        <v>0</v>
      </c>
      <c r="HR19" s="27">
        <f t="shared" si="90"/>
        <v>0</v>
      </c>
      <c r="HS19" s="27">
        <f t="shared" si="91"/>
        <v>0</v>
      </c>
      <c r="HT19" s="27">
        <f t="shared" si="92"/>
        <v>0</v>
      </c>
      <c r="HU19" s="27">
        <f t="shared" si="93"/>
        <v>0</v>
      </c>
      <c r="HV19" s="27">
        <f t="shared" si="94"/>
        <v>0</v>
      </c>
      <c r="HW19" s="27">
        <f t="shared" si="95"/>
        <v>562.03599999999994</v>
      </c>
      <c r="HX19" s="27">
        <f t="shared" si="96"/>
        <v>0</v>
      </c>
      <c r="HY19" s="27">
        <f t="shared" si="97"/>
        <v>0</v>
      </c>
      <c r="HZ19" s="27">
        <f t="shared" si="98"/>
        <v>281.01799999999997</v>
      </c>
      <c r="IA19" s="27">
        <f t="shared" si="99"/>
        <v>0</v>
      </c>
      <c r="IB19" s="27">
        <f t="shared" si="100"/>
        <v>0</v>
      </c>
      <c r="IC19" s="27">
        <f t="shared" si="101"/>
        <v>0</v>
      </c>
      <c r="ID19" s="27">
        <f t="shared" si="102"/>
        <v>281.01799999999997</v>
      </c>
      <c r="IE19" s="27" t="e">
        <f>+#REF!*$I19</f>
        <v>#REF!</v>
      </c>
      <c r="IF19" s="27">
        <f t="shared" si="103"/>
        <v>0</v>
      </c>
      <c r="IG19" s="27">
        <f t="shared" si="104"/>
        <v>0</v>
      </c>
      <c r="IH19" s="27">
        <f t="shared" si="105"/>
        <v>0</v>
      </c>
      <c r="II19" s="27" t="e">
        <f>+#REF!*$I19</f>
        <v>#REF!</v>
      </c>
      <c r="IJ19" s="27">
        <f t="shared" si="106"/>
        <v>0</v>
      </c>
      <c r="IK19" s="27" t="e">
        <f>+#REF!*$I19</f>
        <v>#REF!</v>
      </c>
      <c r="IL19" s="27">
        <f t="shared" si="107"/>
        <v>0</v>
      </c>
      <c r="IM19" s="27" t="e">
        <f>+#REF!*$I19</f>
        <v>#REF!</v>
      </c>
      <c r="IN19" s="27">
        <f t="shared" si="108"/>
        <v>281.01799999999997</v>
      </c>
      <c r="IO19" s="27">
        <f t="shared" si="109"/>
        <v>0</v>
      </c>
      <c r="IP19" s="27" t="e">
        <f>+#REF!*$I19</f>
        <v>#REF!</v>
      </c>
      <c r="IQ19" s="27" t="e">
        <f>+#REF!*$I19</f>
        <v>#REF!</v>
      </c>
      <c r="IR19" s="27" t="e">
        <f>+#REF!*$I19</f>
        <v>#REF!</v>
      </c>
      <c r="IS19" s="27">
        <f t="shared" si="110"/>
        <v>0</v>
      </c>
      <c r="IT19" s="27">
        <f t="shared" si="111"/>
        <v>0</v>
      </c>
      <c r="IU19" s="27">
        <f t="shared" si="112"/>
        <v>0</v>
      </c>
      <c r="IV19" s="27">
        <f t="shared" si="113"/>
        <v>0</v>
      </c>
      <c r="IW19" s="27">
        <f t="shared" si="114"/>
        <v>0</v>
      </c>
      <c r="IX19" s="27">
        <f t="shared" si="115"/>
        <v>0</v>
      </c>
      <c r="IY19" s="27" t="e">
        <f>+#REF!*$I19</f>
        <v>#REF!</v>
      </c>
      <c r="IZ19" s="27">
        <f t="shared" si="116"/>
        <v>0</v>
      </c>
      <c r="JA19" s="27">
        <f t="shared" si="117"/>
        <v>562.03599999999994</v>
      </c>
      <c r="JB19" s="27">
        <f t="shared" si="117"/>
        <v>0</v>
      </c>
      <c r="JC19" s="27">
        <f t="shared" si="117"/>
        <v>0</v>
      </c>
      <c r="JD19" s="27">
        <f t="shared" si="117"/>
        <v>281.01799999999997</v>
      </c>
      <c r="JE19" s="27">
        <f t="shared" si="117"/>
        <v>0</v>
      </c>
      <c r="JF19" s="27">
        <f t="shared" si="117"/>
        <v>0</v>
      </c>
      <c r="JG19" s="28" t="e">
        <f t="shared" si="119"/>
        <v>#REF!</v>
      </c>
      <c r="JI19" s="19" t="s">
        <v>2</v>
      </c>
    </row>
    <row r="20" spans="1:269" x14ac:dyDescent="0.25">
      <c r="A20" s="20">
        <f t="shared" si="120"/>
        <v>16</v>
      </c>
      <c r="B20" s="21" t="s">
        <v>281</v>
      </c>
      <c r="C20" s="21">
        <v>2024</v>
      </c>
      <c r="D20" s="21">
        <v>5</v>
      </c>
      <c r="E20" s="22">
        <v>3572153</v>
      </c>
      <c r="F20" s="21" t="s">
        <v>297</v>
      </c>
      <c r="G20" s="23">
        <v>6</v>
      </c>
      <c r="H20" s="23">
        <v>167.22200000000001</v>
      </c>
      <c r="I20" s="24">
        <f t="shared" si="118"/>
        <v>27.870333333333335</v>
      </c>
      <c r="J20" s="25"/>
      <c r="K20" s="25"/>
      <c r="L20" s="25">
        <v>6</v>
      </c>
      <c r="M20" s="25">
        <v>36</v>
      </c>
      <c r="N20" s="25"/>
      <c r="O20" s="25"/>
      <c r="P20" s="25"/>
      <c r="Q20" s="25">
        <v>12</v>
      </c>
      <c r="R20" s="25">
        <v>6</v>
      </c>
      <c r="S20" s="25"/>
      <c r="T20" s="25"/>
      <c r="U20" s="25">
        <v>12</v>
      </c>
      <c r="V20" s="25">
        <v>6</v>
      </c>
      <c r="W20" s="25"/>
      <c r="X20" s="25"/>
      <c r="Y20" s="25"/>
      <c r="Z20" s="25"/>
      <c r="AA20" s="25"/>
      <c r="AB20" s="25">
        <v>18</v>
      </c>
      <c r="AC20" s="25"/>
      <c r="AD20" s="25"/>
      <c r="AE20" s="25"/>
      <c r="AF20" s="25">
        <v>0</v>
      </c>
      <c r="AG20" s="25"/>
      <c r="AH20" s="25"/>
      <c r="AI20" s="25"/>
      <c r="AJ20" s="25"/>
      <c r="AK20" s="25">
        <v>6</v>
      </c>
      <c r="AL20" s="25"/>
      <c r="AM20" s="25"/>
      <c r="AN20" s="25"/>
      <c r="AO20" s="25"/>
      <c r="AP20" s="25"/>
      <c r="AQ20" s="25"/>
      <c r="AR20" s="25"/>
      <c r="AS20" s="25"/>
      <c r="AT20" s="25"/>
      <c r="AU20" s="25">
        <v>36</v>
      </c>
      <c r="AV20" s="25"/>
      <c r="AW20" s="25"/>
      <c r="AX20" s="25"/>
      <c r="AY20" s="25">
        <v>12</v>
      </c>
      <c r="AZ20" s="25">
        <v>0</v>
      </c>
      <c r="BA20" s="25"/>
      <c r="BB20" s="25"/>
      <c r="BC20" s="25"/>
      <c r="BD20" s="25">
        <v>30</v>
      </c>
      <c r="BE20" s="25">
        <v>30</v>
      </c>
      <c r="BF20" s="25">
        <v>12</v>
      </c>
      <c r="BG20" s="25"/>
      <c r="BH20" s="25">
        <v>18</v>
      </c>
      <c r="BI20" s="25"/>
      <c r="BJ20" s="25"/>
      <c r="BK20" s="25">
        <v>12</v>
      </c>
      <c r="BL20" s="25"/>
      <c r="BM20" s="25"/>
      <c r="BN20" s="25">
        <v>18</v>
      </c>
      <c r="BO20" s="25"/>
      <c r="BP20" s="25"/>
      <c r="BQ20" s="25"/>
      <c r="BR20" s="25"/>
      <c r="BS20" s="25">
        <v>72</v>
      </c>
      <c r="BT20" s="25"/>
      <c r="BU20" s="25"/>
      <c r="BV20" s="25"/>
      <c r="BW20" s="25"/>
      <c r="BX20" s="25"/>
      <c r="BY20" s="25">
        <v>30</v>
      </c>
      <c r="BZ20" s="25"/>
      <c r="CA20" s="25"/>
      <c r="CB20" s="25"/>
      <c r="CC20" s="25"/>
      <c r="CD20" s="25"/>
      <c r="CE20" s="25"/>
      <c r="CF20" s="25">
        <v>30</v>
      </c>
      <c r="CG20" s="25"/>
      <c r="CH20" s="25"/>
      <c r="CI20" s="25">
        <v>12</v>
      </c>
      <c r="CJ20" s="25"/>
      <c r="CK20" s="25"/>
      <c r="CL20" s="25">
        <v>18</v>
      </c>
      <c r="CM20" s="25">
        <v>18</v>
      </c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>
        <v>12</v>
      </c>
      <c r="DD20" s="25">
        <v>6</v>
      </c>
      <c r="DE20" s="25"/>
      <c r="DF20" s="25"/>
      <c r="DG20" s="25"/>
      <c r="DH20" s="25"/>
      <c r="DI20" s="25">
        <v>6</v>
      </c>
      <c r="DJ20" s="25"/>
      <c r="DK20" s="25"/>
      <c r="DL20" s="25">
        <v>6</v>
      </c>
      <c r="DM20" s="25">
        <v>6</v>
      </c>
      <c r="DN20" s="25"/>
      <c r="DO20" s="25"/>
      <c r="DP20" s="25"/>
      <c r="DQ20" s="25"/>
      <c r="DR20" s="25"/>
      <c r="DS20" s="25">
        <v>12</v>
      </c>
      <c r="DT20" s="25"/>
      <c r="DU20" s="25"/>
      <c r="DV20" s="25"/>
      <c r="DW20" s="25"/>
      <c r="DX20" s="25">
        <v>6</v>
      </c>
      <c r="DY20" s="25"/>
      <c r="DZ20" s="25"/>
      <c r="EA20" s="25"/>
      <c r="EB20" s="26">
        <f t="shared" si="0"/>
        <v>504</v>
      </c>
      <c r="EC20" s="27">
        <f t="shared" si="1"/>
        <v>0</v>
      </c>
      <c r="ED20" s="27">
        <f t="shared" si="2"/>
        <v>0</v>
      </c>
      <c r="EE20" s="27">
        <f t="shared" si="3"/>
        <v>167.22200000000001</v>
      </c>
      <c r="EF20" s="27">
        <f t="shared" si="4"/>
        <v>1003.3320000000001</v>
      </c>
      <c r="EG20" s="27">
        <f t="shared" si="5"/>
        <v>0</v>
      </c>
      <c r="EH20" s="27">
        <f t="shared" si="6"/>
        <v>0</v>
      </c>
      <c r="EI20" s="27">
        <f t="shared" si="7"/>
        <v>0</v>
      </c>
      <c r="EJ20" s="27">
        <f t="shared" si="8"/>
        <v>334.44400000000002</v>
      </c>
      <c r="EK20" s="27">
        <f t="shared" si="9"/>
        <v>167.22200000000001</v>
      </c>
      <c r="EL20" s="27">
        <f t="shared" si="10"/>
        <v>0</v>
      </c>
      <c r="EM20" s="27">
        <f t="shared" si="11"/>
        <v>0</v>
      </c>
      <c r="EN20" s="27">
        <f t="shared" si="12"/>
        <v>334.44400000000002</v>
      </c>
      <c r="EO20" s="27">
        <f t="shared" si="13"/>
        <v>167.22200000000001</v>
      </c>
      <c r="EP20" s="27">
        <f t="shared" si="14"/>
        <v>0</v>
      </c>
      <c r="EQ20" s="27">
        <f t="shared" si="15"/>
        <v>0</v>
      </c>
      <c r="ER20" s="27">
        <f t="shared" si="16"/>
        <v>0</v>
      </c>
      <c r="ES20" s="27">
        <f t="shared" si="17"/>
        <v>0</v>
      </c>
      <c r="ET20" s="27">
        <f t="shared" si="18"/>
        <v>0</v>
      </c>
      <c r="EU20" s="27">
        <f t="shared" si="19"/>
        <v>501.66600000000005</v>
      </c>
      <c r="EV20" s="27">
        <f t="shared" si="20"/>
        <v>0</v>
      </c>
      <c r="EW20" s="27">
        <f t="shared" si="21"/>
        <v>0</v>
      </c>
      <c r="EX20" s="27">
        <f t="shared" si="22"/>
        <v>0</v>
      </c>
      <c r="EY20" s="27">
        <f t="shared" si="23"/>
        <v>0</v>
      </c>
      <c r="EZ20" s="27">
        <f t="shared" si="24"/>
        <v>0</v>
      </c>
      <c r="FA20" s="27">
        <f t="shared" si="25"/>
        <v>0</v>
      </c>
      <c r="FB20" s="27">
        <f t="shared" si="26"/>
        <v>0</v>
      </c>
      <c r="FC20" s="27">
        <f t="shared" si="27"/>
        <v>0</v>
      </c>
      <c r="FD20" s="27">
        <f t="shared" si="28"/>
        <v>167.22200000000001</v>
      </c>
      <c r="FE20" s="27">
        <f t="shared" si="29"/>
        <v>0</v>
      </c>
      <c r="FF20" s="27">
        <f t="shared" si="30"/>
        <v>0</v>
      </c>
      <c r="FG20" s="27">
        <f t="shared" si="31"/>
        <v>0</v>
      </c>
      <c r="FH20" s="27">
        <f t="shared" si="32"/>
        <v>0</v>
      </c>
      <c r="FI20" s="27">
        <f t="shared" si="33"/>
        <v>0</v>
      </c>
      <c r="FJ20" s="27">
        <f t="shared" si="34"/>
        <v>0</v>
      </c>
      <c r="FK20" s="27">
        <f t="shared" si="35"/>
        <v>0</v>
      </c>
      <c r="FL20" s="27">
        <f t="shared" si="36"/>
        <v>0</v>
      </c>
      <c r="FM20" s="27">
        <f t="shared" si="37"/>
        <v>0</v>
      </c>
      <c r="FN20" s="27">
        <f t="shared" si="38"/>
        <v>1003.3320000000001</v>
      </c>
      <c r="FO20" s="27">
        <f t="shared" si="39"/>
        <v>0</v>
      </c>
      <c r="FP20" s="27">
        <f t="shared" si="40"/>
        <v>0</v>
      </c>
      <c r="FQ20" s="27">
        <f t="shared" si="41"/>
        <v>0</v>
      </c>
      <c r="FR20" s="27">
        <f t="shared" si="42"/>
        <v>334.44400000000002</v>
      </c>
      <c r="FS20" s="27">
        <f t="shared" si="43"/>
        <v>0</v>
      </c>
      <c r="FT20" s="27">
        <f t="shared" si="44"/>
        <v>0</v>
      </c>
      <c r="FU20" s="27">
        <f t="shared" si="45"/>
        <v>0</v>
      </c>
      <c r="FV20" s="27">
        <f t="shared" si="46"/>
        <v>0</v>
      </c>
      <c r="FW20" s="27">
        <f t="shared" si="47"/>
        <v>836.11</v>
      </c>
      <c r="FX20" s="27">
        <f t="shared" si="48"/>
        <v>836.11</v>
      </c>
      <c r="FY20" s="27">
        <f t="shared" si="49"/>
        <v>334.44400000000002</v>
      </c>
      <c r="FZ20" s="27">
        <f t="shared" si="50"/>
        <v>0</v>
      </c>
      <c r="GA20" s="27">
        <f t="shared" si="51"/>
        <v>501.66600000000005</v>
      </c>
      <c r="GB20" s="27">
        <f t="shared" si="52"/>
        <v>0</v>
      </c>
      <c r="GC20" s="27">
        <f t="shared" si="53"/>
        <v>0</v>
      </c>
      <c r="GD20" s="27">
        <f t="shared" si="54"/>
        <v>334.44400000000002</v>
      </c>
      <c r="GE20" s="27">
        <f t="shared" si="55"/>
        <v>0</v>
      </c>
      <c r="GF20" s="27">
        <f t="shared" si="56"/>
        <v>0</v>
      </c>
      <c r="GG20" s="27">
        <f t="shared" si="57"/>
        <v>501.66600000000005</v>
      </c>
      <c r="GH20" s="27">
        <f t="shared" si="58"/>
        <v>0</v>
      </c>
      <c r="GI20" s="27">
        <f t="shared" si="59"/>
        <v>0</v>
      </c>
      <c r="GJ20" s="27">
        <f t="shared" si="60"/>
        <v>0</v>
      </c>
      <c r="GK20" s="27">
        <f t="shared" si="61"/>
        <v>0</v>
      </c>
      <c r="GL20" s="27" t="e">
        <f>+#REF!*$I20</f>
        <v>#REF!</v>
      </c>
      <c r="GM20" s="27">
        <f t="shared" si="62"/>
        <v>2006.6640000000002</v>
      </c>
      <c r="GN20" s="27">
        <f t="shared" si="63"/>
        <v>0</v>
      </c>
      <c r="GO20" s="27">
        <f t="shared" si="64"/>
        <v>0</v>
      </c>
      <c r="GP20" s="27" t="e">
        <f>+#REF!*$I20</f>
        <v>#REF!</v>
      </c>
      <c r="GQ20" s="27">
        <f t="shared" si="65"/>
        <v>0</v>
      </c>
      <c r="GR20" s="27">
        <f t="shared" si="66"/>
        <v>0</v>
      </c>
      <c r="GS20" s="27">
        <f t="shared" si="67"/>
        <v>0</v>
      </c>
      <c r="GT20" s="27">
        <f t="shared" si="68"/>
        <v>836.11</v>
      </c>
      <c r="GU20" s="27">
        <f t="shared" si="69"/>
        <v>0</v>
      </c>
      <c r="GV20" s="27">
        <f t="shared" si="70"/>
        <v>0</v>
      </c>
      <c r="GW20" s="27">
        <f t="shared" si="71"/>
        <v>0</v>
      </c>
      <c r="GX20" s="27">
        <f t="shared" si="72"/>
        <v>0</v>
      </c>
      <c r="GY20" s="27">
        <f t="shared" si="73"/>
        <v>0</v>
      </c>
      <c r="GZ20" s="27">
        <f t="shared" si="74"/>
        <v>0</v>
      </c>
      <c r="HA20" s="27">
        <f t="shared" si="75"/>
        <v>836.11</v>
      </c>
      <c r="HB20" s="27">
        <f t="shared" si="76"/>
        <v>0</v>
      </c>
      <c r="HC20" s="27">
        <f t="shared" si="77"/>
        <v>0</v>
      </c>
      <c r="HD20" s="27">
        <f t="shared" si="78"/>
        <v>334.44400000000002</v>
      </c>
      <c r="HE20" s="27">
        <f t="shared" si="79"/>
        <v>0</v>
      </c>
      <c r="HF20" s="27">
        <f t="shared" si="80"/>
        <v>0</v>
      </c>
      <c r="HG20" s="27">
        <f t="shared" si="81"/>
        <v>501.66600000000005</v>
      </c>
      <c r="HH20" s="27">
        <f t="shared" si="82"/>
        <v>501.66600000000005</v>
      </c>
      <c r="HI20" s="27">
        <f t="shared" si="83"/>
        <v>0</v>
      </c>
      <c r="HJ20" s="27">
        <f t="shared" si="84"/>
        <v>0</v>
      </c>
      <c r="HK20" s="27">
        <f t="shared" si="85"/>
        <v>0</v>
      </c>
      <c r="HL20" s="27">
        <f t="shared" si="86"/>
        <v>0</v>
      </c>
      <c r="HM20" s="27" t="e">
        <f>+#REF!*$I20</f>
        <v>#REF!</v>
      </c>
      <c r="HN20" s="27">
        <f t="shared" si="87"/>
        <v>0</v>
      </c>
      <c r="HO20" s="27" t="e">
        <f>+#REF!*$I20</f>
        <v>#REF!</v>
      </c>
      <c r="HP20" s="27">
        <f t="shared" si="88"/>
        <v>0</v>
      </c>
      <c r="HQ20" s="27">
        <f t="shared" si="89"/>
        <v>0</v>
      </c>
      <c r="HR20" s="27">
        <f t="shared" si="90"/>
        <v>0</v>
      </c>
      <c r="HS20" s="27">
        <f t="shared" si="91"/>
        <v>0</v>
      </c>
      <c r="HT20" s="27">
        <f t="shared" si="92"/>
        <v>0</v>
      </c>
      <c r="HU20" s="27">
        <f t="shared" si="93"/>
        <v>0</v>
      </c>
      <c r="HV20" s="27">
        <f t="shared" si="94"/>
        <v>0</v>
      </c>
      <c r="HW20" s="27">
        <f t="shared" si="95"/>
        <v>0</v>
      </c>
      <c r="HX20" s="27">
        <f t="shared" si="96"/>
        <v>0</v>
      </c>
      <c r="HY20" s="27">
        <f t="shared" si="97"/>
        <v>0</v>
      </c>
      <c r="HZ20" s="27">
        <f t="shared" si="98"/>
        <v>334.44400000000002</v>
      </c>
      <c r="IA20" s="27">
        <f t="shared" si="99"/>
        <v>167.22200000000001</v>
      </c>
      <c r="IB20" s="27">
        <f t="shared" si="100"/>
        <v>0</v>
      </c>
      <c r="IC20" s="27">
        <f t="shared" si="101"/>
        <v>0</v>
      </c>
      <c r="ID20" s="27">
        <f t="shared" si="102"/>
        <v>0</v>
      </c>
      <c r="IE20" s="27" t="e">
        <f>+#REF!*$I20</f>
        <v>#REF!</v>
      </c>
      <c r="IF20" s="27">
        <f t="shared" si="103"/>
        <v>0</v>
      </c>
      <c r="IG20" s="27">
        <f t="shared" si="104"/>
        <v>167.22200000000001</v>
      </c>
      <c r="IH20" s="27">
        <f t="shared" si="105"/>
        <v>0</v>
      </c>
      <c r="II20" s="27" t="e">
        <f>+#REF!*$I20</f>
        <v>#REF!</v>
      </c>
      <c r="IJ20" s="27">
        <f t="shared" si="106"/>
        <v>0</v>
      </c>
      <c r="IK20" s="27" t="e">
        <f>+#REF!*$I20</f>
        <v>#REF!</v>
      </c>
      <c r="IL20" s="27">
        <f t="shared" si="107"/>
        <v>167.22200000000001</v>
      </c>
      <c r="IM20" s="27" t="e">
        <f>+#REF!*$I20</f>
        <v>#REF!</v>
      </c>
      <c r="IN20" s="27">
        <f t="shared" si="108"/>
        <v>167.22200000000001</v>
      </c>
      <c r="IO20" s="27">
        <f t="shared" si="109"/>
        <v>0</v>
      </c>
      <c r="IP20" s="27" t="e">
        <f>+#REF!*$I20</f>
        <v>#REF!</v>
      </c>
      <c r="IQ20" s="27" t="e">
        <f>+#REF!*$I20</f>
        <v>#REF!</v>
      </c>
      <c r="IR20" s="27" t="e">
        <f>+#REF!*$I20</f>
        <v>#REF!</v>
      </c>
      <c r="IS20" s="27">
        <f t="shared" si="110"/>
        <v>0</v>
      </c>
      <c r="IT20" s="27">
        <f t="shared" si="111"/>
        <v>0</v>
      </c>
      <c r="IU20" s="27">
        <f t="shared" si="112"/>
        <v>0</v>
      </c>
      <c r="IV20" s="27">
        <f t="shared" si="113"/>
        <v>0</v>
      </c>
      <c r="IW20" s="27">
        <f t="shared" si="114"/>
        <v>334.44400000000002</v>
      </c>
      <c r="IX20" s="27">
        <f t="shared" si="115"/>
        <v>0</v>
      </c>
      <c r="IY20" s="27" t="e">
        <f>+#REF!*$I20</f>
        <v>#REF!</v>
      </c>
      <c r="IZ20" s="27">
        <f t="shared" ref="IZ20:JF34" si="121">+DU20*$I20</f>
        <v>0</v>
      </c>
      <c r="JA20" s="27">
        <f t="shared" si="117"/>
        <v>0</v>
      </c>
      <c r="JB20" s="27">
        <f t="shared" si="117"/>
        <v>0</v>
      </c>
      <c r="JC20" s="27">
        <f t="shared" si="117"/>
        <v>167.22200000000001</v>
      </c>
      <c r="JD20" s="27">
        <f t="shared" si="117"/>
        <v>0</v>
      </c>
      <c r="JE20" s="27">
        <f t="shared" si="117"/>
        <v>0</v>
      </c>
      <c r="JF20" s="27">
        <f t="shared" si="117"/>
        <v>0</v>
      </c>
      <c r="JG20" s="28" t="e">
        <f t="shared" si="119"/>
        <v>#REF!</v>
      </c>
      <c r="JI20" s="19" t="s">
        <v>2</v>
      </c>
    </row>
    <row r="21" spans="1:269" x14ac:dyDescent="0.25">
      <c r="A21" s="20">
        <f t="shared" si="120"/>
        <v>17</v>
      </c>
      <c r="B21" s="21" t="s">
        <v>281</v>
      </c>
      <c r="C21" s="21">
        <v>2024</v>
      </c>
      <c r="D21" s="21">
        <v>5</v>
      </c>
      <c r="E21" s="22">
        <v>3573960</v>
      </c>
      <c r="F21" s="21" t="s">
        <v>298</v>
      </c>
      <c r="G21" s="23">
        <v>30</v>
      </c>
      <c r="H21" s="23">
        <v>188.18199999999999</v>
      </c>
      <c r="I21" s="24">
        <f t="shared" si="118"/>
        <v>6.2727333333333331</v>
      </c>
      <c r="J21" s="25"/>
      <c r="K21" s="25">
        <v>60</v>
      </c>
      <c r="L21" s="25"/>
      <c r="M21" s="25">
        <v>60</v>
      </c>
      <c r="N21" s="25"/>
      <c r="O21" s="25"/>
      <c r="P21" s="25"/>
      <c r="Q21" s="25">
        <v>300</v>
      </c>
      <c r="R21" s="25">
        <v>60</v>
      </c>
      <c r="S21" s="25"/>
      <c r="T21" s="25"/>
      <c r="U21" s="25"/>
      <c r="V21" s="25"/>
      <c r="W21" s="25">
        <v>60</v>
      </c>
      <c r="X21" s="25"/>
      <c r="Y21" s="25"/>
      <c r="Z21" s="25"/>
      <c r="AA21" s="25"/>
      <c r="AB21" s="25"/>
      <c r="AC21" s="25">
        <v>60</v>
      </c>
      <c r="AD21" s="25"/>
      <c r="AE21" s="25"/>
      <c r="AF21" s="25">
        <v>0</v>
      </c>
      <c r="AG21" s="25"/>
      <c r="AH21" s="25"/>
      <c r="AI21" s="25"/>
      <c r="AJ21" s="25"/>
      <c r="AK21" s="25"/>
      <c r="AL21" s="25">
        <v>60</v>
      </c>
      <c r="AM21" s="25"/>
      <c r="AN21" s="25"/>
      <c r="AO21" s="25"/>
      <c r="AP21" s="25"/>
      <c r="AQ21" s="25">
        <v>150</v>
      </c>
      <c r="AR21" s="25"/>
      <c r="AS21" s="25"/>
      <c r="AT21" s="25">
        <v>30</v>
      </c>
      <c r="AU21" s="25">
        <v>150</v>
      </c>
      <c r="AV21" s="25">
        <v>30</v>
      </c>
      <c r="AW21" s="25"/>
      <c r="AX21" s="25"/>
      <c r="AY21" s="25"/>
      <c r="AZ21" s="25"/>
      <c r="BA21" s="25">
        <v>90</v>
      </c>
      <c r="BB21" s="25"/>
      <c r="BC21" s="25"/>
      <c r="BD21" s="25">
        <v>150</v>
      </c>
      <c r="BE21" s="25"/>
      <c r="BF21" s="25">
        <v>30</v>
      </c>
      <c r="BG21" s="25"/>
      <c r="BH21" s="25">
        <v>90</v>
      </c>
      <c r="BI21" s="25"/>
      <c r="BJ21" s="25"/>
      <c r="BK21" s="25"/>
      <c r="BL21" s="25"/>
      <c r="BM21" s="25"/>
      <c r="BN21" s="25"/>
      <c r="BO21" s="25"/>
      <c r="BP21" s="25">
        <v>90</v>
      </c>
      <c r="BQ21" s="25"/>
      <c r="BR21" s="25">
        <v>90</v>
      </c>
      <c r="BS21" s="25">
        <v>120</v>
      </c>
      <c r="BT21" s="25">
        <v>360</v>
      </c>
      <c r="BU21" s="25">
        <v>300</v>
      </c>
      <c r="BV21" s="25"/>
      <c r="BW21" s="25"/>
      <c r="BX21" s="25"/>
      <c r="BY21" s="25"/>
      <c r="BZ21" s="25">
        <v>30</v>
      </c>
      <c r="CA21" s="25"/>
      <c r="CB21" s="25"/>
      <c r="CC21" s="25"/>
      <c r="CD21" s="25"/>
      <c r="CE21" s="25"/>
      <c r="CF21" s="25"/>
      <c r="CG21" s="25">
        <v>30</v>
      </c>
      <c r="CH21" s="25"/>
      <c r="CI21" s="25"/>
      <c r="CJ21" s="25"/>
      <c r="CK21" s="25"/>
      <c r="CL21" s="25">
        <v>90</v>
      </c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>
        <v>60</v>
      </c>
      <c r="DC21" s="25"/>
      <c r="DD21" s="25"/>
      <c r="DE21" s="25"/>
      <c r="DF21" s="25"/>
      <c r="DG21" s="25">
        <v>60</v>
      </c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>
        <v>30</v>
      </c>
      <c r="DS21" s="25"/>
      <c r="DT21" s="25"/>
      <c r="DU21" s="25"/>
      <c r="DV21" s="25"/>
      <c r="DW21" s="25">
        <v>30</v>
      </c>
      <c r="DX21" s="25"/>
      <c r="DY21" s="25"/>
      <c r="DZ21" s="25">
        <v>30</v>
      </c>
      <c r="EA21" s="25"/>
      <c r="EB21" s="26">
        <f t="shared" si="0"/>
        <v>2700</v>
      </c>
      <c r="EC21" s="27">
        <f t="shared" si="1"/>
        <v>0</v>
      </c>
      <c r="ED21" s="27">
        <f t="shared" si="2"/>
        <v>376.36399999999998</v>
      </c>
      <c r="EE21" s="27">
        <f t="shared" si="3"/>
        <v>0</v>
      </c>
      <c r="EF21" s="27">
        <f t="shared" si="4"/>
        <v>376.36399999999998</v>
      </c>
      <c r="EG21" s="27">
        <f t="shared" si="5"/>
        <v>0</v>
      </c>
      <c r="EH21" s="27">
        <f t="shared" si="6"/>
        <v>0</v>
      </c>
      <c r="EI21" s="27">
        <f t="shared" si="7"/>
        <v>0</v>
      </c>
      <c r="EJ21" s="27">
        <f t="shared" si="8"/>
        <v>1881.82</v>
      </c>
      <c r="EK21" s="27">
        <f t="shared" si="9"/>
        <v>376.36399999999998</v>
      </c>
      <c r="EL21" s="27">
        <f t="shared" si="10"/>
        <v>0</v>
      </c>
      <c r="EM21" s="27">
        <f t="shared" si="11"/>
        <v>0</v>
      </c>
      <c r="EN21" s="27">
        <f t="shared" si="12"/>
        <v>0</v>
      </c>
      <c r="EO21" s="27">
        <f t="shared" si="13"/>
        <v>0</v>
      </c>
      <c r="EP21" s="27">
        <f t="shared" si="14"/>
        <v>376.36399999999998</v>
      </c>
      <c r="EQ21" s="27">
        <f t="shared" si="15"/>
        <v>0</v>
      </c>
      <c r="ER21" s="27">
        <f t="shared" si="16"/>
        <v>0</v>
      </c>
      <c r="ES21" s="27">
        <f t="shared" si="17"/>
        <v>0</v>
      </c>
      <c r="ET21" s="27">
        <f t="shared" si="18"/>
        <v>0</v>
      </c>
      <c r="EU21" s="27">
        <f t="shared" si="19"/>
        <v>0</v>
      </c>
      <c r="EV21" s="27">
        <f t="shared" si="20"/>
        <v>376.36399999999998</v>
      </c>
      <c r="EW21" s="27">
        <f t="shared" si="21"/>
        <v>0</v>
      </c>
      <c r="EX21" s="27">
        <f t="shared" si="22"/>
        <v>0</v>
      </c>
      <c r="EY21" s="27">
        <f t="shared" si="23"/>
        <v>0</v>
      </c>
      <c r="EZ21" s="27">
        <f t="shared" si="24"/>
        <v>0</v>
      </c>
      <c r="FA21" s="27">
        <f t="shared" si="25"/>
        <v>0</v>
      </c>
      <c r="FB21" s="27">
        <f t="shared" si="26"/>
        <v>0</v>
      </c>
      <c r="FC21" s="27">
        <f t="shared" si="27"/>
        <v>0</v>
      </c>
      <c r="FD21" s="27">
        <f t="shared" si="28"/>
        <v>0</v>
      </c>
      <c r="FE21" s="27">
        <f t="shared" si="29"/>
        <v>376.36399999999998</v>
      </c>
      <c r="FF21" s="27">
        <f t="shared" si="30"/>
        <v>0</v>
      </c>
      <c r="FG21" s="27">
        <f t="shared" si="31"/>
        <v>0</v>
      </c>
      <c r="FH21" s="27">
        <f t="shared" si="32"/>
        <v>0</v>
      </c>
      <c r="FI21" s="27">
        <f t="shared" si="33"/>
        <v>0</v>
      </c>
      <c r="FJ21" s="27">
        <f t="shared" si="34"/>
        <v>940.91</v>
      </c>
      <c r="FK21" s="27">
        <f t="shared" si="35"/>
        <v>0</v>
      </c>
      <c r="FL21" s="27">
        <f t="shared" si="36"/>
        <v>0</v>
      </c>
      <c r="FM21" s="27">
        <f t="shared" si="37"/>
        <v>188.18199999999999</v>
      </c>
      <c r="FN21" s="27">
        <f t="shared" si="38"/>
        <v>940.91</v>
      </c>
      <c r="FO21" s="27">
        <f t="shared" si="39"/>
        <v>188.18199999999999</v>
      </c>
      <c r="FP21" s="27">
        <f t="shared" si="40"/>
        <v>0</v>
      </c>
      <c r="FQ21" s="27">
        <f t="shared" si="41"/>
        <v>0</v>
      </c>
      <c r="FR21" s="27">
        <f t="shared" si="42"/>
        <v>0</v>
      </c>
      <c r="FS21" s="27">
        <f t="shared" si="43"/>
        <v>0</v>
      </c>
      <c r="FT21" s="27">
        <f t="shared" si="44"/>
        <v>564.54599999999994</v>
      </c>
      <c r="FU21" s="27">
        <f t="shared" si="45"/>
        <v>0</v>
      </c>
      <c r="FV21" s="27">
        <f t="shared" si="46"/>
        <v>0</v>
      </c>
      <c r="FW21" s="27">
        <f t="shared" si="47"/>
        <v>940.91</v>
      </c>
      <c r="FX21" s="27">
        <f t="shared" si="48"/>
        <v>0</v>
      </c>
      <c r="FY21" s="27">
        <f t="shared" si="49"/>
        <v>188.18199999999999</v>
      </c>
      <c r="FZ21" s="27">
        <f t="shared" si="50"/>
        <v>0</v>
      </c>
      <c r="GA21" s="27">
        <f t="shared" si="51"/>
        <v>564.54599999999994</v>
      </c>
      <c r="GB21" s="27">
        <f t="shared" si="52"/>
        <v>0</v>
      </c>
      <c r="GC21" s="27">
        <f t="shared" si="53"/>
        <v>0</v>
      </c>
      <c r="GD21" s="27">
        <f t="shared" si="54"/>
        <v>0</v>
      </c>
      <c r="GE21" s="27">
        <f t="shared" si="55"/>
        <v>0</v>
      </c>
      <c r="GF21" s="27">
        <f t="shared" si="56"/>
        <v>0</v>
      </c>
      <c r="GG21" s="27">
        <f t="shared" si="57"/>
        <v>0</v>
      </c>
      <c r="GH21" s="27">
        <f t="shared" si="58"/>
        <v>0</v>
      </c>
      <c r="GI21" s="27">
        <f t="shared" si="59"/>
        <v>564.54599999999994</v>
      </c>
      <c r="GJ21" s="27">
        <f t="shared" si="60"/>
        <v>0</v>
      </c>
      <c r="GK21" s="27">
        <f t="shared" si="61"/>
        <v>564.54599999999994</v>
      </c>
      <c r="GL21" s="27" t="e">
        <f>+#REF!*$I21</f>
        <v>#REF!</v>
      </c>
      <c r="GM21" s="27">
        <f t="shared" si="62"/>
        <v>752.72799999999995</v>
      </c>
      <c r="GN21" s="27">
        <f t="shared" si="63"/>
        <v>2258.1839999999997</v>
      </c>
      <c r="GO21" s="27">
        <f t="shared" si="64"/>
        <v>1881.82</v>
      </c>
      <c r="GP21" s="27" t="e">
        <f>+#REF!*$I21</f>
        <v>#REF!</v>
      </c>
      <c r="GQ21" s="27">
        <f t="shared" si="65"/>
        <v>0</v>
      </c>
      <c r="GR21" s="27">
        <f t="shared" si="66"/>
        <v>0</v>
      </c>
      <c r="GS21" s="27">
        <f t="shared" si="67"/>
        <v>0</v>
      </c>
      <c r="GT21" s="27">
        <f t="shared" si="68"/>
        <v>0</v>
      </c>
      <c r="GU21" s="27">
        <f t="shared" si="69"/>
        <v>188.18199999999999</v>
      </c>
      <c r="GV21" s="27">
        <f t="shared" si="70"/>
        <v>0</v>
      </c>
      <c r="GW21" s="27">
        <f t="shared" si="71"/>
        <v>0</v>
      </c>
      <c r="GX21" s="27">
        <f t="shared" si="72"/>
        <v>0</v>
      </c>
      <c r="GY21" s="27">
        <f t="shared" si="73"/>
        <v>0</v>
      </c>
      <c r="GZ21" s="27">
        <f t="shared" si="74"/>
        <v>0</v>
      </c>
      <c r="HA21" s="27">
        <f t="shared" si="75"/>
        <v>0</v>
      </c>
      <c r="HB21" s="27">
        <f t="shared" si="76"/>
        <v>188.18199999999999</v>
      </c>
      <c r="HC21" s="27">
        <f t="shared" si="77"/>
        <v>0</v>
      </c>
      <c r="HD21" s="27">
        <f t="shared" si="78"/>
        <v>0</v>
      </c>
      <c r="HE21" s="27">
        <f t="shared" si="79"/>
        <v>0</v>
      </c>
      <c r="HF21" s="27">
        <f t="shared" si="80"/>
        <v>0</v>
      </c>
      <c r="HG21" s="27">
        <f t="shared" si="81"/>
        <v>564.54599999999994</v>
      </c>
      <c r="HH21" s="27">
        <f t="shared" si="82"/>
        <v>0</v>
      </c>
      <c r="HI21" s="27">
        <f t="shared" si="83"/>
        <v>0</v>
      </c>
      <c r="HJ21" s="27">
        <f t="shared" si="84"/>
        <v>0</v>
      </c>
      <c r="HK21" s="27">
        <f t="shared" si="85"/>
        <v>0</v>
      </c>
      <c r="HL21" s="27">
        <f t="shared" si="86"/>
        <v>0</v>
      </c>
      <c r="HM21" s="27" t="e">
        <f>+#REF!*$I21</f>
        <v>#REF!</v>
      </c>
      <c r="HN21" s="27">
        <f t="shared" si="87"/>
        <v>0</v>
      </c>
      <c r="HO21" s="27" t="e">
        <f>+#REF!*$I21</f>
        <v>#REF!</v>
      </c>
      <c r="HP21" s="27">
        <f t="shared" si="88"/>
        <v>0</v>
      </c>
      <c r="HQ21" s="27">
        <f t="shared" si="89"/>
        <v>0</v>
      </c>
      <c r="HR21" s="27">
        <f t="shared" si="90"/>
        <v>0</v>
      </c>
      <c r="HS21" s="27">
        <f t="shared" si="91"/>
        <v>0</v>
      </c>
      <c r="HT21" s="27">
        <f t="shared" si="92"/>
        <v>0</v>
      </c>
      <c r="HU21" s="27">
        <f t="shared" si="93"/>
        <v>0</v>
      </c>
      <c r="HV21" s="27">
        <f t="shared" si="94"/>
        <v>0</v>
      </c>
      <c r="HW21" s="27">
        <f t="shared" si="95"/>
        <v>0</v>
      </c>
      <c r="HX21" s="27">
        <f t="shared" si="96"/>
        <v>0</v>
      </c>
      <c r="HY21" s="27">
        <f t="shared" si="97"/>
        <v>376.36399999999998</v>
      </c>
      <c r="HZ21" s="27">
        <f t="shared" si="98"/>
        <v>0</v>
      </c>
      <c r="IA21" s="27">
        <f t="shared" si="99"/>
        <v>0</v>
      </c>
      <c r="IB21" s="27">
        <f t="shared" si="100"/>
        <v>0</v>
      </c>
      <c r="IC21" s="27">
        <f t="shared" si="101"/>
        <v>0</v>
      </c>
      <c r="ID21" s="27">
        <f t="shared" si="102"/>
        <v>376.36399999999998</v>
      </c>
      <c r="IE21" s="27" t="e">
        <f>+#REF!*$I21</f>
        <v>#REF!</v>
      </c>
      <c r="IF21" s="27">
        <f t="shared" si="103"/>
        <v>0</v>
      </c>
      <c r="IG21" s="27">
        <f t="shared" si="104"/>
        <v>0</v>
      </c>
      <c r="IH21" s="27">
        <f t="shared" si="105"/>
        <v>0</v>
      </c>
      <c r="II21" s="27" t="e">
        <f>+#REF!*$I21</f>
        <v>#REF!</v>
      </c>
      <c r="IJ21" s="27">
        <f t="shared" si="106"/>
        <v>0</v>
      </c>
      <c r="IK21" s="27" t="e">
        <f>+#REF!*$I21</f>
        <v>#REF!</v>
      </c>
      <c r="IL21" s="27">
        <f t="shared" si="107"/>
        <v>0</v>
      </c>
      <c r="IM21" s="27" t="e">
        <f>+#REF!*$I21</f>
        <v>#REF!</v>
      </c>
      <c r="IN21" s="27">
        <f t="shared" si="108"/>
        <v>0</v>
      </c>
      <c r="IO21" s="27">
        <f t="shared" si="109"/>
        <v>0</v>
      </c>
      <c r="IP21" s="27" t="e">
        <f>+#REF!*$I21</f>
        <v>#REF!</v>
      </c>
      <c r="IQ21" s="27" t="e">
        <f>+#REF!*$I21</f>
        <v>#REF!</v>
      </c>
      <c r="IR21" s="27" t="e">
        <f>+#REF!*$I21</f>
        <v>#REF!</v>
      </c>
      <c r="IS21" s="27">
        <f t="shared" si="110"/>
        <v>0</v>
      </c>
      <c r="IT21" s="27">
        <f t="shared" si="111"/>
        <v>0</v>
      </c>
      <c r="IU21" s="27">
        <f t="shared" si="112"/>
        <v>0</v>
      </c>
      <c r="IV21" s="27">
        <f t="shared" si="113"/>
        <v>188.18199999999999</v>
      </c>
      <c r="IW21" s="27">
        <f t="shared" si="114"/>
        <v>0</v>
      </c>
      <c r="IX21" s="27">
        <f t="shared" si="115"/>
        <v>0</v>
      </c>
      <c r="IY21" s="27" t="e">
        <f>+#REF!*$I21</f>
        <v>#REF!</v>
      </c>
      <c r="IZ21" s="27">
        <f t="shared" si="121"/>
        <v>0</v>
      </c>
      <c r="JA21" s="27">
        <f t="shared" si="121"/>
        <v>0</v>
      </c>
      <c r="JB21" s="27">
        <f t="shared" si="121"/>
        <v>188.18199999999999</v>
      </c>
      <c r="JC21" s="27">
        <f t="shared" si="121"/>
        <v>0</v>
      </c>
      <c r="JD21" s="27">
        <f t="shared" si="121"/>
        <v>0</v>
      </c>
      <c r="JE21" s="27">
        <f t="shared" si="121"/>
        <v>188.18199999999999</v>
      </c>
      <c r="JF21" s="27">
        <f t="shared" si="121"/>
        <v>0</v>
      </c>
      <c r="JG21" s="28" t="e">
        <f t="shared" si="119"/>
        <v>#REF!</v>
      </c>
      <c r="JI21" s="19" t="s">
        <v>2</v>
      </c>
    </row>
    <row r="22" spans="1:269" x14ac:dyDescent="0.25">
      <c r="A22" s="20">
        <f t="shared" si="120"/>
        <v>18</v>
      </c>
      <c r="B22" s="21" t="s">
        <v>281</v>
      </c>
      <c r="C22" s="21">
        <v>2024</v>
      </c>
      <c r="D22" s="21">
        <v>5</v>
      </c>
      <c r="E22" s="22">
        <v>3573961</v>
      </c>
      <c r="F22" s="21" t="s">
        <v>299</v>
      </c>
      <c r="G22" s="23">
        <v>30</v>
      </c>
      <c r="H22" s="23">
        <v>188.18199999999999</v>
      </c>
      <c r="I22" s="24">
        <f t="shared" si="118"/>
        <v>6.2727333333333331</v>
      </c>
      <c r="J22" s="25"/>
      <c r="K22" s="25"/>
      <c r="L22" s="25"/>
      <c r="M22" s="25">
        <v>30</v>
      </c>
      <c r="N22" s="25"/>
      <c r="O22" s="25"/>
      <c r="P22" s="25"/>
      <c r="Q22" s="25">
        <v>300</v>
      </c>
      <c r="R22" s="25">
        <v>60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>
        <v>60</v>
      </c>
      <c r="AD22" s="25"/>
      <c r="AE22" s="25"/>
      <c r="AF22" s="25">
        <v>30</v>
      </c>
      <c r="AG22" s="25"/>
      <c r="AH22" s="25"/>
      <c r="AI22" s="25"/>
      <c r="AJ22" s="25"/>
      <c r="AK22" s="25">
        <v>0</v>
      </c>
      <c r="AL22" s="25">
        <v>120</v>
      </c>
      <c r="AM22" s="25"/>
      <c r="AN22" s="25"/>
      <c r="AO22" s="25"/>
      <c r="AP22" s="25">
        <v>60</v>
      </c>
      <c r="AQ22" s="25">
        <v>150</v>
      </c>
      <c r="AR22" s="25"/>
      <c r="AS22" s="25"/>
      <c r="AT22" s="25">
        <v>60</v>
      </c>
      <c r="AU22" s="25">
        <v>150</v>
      </c>
      <c r="AV22" s="25"/>
      <c r="AW22" s="25"/>
      <c r="AX22" s="25"/>
      <c r="AY22" s="25"/>
      <c r="AZ22" s="25"/>
      <c r="BA22" s="25">
        <v>90</v>
      </c>
      <c r="BB22" s="25"/>
      <c r="BC22" s="25"/>
      <c r="BD22" s="25">
        <v>90</v>
      </c>
      <c r="BE22" s="25"/>
      <c r="BF22" s="25"/>
      <c r="BG22" s="25"/>
      <c r="BH22" s="25">
        <v>90</v>
      </c>
      <c r="BI22" s="25"/>
      <c r="BJ22" s="25"/>
      <c r="BK22" s="25"/>
      <c r="BL22" s="25"/>
      <c r="BM22" s="25"/>
      <c r="BN22" s="25"/>
      <c r="BO22" s="25"/>
      <c r="BP22" s="25">
        <v>60</v>
      </c>
      <c r="BQ22" s="25"/>
      <c r="BR22" s="25"/>
      <c r="BS22" s="25">
        <v>120</v>
      </c>
      <c r="BT22" s="25">
        <v>180</v>
      </c>
      <c r="BU22" s="25">
        <v>300</v>
      </c>
      <c r="BV22" s="25"/>
      <c r="BW22" s="25"/>
      <c r="BX22" s="25"/>
      <c r="BY22" s="25">
        <v>90</v>
      </c>
      <c r="BZ22" s="25">
        <v>30</v>
      </c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>
        <v>60</v>
      </c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>
        <v>0</v>
      </c>
      <c r="DA22" s="25"/>
      <c r="DB22" s="25">
        <v>30</v>
      </c>
      <c r="DC22" s="25"/>
      <c r="DD22" s="25"/>
      <c r="DE22" s="25"/>
      <c r="DF22" s="25"/>
      <c r="DG22" s="25">
        <v>30</v>
      </c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>
        <v>60</v>
      </c>
      <c r="DW22" s="25">
        <v>30</v>
      </c>
      <c r="DX22" s="25"/>
      <c r="DY22" s="25"/>
      <c r="DZ22" s="25">
        <v>30</v>
      </c>
      <c r="EA22" s="25"/>
      <c r="EB22" s="26">
        <f t="shared" si="0"/>
        <v>2310</v>
      </c>
      <c r="EC22" s="27">
        <f t="shared" si="1"/>
        <v>0</v>
      </c>
      <c r="ED22" s="27">
        <f t="shared" si="2"/>
        <v>0</v>
      </c>
      <c r="EE22" s="27">
        <f t="shared" si="3"/>
        <v>0</v>
      </c>
      <c r="EF22" s="27">
        <f t="shared" si="4"/>
        <v>188.18199999999999</v>
      </c>
      <c r="EG22" s="27">
        <f t="shared" si="5"/>
        <v>0</v>
      </c>
      <c r="EH22" s="27">
        <f t="shared" si="6"/>
        <v>0</v>
      </c>
      <c r="EI22" s="27">
        <f t="shared" si="7"/>
        <v>0</v>
      </c>
      <c r="EJ22" s="27">
        <f t="shared" si="8"/>
        <v>1881.82</v>
      </c>
      <c r="EK22" s="27">
        <f t="shared" si="9"/>
        <v>376.36399999999998</v>
      </c>
      <c r="EL22" s="27">
        <f t="shared" si="10"/>
        <v>0</v>
      </c>
      <c r="EM22" s="27">
        <f t="shared" si="11"/>
        <v>0</v>
      </c>
      <c r="EN22" s="27">
        <f t="shared" si="12"/>
        <v>0</v>
      </c>
      <c r="EO22" s="27">
        <f t="shared" si="13"/>
        <v>0</v>
      </c>
      <c r="EP22" s="27">
        <f t="shared" si="14"/>
        <v>0</v>
      </c>
      <c r="EQ22" s="27">
        <f t="shared" si="15"/>
        <v>0</v>
      </c>
      <c r="ER22" s="27">
        <f t="shared" si="16"/>
        <v>0</v>
      </c>
      <c r="ES22" s="27">
        <f t="shared" si="17"/>
        <v>0</v>
      </c>
      <c r="ET22" s="27">
        <f t="shared" si="18"/>
        <v>0</v>
      </c>
      <c r="EU22" s="27">
        <f t="shared" si="19"/>
        <v>0</v>
      </c>
      <c r="EV22" s="27">
        <f t="shared" si="20"/>
        <v>376.36399999999998</v>
      </c>
      <c r="EW22" s="27">
        <f t="shared" si="21"/>
        <v>0</v>
      </c>
      <c r="EX22" s="27">
        <f t="shared" si="22"/>
        <v>0</v>
      </c>
      <c r="EY22" s="27">
        <f t="shared" si="23"/>
        <v>188.18199999999999</v>
      </c>
      <c r="EZ22" s="27">
        <f t="shared" si="24"/>
        <v>0</v>
      </c>
      <c r="FA22" s="27">
        <f t="shared" si="25"/>
        <v>0</v>
      </c>
      <c r="FB22" s="27">
        <f t="shared" si="26"/>
        <v>0</v>
      </c>
      <c r="FC22" s="27">
        <f t="shared" si="27"/>
        <v>0</v>
      </c>
      <c r="FD22" s="27">
        <f t="shared" si="28"/>
        <v>0</v>
      </c>
      <c r="FE22" s="27">
        <f t="shared" si="29"/>
        <v>752.72799999999995</v>
      </c>
      <c r="FF22" s="27">
        <f t="shared" si="30"/>
        <v>0</v>
      </c>
      <c r="FG22" s="27">
        <f t="shared" si="31"/>
        <v>0</v>
      </c>
      <c r="FH22" s="27">
        <f t="shared" si="32"/>
        <v>0</v>
      </c>
      <c r="FI22" s="27">
        <f t="shared" si="33"/>
        <v>376.36399999999998</v>
      </c>
      <c r="FJ22" s="27">
        <f t="shared" si="34"/>
        <v>940.91</v>
      </c>
      <c r="FK22" s="27">
        <f t="shared" si="35"/>
        <v>0</v>
      </c>
      <c r="FL22" s="27">
        <f t="shared" si="36"/>
        <v>0</v>
      </c>
      <c r="FM22" s="27">
        <f t="shared" si="37"/>
        <v>376.36399999999998</v>
      </c>
      <c r="FN22" s="27">
        <f t="shared" si="38"/>
        <v>940.91</v>
      </c>
      <c r="FO22" s="27">
        <f t="shared" si="39"/>
        <v>0</v>
      </c>
      <c r="FP22" s="27">
        <f t="shared" si="40"/>
        <v>0</v>
      </c>
      <c r="FQ22" s="27">
        <f t="shared" si="41"/>
        <v>0</v>
      </c>
      <c r="FR22" s="27">
        <f t="shared" si="42"/>
        <v>0</v>
      </c>
      <c r="FS22" s="27">
        <f t="shared" si="43"/>
        <v>0</v>
      </c>
      <c r="FT22" s="27">
        <f t="shared" si="44"/>
        <v>564.54599999999994</v>
      </c>
      <c r="FU22" s="27">
        <f t="shared" si="45"/>
        <v>0</v>
      </c>
      <c r="FV22" s="27">
        <f t="shared" si="46"/>
        <v>0</v>
      </c>
      <c r="FW22" s="27">
        <f t="shared" si="47"/>
        <v>564.54599999999994</v>
      </c>
      <c r="FX22" s="27">
        <f t="shared" si="48"/>
        <v>0</v>
      </c>
      <c r="FY22" s="27">
        <f t="shared" si="49"/>
        <v>0</v>
      </c>
      <c r="FZ22" s="27">
        <f t="shared" si="50"/>
        <v>0</v>
      </c>
      <c r="GA22" s="27">
        <f t="shared" si="51"/>
        <v>564.54599999999994</v>
      </c>
      <c r="GB22" s="27">
        <f t="shared" si="52"/>
        <v>0</v>
      </c>
      <c r="GC22" s="27">
        <f t="shared" si="53"/>
        <v>0</v>
      </c>
      <c r="GD22" s="27">
        <f t="shared" si="54"/>
        <v>0</v>
      </c>
      <c r="GE22" s="27">
        <f t="shared" si="55"/>
        <v>0</v>
      </c>
      <c r="GF22" s="27">
        <f t="shared" si="56"/>
        <v>0</v>
      </c>
      <c r="GG22" s="27">
        <f t="shared" si="57"/>
        <v>0</v>
      </c>
      <c r="GH22" s="27">
        <f t="shared" si="58"/>
        <v>0</v>
      </c>
      <c r="GI22" s="27">
        <f t="shared" si="59"/>
        <v>376.36399999999998</v>
      </c>
      <c r="GJ22" s="27">
        <f t="shared" si="60"/>
        <v>0</v>
      </c>
      <c r="GK22" s="27">
        <f t="shared" si="61"/>
        <v>0</v>
      </c>
      <c r="GL22" s="27" t="e">
        <f>+#REF!*$I22</f>
        <v>#REF!</v>
      </c>
      <c r="GM22" s="27">
        <f t="shared" si="62"/>
        <v>752.72799999999995</v>
      </c>
      <c r="GN22" s="27">
        <f t="shared" si="63"/>
        <v>1129.0919999999999</v>
      </c>
      <c r="GO22" s="27">
        <f t="shared" si="64"/>
        <v>1881.82</v>
      </c>
      <c r="GP22" s="27" t="e">
        <f>+#REF!*$I22</f>
        <v>#REF!</v>
      </c>
      <c r="GQ22" s="27">
        <f t="shared" si="65"/>
        <v>0</v>
      </c>
      <c r="GR22" s="27">
        <f t="shared" si="66"/>
        <v>0</v>
      </c>
      <c r="GS22" s="27">
        <f t="shared" si="67"/>
        <v>0</v>
      </c>
      <c r="GT22" s="27">
        <f t="shared" si="68"/>
        <v>564.54599999999994</v>
      </c>
      <c r="GU22" s="27">
        <f t="shared" si="69"/>
        <v>188.18199999999999</v>
      </c>
      <c r="GV22" s="27">
        <f t="shared" si="70"/>
        <v>0</v>
      </c>
      <c r="GW22" s="27">
        <f t="shared" si="71"/>
        <v>0</v>
      </c>
      <c r="GX22" s="27">
        <f t="shared" si="72"/>
        <v>0</v>
      </c>
      <c r="GY22" s="27">
        <f t="shared" si="73"/>
        <v>0</v>
      </c>
      <c r="GZ22" s="27">
        <f t="shared" si="74"/>
        <v>0</v>
      </c>
      <c r="HA22" s="27">
        <f t="shared" si="75"/>
        <v>0</v>
      </c>
      <c r="HB22" s="27">
        <f t="shared" si="76"/>
        <v>0</v>
      </c>
      <c r="HC22" s="27">
        <f t="shared" si="77"/>
        <v>0</v>
      </c>
      <c r="HD22" s="27">
        <f t="shared" si="78"/>
        <v>0</v>
      </c>
      <c r="HE22" s="27">
        <f t="shared" si="79"/>
        <v>0</v>
      </c>
      <c r="HF22" s="27">
        <f t="shared" si="80"/>
        <v>376.36399999999998</v>
      </c>
      <c r="HG22" s="27">
        <f t="shared" si="81"/>
        <v>0</v>
      </c>
      <c r="HH22" s="27">
        <f t="shared" si="82"/>
        <v>0</v>
      </c>
      <c r="HI22" s="27">
        <f t="shared" si="83"/>
        <v>0</v>
      </c>
      <c r="HJ22" s="27">
        <f t="shared" si="84"/>
        <v>0</v>
      </c>
      <c r="HK22" s="27">
        <f t="shared" si="85"/>
        <v>0</v>
      </c>
      <c r="HL22" s="27">
        <f t="shared" si="86"/>
        <v>0</v>
      </c>
      <c r="HM22" s="27" t="e">
        <f>+#REF!*$I22</f>
        <v>#REF!</v>
      </c>
      <c r="HN22" s="27">
        <f t="shared" si="87"/>
        <v>0</v>
      </c>
      <c r="HO22" s="27" t="e">
        <f>+#REF!*$I22</f>
        <v>#REF!</v>
      </c>
      <c r="HP22" s="27">
        <f t="shared" si="88"/>
        <v>0</v>
      </c>
      <c r="HQ22" s="27">
        <f t="shared" si="89"/>
        <v>0</v>
      </c>
      <c r="HR22" s="27">
        <f t="shared" si="90"/>
        <v>0</v>
      </c>
      <c r="HS22" s="27">
        <f t="shared" si="91"/>
        <v>0</v>
      </c>
      <c r="HT22" s="27">
        <f t="shared" si="92"/>
        <v>0</v>
      </c>
      <c r="HU22" s="27">
        <f t="shared" si="93"/>
        <v>0</v>
      </c>
      <c r="HV22" s="27">
        <f t="shared" si="94"/>
        <v>0</v>
      </c>
      <c r="HW22" s="27">
        <f t="shared" si="95"/>
        <v>0</v>
      </c>
      <c r="HX22" s="27">
        <f t="shared" si="96"/>
        <v>0</v>
      </c>
      <c r="HY22" s="27">
        <f t="shared" si="97"/>
        <v>188.18199999999999</v>
      </c>
      <c r="HZ22" s="27">
        <f t="shared" si="98"/>
        <v>0</v>
      </c>
      <c r="IA22" s="27">
        <f t="shared" si="99"/>
        <v>0</v>
      </c>
      <c r="IB22" s="27">
        <f t="shared" si="100"/>
        <v>0</v>
      </c>
      <c r="IC22" s="27">
        <f t="shared" si="101"/>
        <v>0</v>
      </c>
      <c r="ID22" s="27">
        <f t="shared" si="102"/>
        <v>188.18199999999999</v>
      </c>
      <c r="IE22" s="27" t="e">
        <f>+#REF!*$I22</f>
        <v>#REF!</v>
      </c>
      <c r="IF22" s="27">
        <f t="shared" si="103"/>
        <v>0</v>
      </c>
      <c r="IG22" s="27">
        <f t="shared" si="104"/>
        <v>0</v>
      </c>
      <c r="IH22" s="27">
        <f t="shared" si="105"/>
        <v>0</v>
      </c>
      <c r="II22" s="27" t="e">
        <f>+#REF!*$I22</f>
        <v>#REF!</v>
      </c>
      <c r="IJ22" s="27">
        <f t="shared" si="106"/>
        <v>0</v>
      </c>
      <c r="IK22" s="27" t="e">
        <f>+#REF!*$I22</f>
        <v>#REF!</v>
      </c>
      <c r="IL22" s="27">
        <f t="shared" si="107"/>
        <v>0</v>
      </c>
      <c r="IM22" s="27" t="e">
        <f>+#REF!*$I22</f>
        <v>#REF!</v>
      </c>
      <c r="IN22" s="27">
        <f t="shared" si="108"/>
        <v>0</v>
      </c>
      <c r="IO22" s="27">
        <f t="shared" si="109"/>
        <v>0</v>
      </c>
      <c r="IP22" s="27" t="e">
        <f>+#REF!*$I22</f>
        <v>#REF!</v>
      </c>
      <c r="IQ22" s="27" t="e">
        <f>+#REF!*$I22</f>
        <v>#REF!</v>
      </c>
      <c r="IR22" s="27" t="e">
        <f>+#REF!*$I22</f>
        <v>#REF!</v>
      </c>
      <c r="IS22" s="27">
        <f t="shared" si="110"/>
        <v>0</v>
      </c>
      <c r="IT22" s="27">
        <f t="shared" si="111"/>
        <v>0</v>
      </c>
      <c r="IU22" s="27">
        <f t="shared" si="112"/>
        <v>0</v>
      </c>
      <c r="IV22" s="27">
        <f t="shared" si="113"/>
        <v>0</v>
      </c>
      <c r="IW22" s="27">
        <f t="shared" si="114"/>
        <v>0</v>
      </c>
      <c r="IX22" s="27">
        <f t="shared" si="115"/>
        <v>0</v>
      </c>
      <c r="IY22" s="27" t="e">
        <f>+#REF!*$I22</f>
        <v>#REF!</v>
      </c>
      <c r="IZ22" s="27">
        <f t="shared" si="121"/>
        <v>0</v>
      </c>
      <c r="JA22" s="27">
        <f t="shared" si="121"/>
        <v>376.36399999999998</v>
      </c>
      <c r="JB22" s="27">
        <f t="shared" si="121"/>
        <v>188.18199999999999</v>
      </c>
      <c r="JC22" s="27">
        <f t="shared" si="121"/>
        <v>0</v>
      </c>
      <c r="JD22" s="27">
        <f t="shared" si="121"/>
        <v>0</v>
      </c>
      <c r="JE22" s="27">
        <f t="shared" si="121"/>
        <v>188.18199999999999</v>
      </c>
      <c r="JF22" s="27">
        <f t="shared" si="121"/>
        <v>0</v>
      </c>
      <c r="JG22" s="28" t="e">
        <f t="shared" si="119"/>
        <v>#REF!</v>
      </c>
      <c r="JI22" s="19" t="s">
        <v>2</v>
      </c>
    </row>
    <row r="23" spans="1:269" x14ac:dyDescent="0.25">
      <c r="A23" s="20">
        <f t="shared" si="120"/>
        <v>19</v>
      </c>
      <c r="B23" s="21" t="s">
        <v>281</v>
      </c>
      <c r="C23" s="21">
        <v>2024</v>
      </c>
      <c r="D23" s="21">
        <v>5</v>
      </c>
      <c r="E23" s="22">
        <v>3573962</v>
      </c>
      <c r="F23" s="21" t="s">
        <v>300</v>
      </c>
      <c r="G23" s="23">
        <v>30</v>
      </c>
      <c r="H23" s="23">
        <v>188.18199999999999</v>
      </c>
      <c r="I23" s="24">
        <f t="shared" si="118"/>
        <v>6.2727333333333331</v>
      </c>
      <c r="J23" s="25"/>
      <c r="K23" s="25">
        <v>30</v>
      </c>
      <c r="L23" s="25"/>
      <c r="M23" s="25">
        <v>30</v>
      </c>
      <c r="N23" s="25"/>
      <c r="O23" s="25"/>
      <c r="P23" s="25"/>
      <c r="Q23" s="25">
        <v>300</v>
      </c>
      <c r="R23" s="25">
        <v>60</v>
      </c>
      <c r="S23" s="25"/>
      <c r="T23" s="25"/>
      <c r="U23" s="25"/>
      <c r="V23" s="25"/>
      <c r="W23" s="25">
        <v>60</v>
      </c>
      <c r="X23" s="25"/>
      <c r="Y23" s="25"/>
      <c r="Z23" s="25"/>
      <c r="AA23" s="25"/>
      <c r="AB23" s="25"/>
      <c r="AC23" s="25">
        <v>60</v>
      </c>
      <c r="AD23" s="25"/>
      <c r="AE23" s="25"/>
      <c r="AF23" s="25">
        <v>0</v>
      </c>
      <c r="AG23" s="25"/>
      <c r="AH23" s="25"/>
      <c r="AI23" s="25"/>
      <c r="AJ23" s="25"/>
      <c r="AK23" s="25"/>
      <c r="AL23" s="25">
        <v>120</v>
      </c>
      <c r="AM23" s="25"/>
      <c r="AN23" s="25"/>
      <c r="AO23" s="25"/>
      <c r="AP23" s="25">
        <v>60</v>
      </c>
      <c r="AQ23" s="25"/>
      <c r="AR23" s="25"/>
      <c r="AS23" s="25"/>
      <c r="AT23" s="25">
        <v>30</v>
      </c>
      <c r="AU23" s="25">
        <v>180</v>
      </c>
      <c r="AV23" s="25">
        <v>60</v>
      </c>
      <c r="AW23" s="25"/>
      <c r="AX23" s="25"/>
      <c r="AY23" s="25"/>
      <c r="AZ23" s="25"/>
      <c r="BA23" s="25">
        <v>90</v>
      </c>
      <c r="BB23" s="25"/>
      <c r="BC23" s="25"/>
      <c r="BD23" s="25"/>
      <c r="BE23" s="25">
        <v>60</v>
      </c>
      <c r="BF23" s="25"/>
      <c r="BG23" s="25"/>
      <c r="BH23" s="25">
        <v>90</v>
      </c>
      <c r="BI23" s="25"/>
      <c r="BJ23" s="25"/>
      <c r="BK23" s="25"/>
      <c r="BL23" s="25"/>
      <c r="BM23" s="25"/>
      <c r="BN23" s="25"/>
      <c r="BO23" s="25">
        <v>30</v>
      </c>
      <c r="BP23" s="25">
        <v>120</v>
      </c>
      <c r="BQ23" s="25"/>
      <c r="BR23" s="25"/>
      <c r="BS23" s="25">
        <v>210</v>
      </c>
      <c r="BT23" s="25">
        <v>90</v>
      </c>
      <c r="BU23" s="25">
        <v>150</v>
      </c>
      <c r="BV23" s="25"/>
      <c r="BW23" s="25"/>
      <c r="BX23" s="25"/>
      <c r="BY23" s="25">
        <v>150</v>
      </c>
      <c r="BZ23" s="25">
        <v>30</v>
      </c>
      <c r="CA23" s="25"/>
      <c r="CB23" s="25"/>
      <c r="CC23" s="25"/>
      <c r="CD23" s="25"/>
      <c r="CE23" s="25"/>
      <c r="CF23" s="25">
        <v>90</v>
      </c>
      <c r="CG23" s="25"/>
      <c r="CH23" s="25"/>
      <c r="CI23" s="25"/>
      <c r="CJ23" s="25"/>
      <c r="CK23" s="25">
        <v>60</v>
      </c>
      <c r="CL23" s="25"/>
      <c r="CM23" s="25"/>
      <c r="CN23" s="25"/>
      <c r="CO23" s="25"/>
      <c r="CP23" s="25"/>
      <c r="CQ23" s="25">
        <v>30</v>
      </c>
      <c r="CR23" s="25"/>
      <c r="CS23" s="25"/>
      <c r="CT23" s="25">
        <v>30</v>
      </c>
      <c r="CU23" s="25"/>
      <c r="CV23" s="25"/>
      <c r="CW23" s="25"/>
      <c r="CX23" s="25"/>
      <c r="CY23" s="25"/>
      <c r="CZ23" s="25">
        <v>0</v>
      </c>
      <c r="DA23" s="25"/>
      <c r="DB23" s="25">
        <v>90</v>
      </c>
      <c r="DC23" s="25"/>
      <c r="DD23" s="25">
        <v>30</v>
      </c>
      <c r="DE23" s="25"/>
      <c r="DF23" s="25"/>
      <c r="DG23" s="25"/>
      <c r="DH23" s="25"/>
      <c r="DI23" s="25"/>
      <c r="DJ23" s="25"/>
      <c r="DK23" s="25"/>
      <c r="DL23" s="25"/>
      <c r="DM23" s="25">
        <v>30</v>
      </c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>
        <v>60</v>
      </c>
      <c r="DZ23" s="25"/>
      <c r="EA23" s="25"/>
      <c r="EB23" s="26">
        <f t="shared" si="0"/>
        <v>2430</v>
      </c>
      <c r="EC23" s="27">
        <f t="shared" si="1"/>
        <v>0</v>
      </c>
      <c r="ED23" s="27">
        <f t="shared" si="2"/>
        <v>188.18199999999999</v>
      </c>
      <c r="EE23" s="27">
        <f t="shared" si="3"/>
        <v>0</v>
      </c>
      <c r="EF23" s="27">
        <f t="shared" si="4"/>
        <v>188.18199999999999</v>
      </c>
      <c r="EG23" s="27">
        <f t="shared" si="5"/>
        <v>0</v>
      </c>
      <c r="EH23" s="27">
        <f t="shared" si="6"/>
        <v>0</v>
      </c>
      <c r="EI23" s="27">
        <f t="shared" si="7"/>
        <v>0</v>
      </c>
      <c r="EJ23" s="27">
        <f t="shared" si="8"/>
        <v>1881.82</v>
      </c>
      <c r="EK23" s="27">
        <f t="shared" si="9"/>
        <v>376.36399999999998</v>
      </c>
      <c r="EL23" s="27">
        <f t="shared" si="10"/>
        <v>0</v>
      </c>
      <c r="EM23" s="27">
        <f t="shared" si="11"/>
        <v>0</v>
      </c>
      <c r="EN23" s="27">
        <f t="shared" si="12"/>
        <v>0</v>
      </c>
      <c r="EO23" s="27">
        <f t="shared" si="13"/>
        <v>0</v>
      </c>
      <c r="EP23" s="27">
        <f t="shared" si="14"/>
        <v>376.36399999999998</v>
      </c>
      <c r="EQ23" s="27">
        <f t="shared" si="15"/>
        <v>0</v>
      </c>
      <c r="ER23" s="27">
        <f t="shared" si="16"/>
        <v>0</v>
      </c>
      <c r="ES23" s="27">
        <f t="shared" si="17"/>
        <v>0</v>
      </c>
      <c r="ET23" s="27">
        <f t="shared" si="18"/>
        <v>0</v>
      </c>
      <c r="EU23" s="27">
        <f t="shared" si="19"/>
        <v>0</v>
      </c>
      <c r="EV23" s="27">
        <f t="shared" si="20"/>
        <v>376.36399999999998</v>
      </c>
      <c r="EW23" s="27">
        <f t="shared" si="21"/>
        <v>0</v>
      </c>
      <c r="EX23" s="27">
        <f t="shared" si="22"/>
        <v>0</v>
      </c>
      <c r="EY23" s="27">
        <f t="shared" si="23"/>
        <v>0</v>
      </c>
      <c r="EZ23" s="27">
        <f t="shared" si="24"/>
        <v>0</v>
      </c>
      <c r="FA23" s="27">
        <f t="shared" si="25"/>
        <v>0</v>
      </c>
      <c r="FB23" s="27">
        <f t="shared" si="26"/>
        <v>0</v>
      </c>
      <c r="FC23" s="27">
        <f t="shared" si="27"/>
        <v>0</v>
      </c>
      <c r="FD23" s="27">
        <f t="shared" si="28"/>
        <v>0</v>
      </c>
      <c r="FE23" s="27">
        <f t="shared" si="29"/>
        <v>752.72799999999995</v>
      </c>
      <c r="FF23" s="27">
        <f t="shared" si="30"/>
        <v>0</v>
      </c>
      <c r="FG23" s="27">
        <f t="shared" si="31"/>
        <v>0</v>
      </c>
      <c r="FH23" s="27">
        <f t="shared" si="32"/>
        <v>0</v>
      </c>
      <c r="FI23" s="27">
        <f t="shared" si="33"/>
        <v>376.36399999999998</v>
      </c>
      <c r="FJ23" s="27">
        <f t="shared" si="34"/>
        <v>0</v>
      </c>
      <c r="FK23" s="27">
        <f t="shared" si="35"/>
        <v>0</v>
      </c>
      <c r="FL23" s="27">
        <f t="shared" si="36"/>
        <v>0</v>
      </c>
      <c r="FM23" s="27">
        <f t="shared" si="37"/>
        <v>188.18199999999999</v>
      </c>
      <c r="FN23" s="27">
        <f t="shared" si="38"/>
        <v>1129.0919999999999</v>
      </c>
      <c r="FO23" s="27">
        <f t="shared" si="39"/>
        <v>376.36399999999998</v>
      </c>
      <c r="FP23" s="27">
        <f t="shared" si="40"/>
        <v>0</v>
      </c>
      <c r="FQ23" s="27">
        <f t="shared" si="41"/>
        <v>0</v>
      </c>
      <c r="FR23" s="27">
        <f t="shared" si="42"/>
        <v>0</v>
      </c>
      <c r="FS23" s="27">
        <f t="shared" si="43"/>
        <v>0</v>
      </c>
      <c r="FT23" s="27">
        <f t="shared" si="44"/>
        <v>564.54599999999994</v>
      </c>
      <c r="FU23" s="27">
        <f t="shared" si="45"/>
        <v>0</v>
      </c>
      <c r="FV23" s="27">
        <f t="shared" si="46"/>
        <v>0</v>
      </c>
      <c r="FW23" s="27">
        <f t="shared" si="47"/>
        <v>0</v>
      </c>
      <c r="FX23" s="27">
        <f t="shared" si="48"/>
        <v>376.36399999999998</v>
      </c>
      <c r="FY23" s="27">
        <f t="shared" si="49"/>
        <v>0</v>
      </c>
      <c r="FZ23" s="27">
        <f t="shared" si="50"/>
        <v>0</v>
      </c>
      <c r="GA23" s="27">
        <f t="shared" si="51"/>
        <v>564.54599999999994</v>
      </c>
      <c r="GB23" s="27">
        <f t="shared" si="52"/>
        <v>0</v>
      </c>
      <c r="GC23" s="27">
        <f t="shared" si="53"/>
        <v>0</v>
      </c>
      <c r="GD23" s="27">
        <f t="shared" si="54"/>
        <v>0</v>
      </c>
      <c r="GE23" s="27">
        <f t="shared" si="55"/>
        <v>0</v>
      </c>
      <c r="GF23" s="27">
        <f t="shared" si="56"/>
        <v>0</v>
      </c>
      <c r="GG23" s="27">
        <f t="shared" si="57"/>
        <v>0</v>
      </c>
      <c r="GH23" s="27">
        <f t="shared" si="58"/>
        <v>188.18199999999999</v>
      </c>
      <c r="GI23" s="27">
        <f t="shared" si="59"/>
        <v>752.72799999999995</v>
      </c>
      <c r="GJ23" s="27">
        <f t="shared" si="60"/>
        <v>0</v>
      </c>
      <c r="GK23" s="27">
        <f t="shared" si="61"/>
        <v>0</v>
      </c>
      <c r="GL23" s="27" t="e">
        <f>+#REF!*$I23</f>
        <v>#REF!</v>
      </c>
      <c r="GM23" s="27">
        <f t="shared" si="62"/>
        <v>1317.2739999999999</v>
      </c>
      <c r="GN23" s="27">
        <f t="shared" si="63"/>
        <v>564.54599999999994</v>
      </c>
      <c r="GO23" s="27">
        <f t="shared" si="64"/>
        <v>940.91</v>
      </c>
      <c r="GP23" s="27" t="e">
        <f>+#REF!*$I23</f>
        <v>#REF!</v>
      </c>
      <c r="GQ23" s="27">
        <f t="shared" si="65"/>
        <v>0</v>
      </c>
      <c r="GR23" s="27">
        <f t="shared" si="66"/>
        <v>0</v>
      </c>
      <c r="GS23" s="27">
        <f t="shared" si="67"/>
        <v>0</v>
      </c>
      <c r="GT23" s="27">
        <f t="shared" si="68"/>
        <v>940.91</v>
      </c>
      <c r="GU23" s="27">
        <f t="shared" si="69"/>
        <v>188.18199999999999</v>
      </c>
      <c r="GV23" s="27">
        <f t="shared" si="70"/>
        <v>0</v>
      </c>
      <c r="GW23" s="27">
        <f t="shared" si="71"/>
        <v>0</v>
      </c>
      <c r="GX23" s="27">
        <f t="shared" si="72"/>
        <v>0</v>
      </c>
      <c r="GY23" s="27">
        <f t="shared" si="73"/>
        <v>0</v>
      </c>
      <c r="GZ23" s="27">
        <f t="shared" si="74"/>
        <v>0</v>
      </c>
      <c r="HA23" s="27">
        <f t="shared" si="75"/>
        <v>564.54599999999994</v>
      </c>
      <c r="HB23" s="27">
        <f t="shared" si="76"/>
        <v>0</v>
      </c>
      <c r="HC23" s="27">
        <f t="shared" si="77"/>
        <v>0</v>
      </c>
      <c r="HD23" s="27">
        <f t="shared" si="78"/>
        <v>0</v>
      </c>
      <c r="HE23" s="27">
        <f t="shared" si="79"/>
        <v>0</v>
      </c>
      <c r="HF23" s="27">
        <f t="shared" si="80"/>
        <v>376.36399999999998</v>
      </c>
      <c r="HG23" s="27">
        <f t="shared" si="81"/>
        <v>0</v>
      </c>
      <c r="HH23" s="27">
        <f t="shared" si="82"/>
        <v>0</v>
      </c>
      <c r="HI23" s="27">
        <f t="shared" si="83"/>
        <v>0</v>
      </c>
      <c r="HJ23" s="27">
        <f t="shared" si="84"/>
        <v>0</v>
      </c>
      <c r="HK23" s="27">
        <f t="shared" si="85"/>
        <v>0</v>
      </c>
      <c r="HL23" s="27">
        <f t="shared" si="86"/>
        <v>188.18199999999999</v>
      </c>
      <c r="HM23" s="27" t="e">
        <f>+#REF!*$I23</f>
        <v>#REF!</v>
      </c>
      <c r="HN23" s="27">
        <f t="shared" si="87"/>
        <v>0</v>
      </c>
      <c r="HO23" s="27" t="e">
        <f>+#REF!*$I23</f>
        <v>#REF!</v>
      </c>
      <c r="HP23" s="27">
        <f t="shared" si="88"/>
        <v>0</v>
      </c>
      <c r="HQ23" s="27">
        <f t="shared" si="89"/>
        <v>188.18199999999999</v>
      </c>
      <c r="HR23" s="27">
        <f t="shared" si="90"/>
        <v>0</v>
      </c>
      <c r="HS23" s="27">
        <f t="shared" si="91"/>
        <v>0</v>
      </c>
      <c r="HT23" s="27">
        <f t="shared" si="92"/>
        <v>0</v>
      </c>
      <c r="HU23" s="27">
        <f t="shared" si="93"/>
        <v>0</v>
      </c>
      <c r="HV23" s="27">
        <f t="shared" si="94"/>
        <v>0</v>
      </c>
      <c r="HW23" s="27">
        <f t="shared" si="95"/>
        <v>0</v>
      </c>
      <c r="HX23" s="27">
        <f t="shared" si="96"/>
        <v>0</v>
      </c>
      <c r="HY23" s="27">
        <f t="shared" si="97"/>
        <v>564.54599999999994</v>
      </c>
      <c r="HZ23" s="27">
        <f t="shared" si="98"/>
        <v>0</v>
      </c>
      <c r="IA23" s="27">
        <f t="shared" si="99"/>
        <v>188.18199999999999</v>
      </c>
      <c r="IB23" s="27">
        <f t="shared" si="100"/>
        <v>0</v>
      </c>
      <c r="IC23" s="27">
        <f t="shared" si="101"/>
        <v>0</v>
      </c>
      <c r="ID23" s="27">
        <f t="shared" si="102"/>
        <v>0</v>
      </c>
      <c r="IE23" s="27" t="e">
        <f>+#REF!*$I23</f>
        <v>#REF!</v>
      </c>
      <c r="IF23" s="27">
        <f t="shared" si="103"/>
        <v>0</v>
      </c>
      <c r="IG23" s="27">
        <f t="shared" si="104"/>
        <v>0</v>
      </c>
      <c r="IH23" s="27">
        <f t="shared" si="105"/>
        <v>0</v>
      </c>
      <c r="II23" s="27" t="e">
        <f>+#REF!*$I23</f>
        <v>#REF!</v>
      </c>
      <c r="IJ23" s="27">
        <f t="shared" si="106"/>
        <v>0</v>
      </c>
      <c r="IK23" s="27" t="e">
        <f>+#REF!*$I23</f>
        <v>#REF!</v>
      </c>
      <c r="IL23" s="27">
        <f t="shared" si="107"/>
        <v>0</v>
      </c>
      <c r="IM23" s="27" t="e">
        <f>+#REF!*$I23</f>
        <v>#REF!</v>
      </c>
      <c r="IN23" s="27">
        <f t="shared" si="108"/>
        <v>188.18199999999999</v>
      </c>
      <c r="IO23" s="27">
        <f t="shared" si="109"/>
        <v>0</v>
      </c>
      <c r="IP23" s="27" t="e">
        <f>+#REF!*$I23</f>
        <v>#REF!</v>
      </c>
      <c r="IQ23" s="27" t="e">
        <f>+#REF!*$I23</f>
        <v>#REF!</v>
      </c>
      <c r="IR23" s="27" t="e">
        <f>+#REF!*$I23</f>
        <v>#REF!</v>
      </c>
      <c r="IS23" s="27">
        <f t="shared" si="110"/>
        <v>0</v>
      </c>
      <c r="IT23" s="27">
        <f t="shared" si="111"/>
        <v>0</v>
      </c>
      <c r="IU23" s="27">
        <f t="shared" si="112"/>
        <v>0</v>
      </c>
      <c r="IV23" s="27">
        <f t="shared" si="113"/>
        <v>0</v>
      </c>
      <c r="IW23" s="27">
        <f t="shared" si="114"/>
        <v>0</v>
      </c>
      <c r="IX23" s="27">
        <f t="shared" si="115"/>
        <v>0</v>
      </c>
      <c r="IY23" s="27" t="e">
        <f>+#REF!*$I23</f>
        <v>#REF!</v>
      </c>
      <c r="IZ23" s="27">
        <f t="shared" si="121"/>
        <v>0</v>
      </c>
      <c r="JA23" s="27">
        <f t="shared" si="121"/>
        <v>0</v>
      </c>
      <c r="JB23" s="27">
        <f t="shared" si="121"/>
        <v>0</v>
      </c>
      <c r="JC23" s="27">
        <f t="shared" si="121"/>
        <v>0</v>
      </c>
      <c r="JD23" s="27">
        <f t="shared" si="121"/>
        <v>376.36399999999998</v>
      </c>
      <c r="JE23" s="27">
        <f t="shared" si="121"/>
        <v>0</v>
      </c>
      <c r="JF23" s="27">
        <f t="shared" si="121"/>
        <v>0</v>
      </c>
      <c r="JG23" s="28" t="e">
        <f t="shared" si="119"/>
        <v>#REF!</v>
      </c>
      <c r="JI23" s="19" t="s">
        <v>2</v>
      </c>
    </row>
    <row r="24" spans="1:269" x14ac:dyDescent="0.25">
      <c r="A24" s="20">
        <f t="shared" si="120"/>
        <v>20</v>
      </c>
      <c r="B24" s="21" t="s">
        <v>281</v>
      </c>
      <c r="C24" s="21">
        <v>2024</v>
      </c>
      <c r="D24" s="21">
        <v>5</v>
      </c>
      <c r="E24" s="22">
        <v>3573963</v>
      </c>
      <c r="F24" s="21" t="s">
        <v>301</v>
      </c>
      <c r="G24" s="23">
        <v>30</v>
      </c>
      <c r="H24" s="23">
        <v>188.18199999999999</v>
      </c>
      <c r="I24" s="24">
        <f t="shared" si="118"/>
        <v>6.2727333333333331</v>
      </c>
      <c r="J24" s="25"/>
      <c r="K24" s="25"/>
      <c r="L24" s="25"/>
      <c r="M24" s="25"/>
      <c r="N24" s="25"/>
      <c r="O24" s="25"/>
      <c r="P24" s="25"/>
      <c r="Q24" s="25">
        <v>300</v>
      </c>
      <c r="R24" s="25">
        <v>60</v>
      </c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>
        <v>30</v>
      </c>
      <c r="AG24" s="25"/>
      <c r="AH24" s="25"/>
      <c r="AI24" s="25"/>
      <c r="AJ24" s="25"/>
      <c r="AK24" s="25"/>
      <c r="AL24" s="25">
        <v>120</v>
      </c>
      <c r="AM24" s="25"/>
      <c r="AN24" s="25"/>
      <c r="AO24" s="25"/>
      <c r="AP24" s="25"/>
      <c r="AQ24" s="25"/>
      <c r="AR24" s="25"/>
      <c r="AS24" s="25"/>
      <c r="AT24" s="25">
        <v>60</v>
      </c>
      <c r="AU24" s="25">
        <v>150</v>
      </c>
      <c r="AV24" s="25"/>
      <c r="AW24" s="25"/>
      <c r="AX24" s="25"/>
      <c r="AY24" s="25"/>
      <c r="AZ24" s="25"/>
      <c r="BA24" s="25">
        <v>90</v>
      </c>
      <c r="BB24" s="25"/>
      <c r="BC24" s="25"/>
      <c r="BD24" s="25">
        <v>90</v>
      </c>
      <c r="BE24" s="25"/>
      <c r="BF24" s="25"/>
      <c r="BG24" s="25"/>
      <c r="BH24" s="25">
        <v>90</v>
      </c>
      <c r="BI24" s="25"/>
      <c r="BJ24" s="25"/>
      <c r="BK24" s="25"/>
      <c r="BL24" s="25"/>
      <c r="BM24" s="25"/>
      <c r="BN24" s="25"/>
      <c r="BO24" s="25"/>
      <c r="BP24" s="25">
        <v>60</v>
      </c>
      <c r="BQ24" s="25"/>
      <c r="BR24" s="25"/>
      <c r="BS24" s="25">
        <v>120</v>
      </c>
      <c r="BT24" s="25"/>
      <c r="BU24" s="25">
        <v>150</v>
      </c>
      <c r="BV24" s="25"/>
      <c r="BW24" s="25"/>
      <c r="BX24" s="25"/>
      <c r="BY24" s="25">
        <v>60</v>
      </c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>
        <v>60</v>
      </c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>
        <v>60</v>
      </c>
      <c r="DC24" s="25"/>
      <c r="DD24" s="25">
        <v>30</v>
      </c>
      <c r="DE24" s="25"/>
      <c r="DF24" s="25"/>
      <c r="DG24" s="25"/>
      <c r="DH24" s="25"/>
      <c r="DI24" s="25"/>
      <c r="DJ24" s="25"/>
      <c r="DK24" s="25"/>
      <c r="DL24" s="25"/>
      <c r="DM24" s="25">
        <v>30</v>
      </c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6">
        <f t="shared" si="0"/>
        <v>1560</v>
      </c>
      <c r="EC24" s="27">
        <f t="shared" si="1"/>
        <v>0</v>
      </c>
      <c r="ED24" s="27">
        <f t="shared" si="2"/>
        <v>0</v>
      </c>
      <c r="EE24" s="27">
        <f t="shared" si="3"/>
        <v>0</v>
      </c>
      <c r="EF24" s="27">
        <f t="shared" si="4"/>
        <v>0</v>
      </c>
      <c r="EG24" s="27">
        <f t="shared" si="5"/>
        <v>0</v>
      </c>
      <c r="EH24" s="27">
        <f t="shared" si="6"/>
        <v>0</v>
      </c>
      <c r="EI24" s="27">
        <f t="shared" si="7"/>
        <v>0</v>
      </c>
      <c r="EJ24" s="27">
        <f t="shared" si="8"/>
        <v>1881.82</v>
      </c>
      <c r="EK24" s="27">
        <f t="shared" si="9"/>
        <v>376.36399999999998</v>
      </c>
      <c r="EL24" s="27">
        <f t="shared" si="10"/>
        <v>0</v>
      </c>
      <c r="EM24" s="27">
        <f t="shared" si="11"/>
        <v>0</v>
      </c>
      <c r="EN24" s="27">
        <f t="shared" si="12"/>
        <v>0</v>
      </c>
      <c r="EO24" s="27">
        <f t="shared" si="13"/>
        <v>0</v>
      </c>
      <c r="EP24" s="27">
        <f t="shared" si="14"/>
        <v>0</v>
      </c>
      <c r="EQ24" s="27">
        <f t="shared" si="15"/>
        <v>0</v>
      </c>
      <c r="ER24" s="27">
        <f t="shared" si="16"/>
        <v>0</v>
      </c>
      <c r="ES24" s="27">
        <f t="shared" si="17"/>
        <v>0</v>
      </c>
      <c r="ET24" s="27">
        <f t="shared" si="18"/>
        <v>0</v>
      </c>
      <c r="EU24" s="27">
        <f t="shared" si="19"/>
        <v>0</v>
      </c>
      <c r="EV24" s="27">
        <f t="shared" si="20"/>
        <v>0</v>
      </c>
      <c r="EW24" s="27">
        <f t="shared" si="21"/>
        <v>0</v>
      </c>
      <c r="EX24" s="27">
        <f t="shared" si="22"/>
        <v>0</v>
      </c>
      <c r="EY24" s="27">
        <f t="shared" si="23"/>
        <v>188.18199999999999</v>
      </c>
      <c r="EZ24" s="27">
        <f t="shared" si="24"/>
        <v>0</v>
      </c>
      <c r="FA24" s="27">
        <f t="shared" si="25"/>
        <v>0</v>
      </c>
      <c r="FB24" s="27">
        <f t="shared" si="26"/>
        <v>0</v>
      </c>
      <c r="FC24" s="27">
        <f t="shared" si="27"/>
        <v>0</v>
      </c>
      <c r="FD24" s="27">
        <f t="shared" si="28"/>
        <v>0</v>
      </c>
      <c r="FE24" s="27">
        <f t="shared" si="29"/>
        <v>752.72799999999995</v>
      </c>
      <c r="FF24" s="27">
        <f t="shared" si="30"/>
        <v>0</v>
      </c>
      <c r="FG24" s="27">
        <f t="shared" si="31"/>
        <v>0</v>
      </c>
      <c r="FH24" s="27">
        <f t="shared" si="32"/>
        <v>0</v>
      </c>
      <c r="FI24" s="27">
        <f t="shared" si="33"/>
        <v>0</v>
      </c>
      <c r="FJ24" s="27">
        <f t="shared" si="34"/>
        <v>0</v>
      </c>
      <c r="FK24" s="27">
        <f t="shared" si="35"/>
        <v>0</v>
      </c>
      <c r="FL24" s="27">
        <f t="shared" si="36"/>
        <v>0</v>
      </c>
      <c r="FM24" s="27">
        <f t="shared" si="37"/>
        <v>376.36399999999998</v>
      </c>
      <c r="FN24" s="27">
        <f t="shared" si="38"/>
        <v>940.91</v>
      </c>
      <c r="FO24" s="27">
        <f t="shared" si="39"/>
        <v>0</v>
      </c>
      <c r="FP24" s="27">
        <f t="shared" si="40"/>
        <v>0</v>
      </c>
      <c r="FQ24" s="27">
        <f t="shared" si="41"/>
        <v>0</v>
      </c>
      <c r="FR24" s="27">
        <f t="shared" si="42"/>
        <v>0</v>
      </c>
      <c r="FS24" s="27">
        <f t="shared" si="43"/>
        <v>0</v>
      </c>
      <c r="FT24" s="27">
        <f t="shared" si="44"/>
        <v>564.54599999999994</v>
      </c>
      <c r="FU24" s="27">
        <f t="shared" si="45"/>
        <v>0</v>
      </c>
      <c r="FV24" s="27">
        <f t="shared" si="46"/>
        <v>0</v>
      </c>
      <c r="FW24" s="27">
        <f t="shared" si="47"/>
        <v>564.54599999999994</v>
      </c>
      <c r="FX24" s="27">
        <f t="shared" si="48"/>
        <v>0</v>
      </c>
      <c r="FY24" s="27">
        <f t="shared" si="49"/>
        <v>0</v>
      </c>
      <c r="FZ24" s="27">
        <f t="shared" si="50"/>
        <v>0</v>
      </c>
      <c r="GA24" s="27">
        <f t="shared" si="51"/>
        <v>564.54599999999994</v>
      </c>
      <c r="GB24" s="27">
        <f t="shared" si="52"/>
        <v>0</v>
      </c>
      <c r="GC24" s="27">
        <f t="shared" si="53"/>
        <v>0</v>
      </c>
      <c r="GD24" s="27">
        <f t="shared" si="54"/>
        <v>0</v>
      </c>
      <c r="GE24" s="27">
        <f t="shared" si="55"/>
        <v>0</v>
      </c>
      <c r="GF24" s="27">
        <f t="shared" si="56"/>
        <v>0</v>
      </c>
      <c r="GG24" s="27">
        <f t="shared" si="57"/>
        <v>0</v>
      </c>
      <c r="GH24" s="27">
        <f t="shared" si="58"/>
        <v>0</v>
      </c>
      <c r="GI24" s="27">
        <f t="shared" si="59"/>
        <v>376.36399999999998</v>
      </c>
      <c r="GJ24" s="27">
        <f t="shared" si="60"/>
        <v>0</v>
      </c>
      <c r="GK24" s="27">
        <f t="shared" si="61"/>
        <v>0</v>
      </c>
      <c r="GL24" s="27" t="e">
        <f>+#REF!*$I24</f>
        <v>#REF!</v>
      </c>
      <c r="GM24" s="27">
        <f t="shared" si="62"/>
        <v>752.72799999999995</v>
      </c>
      <c r="GN24" s="27">
        <f t="shared" si="63"/>
        <v>0</v>
      </c>
      <c r="GO24" s="27">
        <f t="shared" si="64"/>
        <v>940.91</v>
      </c>
      <c r="GP24" s="27" t="e">
        <f>+#REF!*$I24</f>
        <v>#REF!</v>
      </c>
      <c r="GQ24" s="27">
        <f t="shared" si="65"/>
        <v>0</v>
      </c>
      <c r="GR24" s="27">
        <f t="shared" si="66"/>
        <v>0</v>
      </c>
      <c r="GS24" s="27">
        <f t="shared" si="67"/>
        <v>0</v>
      </c>
      <c r="GT24" s="27">
        <f t="shared" si="68"/>
        <v>376.36399999999998</v>
      </c>
      <c r="GU24" s="27">
        <f t="shared" si="69"/>
        <v>0</v>
      </c>
      <c r="GV24" s="27">
        <f t="shared" si="70"/>
        <v>0</v>
      </c>
      <c r="GW24" s="27">
        <f t="shared" si="71"/>
        <v>0</v>
      </c>
      <c r="GX24" s="27">
        <f t="shared" si="72"/>
        <v>0</v>
      </c>
      <c r="GY24" s="27">
        <f t="shared" si="73"/>
        <v>0</v>
      </c>
      <c r="GZ24" s="27">
        <f t="shared" si="74"/>
        <v>0</v>
      </c>
      <c r="HA24" s="27">
        <f t="shared" si="75"/>
        <v>0</v>
      </c>
      <c r="HB24" s="27">
        <f t="shared" si="76"/>
        <v>0</v>
      </c>
      <c r="HC24" s="27">
        <f t="shared" si="77"/>
        <v>0</v>
      </c>
      <c r="HD24" s="27">
        <f t="shared" si="78"/>
        <v>0</v>
      </c>
      <c r="HE24" s="27">
        <f t="shared" si="79"/>
        <v>0</v>
      </c>
      <c r="HF24" s="27">
        <f t="shared" si="80"/>
        <v>376.36399999999998</v>
      </c>
      <c r="HG24" s="27">
        <f t="shared" si="81"/>
        <v>0</v>
      </c>
      <c r="HH24" s="27">
        <f t="shared" si="82"/>
        <v>0</v>
      </c>
      <c r="HI24" s="27">
        <f t="shared" si="83"/>
        <v>0</v>
      </c>
      <c r="HJ24" s="27">
        <f t="shared" si="84"/>
        <v>0</v>
      </c>
      <c r="HK24" s="27">
        <f t="shared" si="85"/>
        <v>0</v>
      </c>
      <c r="HL24" s="27">
        <f t="shared" si="86"/>
        <v>0</v>
      </c>
      <c r="HM24" s="27" t="e">
        <f>+#REF!*$I24</f>
        <v>#REF!</v>
      </c>
      <c r="HN24" s="27">
        <f t="shared" si="87"/>
        <v>0</v>
      </c>
      <c r="HO24" s="27" t="e">
        <f>+#REF!*$I24</f>
        <v>#REF!</v>
      </c>
      <c r="HP24" s="27">
        <f t="shared" si="88"/>
        <v>0</v>
      </c>
      <c r="HQ24" s="27">
        <f t="shared" si="89"/>
        <v>0</v>
      </c>
      <c r="HR24" s="27">
        <f t="shared" si="90"/>
        <v>0</v>
      </c>
      <c r="HS24" s="27">
        <f t="shared" si="91"/>
        <v>0</v>
      </c>
      <c r="HT24" s="27">
        <f t="shared" si="92"/>
        <v>0</v>
      </c>
      <c r="HU24" s="27">
        <f t="shared" si="93"/>
        <v>0</v>
      </c>
      <c r="HV24" s="27">
        <f t="shared" si="94"/>
        <v>0</v>
      </c>
      <c r="HW24" s="27">
        <f t="shared" si="95"/>
        <v>0</v>
      </c>
      <c r="HX24" s="27">
        <f t="shared" si="96"/>
        <v>0</v>
      </c>
      <c r="HY24" s="27">
        <f t="shared" si="97"/>
        <v>376.36399999999998</v>
      </c>
      <c r="HZ24" s="27">
        <f t="shared" si="98"/>
        <v>0</v>
      </c>
      <c r="IA24" s="27">
        <f t="shared" si="99"/>
        <v>188.18199999999999</v>
      </c>
      <c r="IB24" s="27">
        <f t="shared" si="100"/>
        <v>0</v>
      </c>
      <c r="IC24" s="27">
        <f t="shared" si="101"/>
        <v>0</v>
      </c>
      <c r="ID24" s="27">
        <f t="shared" si="102"/>
        <v>0</v>
      </c>
      <c r="IE24" s="27" t="e">
        <f>+#REF!*$I24</f>
        <v>#REF!</v>
      </c>
      <c r="IF24" s="27">
        <f t="shared" si="103"/>
        <v>0</v>
      </c>
      <c r="IG24" s="27">
        <f t="shared" si="104"/>
        <v>0</v>
      </c>
      <c r="IH24" s="27">
        <f t="shared" si="105"/>
        <v>0</v>
      </c>
      <c r="II24" s="27" t="e">
        <f>+#REF!*$I24</f>
        <v>#REF!</v>
      </c>
      <c r="IJ24" s="27">
        <f t="shared" si="106"/>
        <v>0</v>
      </c>
      <c r="IK24" s="27" t="e">
        <f>+#REF!*$I24</f>
        <v>#REF!</v>
      </c>
      <c r="IL24" s="27">
        <f t="shared" si="107"/>
        <v>0</v>
      </c>
      <c r="IM24" s="27" t="e">
        <f>+#REF!*$I24</f>
        <v>#REF!</v>
      </c>
      <c r="IN24" s="27">
        <f t="shared" si="108"/>
        <v>188.18199999999999</v>
      </c>
      <c r="IO24" s="27">
        <f t="shared" si="109"/>
        <v>0</v>
      </c>
      <c r="IP24" s="27" t="e">
        <f>+#REF!*$I24</f>
        <v>#REF!</v>
      </c>
      <c r="IQ24" s="27" t="e">
        <f>+#REF!*$I24</f>
        <v>#REF!</v>
      </c>
      <c r="IR24" s="27" t="e">
        <f>+#REF!*$I24</f>
        <v>#REF!</v>
      </c>
      <c r="IS24" s="27">
        <f t="shared" si="110"/>
        <v>0</v>
      </c>
      <c r="IT24" s="27">
        <f t="shared" si="111"/>
        <v>0</v>
      </c>
      <c r="IU24" s="27">
        <f t="shared" si="112"/>
        <v>0</v>
      </c>
      <c r="IV24" s="27">
        <f t="shared" si="113"/>
        <v>0</v>
      </c>
      <c r="IW24" s="27">
        <f t="shared" si="114"/>
        <v>0</v>
      </c>
      <c r="IX24" s="27">
        <f t="shared" si="115"/>
        <v>0</v>
      </c>
      <c r="IY24" s="27" t="e">
        <f>+#REF!*$I24</f>
        <v>#REF!</v>
      </c>
      <c r="IZ24" s="27">
        <f t="shared" si="121"/>
        <v>0</v>
      </c>
      <c r="JA24" s="27">
        <f t="shared" si="121"/>
        <v>0</v>
      </c>
      <c r="JB24" s="27">
        <f t="shared" si="121"/>
        <v>0</v>
      </c>
      <c r="JC24" s="27">
        <f t="shared" si="121"/>
        <v>0</v>
      </c>
      <c r="JD24" s="27">
        <f t="shared" si="121"/>
        <v>0</v>
      </c>
      <c r="JE24" s="27">
        <f t="shared" si="121"/>
        <v>0</v>
      </c>
      <c r="JF24" s="27">
        <f t="shared" si="121"/>
        <v>0</v>
      </c>
      <c r="JG24" s="28" t="e">
        <f t="shared" si="119"/>
        <v>#REF!</v>
      </c>
      <c r="JI24" s="19" t="s">
        <v>2</v>
      </c>
    </row>
    <row r="25" spans="1:269" x14ac:dyDescent="0.25">
      <c r="A25" s="20">
        <f t="shared" si="120"/>
        <v>21</v>
      </c>
      <c r="B25" s="21" t="s">
        <v>281</v>
      </c>
      <c r="C25" s="21">
        <v>2024</v>
      </c>
      <c r="D25" s="21">
        <v>5</v>
      </c>
      <c r="E25" s="22">
        <v>3575300</v>
      </c>
      <c r="F25" s="21" t="s">
        <v>302</v>
      </c>
      <c r="G25" s="23">
        <v>6</v>
      </c>
      <c r="H25" s="23">
        <v>204.44499999999999</v>
      </c>
      <c r="I25" s="24">
        <f t="shared" si="118"/>
        <v>34.074166666666663</v>
      </c>
      <c r="J25" s="25"/>
      <c r="K25" s="25"/>
      <c r="L25" s="25"/>
      <c r="M25" s="25">
        <v>0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>
        <v>0</v>
      </c>
      <c r="AQ25" s="25"/>
      <c r="AR25" s="25">
        <v>0</v>
      </c>
      <c r="AS25" s="25"/>
      <c r="AT25" s="25"/>
      <c r="AU25" s="25"/>
      <c r="AV25" s="25">
        <v>0</v>
      </c>
      <c r="AW25" s="25"/>
      <c r="AX25" s="25"/>
      <c r="AY25" s="25"/>
      <c r="AZ25" s="25">
        <v>0</v>
      </c>
      <c r="BA25" s="25"/>
      <c r="BB25" s="25"/>
      <c r="BC25" s="25"/>
      <c r="BD25" s="25"/>
      <c r="BE25" s="25"/>
      <c r="BF25" s="25">
        <v>6</v>
      </c>
      <c r="BG25" s="25"/>
      <c r="BH25" s="25">
        <v>0</v>
      </c>
      <c r="BI25" s="25"/>
      <c r="BJ25" s="25"/>
      <c r="BK25" s="25"/>
      <c r="BL25" s="25"/>
      <c r="BM25" s="25"/>
      <c r="BN25" s="25">
        <v>0</v>
      </c>
      <c r="BO25" s="25"/>
      <c r="BP25" s="25"/>
      <c r="BQ25" s="25"/>
      <c r="BR25" s="25"/>
      <c r="BS25" s="25"/>
      <c r="BT25" s="25"/>
      <c r="BU25" s="25"/>
      <c r="BV25" s="25"/>
      <c r="BW25" s="25">
        <v>0</v>
      </c>
      <c r="BX25" s="25"/>
      <c r="BY25" s="25"/>
      <c r="BZ25" s="25">
        <v>0</v>
      </c>
      <c r="CA25" s="25"/>
      <c r="CB25" s="25"/>
      <c r="CC25" s="25"/>
      <c r="CD25" s="25"/>
      <c r="CE25" s="25">
        <v>0</v>
      </c>
      <c r="CF25" s="25"/>
      <c r="CG25" s="25"/>
      <c r="CH25" s="25"/>
      <c r="CI25" s="25"/>
      <c r="CJ25" s="25">
        <v>0</v>
      </c>
      <c r="CK25" s="25">
        <v>0</v>
      </c>
      <c r="CL25" s="25"/>
      <c r="CM25" s="25"/>
      <c r="CN25" s="25"/>
      <c r="CO25" s="25"/>
      <c r="CP25" s="25">
        <v>0</v>
      </c>
      <c r="CQ25" s="25"/>
      <c r="CR25" s="25"/>
      <c r="CS25" s="25">
        <v>0</v>
      </c>
      <c r="CT25" s="25"/>
      <c r="CU25" s="25"/>
      <c r="CV25" s="25"/>
      <c r="CW25" s="25"/>
      <c r="CX25" s="25"/>
      <c r="CY25" s="25">
        <v>0</v>
      </c>
      <c r="CZ25" s="25"/>
      <c r="DA25" s="25"/>
      <c r="DB25" s="25"/>
      <c r="DC25" s="25"/>
      <c r="DD25" s="25">
        <v>0</v>
      </c>
      <c r="DE25" s="25"/>
      <c r="DF25" s="25"/>
      <c r="DG25" s="25"/>
      <c r="DH25" s="25"/>
      <c r="DI25" s="25"/>
      <c r="DJ25" s="25">
        <v>0</v>
      </c>
      <c r="DK25" s="25"/>
      <c r="DL25" s="25"/>
      <c r="DM25" s="25">
        <v>0</v>
      </c>
      <c r="DN25" s="25"/>
      <c r="DO25" s="25"/>
      <c r="DP25" s="25">
        <v>0</v>
      </c>
      <c r="DQ25" s="25">
        <v>0</v>
      </c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6">
        <f t="shared" si="0"/>
        <v>6</v>
      </c>
      <c r="EC25" s="27">
        <f t="shared" si="1"/>
        <v>0</v>
      </c>
      <c r="ED25" s="27">
        <f t="shared" si="2"/>
        <v>0</v>
      </c>
      <c r="EE25" s="27">
        <f t="shared" si="3"/>
        <v>0</v>
      </c>
      <c r="EF25" s="27">
        <f t="shared" si="4"/>
        <v>0</v>
      </c>
      <c r="EG25" s="27">
        <f t="shared" si="5"/>
        <v>0</v>
      </c>
      <c r="EH25" s="27">
        <f t="shared" si="6"/>
        <v>0</v>
      </c>
      <c r="EI25" s="27">
        <f t="shared" si="7"/>
        <v>0</v>
      </c>
      <c r="EJ25" s="27">
        <f t="shared" si="8"/>
        <v>0</v>
      </c>
      <c r="EK25" s="27">
        <f t="shared" si="9"/>
        <v>0</v>
      </c>
      <c r="EL25" s="27">
        <f t="shared" si="10"/>
        <v>0</v>
      </c>
      <c r="EM25" s="27">
        <f t="shared" si="11"/>
        <v>0</v>
      </c>
      <c r="EN25" s="27">
        <f t="shared" si="12"/>
        <v>0</v>
      </c>
      <c r="EO25" s="27">
        <f t="shared" si="13"/>
        <v>0</v>
      </c>
      <c r="EP25" s="27">
        <f t="shared" si="14"/>
        <v>0</v>
      </c>
      <c r="EQ25" s="27">
        <f t="shared" si="15"/>
        <v>0</v>
      </c>
      <c r="ER25" s="27">
        <f t="shared" si="16"/>
        <v>0</v>
      </c>
      <c r="ES25" s="27">
        <f t="shared" si="17"/>
        <v>0</v>
      </c>
      <c r="ET25" s="27">
        <f t="shared" si="18"/>
        <v>0</v>
      </c>
      <c r="EU25" s="27">
        <f t="shared" si="19"/>
        <v>0</v>
      </c>
      <c r="EV25" s="27">
        <f t="shared" si="20"/>
        <v>0</v>
      </c>
      <c r="EW25" s="27">
        <f t="shared" si="21"/>
        <v>0</v>
      </c>
      <c r="EX25" s="27">
        <f t="shared" si="22"/>
        <v>0</v>
      </c>
      <c r="EY25" s="27">
        <f t="shared" si="23"/>
        <v>0</v>
      </c>
      <c r="EZ25" s="27">
        <f t="shared" si="24"/>
        <v>0</v>
      </c>
      <c r="FA25" s="27">
        <f t="shared" si="25"/>
        <v>0</v>
      </c>
      <c r="FB25" s="27">
        <f t="shared" si="26"/>
        <v>0</v>
      </c>
      <c r="FC25" s="27">
        <f t="shared" si="27"/>
        <v>0</v>
      </c>
      <c r="FD25" s="27">
        <f t="shared" si="28"/>
        <v>0</v>
      </c>
      <c r="FE25" s="27">
        <f t="shared" si="29"/>
        <v>0</v>
      </c>
      <c r="FF25" s="27">
        <f t="shared" si="30"/>
        <v>0</v>
      </c>
      <c r="FG25" s="27">
        <f t="shared" si="31"/>
        <v>0</v>
      </c>
      <c r="FH25" s="27">
        <f t="shared" si="32"/>
        <v>0</v>
      </c>
      <c r="FI25" s="27">
        <f t="shared" si="33"/>
        <v>0</v>
      </c>
      <c r="FJ25" s="27">
        <f t="shared" si="34"/>
        <v>0</v>
      </c>
      <c r="FK25" s="27">
        <f t="shared" si="35"/>
        <v>0</v>
      </c>
      <c r="FL25" s="27">
        <f t="shared" si="36"/>
        <v>0</v>
      </c>
      <c r="FM25" s="27">
        <f t="shared" si="37"/>
        <v>0</v>
      </c>
      <c r="FN25" s="27">
        <f t="shared" si="38"/>
        <v>0</v>
      </c>
      <c r="FO25" s="27">
        <f t="shared" si="39"/>
        <v>0</v>
      </c>
      <c r="FP25" s="27">
        <f t="shared" si="40"/>
        <v>0</v>
      </c>
      <c r="FQ25" s="27">
        <f t="shared" si="41"/>
        <v>0</v>
      </c>
      <c r="FR25" s="27">
        <f t="shared" si="42"/>
        <v>0</v>
      </c>
      <c r="FS25" s="27">
        <f t="shared" si="43"/>
        <v>0</v>
      </c>
      <c r="FT25" s="27">
        <f t="shared" si="44"/>
        <v>0</v>
      </c>
      <c r="FU25" s="27">
        <f t="shared" si="45"/>
        <v>0</v>
      </c>
      <c r="FV25" s="27">
        <f t="shared" si="46"/>
        <v>0</v>
      </c>
      <c r="FW25" s="27">
        <f t="shared" si="47"/>
        <v>0</v>
      </c>
      <c r="FX25" s="27">
        <f t="shared" si="48"/>
        <v>0</v>
      </c>
      <c r="FY25" s="27">
        <f t="shared" si="49"/>
        <v>204.44499999999999</v>
      </c>
      <c r="FZ25" s="27">
        <f t="shared" si="50"/>
        <v>0</v>
      </c>
      <c r="GA25" s="27">
        <f t="shared" si="51"/>
        <v>0</v>
      </c>
      <c r="GB25" s="27">
        <f t="shared" si="52"/>
        <v>0</v>
      </c>
      <c r="GC25" s="27">
        <f t="shared" si="53"/>
        <v>0</v>
      </c>
      <c r="GD25" s="27">
        <f t="shared" si="54"/>
        <v>0</v>
      </c>
      <c r="GE25" s="27">
        <f t="shared" si="55"/>
        <v>0</v>
      </c>
      <c r="GF25" s="27">
        <f t="shared" si="56"/>
        <v>0</v>
      </c>
      <c r="GG25" s="27">
        <f t="shared" si="57"/>
        <v>0</v>
      </c>
      <c r="GH25" s="27">
        <f t="shared" si="58"/>
        <v>0</v>
      </c>
      <c r="GI25" s="27">
        <f t="shared" si="59"/>
        <v>0</v>
      </c>
      <c r="GJ25" s="27">
        <f t="shared" si="60"/>
        <v>0</v>
      </c>
      <c r="GK25" s="27">
        <f t="shared" si="61"/>
        <v>0</v>
      </c>
      <c r="GL25" s="27" t="e">
        <f>+#REF!*$I25</f>
        <v>#REF!</v>
      </c>
      <c r="GM25" s="27">
        <f t="shared" si="62"/>
        <v>0</v>
      </c>
      <c r="GN25" s="27">
        <f t="shared" si="63"/>
        <v>0</v>
      </c>
      <c r="GO25" s="27">
        <f t="shared" si="64"/>
        <v>0</v>
      </c>
      <c r="GP25" s="27" t="e">
        <f>+#REF!*$I25</f>
        <v>#REF!</v>
      </c>
      <c r="GQ25" s="27">
        <f t="shared" si="65"/>
        <v>0</v>
      </c>
      <c r="GR25" s="27">
        <f t="shared" si="66"/>
        <v>0</v>
      </c>
      <c r="GS25" s="27">
        <f t="shared" si="67"/>
        <v>0</v>
      </c>
      <c r="GT25" s="27">
        <f t="shared" si="68"/>
        <v>0</v>
      </c>
      <c r="GU25" s="27">
        <f t="shared" si="69"/>
        <v>0</v>
      </c>
      <c r="GV25" s="27">
        <f t="shared" si="70"/>
        <v>0</v>
      </c>
      <c r="GW25" s="27">
        <f t="shared" si="71"/>
        <v>0</v>
      </c>
      <c r="GX25" s="27">
        <f t="shared" si="72"/>
        <v>0</v>
      </c>
      <c r="GY25" s="27">
        <f t="shared" si="73"/>
        <v>0</v>
      </c>
      <c r="GZ25" s="27">
        <f t="shared" si="74"/>
        <v>0</v>
      </c>
      <c r="HA25" s="27">
        <f t="shared" si="75"/>
        <v>0</v>
      </c>
      <c r="HB25" s="27">
        <f t="shared" si="76"/>
        <v>0</v>
      </c>
      <c r="HC25" s="27">
        <f t="shared" si="77"/>
        <v>0</v>
      </c>
      <c r="HD25" s="27">
        <f t="shared" si="78"/>
        <v>0</v>
      </c>
      <c r="HE25" s="27">
        <f t="shared" si="79"/>
        <v>0</v>
      </c>
      <c r="HF25" s="27">
        <f t="shared" si="80"/>
        <v>0</v>
      </c>
      <c r="HG25" s="27">
        <f t="shared" si="81"/>
        <v>0</v>
      </c>
      <c r="HH25" s="27">
        <f t="shared" si="82"/>
        <v>0</v>
      </c>
      <c r="HI25" s="27">
        <f t="shared" si="83"/>
        <v>0</v>
      </c>
      <c r="HJ25" s="27">
        <f t="shared" si="84"/>
        <v>0</v>
      </c>
      <c r="HK25" s="27">
        <f t="shared" si="85"/>
        <v>0</v>
      </c>
      <c r="HL25" s="27">
        <f t="shared" si="86"/>
        <v>0</v>
      </c>
      <c r="HM25" s="27" t="e">
        <f>+#REF!*$I25</f>
        <v>#REF!</v>
      </c>
      <c r="HN25" s="27">
        <f t="shared" si="87"/>
        <v>0</v>
      </c>
      <c r="HO25" s="27" t="e">
        <f>+#REF!*$I25</f>
        <v>#REF!</v>
      </c>
      <c r="HP25" s="27">
        <f t="shared" si="88"/>
        <v>0</v>
      </c>
      <c r="HQ25" s="27">
        <f t="shared" si="89"/>
        <v>0</v>
      </c>
      <c r="HR25" s="27">
        <f t="shared" si="90"/>
        <v>0</v>
      </c>
      <c r="HS25" s="27">
        <f t="shared" si="91"/>
        <v>0</v>
      </c>
      <c r="HT25" s="27">
        <f t="shared" si="92"/>
        <v>0</v>
      </c>
      <c r="HU25" s="27">
        <f t="shared" si="93"/>
        <v>0</v>
      </c>
      <c r="HV25" s="27">
        <f t="shared" si="94"/>
        <v>0</v>
      </c>
      <c r="HW25" s="27">
        <f t="shared" si="95"/>
        <v>0</v>
      </c>
      <c r="HX25" s="27">
        <f t="shared" si="96"/>
        <v>0</v>
      </c>
      <c r="HY25" s="27">
        <f t="shared" si="97"/>
        <v>0</v>
      </c>
      <c r="HZ25" s="27">
        <f t="shared" si="98"/>
        <v>0</v>
      </c>
      <c r="IA25" s="27">
        <f t="shared" si="99"/>
        <v>0</v>
      </c>
      <c r="IB25" s="27">
        <f t="shared" si="100"/>
        <v>0</v>
      </c>
      <c r="IC25" s="27">
        <f t="shared" si="101"/>
        <v>0</v>
      </c>
      <c r="ID25" s="27">
        <f t="shared" si="102"/>
        <v>0</v>
      </c>
      <c r="IE25" s="27" t="e">
        <f>+#REF!*$I25</f>
        <v>#REF!</v>
      </c>
      <c r="IF25" s="27">
        <f t="shared" si="103"/>
        <v>0</v>
      </c>
      <c r="IG25" s="27">
        <f t="shared" si="104"/>
        <v>0</v>
      </c>
      <c r="IH25" s="27">
        <f t="shared" si="105"/>
        <v>0</v>
      </c>
      <c r="II25" s="27" t="e">
        <f>+#REF!*$I25</f>
        <v>#REF!</v>
      </c>
      <c r="IJ25" s="27">
        <f t="shared" si="106"/>
        <v>0</v>
      </c>
      <c r="IK25" s="27" t="e">
        <f>+#REF!*$I25</f>
        <v>#REF!</v>
      </c>
      <c r="IL25" s="27">
        <f t="shared" si="107"/>
        <v>0</v>
      </c>
      <c r="IM25" s="27" t="e">
        <f>+#REF!*$I25</f>
        <v>#REF!</v>
      </c>
      <c r="IN25" s="27">
        <f t="shared" si="108"/>
        <v>0</v>
      </c>
      <c r="IO25" s="27">
        <f t="shared" si="109"/>
        <v>0</v>
      </c>
      <c r="IP25" s="27" t="e">
        <f>+#REF!*$I25</f>
        <v>#REF!</v>
      </c>
      <c r="IQ25" s="27" t="e">
        <f>+#REF!*$I25</f>
        <v>#REF!</v>
      </c>
      <c r="IR25" s="27" t="e">
        <f>+#REF!*$I25</f>
        <v>#REF!</v>
      </c>
      <c r="IS25" s="27">
        <f t="shared" si="110"/>
        <v>0</v>
      </c>
      <c r="IT25" s="27">
        <f t="shared" si="111"/>
        <v>0</v>
      </c>
      <c r="IU25" s="27">
        <f t="shared" si="112"/>
        <v>0</v>
      </c>
      <c r="IV25" s="27">
        <f t="shared" si="113"/>
        <v>0</v>
      </c>
      <c r="IW25" s="27">
        <f t="shared" si="114"/>
        <v>0</v>
      </c>
      <c r="IX25" s="27">
        <f t="shared" si="115"/>
        <v>0</v>
      </c>
      <c r="IY25" s="27" t="e">
        <f>+#REF!*$I25</f>
        <v>#REF!</v>
      </c>
      <c r="IZ25" s="27">
        <f t="shared" si="121"/>
        <v>0</v>
      </c>
      <c r="JA25" s="27">
        <f t="shared" si="121"/>
        <v>0</v>
      </c>
      <c r="JB25" s="27">
        <f t="shared" si="121"/>
        <v>0</v>
      </c>
      <c r="JC25" s="27">
        <f t="shared" si="121"/>
        <v>0</v>
      </c>
      <c r="JD25" s="27">
        <f t="shared" si="121"/>
        <v>0</v>
      </c>
      <c r="JE25" s="27">
        <f t="shared" si="121"/>
        <v>0</v>
      </c>
      <c r="JF25" s="27">
        <f t="shared" si="121"/>
        <v>0</v>
      </c>
      <c r="JG25" s="28" t="e">
        <f t="shared" si="119"/>
        <v>#REF!</v>
      </c>
      <c r="JI25" s="19" t="s">
        <v>2</v>
      </c>
    </row>
    <row r="26" spans="1:269" x14ac:dyDescent="0.25">
      <c r="A26" s="20">
        <f t="shared" si="120"/>
        <v>22</v>
      </c>
      <c r="B26" s="21" t="s">
        <v>281</v>
      </c>
      <c r="C26" s="21">
        <v>2024</v>
      </c>
      <c r="D26" s="21">
        <v>5</v>
      </c>
      <c r="E26" s="22">
        <v>3580230</v>
      </c>
      <c r="F26" s="21" t="s">
        <v>303</v>
      </c>
      <c r="G26" s="23">
        <v>6</v>
      </c>
      <c r="H26" s="23">
        <v>215.28038392857141</v>
      </c>
      <c r="I26" s="24">
        <f t="shared" si="118"/>
        <v>35.880063988095237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>
        <v>0</v>
      </c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>
        <v>0</v>
      </c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>
        <v>0</v>
      </c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>
        <v>0</v>
      </c>
      <c r="CG26" s="25"/>
      <c r="CH26" s="25"/>
      <c r="CI26" s="25">
        <v>0</v>
      </c>
      <c r="CJ26" s="25"/>
      <c r="CK26" s="25">
        <v>0</v>
      </c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>
        <v>0</v>
      </c>
      <c r="EB26" s="26">
        <f t="shared" si="0"/>
        <v>0</v>
      </c>
      <c r="EC26" s="27">
        <f t="shared" si="1"/>
        <v>0</v>
      </c>
      <c r="ED26" s="27">
        <f t="shared" si="2"/>
        <v>0</v>
      </c>
      <c r="EE26" s="27">
        <f t="shared" si="3"/>
        <v>0</v>
      </c>
      <c r="EF26" s="27">
        <f t="shared" si="4"/>
        <v>0</v>
      </c>
      <c r="EG26" s="27">
        <f t="shared" si="5"/>
        <v>0</v>
      </c>
      <c r="EH26" s="27">
        <f t="shared" si="6"/>
        <v>0</v>
      </c>
      <c r="EI26" s="27">
        <f t="shared" si="7"/>
        <v>0</v>
      </c>
      <c r="EJ26" s="27">
        <f t="shared" si="8"/>
        <v>0</v>
      </c>
      <c r="EK26" s="27">
        <f t="shared" si="9"/>
        <v>0</v>
      </c>
      <c r="EL26" s="27">
        <f t="shared" si="10"/>
        <v>0</v>
      </c>
      <c r="EM26" s="27">
        <f t="shared" si="11"/>
        <v>0</v>
      </c>
      <c r="EN26" s="27">
        <f t="shared" si="12"/>
        <v>0</v>
      </c>
      <c r="EO26" s="27">
        <f t="shared" si="13"/>
        <v>0</v>
      </c>
      <c r="EP26" s="27">
        <f t="shared" si="14"/>
        <v>0</v>
      </c>
      <c r="EQ26" s="27">
        <f t="shared" si="15"/>
        <v>0</v>
      </c>
      <c r="ER26" s="27">
        <f t="shared" si="16"/>
        <v>0</v>
      </c>
      <c r="ES26" s="27">
        <f t="shared" si="17"/>
        <v>0</v>
      </c>
      <c r="ET26" s="27">
        <f t="shared" si="18"/>
        <v>0</v>
      </c>
      <c r="EU26" s="27">
        <f t="shared" si="19"/>
        <v>0</v>
      </c>
      <c r="EV26" s="27">
        <f t="shared" si="20"/>
        <v>0</v>
      </c>
      <c r="EW26" s="27">
        <f t="shared" si="21"/>
        <v>0</v>
      </c>
      <c r="EX26" s="27">
        <f t="shared" si="22"/>
        <v>0</v>
      </c>
      <c r="EY26" s="27">
        <f t="shared" si="23"/>
        <v>0</v>
      </c>
      <c r="EZ26" s="27">
        <f t="shared" si="24"/>
        <v>0</v>
      </c>
      <c r="FA26" s="27">
        <f t="shared" si="25"/>
        <v>0</v>
      </c>
      <c r="FB26" s="27">
        <f t="shared" si="26"/>
        <v>0</v>
      </c>
      <c r="FC26" s="27">
        <f t="shared" si="27"/>
        <v>0</v>
      </c>
      <c r="FD26" s="27">
        <f t="shared" si="28"/>
        <v>0</v>
      </c>
      <c r="FE26" s="27">
        <f t="shared" si="29"/>
        <v>0</v>
      </c>
      <c r="FF26" s="27">
        <f t="shared" si="30"/>
        <v>0</v>
      </c>
      <c r="FG26" s="27">
        <f t="shared" si="31"/>
        <v>0</v>
      </c>
      <c r="FH26" s="27">
        <f t="shared" si="32"/>
        <v>0</v>
      </c>
      <c r="FI26" s="27">
        <f t="shared" si="33"/>
        <v>0</v>
      </c>
      <c r="FJ26" s="27">
        <f t="shared" si="34"/>
        <v>0</v>
      </c>
      <c r="FK26" s="27">
        <f t="shared" si="35"/>
        <v>0</v>
      </c>
      <c r="FL26" s="27">
        <f t="shared" si="36"/>
        <v>0</v>
      </c>
      <c r="FM26" s="27">
        <f t="shared" si="37"/>
        <v>0</v>
      </c>
      <c r="FN26" s="27">
        <f t="shared" si="38"/>
        <v>0</v>
      </c>
      <c r="FO26" s="27">
        <f t="shared" si="39"/>
        <v>0</v>
      </c>
      <c r="FP26" s="27">
        <f t="shared" si="40"/>
        <v>0</v>
      </c>
      <c r="FQ26" s="27">
        <f t="shared" si="41"/>
        <v>0</v>
      </c>
      <c r="FR26" s="27">
        <f t="shared" si="42"/>
        <v>0</v>
      </c>
      <c r="FS26" s="27">
        <f t="shared" si="43"/>
        <v>0</v>
      </c>
      <c r="FT26" s="27">
        <f t="shared" si="44"/>
        <v>0</v>
      </c>
      <c r="FU26" s="27">
        <f t="shared" si="45"/>
        <v>0</v>
      </c>
      <c r="FV26" s="27">
        <f t="shared" si="46"/>
        <v>0</v>
      </c>
      <c r="FW26" s="27">
        <f t="shared" si="47"/>
        <v>0</v>
      </c>
      <c r="FX26" s="27">
        <f t="shared" si="48"/>
        <v>0</v>
      </c>
      <c r="FY26" s="27">
        <f t="shared" si="49"/>
        <v>0</v>
      </c>
      <c r="FZ26" s="27">
        <f t="shared" si="50"/>
        <v>0</v>
      </c>
      <c r="GA26" s="27">
        <f t="shared" si="51"/>
        <v>0</v>
      </c>
      <c r="GB26" s="27">
        <f t="shared" si="52"/>
        <v>0</v>
      </c>
      <c r="GC26" s="27">
        <f t="shared" si="53"/>
        <v>0</v>
      </c>
      <c r="GD26" s="27">
        <f t="shared" si="54"/>
        <v>0</v>
      </c>
      <c r="GE26" s="27">
        <f t="shared" si="55"/>
        <v>0</v>
      </c>
      <c r="GF26" s="27">
        <f t="shared" si="56"/>
        <v>0</v>
      </c>
      <c r="GG26" s="27">
        <f t="shared" si="57"/>
        <v>0</v>
      </c>
      <c r="GH26" s="27">
        <f t="shared" si="58"/>
        <v>0</v>
      </c>
      <c r="GI26" s="27">
        <f t="shared" si="59"/>
        <v>0</v>
      </c>
      <c r="GJ26" s="27">
        <f t="shared" si="60"/>
        <v>0</v>
      </c>
      <c r="GK26" s="27">
        <f t="shared" si="61"/>
        <v>0</v>
      </c>
      <c r="GL26" s="27" t="e">
        <f>+#REF!*$I26</f>
        <v>#REF!</v>
      </c>
      <c r="GM26" s="27">
        <f t="shared" si="62"/>
        <v>0</v>
      </c>
      <c r="GN26" s="27">
        <f t="shared" si="63"/>
        <v>0</v>
      </c>
      <c r="GO26" s="27">
        <f t="shared" si="64"/>
        <v>0</v>
      </c>
      <c r="GP26" s="27" t="e">
        <f>+#REF!*$I26</f>
        <v>#REF!</v>
      </c>
      <c r="GQ26" s="27">
        <f t="shared" si="65"/>
        <v>0</v>
      </c>
      <c r="GR26" s="27">
        <f t="shared" si="66"/>
        <v>0</v>
      </c>
      <c r="GS26" s="27">
        <f t="shared" si="67"/>
        <v>0</v>
      </c>
      <c r="GT26" s="27">
        <f t="shared" si="68"/>
        <v>0</v>
      </c>
      <c r="GU26" s="27">
        <f t="shared" si="69"/>
        <v>0</v>
      </c>
      <c r="GV26" s="27">
        <f t="shared" si="70"/>
        <v>0</v>
      </c>
      <c r="GW26" s="27">
        <f t="shared" si="71"/>
        <v>0</v>
      </c>
      <c r="GX26" s="27">
        <f t="shared" si="72"/>
        <v>0</v>
      </c>
      <c r="GY26" s="27">
        <f t="shared" si="73"/>
        <v>0</v>
      </c>
      <c r="GZ26" s="27">
        <f t="shared" si="74"/>
        <v>0</v>
      </c>
      <c r="HA26" s="27">
        <f t="shared" si="75"/>
        <v>0</v>
      </c>
      <c r="HB26" s="27">
        <f t="shared" si="76"/>
        <v>0</v>
      </c>
      <c r="HC26" s="27">
        <f t="shared" si="77"/>
        <v>0</v>
      </c>
      <c r="HD26" s="27">
        <f t="shared" si="78"/>
        <v>0</v>
      </c>
      <c r="HE26" s="27">
        <f t="shared" si="79"/>
        <v>0</v>
      </c>
      <c r="HF26" s="27">
        <f t="shared" si="80"/>
        <v>0</v>
      </c>
      <c r="HG26" s="27">
        <f t="shared" si="81"/>
        <v>0</v>
      </c>
      <c r="HH26" s="27">
        <f t="shared" si="82"/>
        <v>0</v>
      </c>
      <c r="HI26" s="27">
        <f t="shared" si="83"/>
        <v>0</v>
      </c>
      <c r="HJ26" s="27">
        <f t="shared" si="84"/>
        <v>0</v>
      </c>
      <c r="HK26" s="27">
        <f t="shared" si="85"/>
        <v>0</v>
      </c>
      <c r="HL26" s="27">
        <f t="shared" si="86"/>
        <v>0</v>
      </c>
      <c r="HM26" s="27" t="e">
        <f>+#REF!*$I26</f>
        <v>#REF!</v>
      </c>
      <c r="HN26" s="27">
        <f t="shared" si="87"/>
        <v>0</v>
      </c>
      <c r="HO26" s="27" t="e">
        <f>+#REF!*$I26</f>
        <v>#REF!</v>
      </c>
      <c r="HP26" s="27">
        <f t="shared" si="88"/>
        <v>0</v>
      </c>
      <c r="HQ26" s="27">
        <f t="shared" si="89"/>
        <v>0</v>
      </c>
      <c r="HR26" s="27">
        <f t="shared" si="90"/>
        <v>0</v>
      </c>
      <c r="HS26" s="27">
        <f t="shared" si="91"/>
        <v>0</v>
      </c>
      <c r="HT26" s="27">
        <f t="shared" si="92"/>
        <v>0</v>
      </c>
      <c r="HU26" s="27">
        <f t="shared" si="93"/>
        <v>0</v>
      </c>
      <c r="HV26" s="27">
        <f t="shared" si="94"/>
        <v>0</v>
      </c>
      <c r="HW26" s="27">
        <f t="shared" si="95"/>
        <v>0</v>
      </c>
      <c r="HX26" s="27">
        <f t="shared" si="96"/>
        <v>0</v>
      </c>
      <c r="HY26" s="27">
        <f t="shared" si="97"/>
        <v>0</v>
      </c>
      <c r="HZ26" s="27">
        <f t="shared" si="98"/>
        <v>0</v>
      </c>
      <c r="IA26" s="27">
        <f t="shared" si="99"/>
        <v>0</v>
      </c>
      <c r="IB26" s="27">
        <f t="shared" si="100"/>
        <v>0</v>
      </c>
      <c r="IC26" s="27">
        <f t="shared" si="101"/>
        <v>0</v>
      </c>
      <c r="ID26" s="27">
        <f t="shared" si="102"/>
        <v>0</v>
      </c>
      <c r="IE26" s="27" t="e">
        <f>+#REF!*$I26</f>
        <v>#REF!</v>
      </c>
      <c r="IF26" s="27">
        <f t="shared" si="103"/>
        <v>0</v>
      </c>
      <c r="IG26" s="27">
        <f t="shared" si="104"/>
        <v>0</v>
      </c>
      <c r="IH26" s="27">
        <f t="shared" si="105"/>
        <v>0</v>
      </c>
      <c r="II26" s="27" t="e">
        <f>+#REF!*$I26</f>
        <v>#REF!</v>
      </c>
      <c r="IJ26" s="27">
        <f t="shared" si="106"/>
        <v>0</v>
      </c>
      <c r="IK26" s="27" t="e">
        <f>+#REF!*$I26</f>
        <v>#REF!</v>
      </c>
      <c r="IL26" s="27">
        <f t="shared" si="107"/>
        <v>0</v>
      </c>
      <c r="IM26" s="27" t="e">
        <f>+#REF!*$I26</f>
        <v>#REF!</v>
      </c>
      <c r="IN26" s="27">
        <f t="shared" si="108"/>
        <v>0</v>
      </c>
      <c r="IO26" s="27">
        <f t="shared" si="109"/>
        <v>0</v>
      </c>
      <c r="IP26" s="27" t="e">
        <f>+#REF!*$I26</f>
        <v>#REF!</v>
      </c>
      <c r="IQ26" s="27" t="e">
        <f>+#REF!*$I26</f>
        <v>#REF!</v>
      </c>
      <c r="IR26" s="27" t="e">
        <f>+#REF!*$I26</f>
        <v>#REF!</v>
      </c>
      <c r="IS26" s="27">
        <f t="shared" si="110"/>
        <v>0</v>
      </c>
      <c r="IT26" s="27">
        <f t="shared" si="111"/>
        <v>0</v>
      </c>
      <c r="IU26" s="27">
        <f t="shared" si="112"/>
        <v>0</v>
      </c>
      <c r="IV26" s="27">
        <f t="shared" si="113"/>
        <v>0</v>
      </c>
      <c r="IW26" s="27">
        <f t="shared" si="114"/>
        <v>0</v>
      </c>
      <c r="IX26" s="27">
        <f t="shared" si="115"/>
        <v>0</v>
      </c>
      <c r="IY26" s="27" t="e">
        <f>+#REF!*$I26</f>
        <v>#REF!</v>
      </c>
      <c r="IZ26" s="27">
        <f t="shared" si="121"/>
        <v>0</v>
      </c>
      <c r="JA26" s="27">
        <f t="shared" si="121"/>
        <v>0</v>
      </c>
      <c r="JB26" s="27">
        <f t="shared" si="121"/>
        <v>0</v>
      </c>
      <c r="JC26" s="27">
        <f t="shared" si="121"/>
        <v>0</v>
      </c>
      <c r="JD26" s="27">
        <f t="shared" si="121"/>
        <v>0</v>
      </c>
      <c r="JE26" s="27">
        <f t="shared" si="121"/>
        <v>0</v>
      </c>
      <c r="JF26" s="27">
        <f t="shared" si="121"/>
        <v>0</v>
      </c>
      <c r="JG26" s="28" t="e">
        <f t="shared" si="119"/>
        <v>#REF!</v>
      </c>
      <c r="JI26" s="19" t="s">
        <v>2</v>
      </c>
    </row>
    <row r="27" spans="1:269" x14ac:dyDescent="0.25">
      <c r="A27" s="20">
        <f t="shared" si="120"/>
        <v>23</v>
      </c>
      <c r="B27" s="21" t="s">
        <v>281</v>
      </c>
      <c r="C27" s="21">
        <v>2024</v>
      </c>
      <c r="D27" s="21">
        <v>5</v>
      </c>
      <c r="E27" s="22">
        <v>3580595</v>
      </c>
      <c r="F27" s="21" t="s">
        <v>304</v>
      </c>
      <c r="G27" s="23">
        <v>6</v>
      </c>
      <c r="H27" s="23">
        <v>105.984385</v>
      </c>
      <c r="I27" s="24">
        <f t="shared" si="118"/>
        <v>17.664064166666666</v>
      </c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>
        <v>0</v>
      </c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6">
        <f t="shared" si="0"/>
        <v>0</v>
      </c>
      <c r="EC27" s="27">
        <f t="shared" si="1"/>
        <v>0</v>
      </c>
      <c r="ED27" s="27">
        <f t="shared" si="2"/>
        <v>0</v>
      </c>
      <c r="EE27" s="27">
        <f t="shared" si="3"/>
        <v>0</v>
      </c>
      <c r="EF27" s="27">
        <f t="shared" si="4"/>
        <v>0</v>
      </c>
      <c r="EG27" s="27">
        <f t="shared" si="5"/>
        <v>0</v>
      </c>
      <c r="EH27" s="27">
        <f t="shared" si="6"/>
        <v>0</v>
      </c>
      <c r="EI27" s="27">
        <f t="shared" si="7"/>
        <v>0</v>
      </c>
      <c r="EJ27" s="27">
        <f t="shared" si="8"/>
        <v>0</v>
      </c>
      <c r="EK27" s="27">
        <f t="shared" si="9"/>
        <v>0</v>
      </c>
      <c r="EL27" s="27">
        <f t="shared" si="10"/>
        <v>0</v>
      </c>
      <c r="EM27" s="27">
        <f t="shared" si="11"/>
        <v>0</v>
      </c>
      <c r="EN27" s="27">
        <f t="shared" si="12"/>
        <v>0</v>
      </c>
      <c r="EO27" s="27">
        <f t="shared" si="13"/>
        <v>0</v>
      </c>
      <c r="EP27" s="27">
        <f t="shared" si="14"/>
        <v>0</v>
      </c>
      <c r="EQ27" s="27">
        <f t="shared" si="15"/>
        <v>0</v>
      </c>
      <c r="ER27" s="27">
        <f t="shared" si="16"/>
        <v>0</v>
      </c>
      <c r="ES27" s="27">
        <f t="shared" si="17"/>
        <v>0</v>
      </c>
      <c r="ET27" s="27">
        <f t="shared" si="18"/>
        <v>0</v>
      </c>
      <c r="EU27" s="27">
        <f t="shared" si="19"/>
        <v>0</v>
      </c>
      <c r="EV27" s="27">
        <f t="shared" si="20"/>
        <v>0</v>
      </c>
      <c r="EW27" s="27">
        <f t="shared" si="21"/>
        <v>0</v>
      </c>
      <c r="EX27" s="27">
        <f t="shared" si="22"/>
        <v>0</v>
      </c>
      <c r="EY27" s="27">
        <f t="shared" si="23"/>
        <v>0</v>
      </c>
      <c r="EZ27" s="27">
        <f t="shared" si="24"/>
        <v>0</v>
      </c>
      <c r="FA27" s="27">
        <f t="shared" si="25"/>
        <v>0</v>
      </c>
      <c r="FB27" s="27">
        <f t="shared" si="26"/>
        <v>0</v>
      </c>
      <c r="FC27" s="27">
        <f t="shared" si="27"/>
        <v>0</v>
      </c>
      <c r="FD27" s="27">
        <f t="shared" si="28"/>
        <v>0</v>
      </c>
      <c r="FE27" s="27">
        <f t="shared" si="29"/>
        <v>0</v>
      </c>
      <c r="FF27" s="27">
        <f t="shared" si="30"/>
        <v>0</v>
      </c>
      <c r="FG27" s="27">
        <f t="shared" si="31"/>
        <v>0</v>
      </c>
      <c r="FH27" s="27">
        <f t="shared" si="32"/>
        <v>0</v>
      </c>
      <c r="FI27" s="27">
        <f t="shared" si="33"/>
        <v>0</v>
      </c>
      <c r="FJ27" s="27">
        <f t="shared" si="34"/>
        <v>0</v>
      </c>
      <c r="FK27" s="27">
        <f t="shared" si="35"/>
        <v>0</v>
      </c>
      <c r="FL27" s="27">
        <f t="shared" si="36"/>
        <v>0</v>
      </c>
      <c r="FM27" s="27">
        <f t="shared" si="37"/>
        <v>0</v>
      </c>
      <c r="FN27" s="27">
        <f t="shared" si="38"/>
        <v>0</v>
      </c>
      <c r="FO27" s="27">
        <f t="shared" si="39"/>
        <v>0</v>
      </c>
      <c r="FP27" s="27">
        <f t="shared" si="40"/>
        <v>0</v>
      </c>
      <c r="FQ27" s="27">
        <f t="shared" si="41"/>
        <v>0</v>
      </c>
      <c r="FR27" s="27">
        <f t="shared" si="42"/>
        <v>0</v>
      </c>
      <c r="FS27" s="27">
        <f t="shared" si="43"/>
        <v>0</v>
      </c>
      <c r="FT27" s="27">
        <f t="shared" si="44"/>
        <v>0</v>
      </c>
      <c r="FU27" s="27">
        <f t="shared" si="45"/>
        <v>0</v>
      </c>
      <c r="FV27" s="27">
        <f t="shared" si="46"/>
        <v>0</v>
      </c>
      <c r="FW27" s="27">
        <f t="shared" si="47"/>
        <v>0</v>
      </c>
      <c r="FX27" s="27">
        <f t="shared" si="48"/>
        <v>0</v>
      </c>
      <c r="FY27" s="27">
        <f t="shared" si="49"/>
        <v>0</v>
      </c>
      <c r="FZ27" s="27">
        <f t="shared" si="50"/>
        <v>0</v>
      </c>
      <c r="GA27" s="27">
        <f t="shared" si="51"/>
        <v>0</v>
      </c>
      <c r="GB27" s="27">
        <f t="shared" si="52"/>
        <v>0</v>
      </c>
      <c r="GC27" s="27">
        <f t="shared" si="53"/>
        <v>0</v>
      </c>
      <c r="GD27" s="27">
        <f t="shared" si="54"/>
        <v>0</v>
      </c>
      <c r="GE27" s="27">
        <f t="shared" si="55"/>
        <v>0</v>
      </c>
      <c r="GF27" s="27">
        <f t="shared" si="56"/>
        <v>0</v>
      </c>
      <c r="GG27" s="27">
        <f t="shared" si="57"/>
        <v>0</v>
      </c>
      <c r="GH27" s="27">
        <f t="shared" si="58"/>
        <v>0</v>
      </c>
      <c r="GI27" s="27">
        <f t="shared" si="59"/>
        <v>0</v>
      </c>
      <c r="GJ27" s="27">
        <f t="shared" si="60"/>
        <v>0</v>
      </c>
      <c r="GK27" s="27">
        <f t="shared" si="61"/>
        <v>0</v>
      </c>
      <c r="GL27" s="27" t="e">
        <f>+#REF!*$I27</f>
        <v>#REF!</v>
      </c>
      <c r="GM27" s="27">
        <f t="shared" si="62"/>
        <v>0</v>
      </c>
      <c r="GN27" s="27">
        <f t="shared" si="63"/>
        <v>0</v>
      </c>
      <c r="GO27" s="27">
        <f t="shared" si="64"/>
        <v>0</v>
      </c>
      <c r="GP27" s="27" t="e">
        <f>+#REF!*$I27</f>
        <v>#REF!</v>
      </c>
      <c r="GQ27" s="27">
        <f t="shared" si="65"/>
        <v>0</v>
      </c>
      <c r="GR27" s="27">
        <f t="shared" si="66"/>
        <v>0</v>
      </c>
      <c r="GS27" s="27">
        <f t="shared" si="67"/>
        <v>0</v>
      </c>
      <c r="GT27" s="27">
        <f t="shared" si="68"/>
        <v>0</v>
      </c>
      <c r="GU27" s="27">
        <f t="shared" si="69"/>
        <v>0</v>
      </c>
      <c r="GV27" s="27">
        <f t="shared" si="70"/>
        <v>0</v>
      </c>
      <c r="GW27" s="27">
        <f t="shared" si="71"/>
        <v>0</v>
      </c>
      <c r="GX27" s="27">
        <f t="shared" si="72"/>
        <v>0</v>
      </c>
      <c r="GY27" s="27">
        <f t="shared" si="73"/>
        <v>0</v>
      </c>
      <c r="GZ27" s="27">
        <f t="shared" si="74"/>
        <v>0</v>
      </c>
      <c r="HA27" s="27">
        <f t="shared" si="75"/>
        <v>0</v>
      </c>
      <c r="HB27" s="27">
        <f t="shared" si="76"/>
        <v>0</v>
      </c>
      <c r="HC27" s="27">
        <f t="shared" si="77"/>
        <v>0</v>
      </c>
      <c r="HD27" s="27">
        <f t="shared" si="78"/>
        <v>0</v>
      </c>
      <c r="HE27" s="27">
        <f t="shared" si="79"/>
        <v>0</v>
      </c>
      <c r="HF27" s="27">
        <f t="shared" si="80"/>
        <v>0</v>
      </c>
      <c r="HG27" s="27">
        <f t="shared" si="81"/>
        <v>0</v>
      </c>
      <c r="HH27" s="27">
        <f t="shared" si="82"/>
        <v>0</v>
      </c>
      <c r="HI27" s="27">
        <f t="shared" si="83"/>
        <v>0</v>
      </c>
      <c r="HJ27" s="27">
        <f t="shared" si="84"/>
        <v>0</v>
      </c>
      <c r="HK27" s="27">
        <f t="shared" si="85"/>
        <v>0</v>
      </c>
      <c r="HL27" s="27">
        <f t="shared" si="86"/>
        <v>0</v>
      </c>
      <c r="HM27" s="27" t="e">
        <f>+#REF!*$I27</f>
        <v>#REF!</v>
      </c>
      <c r="HN27" s="27">
        <f t="shared" si="87"/>
        <v>0</v>
      </c>
      <c r="HO27" s="27" t="e">
        <f>+#REF!*$I27</f>
        <v>#REF!</v>
      </c>
      <c r="HP27" s="27">
        <f t="shared" si="88"/>
        <v>0</v>
      </c>
      <c r="HQ27" s="27">
        <f t="shared" si="89"/>
        <v>0</v>
      </c>
      <c r="HR27" s="27">
        <f t="shared" si="90"/>
        <v>0</v>
      </c>
      <c r="HS27" s="27">
        <f t="shared" si="91"/>
        <v>0</v>
      </c>
      <c r="HT27" s="27">
        <f t="shared" si="92"/>
        <v>0</v>
      </c>
      <c r="HU27" s="27">
        <f t="shared" si="93"/>
        <v>0</v>
      </c>
      <c r="HV27" s="27">
        <f t="shared" si="94"/>
        <v>0</v>
      </c>
      <c r="HW27" s="27">
        <f t="shared" si="95"/>
        <v>0</v>
      </c>
      <c r="HX27" s="27">
        <f t="shared" si="96"/>
        <v>0</v>
      </c>
      <c r="HY27" s="27">
        <f t="shared" si="97"/>
        <v>0</v>
      </c>
      <c r="HZ27" s="27">
        <f t="shared" si="98"/>
        <v>0</v>
      </c>
      <c r="IA27" s="27">
        <f t="shared" si="99"/>
        <v>0</v>
      </c>
      <c r="IB27" s="27">
        <f t="shared" si="100"/>
        <v>0</v>
      </c>
      <c r="IC27" s="27">
        <f t="shared" si="101"/>
        <v>0</v>
      </c>
      <c r="ID27" s="27">
        <f t="shared" si="102"/>
        <v>0</v>
      </c>
      <c r="IE27" s="27" t="e">
        <f>+#REF!*$I27</f>
        <v>#REF!</v>
      </c>
      <c r="IF27" s="27">
        <f t="shared" si="103"/>
        <v>0</v>
      </c>
      <c r="IG27" s="27">
        <f t="shared" si="104"/>
        <v>0</v>
      </c>
      <c r="IH27" s="27">
        <f t="shared" si="105"/>
        <v>0</v>
      </c>
      <c r="II27" s="27" t="e">
        <f>+#REF!*$I27</f>
        <v>#REF!</v>
      </c>
      <c r="IJ27" s="27">
        <f t="shared" si="106"/>
        <v>0</v>
      </c>
      <c r="IK27" s="27" t="e">
        <f>+#REF!*$I27</f>
        <v>#REF!</v>
      </c>
      <c r="IL27" s="27">
        <f t="shared" si="107"/>
        <v>0</v>
      </c>
      <c r="IM27" s="27" t="e">
        <f>+#REF!*$I27</f>
        <v>#REF!</v>
      </c>
      <c r="IN27" s="27">
        <f t="shared" si="108"/>
        <v>0</v>
      </c>
      <c r="IO27" s="27">
        <f t="shared" si="109"/>
        <v>0</v>
      </c>
      <c r="IP27" s="27" t="e">
        <f>+#REF!*$I27</f>
        <v>#REF!</v>
      </c>
      <c r="IQ27" s="27" t="e">
        <f>+#REF!*$I27</f>
        <v>#REF!</v>
      </c>
      <c r="IR27" s="27" t="e">
        <f>+#REF!*$I27</f>
        <v>#REF!</v>
      </c>
      <c r="IS27" s="27">
        <f t="shared" si="110"/>
        <v>0</v>
      </c>
      <c r="IT27" s="27">
        <f t="shared" si="111"/>
        <v>0</v>
      </c>
      <c r="IU27" s="27">
        <f t="shared" si="112"/>
        <v>0</v>
      </c>
      <c r="IV27" s="27">
        <f t="shared" si="113"/>
        <v>0</v>
      </c>
      <c r="IW27" s="27">
        <f t="shared" si="114"/>
        <v>0</v>
      </c>
      <c r="IX27" s="27">
        <f t="shared" si="115"/>
        <v>0</v>
      </c>
      <c r="IY27" s="27" t="e">
        <f>+#REF!*$I27</f>
        <v>#REF!</v>
      </c>
      <c r="IZ27" s="27">
        <f t="shared" si="121"/>
        <v>0</v>
      </c>
      <c r="JA27" s="27">
        <f t="shared" si="121"/>
        <v>0</v>
      </c>
      <c r="JB27" s="27">
        <f t="shared" si="121"/>
        <v>0</v>
      </c>
      <c r="JC27" s="27">
        <f t="shared" si="121"/>
        <v>0</v>
      </c>
      <c r="JD27" s="27">
        <f t="shared" si="121"/>
        <v>0</v>
      </c>
      <c r="JE27" s="27">
        <f t="shared" si="121"/>
        <v>0</v>
      </c>
      <c r="JF27" s="27">
        <f t="shared" si="121"/>
        <v>0</v>
      </c>
      <c r="JG27" s="28" t="e">
        <f t="shared" si="119"/>
        <v>#REF!</v>
      </c>
      <c r="JI27" s="19" t="s">
        <v>2</v>
      </c>
    </row>
    <row r="28" spans="1:269" x14ac:dyDescent="0.25">
      <c r="A28" s="20">
        <f t="shared" si="120"/>
        <v>24</v>
      </c>
      <c r="B28" s="21" t="s">
        <v>305</v>
      </c>
      <c r="C28" s="21">
        <v>2024</v>
      </c>
      <c r="D28" s="21">
        <v>5</v>
      </c>
      <c r="E28" s="22">
        <v>3284683</v>
      </c>
      <c r="F28" s="21" t="s">
        <v>282</v>
      </c>
      <c r="G28" s="23">
        <v>6</v>
      </c>
      <c r="H28" s="23">
        <v>167.22200000000001</v>
      </c>
      <c r="I28" s="24">
        <f t="shared" si="118"/>
        <v>27.870333333333335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>
        <v>-7</v>
      </c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6">
        <f t="shared" si="0"/>
        <v>-7</v>
      </c>
      <c r="EC28" s="27">
        <f t="shared" si="1"/>
        <v>0</v>
      </c>
      <c r="ED28" s="27">
        <f t="shared" si="2"/>
        <v>0</v>
      </c>
      <c r="EE28" s="27">
        <f t="shared" si="3"/>
        <v>0</v>
      </c>
      <c r="EF28" s="27">
        <f t="shared" si="4"/>
        <v>0</v>
      </c>
      <c r="EG28" s="27">
        <f t="shared" si="5"/>
        <v>0</v>
      </c>
      <c r="EH28" s="27">
        <f t="shared" si="6"/>
        <v>0</v>
      </c>
      <c r="EI28" s="27">
        <f t="shared" si="7"/>
        <v>0</v>
      </c>
      <c r="EJ28" s="27">
        <f t="shared" si="8"/>
        <v>0</v>
      </c>
      <c r="EK28" s="27">
        <f t="shared" si="9"/>
        <v>0</v>
      </c>
      <c r="EL28" s="27">
        <f t="shared" si="10"/>
        <v>0</v>
      </c>
      <c r="EM28" s="27">
        <f t="shared" si="11"/>
        <v>0</v>
      </c>
      <c r="EN28" s="27">
        <f t="shared" si="12"/>
        <v>0</v>
      </c>
      <c r="EO28" s="27">
        <f t="shared" si="13"/>
        <v>0</v>
      </c>
      <c r="EP28" s="27">
        <f t="shared" si="14"/>
        <v>0</v>
      </c>
      <c r="EQ28" s="27">
        <f t="shared" si="15"/>
        <v>0</v>
      </c>
      <c r="ER28" s="27">
        <f t="shared" si="16"/>
        <v>0</v>
      </c>
      <c r="ES28" s="27">
        <f t="shared" si="17"/>
        <v>0</v>
      </c>
      <c r="ET28" s="27">
        <f t="shared" si="18"/>
        <v>0</v>
      </c>
      <c r="EU28" s="27">
        <f t="shared" si="19"/>
        <v>0</v>
      </c>
      <c r="EV28" s="27">
        <f t="shared" si="20"/>
        <v>0</v>
      </c>
      <c r="EW28" s="27">
        <f t="shared" si="21"/>
        <v>0</v>
      </c>
      <c r="EX28" s="27">
        <f t="shared" si="22"/>
        <v>0</v>
      </c>
      <c r="EY28" s="27">
        <f t="shared" si="23"/>
        <v>0</v>
      </c>
      <c r="EZ28" s="27">
        <f t="shared" si="24"/>
        <v>0</v>
      </c>
      <c r="FA28" s="27">
        <f t="shared" si="25"/>
        <v>0</v>
      </c>
      <c r="FB28" s="27">
        <f t="shared" si="26"/>
        <v>0</v>
      </c>
      <c r="FC28" s="27">
        <f t="shared" si="27"/>
        <v>0</v>
      </c>
      <c r="FD28" s="27">
        <f t="shared" si="28"/>
        <v>0</v>
      </c>
      <c r="FE28" s="27">
        <f t="shared" si="29"/>
        <v>0</v>
      </c>
      <c r="FF28" s="27">
        <f t="shared" si="30"/>
        <v>0</v>
      </c>
      <c r="FG28" s="27">
        <f t="shared" si="31"/>
        <v>0</v>
      </c>
      <c r="FH28" s="27">
        <f t="shared" si="32"/>
        <v>0</v>
      </c>
      <c r="FI28" s="27">
        <f t="shared" si="33"/>
        <v>0</v>
      </c>
      <c r="FJ28" s="27">
        <f t="shared" si="34"/>
        <v>0</v>
      </c>
      <c r="FK28" s="27">
        <f t="shared" si="35"/>
        <v>0</v>
      </c>
      <c r="FL28" s="27">
        <f t="shared" si="36"/>
        <v>0</v>
      </c>
      <c r="FM28" s="27">
        <f t="shared" si="37"/>
        <v>0</v>
      </c>
      <c r="FN28" s="27">
        <f t="shared" si="38"/>
        <v>0</v>
      </c>
      <c r="FO28" s="27">
        <f t="shared" si="39"/>
        <v>0</v>
      </c>
      <c r="FP28" s="27">
        <f t="shared" si="40"/>
        <v>0</v>
      </c>
      <c r="FQ28" s="27">
        <f t="shared" si="41"/>
        <v>0</v>
      </c>
      <c r="FR28" s="27">
        <f t="shared" si="42"/>
        <v>0</v>
      </c>
      <c r="FS28" s="27">
        <f t="shared" si="43"/>
        <v>0</v>
      </c>
      <c r="FT28" s="27">
        <f t="shared" si="44"/>
        <v>0</v>
      </c>
      <c r="FU28" s="27">
        <f t="shared" si="45"/>
        <v>0</v>
      </c>
      <c r="FV28" s="27">
        <f t="shared" si="46"/>
        <v>0</v>
      </c>
      <c r="FW28" s="27">
        <f t="shared" si="47"/>
        <v>0</v>
      </c>
      <c r="FX28" s="27">
        <f t="shared" si="48"/>
        <v>0</v>
      </c>
      <c r="FY28" s="27">
        <f t="shared" si="49"/>
        <v>0</v>
      </c>
      <c r="FZ28" s="27">
        <f t="shared" si="50"/>
        <v>0</v>
      </c>
      <c r="GA28" s="27">
        <f t="shared" si="51"/>
        <v>0</v>
      </c>
      <c r="GB28" s="27">
        <f t="shared" si="52"/>
        <v>0</v>
      </c>
      <c r="GC28" s="27">
        <f t="shared" si="53"/>
        <v>0</v>
      </c>
      <c r="GD28" s="27">
        <f t="shared" si="54"/>
        <v>0</v>
      </c>
      <c r="GE28" s="27">
        <f t="shared" si="55"/>
        <v>0</v>
      </c>
      <c r="GF28" s="27">
        <f t="shared" si="56"/>
        <v>0</v>
      </c>
      <c r="GG28" s="27">
        <f t="shared" si="57"/>
        <v>0</v>
      </c>
      <c r="GH28" s="27">
        <f t="shared" si="58"/>
        <v>0</v>
      </c>
      <c r="GI28" s="27">
        <f t="shared" si="59"/>
        <v>0</v>
      </c>
      <c r="GJ28" s="27">
        <f t="shared" si="60"/>
        <v>-195.09233333333333</v>
      </c>
      <c r="GK28" s="27">
        <f t="shared" si="61"/>
        <v>0</v>
      </c>
      <c r="GL28" s="27" t="e">
        <f>+#REF!*$I28</f>
        <v>#REF!</v>
      </c>
      <c r="GM28" s="27">
        <f t="shared" si="62"/>
        <v>0</v>
      </c>
      <c r="GN28" s="27">
        <f t="shared" si="63"/>
        <v>0</v>
      </c>
      <c r="GO28" s="27">
        <f t="shared" si="64"/>
        <v>0</v>
      </c>
      <c r="GP28" s="27" t="e">
        <f>+#REF!*$I28</f>
        <v>#REF!</v>
      </c>
      <c r="GQ28" s="27">
        <f t="shared" si="65"/>
        <v>0</v>
      </c>
      <c r="GR28" s="27">
        <f t="shared" si="66"/>
        <v>0</v>
      </c>
      <c r="GS28" s="27">
        <f t="shared" si="67"/>
        <v>0</v>
      </c>
      <c r="GT28" s="27">
        <f t="shared" si="68"/>
        <v>0</v>
      </c>
      <c r="GU28" s="27">
        <f t="shared" si="69"/>
        <v>0</v>
      </c>
      <c r="GV28" s="27">
        <f t="shared" si="70"/>
        <v>0</v>
      </c>
      <c r="GW28" s="27">
        <f t="shared" si="71"/>
        <v>0</v>
      </c>
      <c r="GX28" s="27">
        <f t="shared" si="72"/>
        <v>0</v>
      </c>
      <c r="GY28" s="27">
        <f t="shared" si="73"/>
        <v>0</v>
      </c>
      <c r="GZ28" s="27">
        <f t="shared" si="74"/>
        <v>0</v>
      </c>
      <c r="HA28" s="27">
        <f t="shared" si="75"/>
        <v>0</v>
      </c>
      <c r="HB28" s="27">
        <f t="shared" si="76"/>
        <v>0</v>
      </c>
      <c r="HC28" s="27">
        <f t="shared" si="77"/>
        <v>0</v>
      </c>
      <c r="HD28" s="27">
        <f t="shared" si="78"/>
        <v>0</v>
      </c>
      <c r="HE28" s="27">
        <f t="shared" si="79"/>
        <v>0</v>
      </c>
      <c r="HF28" s="27">
        <f t="shared" si="80"/>
        <v>0</v>
      </c>
      <c r="HG28" s="27">
        <f t="shared" si="81"/>
        <v>0</v>
      </c>
      <c r="HH28" s="27">
        <f t="shared" si="82"/>
        <v>0</v>
      </c>
      <c r="HI28" s="27">
        <f t="shared" si="83"/>
        <v>0</v>
      </c>
      <c r="HJ28" s="27">
        <f t="shared" si="84"/>
        <v>0</v>
      </c>
      <c r="HK28" s="27">
        <f t="shared" si="85"/>
        <v>0</v>
      </c>
      <c r="HL28" s="27">
        <f t="shared" si="86"/>
        <v>0</v>
      </c>
      <c r="HM28" s="27" t="e">
        <f>+#REF!*$I28</f>
        <v>#REF!</v>
      </c>
      <c r="HN28" s="27">
        <f t="shared" si="87"/>
        <v>0</v>
      </c>
      <c r="HO28" s="27" t="e">
        <f>+#REF!*$I28</f>
        <v>#REF!</v>
      </c>
      <c r="HP28" s="27">
        <f t="shared" si="88"/>
        <v>0</v>
      </c>
      <c r="HQ28" s="27">
        <f t="shared" si="89"/>
        <v>0</v>
      </c>
      <c r="HR28" s="27">
        <f t="shared" si="90"/>
        <v>0</v>
      </c>
      <c r="HS28" s="27">
        <f t="shared" si="91"/>
        <v>0</v>
      </c>
      <c r="HT28" s="27">
        <f t="shared" si="92"/>
        <v>0</v>
      </c>
      <c r="HU28" s="27">
        <f t="shared" si="93"/>
        <v>0</v>
      </c>
      <c r="HV28" s="27">
        <f t="shared" si="94"/>
        <v>0</v>
      </c>
      <c r="HW28" s="27">
        <f t="shared" si="95"/>
        <v>0</v>
      </c>
      <c r="HX28" s="27">
        <f t="shared" si="96"/>
        <v>0</v>
      </c>
      <c r="HY28" s="27">
        <f t="shared" si="97"/>
        <v>0</v>
      </c>
      <c r="HZ28" s="27">
        <f t="shared" si="98"/>
        <v>0</v>
      </c>
      <c r="IA28" s="27">
        <f t="shared" si="99"/>
        <v>0</v>
      </c>
      <c r="IB28" s="27">
        <f t="shared" si="100"/>
        <v>0</v>
      </c>
      <c r="IC28" s="27">
        <f t="shared" si="101"/>
        <v>0</v>
      </c>
      <c r="ID28" s="27">
        <f t="shared" si="102"/>
        <v>0</v>
      </c>
      <c r="IE28" s="27" t="e">
        <f>+#REF!*$I28</f>
        <v>#REF!</v>
      </c>
      <c r="IF28" s="27">
        <f t="shared" si="103"/>
        <v>0</v>
      </c>
      <c r="IG28" s="27">
        <f t="shared" si="104"/>
        <v>0</v>
      </c>
      <c r="IH28" s="27">
        <f t="shared" si="105"/>
        <v>0</v>
      </c>
      <c r="II28" s="27" t="e">
        <f>+#REF!*$I28</f>
        <v>#REF!</v>
      </c>
      <c r="IJ28" s="27">
        <f t="shared" si="106"/>
        <v>0</v>
      </c>
      <c r="IK28" s="27" t="e">
        <f>+#REF!*$I28</f>
        <v>#REF!</v>
      </c>
      <c r="IL28" s="27">
        <f t="shared" si="107"/>
        <v>0</v>
      </c>
      <c r="IM28" s="27" t="e">
        <f>+#REF!*$I28</f>
        <v>#REF!</v>
      </c>
      <c r="IN28" s="27">
        <f t="shared" si="108"/>
        <v>0</v>
      </c>
      <c r="IO28" s="27">
        <f t="shared" si="109"/>
        <v>0</v>
      </c>
      <c r="IP28" s="27" t="e">
        <f>+#REF!*$I28</f>
        <v>#REF!</v>
      </c>
      <c r="IQ28" s="27" t="e">
        <f>+#REF!*$I28</f>
        <v>#REF!</v>
      </c>
      <c r="IR28" s="27" t="e">
        <f>+#REF!*$I28</f>
        <v>#REF!</v>
      </c>
      <c r="IS28" s="27">
        <f t="shared" si="110"/>
        <v>0</v>
      </c>
      <c r="IT28" s="27">
        <f t="shared" si="111"/>
        <v>0</v>
      </c>
      <c r="IU28" s="27">
        <f t="shared" si="112"/>
        <v>0</v>
      </c>
      <c r="IV28" s="27">
        <f t="shared" si="113"/>
        <v>0</v>
      </c>
      <c r="IW28" s="27">
        <f t="shared" si="114"/>
        <v>0</v>
      </c>
      <c r="IX28" s="27">
        <f t="shared" si="115"/>
        <v>0</v>
      </c>
      <c r="IY28" s="27" t="e">
        <f>+#REF!*$I28</f>
        <v>#REF!</v>
      </c>
      <c r="IZ28" s="27">
        <f t="shared" si="121"/>
        <v>0</v>
      </c>
      <c r="JA28" s="27">
        <f t="shared" si="121"/>
        <v>0</v>
      </c>
      <c r="JB28" s="27">
        <f t="shared" si="121"/>
        <v>0</v>
      </c>
      <c r="JC28" s="27">
        <f t="shared" si="121"/>
        <v>0</v>
      </c>
      <c r="JD28" s="27">
        <f t="shared" si="121"/>
        <v>0</v>
      </c>
      <c r="JE28" s="27">
        <f t="shared" si="121"/>
        <v>0</v>
      </c>
      <c r="JF28" s="27">
        <f t="shared" si="121"/>
        <v>0</v>
      </c>
      <c r="JG28" s="28" t="e">
        <f t="shared" si="119"/>
        <v>#REF!</v>
      </c>
      <c r="JI28" s="19" t="s">
        <v>2</v>
      </c>
    </row>
    <row r="29" spans="1:269" x14ac:dyDescent="0.25">
      <c r="A29" s="20">
        <f t="shared" si="120"/>
        <v>25</v>
      </c>
      <c r="B29" s="21" t="s">
        <v>305</v>
      </c>
      <c r="C29" s="21">
        <v>2024</v>
      </c>
      <c r="D29" s="21">
        <v>5</v>
      </c>
      <c r="E29" s="22">
        <v>3352387</v>
      </c>
      <c r="F29" s="21" t="s">
        <v>283</v>
      </c>
      <c r="G29" s="23">
        <v>6</v>
      </c>
      <c r="H29" s="23">
        <v>220.79999999999995</v>
      </c>
      <c r="I29" s="24">
        <f t="shared" si="118"/>
        <v>36.79999999999999</v>
      </c>
      <c r="J29" s="25"/>
      <c r="K29" s="25"/>
      <c r="L29" s="25">
        <v>-77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6">
        <f t="shared" si="0"/>
        <v>-77</v>
      </c>
      <c r="EC29" s="27">
        <f t="shared" si="1"/>
        <v>0</v>
      </c>
      <c r="ED29" s="27">
        <f t="shared" si="2"/>
        <v>0</v>
      </c>
      <c r="EE29" s="27">
        <f t="shared" si="3"/>
        <v>-2833.5999999999995</v>
      </c>
      <c r="EF29" s="27">
        <f t="shared" si="4"/>
        <v>0</v>
      </c>
      <c r="EG29" s="27">
        <f t="shared" si="5"/>
        <v>0</v>
      </c>
      <c r="EH29" s="27">
        <f t="shared" si="6"/>
        <v>0</v>
      </c>
      <c r="EI29" s="27">
        <f t="shared" si="7"/>
        <v>0</v>
      </c>
      <c r="EJ29" s="27">
        <f t="shared" si="8"/>
        <v>0</v>
      </c>
      <c r="EK29" s="27">
        <f t="shared" si="9"/>
        <v>0</v>
      </c>
      <c r="EL29" s="27">
        <f t="shared" si="10"/>
        <v>0</v>
      </c>
      <c r="EM29" s="27">
        <f t="shared" si="11"/>
        <v>0</v>
      </c>
      <c r="EN29" s="27">
        <f t="shared" si="12"/>
        <v>0</v>
      </c>
      <c r="EO29" s="27">
        <f t="shared" si="13"/>
        <v>0</v>
      </c>
      <c r="EP29" s="27">
        <f t="shared" si="14"/>
        <v>0</v>
      </c>
      <c r="EQ29" s="27">
        <f t="shared" si="15"/>
        <v>0</v>
      </c>
      <c r="ER29" s="27">
        <f t="shared" si="16"/>
        <v>0</v>
      </c>
      <c r="ES29" s="27">
        <f t="shared" si="17"/>
        <v>0</v>
      </c>
      <c r="ET29" s="27">
        <f t="shared" si="18"/>
        <v>0</v>
      </c>
      <c r="EU29" s="27">
        <f t="shared" si="19"/>
        <v>0</v>
      </c>
      <c r="EV29" s="27">
        <f t="shared" si="20"/>
        <v>0</v>
      </c>
      <c r="EW29" s="27">
        <f t="shared" si="21"/>
        <v>0</v>
      </c>
      <c r="EX29" s="27">
        <f t="shared" si="22"/>
        <v>0</v>
      </c>
      <c r="EY29" s="27">
        <f t="shared" si="23"/>
        <v>0</v>
      </c>
      <c r="EZ29" s="27">
        <f t="shared" si="24"/>
        <v>0</v>
      </c>
      <c r="FA29" s="27">
        <f t="shared" si="25"/>
        <v>0</v>
      </c>
      <c r="FB29" s="27">
        <f t="shared" si="26"/>
        <v>0</v>
      </c>
      <c r="FC29" s="27">
        <f t="shared" si="27"/>
        <v>0</v>
      </c>
      <c r="FD29" s="27">
        <f t="shared" si="28"/>
        <v>0</v>
      </c>
      <c r="FE29" s="27">
        <f t="shared" si="29"/>
        <v>0</v>
      </c>
      <c r="FF29" s="27">
        <f t="shared" si="30"/>
        <v>0</v>
      </c>
      <c r="FG29" s="27">
        <f t="shared" si="31"/>
        <v>0</v>
      </c>
      <c r="FH29" s="27">
        <f t="shared" si="32"/>
        <v>0</v>
      </c>
      <c r="FI29" s="27">
        <f t="shared" si="33"/>
        <v>0</v>
      </c>
      <c r="FJ29" s="27">
        <f t="shared" si="34"/>
        <v>0</v>
      </c>
      <c r="FK29" s="27">
        <f t="shared" si="35"/>
        <v>0</v>
      </c>
      <c r="FL29" s="27">
        <f t="shared" si="36"/>
        <v>0</v>
      </c>
      <c r="FM29" s="27">
        <f t="shared" si="37"/>
        <v>0</v>
      </c>
      <c r="FN29" s="27">
        <f t="shared" si="38"/>
        <v>0</v>
      </c>
      <c r="FO29" s="27">
        <f t="shared" si="39"/>
        <v>0</v>
      </c>
      <c r="FP29" s="27">
        <f t="shared" si="40"/>
        <v>0</v>
      </c>
      <c r="FQ29" s="27">
        <f t="shared" si="41"/>
        <v>0</v>
      </c>
      <c r="FR29" s="27">
        <f t="shared" si="42"/>
        <v>0</v>
      </c>
      <c r="FS29" s="27">
        <f t="shared" si="43"/>
        <v>0</v>
      </c>
      <c r="FT29" s="27">
        <f t="shared" si="44"/>
        <v>0</v>
      </c>
      <c r="FU29" s="27">
        <f t="shared" si="45"/>
        <v>0</v>
      </c>
      <c r="FV29" s="27">
        <f t="shared" si="46"/>
        <v>0</v>
      </c>
      <c r="FW29" s="27">
        <f t="shared" si="47"/>
        <v>0</v>
      </c>
      <c r="FX29" s="27">
        <f t="shared" si="48"/>
        <v>0</v>
      </c>
      <c r="FY29" s="27">
        <f t="shared" si="49"/>
        <v>0</v>
      </c>
      <c r="FZ29" s="27">
        <f t="shared" si="50"/>
        <v>0</v>
      </c>
      <c r="GA29" s="27">
        <f t="shared" si="51"/>
        <v>0</v>
      </c>
      <c r="GB29" s="27">
        <f t="shared" si="52"/>
        <v>0</v>
      </c>
      <c r="GC29" s="27">
        <f t="shared" si="53"/>
        <v>0</v>
      </c>
      <c r="GD29" s="27">
        <f t="shared" si="54"/>
        <v>0</v>
      </c>
      <c r="GE29" s="27">
        <f t="shared" si="55"/>
        <v>0</v>
      </c>
      <c r="GF29" s="27">
        <f t="shared" si="56"/>
        <v>0</v>
      </c>
      <c r="GG29" s="27">
        <f t="shared" si="57"/>
        <v>0</v>
      </c>
      <c r="GH29" s="27">
        <f t="shared" si="58"/>
        <v>0</v>
      </c>
      <c r="GI29" s="27">
        <f t="shared" si="59"/>
        <v>0</v>
      </c>
      <c r="GJ29" s="27">
        <f t="shared" si="60"/>
        <v>0</v>
      </c>
      <c r="GK29" s="27">
        <f t="shared" si="61"/>
        <v>0</v>
      </c>
      <c r="GL29" s="27" t="e">
        <f>+#REF!*$I29</f>
        <v>#REF!</v>
      </c>
      <c r="GM29" s="27">
        <f t="shared" si="62"/>
        <v>0</v>
      </c>
      <c r="GN29" s="27">
        <f t="shared" si="63"/>
        <v>0</v>
      </c>
      <c r="GO29" s="27">
        <f t="shared" si="64"/>
        <v>0</v>
      </c>
      <c r="GP29" s="27" t="e">
        <f>+#REF!*$I29</f>
        <v>#REF!</v>
      </c>
      <c r="GQ29" s="27">
        <f t="shared" si="65"/>
        <v>0</v>
      </c>
      <c r="GR29" s="27">
        <f t="shared" si="66"/>
        <v>0</v>
      </c>
      <c r="GS29" s="27">
        <f t="shared" si="67"/>
        <v>0</v>
      </c>
      <c r="GT29" s="27">
        <f t="shared" si="68"/>
        <v>0</v>
      </c>
      <c r="GU29" s="27">
        <f t="shared" si="69"/>
        <v>0</v>
      </c>
      <c r="GV29" s="27">
        <f t="shared" si="70"/>
        <v>0</v>
      </c>
      <c r="GW29" s="27">
        <f t="shared" si="71"/>
        <v>0</v>
      </c>
      <c r="GX29" s="27">
        <f t="shared" si="72"/>
        <v>0</v>
      </c>
      <c r="GY29" s="27">
        <f t="shared" si="73"/>
        <v>0</v>
      </c>
      <c r="GZ29" s="27">
        <f t="shared" si="74"/>
        <v>0</v>
      </c>
      <c r="HA29" s="27">
        <f t="shared" si="75"/>
        <v>0</v>
      </c>
      <c r="HB29" s="27">
        <f t="shared" si="76"/>
        <v>0</v>
      </c>
      <c r="HC29" s="27">
        <f t="shared" si="77"/>
        <v>0</v>
      </c>
      <c r="HD29" s="27">
        <f t="shared" si="78"/>
        <v>0</v>
      </c>
      <c r="HE29" s="27">
        <f t="shared" si="79"/>
        <v>0</v>
      </c>
      <c r="HF29" s="27">
        <f t="shared" si="80"/>
        <v>0</v>
      </c>
      <c r="HG29" s="27">
        <f t="shared" si="81"/>
        <v>0</v>
      </c>
      <c r="HH29" s="27">
        <f t="shared" si="82"/>
        <v>0</v>
      </c>
      <c r="HI29" s="27">
        <f t="shared" si="83"/>
        <v>0</v>
      </c>
      <c r="HJ29" s="27">
        <f t="shared" si="84"/>
        <v>0</v>
      </c>
      <c r="HK29" s="27">
        <f t="shared" si="85"/>
        <v>0</v>
      </c>
      <c r="HL29" s="27">
        <f t="shared" si="86"/>
        <v>0</v>
      </c>
      <c r="HM29" s="27" t="e">
        <f>+#REF!*$I29</f>
        <v>#REF!</v>
      </c>
      <c r="HN29" s="27">
        <f t="shared" si="87"/>
        <v>0</v>
      </c>
      <c r="HO29" s="27" t="e">
        <f>+#REF!*$I29</f>
        <v>#REF!</v>
      </c>
      <c r="HP29" s="27">
        <f t="shared" si="88"/>
        <v>0</v>
      </c>
      <c r="HQ29" s="27">
        <f t="shared" si="89"/>
        <v>0</v>
      </c>
      <c r="HR29" s="27">
        <f t="shared" si="90"/>
        <v>0</v>
      </c>
      <c r="HS29" s="27">
        <f t="shared" si="91"/>
        <v>0</v>
      </c>
      <c r="HT29" s="27">
        <f t="shared" si="92"/>
        <v>0</v>
      </c>
      <c r="HU29" s="27">
        <f t="shared" si="93"/>
        <v>0</v>
      </c>
      <c r="HV29" s="27">
        <f t="shared" si="94"/>
        <v>0</v>
      </c>
      <c r="HW29" s="27">
        <f t="shared" si="95"/>
        <v>0</v>
      </c>
      <c r="HX29" s="27">
        <f t="shared" si="96"/>
        <v>0</v>
      </c>
      <c r="HY29" s="27">
        <f t="shared" si="97"/>
        <v>0</v>
      </c>
      <c r="HZ29" s="27">
        <f t="shared" si="98"/>
        <v>0</v>
      </c>
      <c r="IA29" s="27">
        <f t="shared" si="99"/>
        <v>0</v>
      </c>
      <c r="IB29" s="27">
        <f t="shared" si="100"/>
        <v>0</v>
      </c>
      <c r="IC29" s="27">
        <f t="shared" si="101"/>
        <v>0</v>
      </c>
      <c r="ID29" s="27">
        <f t="shared" si="102"/>
        <v>0</v>
      </c>
      <c r="IE29" s="27" t="e">
        <f>+#REF!*$I29</f>
        <v>#REF!</v>
      </c>
      <c r="IF29" s="27">
        <f t="shared" si="103"/>
        <v>0</v>
      </c>
      <c r="IG29" s="27">
        <f t="shared" si="104"/>
        <v>0</v>
      </c>
      <c r="IH29" s="27">
        <f t="shared" si="105"/>
        <v>0</v>
      </c>
      <c r="II29" s="27" t="e">
        <f>+#REF!*$I29</f>
        <v>#REF!</v>
      </c>
      <c r="IJ29" s="27">
        <f t="shared" si="106"/>
        <v>0</v>
      </c>
      <c r="IK29" s="27" t="e">
        <f>+#REF!*$I29</f>
        <v>#REF!</v>
      </c>
      <c r="IL29" s="27">
        <f t="shared" si="107"/>
        <v>0</v>
      </c>
      <c r="IM29" s="27" t="e">
        <f>+#REF!*$I29</f>
        <v>#REF!</v>
      </c>
      <c r="IN29" s="27">
        <f t="shared" si="108"/>
        <v>0</v>
      </c>
      <c r="IO29" s="27">
        <f t="shared" si="109"/>
        <v>0</v>
      </c>
      <c r="IP29" s="27" t="e">
        <f>+#REF!*$I29</f>
        <v>#REF!</v>
      </c>
      <c r="IQ29" s="27" t="e">
        <f>+#REF!*$I29</f>
        <v>#REF!</v>
      </c>
      <c r="IR29" s="27" t="e">
        <f>+#REF!*$I29</f>
        <v>#REF!</v>
      </c>
      <c r="IS29" s="27">
        <f t="shared" si="110"/>
        <v>0</v>
      </c>
      <c r="IT29" s="27">
        <f t="shared" si="111"/>
        <v>0</v>
      </c>
      <c r="IU29" s="27">
        <f t="shared" si="112"/>
        <v>0</v>
      </c>
      <c r="IV29" s="27">
        <f t="shared" si="113"/>
        <v>0</v>
      </c>
      <c r="IW29" s="27">
        <f t="shared" si="114"/>
        <v>0</v>
      </c>
      <c r="IX29" s="27">
        <f t="shared" si="115"/>
        <v>0</v>
      </c>
      <c r="IY29" s="27" t="e">
        <f>+#REF!*$I29</f>
        <v>#REF!</v>
      </c>
      <c r="IZ29" s="27">
        <f t="shared" si="121"/>
        <v>0</v>
      </c>
      <c r="JA29" s="27">
        <f t="shared" si="121"/>
        <v>0</v>
      </c>
      <c r="JB29" s="27">
        <f t="shared" si="121"/>
        <v>0</v>
      </c>
      <c r="JC29" s="27">
        <f t="shared" si="121"/>
        <v>0</v>
      </c>
      <c r="JD29" s="27">
        <f t="shared" si="121"/>
        <v>0</v>
      </c>
      <c r="JE29" s="27">
        <f t="shared" si="121"/>
        <v>0</v>
      </c>
      <c r="JF29" s="27">
        <f t="shared" si="121"/>
        <v>0</v>
      </c>
      <c r="JG29" s="28" t="e">
        <f t="shared" si="119"/>
        <v>#REF!</v>
      </c>
      <c r="JI29" s="19" t="s">
        <v>2</v>
      </c>
    </row>
    <row r="30" spans="1:269" x14ac:dyDescent="0.25">
      <c r="A30" s="20">
        <f t="shared" si="120"/>
        <v>26</v>
      </c>
      <c r="B30" s="21" t="s">
        <v>305</v>
      </c>
      <c r="C30" s="21">
        <v>2024</v>
      </c>
      <c r="D30" s="21">
        <v>5</v>
      </c>
      <c r="E30" s="22">
        <v>3360436</v>
      </c>
      <c r="F30" s="21" t="s">
        <v>284</v>
      </c>
      <c r="G30" s="23">
        <v>6</v>
      </c>
      <c r="H30" s="23">
        <v>254.22200000000001</v>
      </c>
      <c r="I30" s="24">
        <f t="shared" si="118"/>
        <v>42.370333333333335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>
        <v>-5</v>
      </c>
      <c r="BG30" s="25"/>
      <c r="BH30" s="25">
        <v>0</v>
      </c>
      <c r="BI30" s="25"/>
      <c r="BJ30" s="25"/>
      <c r="BK30" s="25"/>
      <c r="BL30" s="25"/>
      <c r="BM30" s="25"/>
      <c r="BN30" s="25"/>
      <c r="BO30" s="25"/>
      <c r="BP30" s="25"/>
      <c r="BQ30" s="25">
        <v>-8</v>
      </c>
      <c r="BR30" s="25"/>
      <c r="BS30" s="25"/>
      <c r="BT30" s="25"/>
      <c r="BU30" s="25"/>
      <c r="BV30" s="25">
        <v>-12</v>
      </c>
      <c r="BW30" s="25"/>
      <c r="BX30" s="25"/>
      <c r="BY30" s="25"/>
      <c r="BZ30" s="25"/>
      <c r="CA30" s="25"/>
      <c r="CB30" s="25"/>
      <c r="CC30" s="25"/>
      <c r="CD30" s="25"/>
      <c r="CE30" s="25"/>
      <c r="CF30" s="25">
        <v>-18</v>
      </c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6">
        <f t="shared" si="0"/>
        <v>-43</v>
      </c>
      <c r="EC30" s="27">
        <f t="shared" si="1"/>
        <v>0</v>
      </c>
      <c r="ED30" s="27">
        <f t="shared" si="2"/>
        <v>0</v>
      </c>
      <c r="EE30" s="27">
        <f t="shared" si="3"/>
        <v>0</v>
      </c>
      <c r="EF30" s="27">
        <f t="shared" si="4"/>
        <v>0</v>
      </c>
      <c r="EG30" s="27">
        <f t="shared" si="5"/>
        <v>0</v>
      </c>
      <c r="EH30" s="27">
        <f t="shared" si="6"/>
        <v>0</v>
      </c>
      <c r="EI30" s="27">
        <f t="shared" si="7"/>
        <v>0</v>
      </c>
      <c r="EJ30" s="27">
        <f t="shared" si="8"/>
        <v>0</v>
      </c>
      <c r="EK30" s="27">
        <f t="shared" si="9"/>
        <v>0</v>
      </c>
      <c r="EL30" s="27">
        <f t="shared" si="10"/>
        <v>0</v>
      </c>
      <c r="EM30" s="27">
        <f t="shared" si="11"/>
        <v>0</v>
      </c>
      <c r="EN30" s="27">
        <f t="shared" si="12"/>
        <v>0</v>
      </c>
      <c r="EO30" s="27">
        <f t="shared" si="13"/>
        <v>0</v>
      </c>
      <c r="EP30" s="27">
        <f t="shared" si="14"/>
        <v>0</v>
      </c>
      <c r="EQ30" s="27">
        <f t="shared" si="15"/>
        <v>0</v>
      </c>
      <c r="ER30" s="27">
        <f t="shared" si="16"/>
        <v>0</v>
      </c>
      <c r="ES30" s="27">
        <f t="shared" si="17"/>
        <v>0</v>
      </c>
      <c r="ET30" s="27">
        <f t="shared" si="18"/>
        <v>0</v>
      </c>
      <c r="EU30" s="27">
        <f t="shared" si="19"/>
        <v>0</v>
      </c>
      <c r="EV30" s="27">
        <f t="shared" si="20"/>
        <v>0</v>
      </c>
      <c r="EW30" s="27">
        <f t="shared" si="21"/>
        <v>0</v>
      </c>
      <c r="EX30" s="27">
        <f t="shared" si="22"/>
        <v>0</v>
      </c>
      <c r="EY30" s="27">
        <f t="shared" si="23"/>
        <v>0</v>
      </c>
      <c r="EZ30" s="27">
        <f t="shared" si="24"/>
        <v>0</v>
      </c>
      <c r="FA30" s="27">
        <f t="shared" si="25"/>
        <v>0</v>
      </c>
      <c r="FB30" s="27">
        <f t="shared" si="26"/>
        <v>0</v>
      </c>
      <c r="FC30" s="27">
        <f t="shared" si="27"/>
        <v>0</v>
      </c>
      <c r="FD30" s="27">
        <f t="shared" si="28"/>
        <v>0</v>
      </c>
      <c r="FE30" s="27">
        <f t="shared" si="29"/>
        <v>0</v>
      </c>
      <c r="FF30" s="27">
        <f t="shared" si="30"/>
        <v>0</v>
      </c>
      <c r="FG30" s="27">
        <f t="shared" si="31"/>
        <v>0</v>
      </c>
      <c r="FH30" s="27">
        <f t="shared" si="32"/>
        <v>0</v>
      </c>
      <c r="FI30" s="27">
        <f t="shared" si="33"/>
        <v>0</v>
      </c>
      <c r="FJ30" s="27">
        <f t="shared" si="34"/>
        <v>0</v>
      </c>
      <c r="FK30" s="27">
        <f t="shared" si="35"/>
        <v>0</v>
      </c>
      <c r="FL30" s="27">
        <f t="shared" si="36"/>
        <v>0</v>
      </c>
      <c r="FM30" s="27">
        <f t="shared" si="37"/>
        <v>0</v>
      </c>
      <c r="FN30" s="27">
        <f t="shared" si="38"/>
        <v>0</v>
      </c>
      <c r="FO30" s="27">
        <f t="shared" si="39"/>
        <v>0</v>
      </c>
      <c r="FP30" s="27">
        <f t="shared" si="40"/>
        <v>0</v>
      </c>
      <c r="FQ30" s="27">
        <f t="shared" si="41"/>
        <v>0</v>
      </c>
      <c r="FR30" s="27">
        <f t="shared" si="42"/>
        <v>0</v>
      </c>
      <c r="FS30" s="27">
        <f t="shared" si="43"/>
        <v>0</v>
      </c>
      <c r="FT30" s="27">
        <f t="shared" si="44"/>
        <v>0</v>
      </c>
      <c r="FU30" s="27">
        <f t="shared" si="45"/>
        <v>0</v>
      </c>
      <c r="FV30" s="27">
        <f t="shared" si="46"/>
        <v>0</v>
      </c>
      <c r="FW30" s="27">
        <f t="shared" si="47"/>
        <v>0</v>
      </c>
      <c r="FX30" s="27">
        <f t="shared" si="48"/>
        <v>0</v>
      </c>
      <c r="FY30" s="27">
        <f t="shared" si="49"/>
        <v>-211.85166666666669</v>
      </c>
      <c r="FZ30" s="27">
        <f t="shared" si="50"/>
        <v>0</v>
      </c>
      <c r="GA30" s="27">
        <f t="shared" si="51"/>
        <v>0</v>
      </c>
      <c r="GB30" s="27">
        <f t="shared" si="52"/>
        <v>0</v>
      </c>
      <c r="GC30" s="27">
        <f t="shared" si="53"/>
        <v>0</v>
      </c>
      <c r="GD30" s="27">
        <f t="shared" si="54"/>
        <v>0</v>
      </c>
      <c r="GE30" s="27">
        <f t="shared" si="55"/>
        <v>0</v>
      </c>
      <c r="GF30" s="27">
        <f t="shared" si="56"/>
        <v>0</v>
      </c>
      <c r="GG30" s="27">
        <f t="shared" si="57"/>
        <v>0</v>
      </c>
      <c r="GH30" s="27">
        <f t="shared" si="58"/>
        <v>0</v>
      </c>
      <c r="GI30" s="27">
        <f t="shared" si="59"/>
        <v>0</v>
      </c>
      <c r="GJ30" s="27">
        <f t="shared" si="60"/>
        <v>-338.96266666666668</v>
      </c>
      <c r="GK30" s="27">
        <f t="shared" si="61"/>
        <v>0</v>
      </c>
      <c r="GL30" s="27" t="e">
        <f>+#REF!*$I30</f>
        <v>#REF!</v>
      </c>
      <c r="GM30" s="27">
        <f t="shared" si="62"/>
        <v>0</v>
      </c>
      <c r="GN30" s="27">
        <f t="shared" si="63"/>
        <v>0</v>
      </c>
      <c r="GO30" s="27">
        <f t="shared" si="64"/>
        <v>0</v>
      </c>
      <c r="GP30" s="27" t="e">
        <f>+#REF!*$I30</f>
        <v>#REF!</v>
      </c>
      <c r="GQ30" s="27">
        <f t="shared" si="65"/>
        <v>-508.44400000000002</v>
      </c>
      <c r="GR30" s="27">
        <f t="shared" si="66"/>
        <v>0</v>
      </c>
      <c r="GS30" s="27">
        <f t="shared" si="67"/>
        <v>0</v>
      </c>
      <c r="GT30" s="27">
        <f t="shared" si="68"/>
        <v>0</v>
      </c>
      <c r="GU30" s="27">
        <f t="shared" si="69"/>
        <v>0</v>
      </c>
      <c r="GV30" s="27">
        <f t="shared" si="70"/>
        <v>0</v>
      </c>
      <c r="GW30" s="27">
        <f t="shared" si="71"/>
        <v>0</v>
      </c>
      <c r="GX30" s="27">
        <f t="shared" si="72"/>
        <v>0</v>
      </c>
      <c r="GY30" s="27">
        <f t="shared" si="73"/>
        <v>0</v>
      </c>
      <c r="GZ30" s="27">
        <f t="shared" si="74"/>
        <v>0</v>
      </c>
      <c r="HA30" s="27">
        <f t="shared" si="75"/>
        <v>-762.66600000000005</v>
      </c>
      <c r="HB30" s="27">
        <f t="shared" si="76"/>
        <v>0</v>
      </c>
      <c r="HC30" s="27">
        <f t="shared" si="77"/>
        <v>0</v>
      </c>
      <c r="HD30" s="27">
        <f t="shared" si="78"/>
        <v>0</v>
      </c>
      <c r="HE30" s="27">
        <f t="shared" si="79"/>
        <v>0</v>
      </c>
      <c r="HF30" s="27">
        <f t="shared" si="80"/>
        <v>0</v>
      </c>
      <c r="HG30" s="27">
        <f t="shared" si="81"/>
        <v>0</v>
      </c>
      <c r="HH30" s="27">
        <f t="shared" si="82"/>
        <v>0</v>
      </c>
      <c r="HI30" s="27">
        <f t="shared" si="83"/>
        <v>0</v>
      </c>
      <c r="HJ30" s="27">
        <f t="shared" si="84"/>
        <v>0</v>
      </c>
      <c r="HK30" s="27">
        <f t="shared" si="85"/>
        <v>0</v>
      </c>
      <c r="HL30" s="27">
        <f t="shared" si="86"/>
        <v>0</v>
      </c>
      <c r="HM30" s="27" t="e">
        <f>+#REF!*$I30</f>
        <v>#REF!</v>
      </c>
      <c r="HN30" s="27">
        <f t="shared" si="87"/>
        <v>0</v>
      </c>
      <c r="HO30" s="27" t="e">
        <f>+#REF!*$I30</f>
        <v>#REF!</v>
      </c>
      <c r="HP30" s="27">
        <f t="shared" si="88"/>
        <v>0</v>
      </c>
      <c r="HQ30" s="27">
        <f t="shared" si="89"/>
        <v>0</v>
      </c>
      <c r="HR30" s="27">
        <f t="shared" si="90"/>
        <v>0</v>
      </c>
      <c r="HS30" s="27">
        <f t="shared" si="91"/>
        <v>0</v>
      </c>
      <c r="HT30" s="27">
        <f t="shared" si="92"/>
        <v>0</v>
      </c>
      <c r="HU30" s="27">
        <f t="shared" si="93"/>
        <v>0</v>
      </c>
      <c r="HV30" s="27">
        <f t="shared" si="94"/>
        <v>0</v>
      </c>
      <c r="HW30" s="27">
        <f t="shared" si="95"/>
        <v>0</v>
      </c>
      <c r="HX30" s="27">
        <f t="shared" si="96"/>
        <v>0</v>
      </c>
      <c r="HY30" s="27">
        <f t="shared" si="97"/>
        <v>0</v>
      </c>
      <c r="HZ30" s="27">
        <f t="shared" si="98"/>
        <v>0</v>
      </c>
      <c r="IA30" s="27">
        <f t="shared" si="99"/>
        <v>0</v>
      </c>
      <c r="IB30" s="27">
        <f t="shared" si="100"/>
        <v>0</v>
      </c>
      <c r="IC30" s="27">
        <f t="shared" si="101"/>
        <v>0</v>
      </c>
      <c r="ID30" s="27">
        <f t="shared" si="102"/>
        <v>0</v>
      </c>
      <c r="IE30" s="27" t="e">
        <f>+#REF!*$I30</f>
        <v>#REF!</v>
      </c>
      <c r="IF30" s="27">
        <f t="shared" si="103"/>
        <v>0</v>
      </c>
      <c r="IG30" s="27">
        <f t="shared" si="104"/>
        <v>0</v>
      </c>
      <c r="IH30" s="27">
        <f t="shared" si="105"/>
        <v>0</v>
      </c>
      <c r="II30" s="27" t="e">
        <f>+#REF!*$I30</f>
        <v>#REF!</v>
      </c>
      <c r="IJ30" s="27">
        <f t="shared" si="106"/>
        <v>0</v>
      </c>
      <c r="IK30" s="27" t="e">
        <f>+#REF!*$I30</f>
        <v>#REF!</v>
      </c>
      <c r="IL30" s="27">
        <f t="shared" si="107"/>
        <v>0</v>
      </c>
      <c r="IM30" s="27" t="e">
        <f>+#REF!*$I30</f>
        <v>#REF!</v>
      </c>
      <c r="IN30" s="27">
        <f t="shared" si="108"/>
        <v>0</v>
      </c>
      <c r="IO30" s="27">
        <f t="shared" si="109"/>
        <v>0</v>
      </c>
      <c r="IP30" s="27" t="e">
        <f>+#REF!*$I30</f>
        <v>#REF!</v>
      </c>
      <c r="IQ30" s="27" t="e">
        <f>+#REF!*$I30</f>
        <v>#REF!</v>
      </c>
      <c r="IR30" s="27" t="e">
        <f>+#REF!*$I30</f>
        <v>#REF!</v>
      </c>
      <c r="IS30" s="27">
        <f t="shared" si="110"/>
        <v>0</v>
      </c>
      <c r="IT30" s="27">
        <f t="shared" si="111"/>
        <v>0</v>
      </c>
      <c r="IU30" s="27">
        <f t="shared" si="112"/>
        <v>0</v>
      </c>
      <c r="IV30" s="27">
        <f t="shared" si="113"/>
        <v>0</v>
      </c>
      <c r="IW30" s="27">
        <f t="shared" si="114"/>
        <v>0</v>
      </c>
      <c r="IX30" s="27">
        <f t="shared" si="115"/>
        <v>0</v>
      </c>
      <c r="IY30" s="27" t="e">
        <f>+#REF!*$I30</f>
        <v>#REF!</v>
      </c>
      <c r="IZ30" s="27">
        <f t="shared" si="121"/>
        <v>0</v>
      </c>
      <c r="JA30" s="27">
        <f t="shared" si="121"/>
        <v>0</v>
      </c>
      <c r="JB30" s="27">
        <f t="shared" si="121"/>
        <v>0</v>
      </c>
      <c r="JC30" s="27">
        <f t="shared" si="121"/>
        <v>0</v>
      </c>
      <c r="JD30" s="27">
        <f t="shared" si="121"/>
        <v>0</v>
      </c>
      <c r="JE30" s="27">
        <f t="shared" si="121"/>
        <v>0</v>
      </c>
      <c r="JF30" s="27">
        <f t="shared" si="121"/>
        <v>0</v>
      </c>
      <c r="JG30" s="28" t="e">
        <f t="shared" si="119"/>
        <v>#REF!</v>
      </c>
      <c r="JI30" s="19" t="s">
        <v>2</v>
      </c>
    </row>
    <row r="31" spans="1:269" x14ac:dyDescent="0.25">
      <c r="A31" s="20">
        <f t="shared" si="120"/>
        <v>27</v>
      </c>
      <c r="B31" s="21" t="s">
        <v>305</v>
      </c>
      <c r="C31" s="21">
        <v>2024</v>
      </c>
      <c r="D31" s="21">
        <v>5</v>
      </c>
      <c r="E31" s="22">
        <v>3408152</v>
      </c>
      <c r="F31" s="21" t="s">
        <v>288</v>
      </c>
      <c r="G31" s="23">
        <v>20</v>
      </c>
      <c r="H31" s="23">
        <v>366.66699999999997</v>
      </c>
      <c r="I31" s="24">
        <f t="shared" si="118"/>
        <v>18.333349999999999</v>
      </c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>
        <v>-12</v>
      </c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6">
        <f t="shared" si="0"/>
        <v>-12</v>
      </c>
      <c r="EC31" s="27">
        <f t="shared" si="1"/>
        <v>0</v>
      </c>
      <c r="ED31" s="27">
        <f t="shared" si="2"/>
        <v>0</v>
      </c>
      <c r="EE31" s="27">
        <f t="shared" si="3"/>
        <v>0</v>
      </c>
      <c r="EF31" s="27">
        <f t="shared" si="4"/>
        <v>0</v>
      </c>
      <c r="EG31" s="27">
        <f t="shared" si="5"/>
        <v>0</v>
      </c>
      <c r="EH31" s="27">
        <f t="shared" si="6"/>
        <v>0</v>
      </c>
      <c r="EI31" s="27">
        <f t="shared" si="7"/>
        <v>0</v>
      </c>
      <c r="EJ31" s="27">
        <f t="shared" si="8"/>
        <v>0</v>
      </c>
      <c r="EK31" s="27">
        <f t="shared" si="9"/>
        <v>0</v>
      </c>
      <c r="EL31" s="27">
        <f t="shared" si="10"/>
        <v>0</v>
      </c>
      <c r="EM31" s="27">
        <f t="shared" si="11"/>
        <v>0</v>
      </c>
      <c r="EN31" s="27">
        <f t="shared" si="12"/>
        <v>0</v>
      </c>
      <c r="EO31" s="27">
        <f t="shared" si="13"/>
        <v>0</v>
      </c>
      <c r="EP31" s="27">
        <f t="shared" si="14"/>
        <v>0</v>
      </c>
      <c r="EQ31" s="27">
        <f t="shared" si="15"/>
        <v>0</v>
      </c>
      <c r="ER31" s="27">
        <f t="shared" si="16"/>
        <v>0</v>
      </c>
      <c r="ES31" s="27">
        <f t="shared" si="17"/>
        <v>0</v>
      </c>
      <c r="ET31" s="27">
        <f t="shared" si="18"/>
        <v>0</v>
      </c>
      <c r="EU31" s="27">
        <f t="shared" si="19"/>
        <v>0</v>
      </c>
      <c r="EV31" s="27">
        <f t="shared" si="20"/>
        <v>0</v>
      </c>
      <c r="EW31" s="27">
        <f t="shared" si="21"/>
        <v>0</v>
      </c>
      <c r="EX31" s="27">
        <f t="shared" si="22"/>
        <v>0</v>
      </c>
      <c r="EY31" s="27">
        <f t="shared" si="23"/>
        <v>0</v>
      </c>
      <c r="EZ31" s="27">
        <f t="shared" si="24"/>
        <v>0</v>
      </c>
      <c r="FA31" s="27">
        <f t="shared" si="25"/>
        <v>0</v>
      </c>
      <c r="FB31" s="27">
        <f t="shared" si="26"/>
        <v>0</v>
      </c>
      <c r="FC31" s="27">
        <f t="shared" si="27"/>
        <v>0</v>
      </c>
      <c r="FD31" s="27">
        <f t="shared" si="28"/>
        <v>0</v>
      </c>
      <c r="FE31" s="27">
        <f t="shared" si="29"/>
        <v>0</v>
      </c>
      <c r="FF31" s="27">
        <f t="shared" si="30"/>
        <v>0</v>
      </c>
      <c r="FG31" s="27">
        <f t="shared" si="31"/>
        <v>0</v>
      </c>
      <c r="FH31" s="27">
        <f t="shared" si="32"/>
        <v>0</v>
      </c>
      <c r="FI31" s="27">
        <f t="shared" si="33"/>
        <v>0</v>
      </c>
      <c r="FJ31" s="27">
        <f t="shared" si="34"/>
        <v>0</v>
      </c>
      <c r="FK31" s="27">
        <f t="shared" si="35"/>
        <v>0</v>
      </c>
      <c r="FL31" s="27">
        <f t="shared" si="36"/>
        <v>0</v>
      </c>
      <c r="FM31" s="27">
        <f t="shared" si="37"/>
        <v>0</v>
      </c>
      <c r="FN31" s="27">
        <f t="shared" si="38"/>
        <v>0</v>
      </c>
      <c r="FO31" s="27">
        <f t="shared" si="39"/>
        <v>0</v>
      </c>
      <c r="FP31" s="27">
        <f t="shared" si="40"/>
        <v>0</v>
      </c>
      <c r="FQ31" s="27">
        <f t="shared" si="41"/>
        <v>0</v>
      </c>
      <c r="FR31" s="27">
        <f t="shared" si="42"/>
        <v>0</v>
      </c>
      <c r="FS31" s="27">
        <f t="shared" si="43"/>
        <v>0</v>
      </c>
      <c r="FT31" s="27">
        <f t="shared" si="44"/>
        <v>0</v>
      </c>
      <c r="FU31" s="27">
        <f t="shared" si="45"/>
        <v>0</v>
      </c>
      <c r="FV31" s="27">
        <f t="shared" si="46"/>
        <v>0</v>
      </c>
      <c r="FW31" s="27">
        <f t="shared" si="47"/>
        <v>0</v>
      </c>
      <c r="FX31" s="27">
        <f t="shared" si="48"/>
        <v>0</v>
      </c>
      <c r="FY31" s="27">
        <f t="shared" si="49"/>
        <v>0</v>
      </c>
      <c r="FZ31" s="27">
        <f t="shared" si="50"/>
        <v>0</v>
      </c>
      <c r="GA31" s="27">
        <f t="shared" si="51"/>
        <v>0</v>
      </c>
      <c r="GB31" s="27">
        <f t="shared" si="52"/>
        <v>0</v>
      </c>
      <c r="GC31" s="27">
        <f t="shared" si="53"/>
        <v>0</v>
      </c>
      <c r="GD31" s="27">
        <f t="shared" si="54"/>
        <v>0</v>
      </c>
      <c r="GE31" s="27">
        <f t="shared" si="55"/>
        <v>0</v>
      </c>
      <c r="GF31" s="27">
        <f t="shared" si="56"/>
        <v>0</v>
      </c>
      <c r="GG31" s="27">
        <f t="shared" si="57"/>
        <v>0</v>
      </c>
      <c r="GH31" s="27">
        <f t="shared" si="58"/>
        <v>0</v>
      </c>
      <c r="GI31" s="27">
        <f t="shared" si="59"/>
        <v>0</v>
      </c>
      <c r="GJ31" s="27">
        <f t="shared" si="60"/>
        <v>-220.00020000000001</v>
      </c>
      <c r="GK31" s="27">
        <f t="shared" si="61"/>
        <v>0</v>
      </c>
      <c r="GL31" s="27" t="e">
        <f>+#REF!*$I31</f>
        <v>#REF!</v>
      </c>
      <c r="GM31" s="27">
        <f t="shared" si="62"/>
        <v>0</v>
      </c>
      <c r="GN31" s="27">
        <f t="shared" si="63"/>
        <v>0</v>
      </c>
      <c r="GO31" s="27">
        <f t="shared" si="64"/>
        <v>0</v>
      </c>
      <c r="GP31" s="27" t="e">
        <f>+#REF!*$I31</f>
        <v>#REF!</v>
      </c>
      <c r="GQ31" s="27">
        <f t="shared" si="65"/>
        <v>0</v>
      </c>
      <c r="GR31" s="27">
        <f t="shared" si="66"/>
        <v>0</v>
      </c>
      <c r="GS31" s="27">
        <f t="shared" si="67"/>
        <v>0</v>
      </c>
      <c r="GT31" s="27">
        <f t="shared" si="68"/>
        <v>0</v>
      </c>
      <c r="GU31" s="27">
        <f t="shared" si="69"/>
        <v>0</v>
      </c>
      <c r="GV31" s="27">
        <f t="shared" si="70"/>
        <v>0</v>
      </c>
      <c r="GW31" s="27">
        <f t="shared" si="71"/>
        <v>0</v>
      </c>
      <c r="GX31" s="27">
        <f t="shared" si="72"/>
        <v>0</v>
      </c>
      <c r="GY31" s="27">
        <f t="shared" si="73"/>
        <v>0</v>
      </c>
      <c r="GZ31" s="27">
        <f t="shared" si="74"/>
        <v>0</v>
      </c>
      <c r="HA31" s="27">
        <f t="shared" si="75"/>
        <v>0</v>
      </c>
      <c r="HB31" s="27">
        <f t="shared" si="76"/>
        <v>0</v>
      </c>
      <c r="HC31" s="27">
        <f t="shared" si="77"/>
        <v>0</v>
      </c>
      <c r="HD31" s="27">
        <f t="shared" si="78"/>
        <v>0</v>
      </c>
      <c r="HE31" s="27">
        <f t="shared" si="79"/>
        <v>0</v>
      </c>
      <c r="HF31" s="27">
        <f t="shared" si="80"/>
        <v>0</v>
      </c>
      <c r="HG31" s="27">
        <f t="shared" si="81"/>
        <v>0</v>
      </c>
      <c r="HH31" s="27">
        <f t="shared" si="82"/>
        <v>0</v>
      </c>
      <c r="HI31" s="27">
        <f t="shared" si="83"/>
        <v>0</v>
      </c>
      <c r="HJ31" s="27">
        <f t="shared" si="84"/>
        <v>0</v>
      </c>
      <c r="HK31" s="27">
        <f t="shared" si="85"/>
        <v>0</v>
      </c>
      <c r="HL31" s="27">
        <f t="shared" si="86"/>
        <v>0</v>
      </c>
      <c r="HM31" s="27" t="e">
        <f>+#REF!*$I31</f>
        <v>#REF!</v>
      </c>
      <c r="HN31" s="27">
        <f t="shared" si="87"/>
        <v>0</v>
      </c>
      <c r="HO31" s="27" t="e">
        <f>+#REF!*$I31</f>
        <v>#REF!</v>
      </c>
      <c r="HP31" s="27">
        <f t="shared" si="88"/>
        <v>0</v>
      </c>
      <c r="HQ31" s="27">
        <f t="shared" si="89"/>
        <v>0</v>
      </c>
      <c r="HR31" s="27">
        <f t="shared" si="90"/>
        <v>0</v>
      </c>
      <c r="HS31" s="27">
        <f t="shared" si="91"/>
        <v>0</v>
      </c>
      <c r="HT31" s="27">
        <f t="shared" si="92"/>
        <v>0</v>
      </c>
      <c r="HU31" s="27">
        <f t="shared" si="93"/>
        <v>0</v>
      </c>
      <c r="HV31" s="27">
        <f t="shared" si="94"/>
        <v>0</v>
      </c>
      <c r="HW31" s="27">
        <f t="shared" si="95"/>
        <v>0</v>
      </c>
      <c r="HX31" s="27">
        <f t="shared" si="96"/>
        <v>0</v>
      </c>
      <c r="HY31" s="27">
        <f t="shared" si="97"/>
        <v>0</v>
      </c>
      <c r="HZ31" s="27">
        <f t="shared" si="98"/>
        <v>0</v>
      </c>
      <c r="IA31" s="27">
        <f t="shared" si="99"/>
        <v>0</v>
      </c>
      <c r="IB31" s="27">
        <f t="shared" si="100"/>
        <v>0</v>
      </c>
      <c r="IC31" s="27">
        <f t="shared" si="101"/>
        <v>0</v>
      </c>
      <c r="ID31" s="27">
        <f t="shared" si="102"/>
        <v>0</v>
      </c>
      <c r="IE31" s="27" t="e">
        <f>+#REF!*$I31</f>
        <v>#REF!</v>
      </c>
      <c r="IF31" s="27">
        <f t="shared" si="103"/>
        <v>0</v>
      </c>
      <c r="IG31" s="27">
        <f t="shared" si="104"/>
        <v>0</v>
      </c>
      <c r="IH31" s="27">
        <f t="shared" si="105"/>
        <v>0</v>
      </c>
      <c r="II31" s="27" t="e">
        <f>+#REF!*$I31</f>
        <v>#REF!</v>
      </c>
      <c r="IJ31" s="27">
        <f t="shared" si="106"/>
        <v>0</v>
      </c>
      <c r="IK31" s="27" t="e">
        <f>+#REF!*$I31</f>
        <v>#REF!</v>
      </c>
      <c r="IL31" s="27">
        <f t="shared" si="107"/>
        <v>0</v>
      </c>
      <c r="IM31" s="27" t="e">
        <f>+#REF!*$I31</f>
        <v>#REF!</v>
      </c>
      <c r="IN31" s="27">
        <f t="shared" si="108"/>
        <v>0</v>
      </c>
      <c r="IO31" s="27">
        <f t="shared" si="109"/>
        <v>0</v>
      </c>
      <c r="IP31" s="27" t="e">
        <f>+#REF!*$I31</f>
        <v>#REF!</v>
      </c>
      <c r="IQ31" s="27" t="e">
        <f>+#REF!*$I31</f>
        <v>#REF!</v>
      </c>
      <c r="IR31" s="27" t="e">
        <f>+#REF!*$I31</f>
        <v>#REF!</v>
      </c>
      <c r="IS31" s="27">
        <f t="shared" si="110"/>
        <v>0</v>
      </c>
      <c r="IT31" s="27">
        <f t="shared" si="111"/>
        <v>0</v>
      </c>
      <c r="IU31" s="27">
        <f t="shared" si="112"/>
        <v>0</v>
      </c>
      <c r="IV31" s="27">
        <f t="shared" si="113"/>
        <v>0</v>
      </c>
      <c r="IW31" s="27">
        <f t="shared" si="114"/>
        <v>0</v>
      </c>
      <c r="IX31" s="27">
        <f t="shared" si="115"/>
        <v>0</v>
      </c>
      <c r="IY31" s="27" t="e">
        <f>+#REF!*$I31</f>
        <v>#REF!</v>
      </c>
      <c r="IZ31" s="27">
        <f t="shared" si="121"/>
        <v>0</v>
      </c>
      <c r="JA31" s="27">
        <f t="shared" si="121"/>
        <v>0</v>
      </c>
      <c r="JB31" s="27">
        <f t="shared" si="121"/>
        <v>0</v>
      </c>
      <c r="JC31" s="27">
        <f t="shared" si="121"/>
        <v>0</v>
      </c>
      <c r="JD31" s="27">
        <f t="shared" si="121"/>
        <v>0</v>
      </c>
      <c r="JE31" s="27">
        <f t="shared" si="121"/>
        <v>0</v>
      </c>
      <c r="JF31" s="27">
        <f t="shared" si="121"/>
        <v>0</v>
      </c>
      <c r="JG31" s="28" t="e">
        <f t="shared" si="119"/>
        <v>#REF!</v>
      </c>
      <c r="JI31" s="19" t="s">
        <v>2</v>
      </c>
    </row>
    <row r="32" spans="1:269" x14ac:dyDescent="0.25">
      <c r="A32" s="20">
        <f t="shared" si="120"/>
        <v>28</v>
      </c>
      <c r="B32" s="21" t="s">
        <v>305</v>
      </c>
      <c r="C32" s="21">
        <v>2024</v>
      </c>
      <c r="D32" s="21">
        <v>5</v>
      </c>
      <c r="E32" s="22">
        <v>3529248</v>
      </c>
      <c r="F32" s="21" t="s">
        <v>289</v>
      </c>
      <c r="G32" s="23">
        <v>60</v>
      </c>
      <c r="H32" s="23">
        <v>317.77800000000002</v>
      </c>
      <c r="I32" s="24">
        <f t="shared" si="118"/>
        <v>5.2963000000000005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>
        <v>-21</v>
      </c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6">
        <f t="shared" si="0"/>
        <v>-21</v>
      </c>
      <c r="EC32" s="27">
        <f t="shared" si="1"/>
        <v>0</v>
      </c>
      <c r="ED32" s="27">
        <f t="shared" si="2"/>
        <v>0</v>
      </c>
      <c r="EE32" s="27">
        <f t="shared" si="3"/>
        <v>0</v>
      </c>
      <c r="EF32" s="27">
        <f t="shared" si="4"/>
        <v>0</v>
      </c>
      <c r="EG32" s="27">
        <f t="shared" si="5"/>
        <v>0</v>
      </c>
      <c r="EH32" s="27">
        <f t="shared" si="6"/>
        <v>0</v>
      </c>
      <c r="EI32" s="27">
        <f t="shared" si="7"/>
        <v>0</v>
      </c>
      <c r="EJ32" s="27">
        <f t="shared" si="8"/>
        <v>0</v>
      </c>
      <c r="EK32" s="27">
        <f t="shared" si="9"/>
        <v>0</v>
      </c>
      <c r="EL32" s="27">
        <f t="shared" si="10"/>
        <v>0</v>
      </c>
      <c r="EM32" s="27">
        <f t="shared" si="11"/>
        <v>0</v>
      </c>
      <c r="EN32" s="27">
        <f t="shared" si="12"/>
        <v>0</v>
      </c>
      <c r="EO32" s="27">
        <f t="shared" si="13"/>
        <v>0</v>
      </c>
      <c r="EP32" s="27">
        <f t="shared" si="14"/>
        <v>0</v>
      </c>
      <c r="EQ32" s="27">
        <f t="shared" si="15"/>
        <v>0</v>
      </c>
      <c r="ER32" s="27">
        <f t="shared" si="16"/>
        <v>0</v>
      </c>
      <c r="ES32" s="27">
        <f t="shared" si="17"/>
        <v>0</v>
      </c>
      <c r="ET32" s="27">
        <f t="shared" si="18"/>
        <v>0</v>
      </c>
      <c r="EU32" s="27">
        <f t="shared" si="19"/>
        <v>0</v>
      </c>
      <c r="EV32" s="27">
        <f t="shared" si="20"/>
        <v>0</v>
      </c>
      <c r="EW32" s="27">
        <f t="shared" si="21"/>
        <v>0</v>
      </c>
      <c r="EX32" s="27">
        <f t="shared" si="22"/>
        <v>0</v>
      </c>
      <c r="EY32" s="27">
        <f t="shared" si="23"/>
        <v>0</v>
      </c>
      <c r="EZ32" s="27">
        <f t="shared" si="24"/>
        <v>0</v>
      </c>
      <c r="FA32" s="27">
        <f t="shared" si="25"/>
        <v>0</v>
      </c>
      <c r="FB32" s="27">
        <f t="shared" si="26"/>
        <v>0</v>
      </c>
      <c r="FC32" s="27">
        <f t="shared" si="27"/>
        <v>0</v>
      </c>
      <c r="FD32" s="27">
        <f t="shared" si="28"/>
        <v>0</v>
      </c>
      <c r="FE32" s="27">
        <f t="shared" si="29"/>
        <v>0</v>
      </c>
      <c r="FF32" s="27">
        <f t="shared" si="30"/>
        <v>0</v>
      </c>
      <c r="FG32" s="27">
        <f t="shared" si="31"/>
        <v>0</v>
      </c>
      <c r="FH32" s="27">
        <f t="shared" si="32"/>
        <v>0</v>
      </c>
      <c r="FI32" s="27">
        <f t="shared" si="33"/>
        <v>0</v>
      </c>
      <c r="FJ32" s="27">
        <f t="shared" si="34"/>
        <v>0</v>
      </c>
      <c r="FK32" s="27">
        <f t="shared" si="35"/>
        <v>0</v>
      </c>
      <c r="FL32" s="27">
        <f t="shared" si="36"/>
        <v>0</v>
      </c>
      <c r="FM32" s="27">
        <f t="shared" si="37"/>
        <v>0</v>
      </c>
      <c r="FN32" s="27">
        <f t="shared" si="38"/>
        <v>0</v>
      </c>
      <c r="FO32" s="27">
        <f t="shared" si="39"/>
        <v>0</v>
      </c>
      <c r="FP32" s="27">
        <f t="shared" si="40"/>
        <v>0</v>
      </c>
      <c r="FQ32" s="27">
        <f t="shared" si="41"/>
        <v>0</v>
      </c>
      <c r="FR32" s="27">
        <f t="shared" si="42"/>
        <v>0</v>
      </c>
      <c r="FS32" s="27">
        <f t="shared" si="43"/>
        <v>0</v>
      </c>
      <c r="FT32" s="27">
        <f t="shared" si="44"/>
        <v>0</v>
      </c>
      <c r="FU32" s="27">
        <f t="shared" si="45"/>
        <v>0</v>
      </c>
      <c r="FV32" s="27">
        <f t="shared" si="46"/>
        <v>0</v>
      </c>
      <c r="FW32" s="27">
        <f t="shared" si="47"/>
        <v>0</v>
      </c>
      <c r="FX32" s="27">
        <f t="shared" si="48"/>
        <v>0</v>
      </c>
      <c r="FY32" s="27">
        <f t="shared" si="49"/>
        <v>0</v>
      </c>
      <c r="FZ32" s="27">
        <f t="shared" si="50"/>
        <v>0</v>
      </c>
      <c r="GA32" s="27">
        <f t="shared" si="51"/>
        <v>0</v>
      </c>
      <c r="GB32" s="27">
        <f t="shared" si="52"/>
        <v>0</v>
      </c>
      <c r="GC32" s="27">
        <f t="shared" si="53"/>
        <v>0</v>
      </c>
      <c r="GD32" s="27">
        <f t="shared" si="54"/>
        <v>0</v>
      </c>
      <c r="GE32" s="27">
        <f t="shared" si="55"/>
        <v>0</v>
      </c>
      <c r="GF32" s="27">
        <f t="shared" si="56"/>
        <v>0</v>
      </c>
      <c r="GG32" s="27">
        <f t="shared" si="57"/>
        <v>0</v>
      </c>
      <c r="GH32" s="27">
        <f t="shared" si="58"/>
        <v>0</v>
      </c>
      <c r="GI32" s="27">
        <f t="shared" si="59"/>
        <v>0</v>
      </c>
      <c r="GJ32" s="27">
        <f t="shared" si="60"/>
        <v>-111.2223</v>
      </c>
      <c r="GK32" s="27">
        <f t="shared" si="61"/>
        <v>0</v>
      </c>
      <c r="GL32" s="27" t="e">
        <f>+#REF!*$I32</f>
        <v>#REF!</v>
      </c>
      <c r="GM32" s="27">
        <f t="shared" si="62"/>
        <v>0</v>
      </c>
      <c r="GN32" s="27">
        <f t="shared" si="63"/>
        <v>0</v>
      </c>
      <c r="GO32" s="27">
        <f t="shared" si="64"/>
        <v>0</v>
      </c>
      <c r="GP32" s="27" t="e">
        <f>+#REF!*$I32</f>
        <v>#REF!</v>
      </c>
      <c r="GQ32" s="27">
        <f t="shared" si="65"/>
        <v>0</v>
      </c>
      <c r="GR32" s="27">
        <f t="shared" si="66"/>
        <v>0</v>
      </c>
      <c r="GS32" s="27">
        <f t="shared" si="67"/>
        <v>0</v>
      </c>
      <c r="GT32" s="27">
        <f t="shared" si="68"/>
        <v>0</v>
      </c>
      <c r="GU32" s="27">
        <f t="shared" si="69"/>
        <v>0</v>
      </c>
      <c r="GV32" s="27">
        <f t="shared" si="70"/>
        <v>0</v>
      </c>
      <c r="GW32" s="27">
        <f t="shared" si="71"/>
        <v>0</v>
      </c>
      <c r="GX32" s="27">
        <f t="shared" si="72"/>
        <v>0</v>
      </c>
      <c r="GY32" s="27">
        <f t="shared" si="73"/>
        <v>0</v>
      </c>
      <c r="GZ32" s="27">
        <f t="shared" si="74"/>
        <v>0</v>
      </c>
      <c r="HA32" s="27">
        <f t="shared" si="75"/>
        <v>0</v>
      </c>
      <c r="HB32" s="27">
        <f t="shared" si="76"/>
        <v>0</v>
      </c>
      <c r="HC32" s="27">
        <f t="shared" si="77"/>
        <v>0</v>
      </c>
      <c r="HD32" s="27">
        <f t="shared" si="78"/>
        <v>0</v>
      </c>
      <c r="HE32" s="27">
        <f t="shared" si="79"/>
        <v>0</v>
      </c>
      <c r="HF32" s="27">
        <f t="shared" si="80"/>
        <v>0</v>
      </c>
      <c r="HG32" s="27">
        <f t="shared" si="81"/>
        <v>0</v>
      </c>
      <c r="HH32" s="27">
        <f t="shared" si="82"/>
        <v>0</v>
      </c>
      <c r="HI32" s="27">
        <f t="shared" si="83"/>
        <v>0</v>
      </c>
      <c r="HJ32" s="27">
        <f t="shared" si="84"/>
        <v>0</v>
      </c>
      <c r="HK32" s="27">
        <f t="shared" si="85"/>
        <v>0</v>
      </c>
      <c r="HL32" s="27">
        <f t="shared" si="86"/>
        <v>0</v>
      </c>
      <c r="HM32" s="27" t="e">
        <f>+#REF!*$I32</f>
        <v>#REF!</v>
      </c>
      <c r="HN32" s="27">
        <f t="shared" si="87"/>
        <v>0</v>
      </c>
      <c r="HO32" s="27" t="e">
        <f>+#REF!*$I32</f>
        <v>#REF!</v>
      </c>
      <c r="HP32" s="27">
        <f t="shared" si="88"/>
        <v>0</v>
      </c>
      <c r="HQ32" s="27">
        <f t="shared" si="89"/>
        <v>0</v>
      </c>
      <c r="HR32" s="27">
        <f t="shared" si="90"/>
        <v>0</v>
      </c>
      <c r="HS32" s="27">
        <f t="shared" si="91"/>
        <v>0</v>
      </c>
      <c r="HT32" s="27">
        <f t="shared" si="92"/>
        <v>0</v>
      </c>
      <c r="HU32" s="27">
        <f t="shared" si="93"/>
        <v>0</v>
      </c>
      <c r="HV32" s="27">
        <f t="shared" si="94"/>
        <v>0</v>
      </c>
      <c r="HW32" s="27">
        <f t="shared" si="95"/>
        <v>0</v>
      </c>
      <c r="HX32" s="27">
        <f t="shared" si="96"/>
        <v>0</v>
      </c>
      <c r="HY32" s="27">
        <f t="shared" si="97"/>
        <v>0</v>
      </c>
      <c r="HZ32" s="27">
        <f t="shared" si="98"/>
        <v>0</v>
      </c>
      <c r="IA32" s="27">
        <f t="shared" si="99"/>
        <v>0</v>
      </c>
      <c r="IB32" s="27">
        <f t="shared" si="100"/>
        <v>0</v>
      </c>
      <c r="IC32" s="27">
        <f t="shared" si="101"/>
        <v>0</v>
      </c>
      <c r="ID32" s="27">
        <f t="shared" si="102"/>
        <v>0</v>
      </c>
      <c r="IE32" s="27" t="e">
        <f>+#REF!*$I32</f>
        <v>#REF!</v>
      </c>
      <c r="IF32" s="27">
        <f t="shared" si="103"/>
        <v>0</v>
      </c>
      <c r="IG32" s="27">
        <f t="shared" si="104"/>
        <v>0</v>
      </c>
      <c r="IH32" s="27">
        <f t="shared" si="105"/>
        <v>0</v>
      </c>
      <c r="II32" s="27" t="e">
        <f>+#REF!*$I32</f>
        <v>#REF!</v>
      </c>
      <c r="IJ32" s="27">
        <f t="shared" si="106"/>
        <v>0</v>
      </c>
      <c r="IK32" s="27" t="e">
        <f>+#REF!*$I32</f>
        <v>#REF!</v>
      </c>
      <c r="IL32" s="27">
        <f t="shared" si="107"/>
        <v>0</v>
      </c>
      <c r="IM32" s="27" t="e">
        <f>+#REF!*$I32</f>
        <v>#REF!</v>
      </c>
      <c r="IN32" s="27">
        <f t="shared" si="108"/>
        <v>0</v>
      </c>
      <c r="IO32" s="27">
        <f t="shared" si="109"/>
        <v>0</v>
      </c>
      <c r="IP32" s="27" t="e">
        <f>+#REF!*$I32</f>
        <v>#REF!</v>
      </c>
      <c r="IQ32" s="27" t="e">
        <f>+#REF!*$I32</f>
        <v>#REF!</v>
      </c>
      <c r="IR32" s="27" t="e">
        <f>+#REF!*$I32</f>
        <v>#REF!</v>
      </c>
      <c r="IS32" s="27">
        <f t="shared" si="110"/>
        <v>0</v>
      </c>
      <c r="IT32" s="27">
        <f t="shared" si="111"/>
        <v>0</v>
      </c>
      <c r="IU32" s="27">
        <f t="shared" si="112"/>
        <v>0</v>
      </c>
      <c r="IV32" s="27">
        <f t="shared" si="113"/>
        <v>0</v>
      </c>
      <c r="IW32" s="27">
        <f t="shared" si="114"/>
        <v>0</v>
      </c>
      <c r="IX32" s="27">
        <f t="shared" si="115"/>
        <v>0</v>
      </c>
      <c r="IY32" s="27" t="e">
        <f>+#REF!*$I32</f>
        <v>#REF!</v>
      </c>
      <c r="IZ32" s="27">
        <f t="shared" si="121"/>
        <v>0</v>
      </c>
      <c r="JA32" s="27">
        <f t="shared" si="121"/>
        <v>0</v>
      </c>
      <c r="JB32" s="27">
        <f t="shared" si="121"/>
        <v>0</v>
      </c>
      <c r="JC32" s="27">
        <f t="shared" si="121"/>
        <v>0</v>
      </c>
      <c r="JD32" s="27">
        <f t="shared" si="121"/>
        <v>0</v>
      </c>
      <c r="JE32" s="27">
        <f t="shared" si="121"/>
        <v>0</v>
      </c>
      <c r="JF32" s="27">
        <f t="shared" si="121"/>
        <v>0</v>
      </c>
      <c r="JG32" s="28" t="e">
        <f t="shared" si="119"/>
        <v>#REF!</v>
      </c>
      <c r="JI32" s="19" t="s">
        <v>2</v>
      </c>
    </row>
    <row r="33" spans="1:272" x14ac:dyDescent="0.25">
      <c r="A33" s="20">
        <f t="shared" si="120"/>
        <v>29</v>
      </c>
      <c r="B33" s="21" t="s">
        <v>305</v>
      </c>
      <c r="C33" s="21">
        <v>2024</v>
      </c>
      <c r="D33" s="21">
        <v>5</v>
      </c>
      <c r="E33" s="22">
        <v>3564667</v>
      </c>
      <c r="F33" s="21" t="s">
        <v>292</v>
      </c>
      <c r="G33" s="23">
        <v>12</v>
      </c>
      <c r="H33" s="23">
        <v>225.81800000000001</v>
      </c>
      <c r="I33" s="24">
        <f t="shared" si="118"/>
        <v>18.818166666666666</v>
      </c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>
        <v>-5</v>
      </c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6">
        <f t="shared" si="0"/>
        <v>-5</v>
      </c>
      <c r="EC33" s="27">
        <f t="shared" si="1"/>
        <v>0</v>
      </c>
      <c r="ED33" s="27">
        <f t="shared" si="2"/>
        <v>0</v>
      </c>
      <c r="EE33" s="27">
        <f t="shared" si="3"/>
        <v>0</v>
      </c>
      <c r="EF33" s="27">
        <f t="shared" si="4"/>
        <v>0</v>
      </c>
      <c r="EG33" s="27">
        <f t="shared" si="5"/>
        <v>0</v>
      </c>
      <c r="EH33" s="27">
        <f t="shared" si="6"/>
        <v>0</v>
      </c>
      <c r="EI33" s="27">
        <f t="shared" si="7"/>
        <v>0</v>
      </c>
      <c r="EJ33" s="27">
        <f t="shared" si="8"/>
        <v>0</v>
      </c>
      <c r="EK33" s="27">
        <f t="shared" si="9"/>
        <v>0</v>
      </c>
      <c r="EL33" s="27">
        <f t="shared" si="10"/>
        <v>0</v>
      </c>
      <c r="EM33" s="27">
        <f t="shared" si="11"/>
        <v>0</v>
      </c>
      <c r="EN33" s="27">
        <f t="shared" si="12"/>
        <v>0</v>
      </c>
      <c r="EO33" s="27">
        <f t="shared" si="13"/>
        <v>0</v>
      </c>
      <c r="EP33" s="27">
        <f t="shared" si="14"/>
        <v>0</v>
      </c>
      <c r="EQ33" s="27">
        <f t="shared" si="15"/>
        <v>0</v>
      </c>
      <c r="ER33" s="27">
        <f t="shared" si="16"/>
        <v>0</v>
      </c>
      <c r="ES33" s="27">
        <f t="shared" si="17"/>
        <v>0</v>
      </c>
      <c r="ET33" s="27">
        <f t="shared" si="18"/>
        <v>0</v>
      </c>
      <c r="EU33" s="27">
        <f t="shared" si="19"/>
        <v>0</v>
      </c>
      <c r="EV33" s="27">
        <f t="shared" si="20"/>
        <v>0</v>
      </c>
      <c r="EW33" s="27">
        <f t="shared" si="21"/>
        <v>0</v>
      </c>
      <c r="EX33" s="27">
        <f t="shared" si="22"/>
        <v>0</v>
      </c>
      <c r="EY33" s="27">
        <f t="shared" si="23"/>
        <v>0</v>
      </c>
      <c r="EZ33" s="27">
        <f t="shared" si="24"/>
        <v>0</v>
      </c>
      <c r="FA33" s="27">
        <f t="shared" si="25"/>
        <v>0</v>
      </c>
      <c r="FB33" s="27">
        <f t="shared" si="26"/>
        <v>0</v>
      </c>
      <c r="FC33" s="27">
        <f t="shared" si="27"/>
        <v>0</v>
      </c>
      <c r="FD33" s="27">
        <f t="shared" si="28"/>
        <v>0</v>
      </c>
      <c r="FE33" s="27">
        <f t="shared" si="29"/>
        <v>0</v>
      </c>
      <c r="FF33" s="27">
        <f t="shared" si="30"/>
        <v>0</v>
      </c>
      <c r="FG33" s="27">
        <f t="shared" si="31"/>
        <v>0</v>
      </c>
      <c r="FH33" s="27">
        <f t="shared" si="32"/>
        <v>0</v>
      </c>
      <c r="FI33" s="27">
        <f t="shared" si="33"/>
        <v>0</v>
      </c>
      <c r="FJ33" s="27">
        <f t="shared" si="34"/>
        <v>0</v>
      </c>
      <c r="FK33" s="27">
        <f t="shared" si="35"/>
        <v>0</v>
      </c>
      <c r="FL33" s="27">
        <f t="shared" si="36"/>
        <v>0</v>
      </c>
      <c r="FM33" s="27">
        <f t="shared" si="37"/>
        <v>0</v>
      </c>
      <c r="FN33" s="27">
        <f t="shared" si="38"/>
        <v>0</v>
      </c>
      <c r="FO33" s="27">
        <f t="shared" si="39"/>
        <v>0</v>
      </c>
      <c r="FP33" s="27">
        <f t="shared" si="40"/>
        <v>0</v>
      </c>
      <c r="FQ33" s="27">
        <f t="shared" si="41"/>
        <v>0</v>
      </c>
      <c r="FR33" s="27">
        <f t="shared" si="42"/>
        <v>0</v>
      </c>
      <c r="FS33" s="27">
        <f t="shared" si="43"/>
        <v>0</v>
      </c>
      <c r="FT33" s="27">
        <f t="shared" si="44"/>
        <v>0</v>
      </c>
      <c r="FU33" s="27">
        <f t="shared" si="45"/>
        <v>0</v>
      </c>
      <c r="FV33" s="27">
        <f t="shared" si="46"/>
        <v>0</v>
      </c>
      <c r="FW33" s="27">
        <f t="shared" si="47"/>
        <v>0</v>
      </c>
      <c r="FX33" s="27">
        <f t="shared" si="48"/>
        <v>0</v>
      </c>
      <c r="FY33" s="27">
        <f t="shared" si="49"/>
        <v>0</v>
      </c>
      <c r="FZ33" s="27">
        <f t="shared" si="50"/>
        <v>0</v>
      </c>
      <c r="GA33" s="27">
        <f t="shared" si="51"/>
        <v>0</v>
      </c>
      <c r="GB33" s="27">
        <f t="shared" si="52"/>
        <v>0</v>
      </c>
      <c r="GC33" s="27">
        <f t="shared" si="53"/>
        <v>0</v>
      </c>
      <c r="GD33" s="27">
        <f t="shared" si="54"/>
        <v>0</v>
      </c>
      <c r="GE33" s="27">
        <f t="shared" si="55"/>
        <v>0</v>
      </c>
      <c r="GF33" s="27">
        <f t="shared" si="56"/>
        <v>0</v>
      </c>
      <c r="GG33" s="27">
        <f t="shared" si="57"/>
        <v>0</v>
      </c>
      <c r="GH33" s="27">
        <f t="shared" si="58"/>
        <v>0</v>
      </c>
      <c r="GI33" s="27">
        <f t="shared" si="59"/>
        <v>0</v>
      </c>
      <c r="GJ33" s="27">
        <f t="shared" si="60"/>
        <v>-94.090833333333336</v>
      </c>
      <c r="GK33" s="27">
        <f t="shared" si="61"/>
        <v>0</v>
      </c>
      <c r="GL33" s="27" t="e">
        <f>+#REF!*$I33</f>
        <v>#REF!</v>
      </c>
      <c r="GM33" s="27">
        <f t="shared" si="62"/>
        <v>0</v>
      </c>
      <c r="GN33" s="27">
        <f t="shared" si="63"/>
        <v>0</v>
      </c>
      <c r="GO33" s="27">
        <f t="shared" si="64"/>
        <v>0</v>
      </c>
      <c r="GP33" s="27" t="e">
        <f>+#REF!*$I33</f>
        <v>#REF!</v>
      </c>
      <c r="GQ33" s="27">
        <f t="shared" si="65"/>
        <v>0</v>
      </c>
      <c r="GR33" s="27">
        <f t="shared" si="66"/>
        <v>0</v>
      </c>
      <c r="GS33" s="27">
        <f t="shared" si="67"/>
        <v>0</v>
      </c>
      <c r="GT33" s="27">
        <f t="shared" si="68"/>
        <v>0</v>
      </c>
      <c r="GU33" s="27">
        <f t="shared" si="69"/>
        <v>0</v>
      </c>
      <c r="GV33" s="27">
        <f t="shared" si="70"/>
        <v>0</v>
      </c>
      <c r="GW33" s="27">
        <f t="shared" si="71"/>
        <v>0</v>
      </c>
      <c r="GX33" s="27">
        <f t="shared" si="72"/>
        <v>0</v>
      </c>
      <c r="GY33" s="27">
        <f t="shared" si="73"/>
        <v>0</v>
      </c>
      <c r="GZ33" s="27">
        <f t="shared" si="74"/>
        <v>0</v>
      </c>
      <c r="HA33" s="27">
        <f t="shared" si="75"/>
        <v>0</v>
      </c>
      <c r="HB33" s="27">
        <f t="shared" si="76"/>
        <v>0</v>
      </c>
      <c r="HC33" s="27">
        <f t="shared" si="77"/>
        <v>0</v>
      </c>
      <c r="HD33" s="27">
        <f t="shared" si="78"/>
        <v>0</v>
      </c>
      <c r="HE33" s="27">
        <f t="shared" si="79"/>
        <v>0</v>
      </c>
      <c r="HF33" s="27">
        <f t="shared" si="80"/>
        <v>0</v>
      </c>
      <c r="HG33" s="27">
        <f t="shared" si="81"/>
        <v>0</v>
      </c>
      <c r="HH33" s="27">
        <f t="shared" si="82"/>
        <v>0</v>
      </c>
      <c r="HI33" s="27">
        <f t="shared" si="83"/>
        <v>0</v>
      </c>
      <c r="HJ33" s="27">
        <f t="shared" si="84"/>
        <v>0</v>
      </c>
      <c r="HK33" s="27">
        <f t="shared" si="85"/>
        <v>0</v>
      </c>
      <c r="HL33" s="27">
        <f t="shared" si="86"/>
        <v>0</v>
      </c>
      <c r="HM33" s="27" t="e">
        <f>+#REF!*$I33</f>
        <v>#REF!</v>
      </c>
      <c r="HN33" s="27">
        <f t="shared" si="87"/>
        <v>0</v>
      </c>
      <c r="HO33" s="27" t="e">
        <f>+#REF!*$I33</f>
        <v>#REF!</v>
      </c>
      <c r="HP33" s="27">
        <f t="shared" si="88"/>
        <v>0</v>
      </c>
      <c r="HQ33" s="27">
        <f t="shared" si="89"/>
        <v>0</v>
      </c>
      <c r="HR33" s="27">
        <f t="shared" si="90"/>
        <v>0</v>
      </c>
      <c r="HS33" s="27">
        <f t="shared" si="91"/>
        <v>0</v>
      </c>
      <c r="HT33" s="27">
        <f t="shared" si="92"/>
        <v>0</v>
      </c>
      <c r="HU33" s="27">
        <f t="shared" si="93"/>
        <v>0</v>
      </c>
      <c r="HV33" s="27">
        <f t="shared" si="94"/>
        <v>0</v>
      </c>
      <c r="HW33" s="27">
        <f t="shared" si="95"/>
        <v>0</v>
      </c>
      <c r="HX33" s="27">
        <f t="shared" si="96"/>
        <v>0</v>
      </c>
      <c r="HY33" s="27">
        <f t="shared" si="97"/>
        <v>0</v>
      </c>
      <c r="HZ33" s="27">
        <f t="shared" si="98"/>
        <v>0</v>
      </c>
      <c r="IA33" s="27">
        <f t="shared" si="99"/>
        <v>0</v>
      </c>
      <c r="IB33" s="27">
        <f t="shared" si="100"/>
        <v>0</v>
      </c>
      <c r="IC33" s="27">
        <f t="shared" si="101"/>
        <v>0</v>
      </c>
      <c r="ID33" s="27">
        <f t="shared" si="102"/>
        <v>0</v>
      </c>
      <c r="IE33" s="27" t="e">
        <f>+#REF!*$I33</f>
        <v>#REF!</v>
      </c>
      <c r="IF33" s="27">
        <f t="shared" si="103"/>
        <v>0</v>
      </c>
      <c r="IG33" s="27">
        <f t="shared" si="104"/>
        <v>0</v>
      </c>
      <c r="IH33" s="27">
        <f t="shared" si="105"/>
        <v>0</v>
      </c>
      <c r="II33" s="27" t="e">
        <f>+#REF!*$I33</f>
        <v>#REF!</v>
      </c>
      <c r="IJ33" s="27">
        <f t="shared" si="106"/>
        <v>0</v>
      </c>
      <c r="IK33" s="27" t="e">
        <f>+#REF!*$I33</f>
        <v>#REF!</v>
      </c>
      <c r="IL33" s="27">
        <f t="shared" si="107"/>
        <v>0</v>
      </c>
      <c r="IM33" s="27" t="e">
        <f>+#REF!*$I33</f>
        <v>#REF!</v>
      </c>
      <c r="IN33" s="27">
        <f t="shared" si="108"/>
        <v>0</v>
      </c>
      <c r="IO33" s="27">
        <f t="shared" si="109"/>
        <v>0</v>
      </c>
      <c r="IP33" s="27" t="e">
        <f>+#REF!*$I33</f>
        <v>#REF!</v>
      </c>
      <c r="IQ33" s="27" t="e">
        <f>+#REF!*$I33</f>
        <v>#REF!</v>
      </c>
      <c r="IR33" s="27" t="e">
        <f>+#REF!*$I33</f>
        <v>#REF!</v>
      </c>
      <c r="IS33" s="27">
        <f t="shared" si="110"/>
        <v>0</v>
      </c>
      <c r="IT33" s="27">
        <f t="shared" si="111"/>
        <v>0</v>
      </c>
      <c r="IU33" s="27">
        <f t="shared" si="112"/>
        <v>0</v>
      </c>
      <c r="IV33" s="27">
        <f t="shared" si="113"/>
        <v>0</v>
      </c>
      <c r="IW33" s="27">
        <f t="shared" si="114"/>
        <v>0</v>
      </c>
      <c r="IX33" s="27">
        <f t="shared" si="115"/>
        <v>0</v>
      </c>
      <c r="IY33" s="27" t="e">
        <f>+#REF!*$I33</f>
        <v>#REF!</v>
      </c>
      <c r="IZ33" s="27">
        <f t="shared" si="121"/>
        <v>0</v>
      </c>
      <c r="JA33" s="27">
        <f t="shared" si="121"/>
        <v>0</v>
      </c>
      <c r="JB33" s="27">
        <f t="shared" si="121"/>
        <v>0</v>
      </c>
      <c r="JC33" s="27">
        <f t="shared" si="121"/>
        <v>0</v>
      </c>
      <c r="JD33" s="27">
        <f t="shared" si="121"/>
        <v>0</v>
      </c>
      <c r="JE33" s="27">
        <f t="shared" si="121"/>
        <v>0</v>
      </c>
      <c r="JF33" s="27">
        <f t="shared" si="121"/>
        <v>0</v>
      </c>
      <c r="JG33" s="28" t="e">
        <f t="shared" si="119"/>
        <v>#REF!</v>
      </c>
      <c r="JI33" s="19" t="s">
        <v>2</v>
      </c>
    </row>
    <row r="34" spans="1:272" x14ac:dyDescent="0.25">
      <c r="A34" s="20">
        <f t="shared" si="120"/>
        <v>30</v>
      </c>
      <c r="B34" s="21" t="s">
        <v>305</v>
      </c>
      <c r="C34" s="21">
        <v>2024</v>
      </c>
      <c r="D34" s="21">
        <v>5</v>
      </c>
      <c r="E34" s="22">
        <v>3575300</v>
      </c>
      <c r="F34" s="21" t="s">
        <v>302</v>
      </c>
      <c r="G34" s="23">
        <v>6</v>
      </c>
      <c r="H34" s="23">
        <v>204.44499999999999</v>
      </c>
      <c r="I34" s="24">
        <f t="shared" si="118"/>
        <v>34.074166666666663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>
        <v>-4</v>
      </c>
      <c r="BG34" s="25"/>
      <c r="BH34" s="25">
        <v>-30</v>
      </c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>
        <v>-38</v>
      </c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>
        <v>-4</v>
      </c>
      <c r="DC34" s="25"/>
      <c r="DD34" s="25"/>
      <c r="DE34" s="25"/>
      <c r="DF34" s="25"/>
      <c r="DG34" s="25"/>
      <c r="DH34" s="25"/>
      <c r="DI34" s="25"/>
      <c r="DJ34" s="25"/>
      <c r="DK34" s="25"/>
      <c r="DL34" s="25">
        <v>-7</v>
      </c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6">
        <f t="shared" si="0"/>
        <v>-83</v>
      </c>
      <c r="EC34" s="27">
        <f t="shared" si="1"/>
        <v>0</v>
      </c>
      <c r="ED34" s="27">
        <f t="shared" si="2"/>
        <v>0</v>
      </c>
      <c r="EE34" s="27">
        <f t="shared" si="3"/>
        <v>0</v>
      </c>
      <c r="EF34" s="27">
        <f t="shared" si="4"/>
        <v>0</v>
      </c>
      <c r="EG34" s="27">
        <f t="shared" si="5"/>
        <v>0</v>
      </c>
      <c r="EH34" s="27">
        <f t="shared" si="6"/>
        <v>0</v>
      </c>
      <c r="EI34" s="27">
        <f t="shared" si="7"/>
        <v>0</v>
      </c>
      <c r="EJ34" s="27">
        <f t="shared" si="8"/>
        <v>0</v>
      </c>
      <c r="EK34" s="27">
        <f t="shared" si="9"/>
        <v>0</v>
      </c>
      <c r="EL34" s="27">
        <f t="shared" si="10"/>
        <v>0</v>
      </c>
      <c r="EM34" s="27">
        <f t="shared" si="11"/>
        <v>0</v>
      </c>
      <c r="EN34" s="27">
        <f t="shared" si="12"/>
        <v>0</v>
      </c>
      <c r="EO34" s="27">
        <f t="shared" si="13"/>
        <v>0</v>
      </c>
      <c r="EP34" s="27">
        <f t="shared" si="14"/>
        <v>0</v>
      </c>
      <c r="EQ34" s="27">
        <f t="shared" si="15"/>
        <v>0</v>
      </c>
      <c r="ER34" s="27">
        <f t="shared" si="16"/>
        <v>0</v>
      </c>
      <c r="ES34" s="27">
        <f t="shared" si="17"/>
        <v>0</v>
      </c>
      <c r="ET34" s="27">
        <f t="shared" si="18"/>
        <v>0</v>
      </c>
      <c r="EU34" s="27">
        <f t="shared" si="19"/>
        <v>0</v>
      </c>
      <c r="EV34" s="27">
        <f t="shared" si="20"/>
        <v>0</v>
      </c>
      <c r="EW34" s="27">
        <f t="shared" si="21"/>
        <v>0</v>
      </c>
      <c r="EX34" s="27">
        <f t="shared" si="22"/>
        <v>0</v>
      </c>
      <c r="EY34" s="27">
        <f t="shared" si="23"/>
        <v>0</v>
      </c>
      <c r="EZ34" s="27">
        <f t="shared" si="24"/>
        <v>0</v>
      </c>
      <c r="FA34" s="27">
        <f t="shared" si="25"/>
        <v>0</v>
      </c>
      <c r="FB34" s="27">
        <f t="shared" si="26"/>
        <v>0</v>
      </c>
      <c r="FC34" s="27">
        <f t="shared" si="27"/>
        <v>0</v>
      </c>
      <c r="FD34" s="27">
        <f t="shared" si="28"/>
        <v>0</v>
      </c>
      <c r="FE34" s="27">
        <f t="shared" si="29"/>
        <v>0</v>
      </c>
      <c r="FF34" s="27">
        <f t="shared" si="30"/>
        <v>0</v>
      </c>
      <c r="FG34" s="27">
        <f t="shared" si="31"/>
        <v>0</v>
      </c>
      <c r="FH34" s="27">
        <f t="shared" si="32"/>
        <v>0</v>
      </c>
      <c r="FI34" s="27">
        <f t="shared" si="33"/>
        <v>0</v>
      </c>
      <c r="FJ34" s="27">
        <f t="shared" si="34"/>
        <v>0</v>
      </c>
      <c r="FK34" s="27">
        <f t="shared" si="35"/>
        <v>0</v>
      </c>
      <c r="FL34" s="27">
        <f t="shared" si="36"/>
        <v>0</v>
      </c>
      <c r="FM34" s="27">
        <f t="shared" si="37"/>
        <v>0</v>
      </c>
      <c r="FN34" s="27">
        <f t="shared" si="38"/>
        <v>0</v>
      </c>
      <c r="FO34" s="27">
        <f t="shared" si="39"/>
        <v>0</v>
      </c>
      <c r="FP34" s="27">
        <f t="shared" si="40"/>
        <v>0</v>
      </c>
      <c r="FQ34" s="27">
        <f t="shared" si="41"/>
        <v>0</v>
      </c>
      <c r="FR34" s="27">
        <f t="shared" si="42"/>
        <v>0</v>
      </c>
      <c r="FS34" s="27">
        <f t="shared" si="43"/>
        <v>0</v>
      </c>
      <c r="FT34" s="27">
        <f t="shared" si="44"/>
        <v>0</v>
      </c>
      <c r="FU34" s="27">
        <f t="shared" si="45"/>
        <v>0</v>
      </c>
      <c r="FV34" s="27">
        <f t="shared" si="46"/>
        <v>0</v>
      </c>
      <c r="FW34" s="27">
        <f t="shared" si="47"/>
        <v>0</v>
      </c>
      <c r="FX34" s="27">
        <f t="shared" si="48"/>
        <v>0</v>
      </c>
      <c r="FY34" s="27">
        <f t="shared" si="49"/>
        <v>-136.29666666666665</v>
      </c>
      <c r="FZ34" s="27">
        <f t="shared" si="50"/>
        <v>0</v>
      </c>
      <c r="GA34" s="27">
        <f t="shared" si="51"/>
        <v>-1022.2249999999999</v>
      </c>
      <c r="GB34" s="27">
        <f t="shared" si="52"/>
        <v>0</v>
      </c>
      <c r="GC34" s="27">
        <f t="shared" si="53"/>
        <v>0</v>
      </c>
      <c r="GD34" s="27">
        <f t="shared" si="54"/>
        <v>0</v>
      </c>
      <c r="GE34" s="27">
        <f t="shared" si="55"/>
        <v>0</v>
      </c>
      <c r="GF34" s="27">
        <f t="shared" si="56"/>
        <v>0</v>
      </c>
      <c r="GG34" s="27">
        <f t="shared" si="57"/>
        <v>0</v>
      </c>
      <c r="GH34" s="27">
        <f t="shared" si="58"/>
        <v>0</v>
      </c>
      <c r="GI34" s="27">
        <f t="shared" si="59"/>
        <v>0</v>
      </c>
      <c r="GJ34" s="27">
        <f t="shared" si="60"/>
        <v>0</v>
      </c>
      <c r="GK34" s="27">
        <f t="shared" si="61"/>
        <v>0</v>
      </c>
      <c r="GL34" s="27" t="e">
        <f>+#REF!*$I34</f>
        <v>#REF!</v>
      </c>
      <c r="GM34" s="27">
        <f t="shared" si="62"/>
        <v>0</v>
      </c>
      <c r="GN34" s="27">
        <f t="shared" si="63"/>
        <v>0</v>
      </c>
      <c r="GO34" s="27">
        <f t="shared" si="64"/>
        <v>0</v>
      </c>
      <c r="GP34" s="27" t="e">
        <f>+#REF!*$I34</f>
        <v>#REF!</v>
      </c>
      <c r="GQ34" s="27">
        <f t="shared" si="65"/>
        <v>0</v>
      </c>
      <c r="GR34" s="27">
        <f t="shared" si="66"/>
        <v>0</v>
      </c>
      <c r="GS34" s="27">
        <f t="shared" si="67"/>
        <v>0</v>
      </c>
      <c r="GT34" s="27">
        <f t="shared" si="68"/>
        <v>0</v>
      </c>
      <c r="GU34" s="27">
        <f t="shared" si="69"/>
        <v>0</v>
      </c>
      <c r="GV34" s="27">
        <f t="shared" si="70"/>
        <v>0</v>
      </c>
      <c r="GW34" s="27">
        <f t="shared" si="71"/>
        <v>0</v>
      </c>
      <c r="GX34" s="27">
        <f t="shared" si="72"/>
        <v>0</v>
      </c>
      <c r="GY34" s="27">
        <f t="shared" si="73"/>
        <v>0</v>
      </c>
      <c r="GZ34" s="27">
        <f t="shared" si="74"/>
        <v>0</v>
      </c>
      <c r="HA34" s="27">
        <f t="shared" si="75"/>
        <v>-1294.8183333333332</v>
      </c>
      <c r="HB34" s="27">
        <f t="shared" si="76"/>
        <v>0</v>
      </c>
      <c r="HC34" s="27">
        <f t="shared" si="77"/>
        <v>0</v>
      </c>
      <c r="HD34" s="27">
        <f t="shared" si="78"/>
        <v>0</v>
      </c>
      <c r="HE34" s="27">
        <f t="shared" si="79"/>
        <v>0</v>
      </c>
      <c r="HF34" s="27">
        <f t="shared" si="80"/>
        <v>0</v>
      </c>
      <c r="HG34" s="27">
        <f t="shared" si="81"/>
        <v>0</v>
      </c>
      <c r="HH34" s="27">
        <f t="shared" si="82"/>
        <v>0</v>
      </c>
      <c r="HI34" s="27">
        <f t="shared" si="83"/>
        <v>0</v>
      </c>
      <c r="HJ34" s="27">
        <f t="shared" si="84"/>
        <v>0</v>
      </c>
      <c r="HK34" s="27">
        <f t="shared" si="85"/>
        <v>0</v>
      </c>
      <c r="HL34" s="27">
        <f t="shared" si="86"/>
        <v>0</v>
      </c>
      <c r="HM34" s="27" t="e">
        <f>+#REF!*$I34</f>
        <v>#REF!</v>
      </c>
      <c r="HN34" s="27">
        <f t="shared" si="87"/>
        <v>0</v>
      </c>
      <c r="HO34" s="27" t="e">
        <f>+#REF!*$I34</f>
        <v>#REF!</v>
      </c>
      <c r="HP34" s="27">
        <f t="shared" si="88"/>
        <v>0</v>
      </c>
      <c r="HQ34" s="27">
        <f t="shared" si="89"/>
        <v>0</v>
      </c>
      <c r="HR34" s="27">
        <f t="shared" si="90"/>
        <v>0</v>
      </c>
      <c r="HS34" s="27">
        <f t="shared" si="91"/>
        <v>0</v>
      </c>
      <c r="HT34" s="27">
        <f t="shared" si="92"/>
        <v>0</v>
      </c>
      <c r="HU34" s="27">
        <f t="shared" si="93"/>
        <v>0</v>
      </c>
      <c r="HV34" s="27">
        <f t="shared" si="94"/>
        <v>0</v>
      </c>
      <c r="HW34" s="27">
        <f t="shared" si="95"/>
        <v>0</v>
      </c>
      <c r="HX34" s="27">
        <f t="shared" si="96"/>
        <v>0</v>
      </c>
      <c r="HY34" s="27">
        <f t="shared" si="97"/>
        <v>-136.29666666666665</v>
      </c>
      <c r="HZ34" s="27">
        <f t="shared" si="98"/>
        <v>0</v>
      </c>
      <c r="IA34" s="27">
        <f t="shared" si="99"/>
        <v>0</v>
      </c>
      <c r="IB34" s="27">
        <f t="shared" si="100"/>
        <v>0</v>
      </c>
      <c r="IC34" s="27">
        <f t="shared" si="101"/>
        <v>0</v>
      </c>
      <c r="ID34" s="27">
        <f t="shared" si="102"/>
        <v>0</v>
      </c>
      <c r="IE34" s="27" t="e">
        <f>+#REF!*$I34</f>
        <v>#REF!</v>
      </c>
      <c r="IF34" s="27">
        <f t="shared" si="103"/>
        <v>0</v>
      </c>
      <c r="IG34" s="27">
        <f t="shared" si="104"/>
        <v>0</v>
      </c>
      <c r="IH34" s="27">
        <f t="shared" si="105"/>
        <v>0</v>
      </c>
      <c r="II34" s="27" t="e">
        <f>+#REF!*$I34</f>
        <v>#REF!</v>
      </c>
      <c r="IJ34" s="27">
        <f t="shared" si="106"/>
        <v>0</v>
      </c>
      <c r="IK34" s="27" t="e">
        <f>+#REF!*$I34</f>
        <v>#REF!</v>
      </c>
      <c r="IL34" s="27">
        <f t="shared" si="107"/>
        <v>-238.51916666666665</v>
      </c>
      <c r="IM34" s="27" t="e">
        <f>+#REF!*$I34</f>
        <v>#REF!</v>
      </c>
      <c r="IN34" s="27">
        <f t="shared" si="108"/>
        <v>0</v>
      </c>
      <c r="IO34" s="27">
        <f t="shared" si="109"/>
        <v>0</v>
      </c>
      <c r="IP34" s="27" t="e">
        <f>+#REF!*$I34</f>
        <v>#REF!</v>
      </c>
      <c r="IQ34" s="27" t="e">
        <f>+#REF!*$I34</f>
        <v>#REF!</v>
      </c>
      <c r="IR34" s="27" t="e">
        <f>+#REF!*$I34</f>
        <v>#REF!</v>
      </c>
      <c r="IS34" s="27">
        <f t="shared" si="110"/>
        <v>0</v>
      </c>
      <c r="IT34" s="27">
        <f t="shared" si="111"/>
        <v>0</v>
      </c>
      <c r="IU34" s="27">
        <f t="shared" si="112"/>
        <v>0</v>
      </c>
      <c r="IV34" s="27">
        <f t="shared" si="113"/>
        <v>0</v>
      </c>
      <c r="IW34" s="27">
        <f t="shared" si="114"/>
        <v>0</v>
      </c>
      <c r="IX34" s="27">
        <f t="shared" si="115"/>
        <v>0</v>
      </c>
      <c r="IY34" s="27" t="e">
        <f>+#REF!*$I34</f>
        <v>#REF!</v>
      </c>
      <c r="IZ34" s="27">
        <f t="shared" si="121"/>
        <v>0</v>
      </c>
      <c r="JA34" s="27">
        <f t="shared" si="121"/>
        <v>0</v>
      </c>
      <c r="JB34" s="27">
        <f t="shared" si="121"/>
        <v>0</v>
      </c>
      <c r="JC34" s="27">
        <f t="shared" si="121"/>
        <v>0</v>
      </c>
      <c r="JD34" s="27">
        <f t="shared" si="121"/>
        <v>0</v>
      </c>
      <c r="JE34" s="27">
        <f t="shared" si="121"/>
        <v>0</v>
      </c>
      <c r="JF34" s="27">
        <f t="shared" si="121"/>
        <v>0</v>
      </c>
      <c r="JG34" s="28" t="e">
        <f t="shared" si="119"/>
        <v>#REF!</v>
      </c>
      <c r="JI34" s="19" t="s">
        <v>2</v>
      </c>
    </row>
    <row r="36" spans="1:272" x14ac:dyDescent="0.25">
      <c r="A36" t="s">
        <v>2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  <c r="V36" t="s">
        <v>2</v>
      </c>
      <c r="W36" t="s">
        <v>2</v>
      </c>
      <c r="X36" t="s">
        <v>2</v>
      </c>
      <c r="Y36" t="s">
        <v>2</v>
      </c>
      <c r="Z36" t="s">
        <v>2</v>
      </c>
      <c r="AA36" t="s">
        <v>2</v>
      </c>
      <c r="AB36" t="s">
        <v>2</v>
      </c>
      <c r="AC36" t="s">
        <v>2</v>
      </c>
      <c r="AD36" t="s">
        <v>2</v>
      </c>
      <c r="AE36" t="s">
        <v>2</v>
      </c>
      <c r="AF36" t="s">
        <v>2</v>
      </c>
      <c r="AG36" t="s">
        <v>2</v>
      </c>
      <c r="AH36" t="s">
        <v>2</v>
      </c>
      <c r="AI36" t="s">
        <v>2</v>
      </c>
      <c r="AJ36" t="s">
        <v>2</v>
      </c>
      <c r="AK36" t="s">
        <v>2</v>
      </c>
      <c r="AL36" t="s">
        <v>2</v>
      </c>
      <c r="AM36" t="s">
        <v>2</v>
      </c>
      <c r="AN36" t="s">
        <v>2</v>
      </c>
      <c r="AO36" t="s">
        <v>2</v>
      </c>
      <c r="AP36" t="s">
        <v>2</v>
      </c>
      <c r="AQ36" t="s">
        <v>2</v>
      </c>
      <c r="AR36" t="s">
        <v>2</v>
      </c>
      <c r="AS36" t="s">
        <v>2</v>
      </c>
      <c r="AT36" t="s">
        <v>2</v>
      </c>
      <c r="AU36" t="s">
        <v>2</v>
      </c>
      <c r="AV36" t="s">
        <v>2</v>
      </c>
      <c r="AW36" t="s">
        <v>2</v>
      </c>
      <c r="AX36" t="s">
        <v>2</v>
      </c>
      <c r="AY36" t="s">
        <v>2</v>
      </c>
      <c r="AZ36" t="s">
        <v>2</v>
      </c>
      <c r="BA36" t="s">
        <v>2</v>
      </c>
      <c r="BB36" t="s">
        <v>2</v>
      </c>
      <c r="BC36" t="s">
        <v>2</v>
      </c>
      <c r="BD36" t="s">
        <v>2</v>
      </c>
      <c r="BE36" t="s">
        <v>2</v>
      </c>
      <c r="BF36" t="s">
        <v>2</v>
      </c>
      <c r="BG36" t="s">
        <v>2</v>
      </c>
      <c r="BH36" t="s">
        <v>2</v>
      </c>
      <c r="BI36" t="s">
        <v>2</v>
      </c>
      <c r="BJ36" t="s">
        <v>2</v>
      </c>
      <c r="BK36" t="s">
        <v>2</v>
      </c>
      <c r="BL36" t="s">
        <v>2</v>
      </c>
      <c r="BM36" t="s">
        <v>2</v>
      </c>
      <c r="BN36" t="s">
        <v>2</v>
      </c>
      <c r="BO36" t="s">
        <v>2</v>
      </c>
      <c r="BP36" t="s">
        <v>2</v>
      </c>
      <c r="BQ36" t="s">
        <v>2</v>
      </c>
      <c r="BR36" t="s">
        <v>2</v>
      </c>
      <c r="BS36" t="s">
        <v>2</v>
      </c>
      <c r="BT36" t="s">
        <v>2</v>
      </c>
      <c r="BU36" t="s">
        <v>2</v>
      </c>
      <c r="BV36" t="s">
        <v>2</v>
      </c>
      <c r="BW36" t="s">
        <v>2</v>
      </c>
      <c r="BX36" t="s">
        <v>2</v>
      </c>
      <c r="BY36" t="s">
        <v>2</v>
      </c>
      <c r="BZ36" t="s">
        <v>2</v>
      </c>
      <c r="CA36" t="s">
        <v>2</v>
      </c>
      <c r="CB36" t="s">
        <v>2</v>
      </c>
      <c r="CC36" t="s">
        <v>2</v>
      </c>
      <c r="CD36" t="s">
        <v>2</v>
      </c>
      <c r="CE36" t="s">
        <v>2</v>
      </c>
      <c r="CF36" t="s">
        <v>2</v>
      </c>
      <c r="CG36" t="s">
        <v>2</v>
      </c>
      <c r="CH36" t="s">
        <v>2</v>
      </c>
      <c r="CI36" t="s">
        <v>2</v>
      </c>
      <c r="CJ36" t="s">
        <v>2</v>
      </c>
      <c r="CK36" t="s">
        <v>2</v>
      </c>
      <c r="CL36" t="s">
        <v>2</v>
      </c>
      <c r="CM36" t="s">
        <v>2</v>
      </c>
      <c r="CN36" t="s">
        <v>2</v>
      </c>
      <c r="CO36" t="s">
        <v>2</v>
      </c>
      <c r="CP36" t="s">
        <v>2</v>
      </c>
      <c r="CQ36" t="s">
        <v>2</v>
      </c>
      <c r="CR36" t="s">
        <v>2</v>
      </c>
      <c r="CS36" t="s">
        <v>2</v>
      </c>
      <c r="CT36" t="s">
        <v>2</v>
      </c>
      <c r="CU36" t="s">
        <v>2</v>
      </c>
      <c r="CV36" t="s">
        <v>2</v>
      </c>
      <c r="CW36" t="s">
        <v>2</v>
      </c>
      <c r="CX36" t="s">
        <v>2</v>
      </c>
      <c r="CY36" t="s">
        <v>2</v>
      </c>
      <c r="CZ36" t="s">
        <v>2</v>
      </c>
      <c r="DA36" t="s">
        <v>2</v>
      </c>
      <c r="DB36" t="s">
        <v>2</v>
      </c>
      <c r="DC36" t="s">
        <v>2</v>
      </c>
      <c r="DD36" t="s">
        <v>2</v>
      </c>
      <c r="DE36" t="s">
        <v>2</v>
      </c>
      <c r="DF36" t="s">
        <v>2</v>
      </c>
      <c r="DG36" t="s">
        <v>2</v>
      </c>
      <c r="DH36" t="s">
        <v>2</v>
      </c>
      <c r="DI36" t="s">
        <v>2</v>
      </c>
      <c r="DJ36" t="s">
        <v>2</v>
      </c>
      <c r="DK36" t="s">
        <v>2</v>
      </c>
      <c r="DL36" t="s">
        <v>2</v>
      </c>
      <c r="DM36" t="s">
        <v>2</v>
      </c>
      <c r="DN36" t="s">
        <v>2</v>
      </c>
      <c r="DO36" t="s">
        <v>2</v>
      </c>
      <c r="DP36" t="s">
        <v>2</v>
      </c>
      <c r="DQ36" t="s">
        <v>2</v>
      </c>
      <c r="DR36" t="s">
        <v>2</v>
      </c>
      <c r="DS36" t="s">
        <v>2</v>
      </c>
      <c r="DT36" t="s">
        <v>2</v>
      </c>
      <c r="DU36" t="s">
        <v>2</v>
      </c>
      <c r="DV36" t="s">
        <v>2</v>
      </c>
      <c r="DW36" t="s">
        <v>2</v>
      </c>
      <c r="DX36" t="s">
        <v>2</v>
      </c>
      <c r="DY36" t="s">
        <v>2</v>
      </c>
      <c r="DZ36" t="s">
        <v>2</v>
      </c>
      <c r="EA36" t="s">
        <v>2</v>
      </c>
      <c r="EB36" t="s">
        <v>2</v>
      </c>
      <c r="EC36" t="s">
        <v>2</v>
      </c>
      <c r="ED36" t="s">
        <v>2</v>
      </c>
      <c r="EE36" t="s">
        <v>2</v>
      </c>
      <c r="EF36" t="s">
        <v>2</v>
      </c>
      <c r="EG36" t="s">
        <v>2</v>
      </c>
      <c r="EH36" t="s">
        <v>2</v>
      </c>
      <c r="EI36" t="s">
        <v>2</v>
      </c>
      <c r="EJ36" t="s">
        <v>2</v>
      </c>
      <c r="EK36" t="s">
        <v>2</v>
      </c>
      <c r="EL36" t="s">
        <v>2</v>
      </c>
      <c r="EM36" t="s">
        <v>2</v>
      </c>
      <c r="EN36" t="s">
        <v>2</v>
      </c>
      <c r="EO36" t="s">
        <v>2</v>
      </c>
      <c r="EP36" t="s">
        <v>2</v>
      </c>
      <c r="EQ36" t="s">
        <v>2</v>
      </c>
      <c r="ER36" t="s">
        <v>2</v>
      </c>
      <c r="ES36" t="s">
        <v>2</v>
      </c>
      <c r="ET36" t="s">
        <v>2</v>
      </c>
      <c r="EU36" t="s">
        <v>2</v>
      </c>
      <c r="EV36" t="s">
        <v>2</v>
      </c>
      <c r="EW36" t="s">
        <v>2</v>
      </c>
      <c r="EX36" t="s">
        <v>2</v>
      </c>
      <c r="EY36" t="s">
        <v>2</v>
      </c>
      <c r="EZ36" t="s">
        <v>2</v>
      </c>
      <c r="FA36" t="s">
        <v>2</v>
      </c>
      <c r="FB36" t="s">
        <v>2</v>
      </c>
      <c r="FC36" t="s">
        <v>2</v>
      </c>
      <c r="FD36" t="s">
        <v>2</v>
      </c>
      <c r="FE36" t="s">
        <v>2</v>
      </c>
      <c r="FF36" t="s">
        <v>2</v>
      </c>
      <c r="FG36" t="s">
        <v>2</v>
      </c>
      <c r="FH36" t="s">
        <v>2</v>
      </c>
      <c r="FI36" t="s">
        <v>2</v>
      </c>
      <c r="FJ36" t="s">
        <v>2</v>
      </c>
      <c r="FK36" t="s">
        <v>2</v>
      </c>
      <c r="FL36" t="s">
        <v>2</v>
      </c>
      <c r="FM36" t="s">
        <v>2</v>
      </c>
      <c r="FN36" t="s">
        <v>2</v>
      </c>
      <c r="FO36" t="s">
        <v>2</v>
      </c>
      <c r="FP36" t="s">
        <v>2</v>
      </c>
      <c r="FQ36" t="s">
        <v>2</v>
      </c>
      <c r="FR36" t="s">
        <v>2</v>
      </c>
      <c r="FS36" t="s">
        <v>2</v>
      </c>
      <c r="FT36" t="s">
        <v>2</v>
      </c>
      <c r="FU36" t="s">
        <v>2</v>
      </c>
      <c r="FV36" t="s">
        <v>2</v>
      </c>
      <c r="FW36" t="s">
        <v>2</v>
      </c>
      <c r="FX36" t="s">
        <v>2</v>
      </c>
      <c r="FY36" t="s">
        <v>2</v>
      </c>
      <c r="FZ36" t="s">
        <v>2</v>
      </c>
      <c r="GA36" t="s">
        <v>2</v>
      </c>
      <c r="GB36" t="s">
        <v>2</v>
      </c>
      <c r="GC36" t="s">
        <v>2</v>
      </c>
      <c r="GD36" t="s">
        <v>2</v>
      </c>
      <c r="GE36" t="s">
        <v>2</v>
      </c>
      <c r="GF36" t="s">
        <v>2</v>
      </c>
      <c r="GG36" t="s">
        <v>2</v>
      </c>
      <c r="GH36" t="s">
        <v>2</v>
      </c>
      <c r="GI36" t="s">
        <v>2</v>
      </c>
      <c r="GJ36" t="s">
        <v>2</v>
      </c>
      <c r="GK36" t="s">
        <v>2</v>
      </c>
      <c r="GL36" t="s">
        <v>2</v>
      </c>
      <c r="GM36" t="s">
        <v>2</v>
      </c>
      <c r="GN36" t="s">
        <v>2</v>
      </c>
      <c r="GO36" t="s">
        <v>2</v>
      </c>
      <c r="GP36" t="s">
        <v>2</v>
      </c>
      <c r="GQ36" t="s">
        <v>2</v>
      </c>
      <c r="GR36" t="s">
        <v>2</v>
      </c>
      <c r="GS36" t="s">
        <v>2</v>
      </c>
      <c r="GT36" t="s">
        <v>2</v>
      </c>
      <c r="GU36" t="s">
        <v>2</v>
      </c>
      <c r="GV36" t="s">
        <v>2</v>
      </c>
      <c r="GW36" t="s">
        <v>2</v>
      </c>
      <c r="GX36" t="s">
        <v>2</v>
      </c>
      <c r="GY36" t="s">
        <v>2</v>
      </c>
      <c r="GZ36" t="s">
        <v>2</v>
      </c>
      <c r="HA36" t="s">
        <v>2</v>
      </c>
      <c r="HB36" t="s">
        <v>2</v>
      </c>
      <c r="HC36" t="s">
        <v>2</v>
      </c>
      <c r="HD36" t="s">
        <v>2</v>
      </c>
      <c r="HE36" t="s">
        <v>2</v>
      </c>
      <c r="HF36" t="s">
        <v>2</v>
      </c>
      <c r="HG36" t="s">
        <v>2</v>
      </c>
      <c r="HH36" t="s">
        <v>2</v>
      </c>
      <c r="HI36" t="s">
        <v>2</v>
      </c>
      <c r="HJ36" t="s">
        <v>2</v>
      </c>
      <c r="HK36" t="s">
        <v>2</v>
      </c>
      <c r="HL36" t="s">
        <v>2</v>
      </c>
      <c r="HM36" t="s">
        <v>2</v>
      </c>
      <c r="HN36" t="s">
        <v>2</v>
      </c>
      <c r="HO36" t="s">
        <v>2</v>
      </c>
      <c r="HP36" t="s">
        <v>2</v>
      </c>
      <c r="HQ36" t="s">
        <v>2</v>
      </c>
      <c r="HR36" t="s">
        <v>2</v>
      </c>
      <c r="HS36" t="s">
        <v>2</v>
      </c>
      <c r="HT36" t="s">
        <v>2</v>
      </c>
      <c r="HU36" t="s">
        <v>2</v>
      </c>
      <c r="HV36" t="s">
        <v>2</v>
      </c>
      <c r="HW36" t="s">
        <v>2</v>
      </c>
      <c r="HX36" t="s">
        <v>2</v>
      </c>
      <c r="HY36" t="s">
        <v>2</v>
      </c>
      <c r="HZ36" t="s">
        <v>2</v>
      </c>
      <c r="IA36" t="s">
        <v>2</v>
      </c>
      <c r="IB36" t="s">
        <v>2</v>
      </c>
      <c r="IC36" t="s">
        <v>2</v>
      </c>
      <c r="ID36" t="s">
        <v>2</v>
      </c>
      <c r="IE36" t="s">
        <v>2</v>
      </c>
      <c r="IF36" t="s">
        <v>2</v>
      </c>
      <c r="IG36" t="s">
        <v>2</v>
      </c>
      <c r="IH36" t="s">
        <v>2</v>
      </c>
      <c r="II36" t="s">
        <v>2</v>
      </c>
      <c r="IJ36" t="s">
        <v>2</v>
      </c>
      <c r="IK36" t="s">
        <v>2</v>
      </c>
      <c r="IL36" t="s">
        <v>2</v>
      </c>
      <c r="IM36" t="s">
        <v>2</v>
      </c>
      <c r="IN36" t="s">
        <v>2</v>
      </c>
      <c r="IO36" t="s">
        <v>2</v>
      </c>
      <c r="IP36" t="s">
        <v>2</v>
      </c>
      <c r="IQ36" t="s">
        <v>2</v>
      </c>
      <c r="IR36" t="s">
        <v>2</v>
      </c>
      <c r="IS36" t="s">
        <v>2</v>
      </c>
      <c r="IT36" t="s">
        <v>2</v>
      </c>
      <c r="IU36" t="s">
        <v>2</v>
      </c>
      <c r="IV36" t="s">
        <v>2</v>
      </c>
      <c r="IW36" t="s">
        <v>2</v>
      </c>
      <c r="IX36" t="s">
        <v>2</v>
      </c>
      <c r="IY36" t="s">
        <v>2</v>
      </c>
      <c r="IZ36" t="s">
        <v>2</v>
      </c>
      <c r="JA36" t="s">
        <v>2</v>
      </c>
      <c r="JB36" t="s">
        <v>2</v>
      </c>
      <c r="JC36" t="s">
        <v>2</v>
      </c>
      <c r="JD36" t="s">
        <v>2</v>
      </c>
      <c r="JE36" t="s">
        <v>2</v>
      </c>
      <c r="JF36" t="s">
        <v>2</v>
      </c>
      <c r="JG36" t="s">
        <v>2</v>
      </c>
      <c r="JH36" t="s">
        <v>2</v>
      </c>
      <c r="JI36" t="s">
        <v>2</v>
      </c>
      <c r="JJ36" t="s">
        <v>2</v>
      </c>
      <c r="JK36" t="s">
        <v>2</v>
      </c>
      <c r="JL36" t="s">
        <v>2</v>
      </c>
    </row>
    <row r="37" spans="1:272" x14ac:dyDescent="0.25">
      <c r="J37" s="3">
        <f t="shared" ref="J37:BT37" si="122">+SUBTOTAL(9,J5:J34)</f>
        <v>688</v>
      </c>
      <c r="K37" s="3">
        <f t="shared" si="122"/>
        <v>890</v>
      </c>
      <c r="L37" s="3">
        <f t="shared" si="122"/>
        <v>787</v>
      </c>
      <c r="M37" s="3">
        <f t="shared" si="122"/>
        <v>1140</v>
      </c>
      <c r="N37" s="3">
        <f t="shared" si="122"/>
        <v>818</v>
      </c>
      <c r="O37" s="3">
        <f t="shared" si="122"/>
        <v>1002</v>
      </c>
      <c r="P37" s="3">
        <f t="shared" si="122"/>
        <v>1230</v>
      </c>
      <c r="Q37" s="3">
        <f t="shared" si="122"/>
        <v>2354</v>
      </c>
      <c r="R37" s="3">
        <f t="shared" si="122"/>
        <v>642</v>
      </c>
      <c r="S37" s="3">
        <f t="shared" si="122"/>
        <v>460</v>
      </c>
      <c r="T37" s="3">
        <f t="shared" si="122"/>
        <v>1076</v>
      </c>
      <c r="U37" s="3">
        <f t="shared" si="122"/>
        <v>1252</v>
      </c>
      <c r="V37" s="3">
        <f t="shared" si="122"/>
        <v>486</v>
      </c>
      <c r="W37" s="3">
        <f t="shared" si="122"/>
        <v>726</v>
      </c>
      <c r="X37" s="3">
        <f t="shared" si="122"/>
        <v>610</v>
      </c>
      <c r="Y37" s="3">
        <f t="shared" si="122"/>
        <v>508</v>
      </c>
      <c r="Z37" s="3">
        <f t="shared" si="122"/>
        <v>168</v>
      </c>
      <c r="AA37" s="3">
        <f t="shared" si="122"/>
        <v>72</v>
      </c>
      <c r="AB37" s="3">
        <f t="shared" si="122"/>
        <v>560</v>
      </c>
      <c r="AC37" s="3">
        <f t="shared" si="122"/>
        <v>1332</v>
      </c>
      <c r="AD37" s="3">
        <f t="shared" si="122"/>
        <v>250</v>
      </c>
      <c r="AE37" s="3">
        <f t="shared" si="122"/>
        <v>1016</v>
      </c>
      <c r="AF37" s="3">
        <f t="shared" si="122"/>
        <v>708</v>
      </c>
      <c r="AG37" s="3">
        <f t="shared" si="122"/>
        <v>1648</v>
      </c>
      <c r="AH37" s="3">
        <f t="shared" si="122"/>
        <v>260</v>
      </c>
      <c r="AI37" s="3">
        <f t="shared" si="122"/>
        <v>1366</v>
      </c>
      <c r="AJ37" s="3">
        <f t="shared" si="122"/>
        <v>672</v>
      </c>
      <c r="AK37" s="3">
        <f t="shared" si="122"/>
        <v>732</v>
      </c>
      <c r="AL37" s="3">
        <f t="shared" si="122"/>
        <v>1820</v>
      </c>
      <c r="AM37" s="3">
        <f t="shared" si="122"/>
        <v>546</v>
      </c>
      <c r="AN37" s="3">
        <f t="shared" si="122"/>
        <v>446</v>
      </c>
      <c r="AO37" s="3">
        <f t="shared" si="122"/>
        <v>526</v>
      </c>
      <c r="AP37" s="3">
        <f t="shared" si="122"/>
        <v>1650</v>
      </c>
      <c r="AQ37" s="3">
        <f t="shared" si="122"/>
        <v>828</v>
      </c>
      <c r="AR37" s="3">
        <f t="shared" si="122"/>
        <v>860</v>
      </c>
      <c r="AS37" s="3">
        <f t="shared" si="122"/>
        <v>886</v>
      </c>
      <c r="AT37" s="3">
        <f t="shared" si="122"/>
        <v>906</v>
      </c>
      <c r="AU37" s="3">
        <f t="shared" si="122"/>
        <v>3428</v>
      </c>
      <c r="AV37" s="3">
        <f t="shared" si="122"/>
        <v>544</v>
      </c>
      <c r="AW37" s="3">
        <f t="shared" si="122"/>
        <v>1698</v>
      </c>
      <c r="AX37" s="3">
        <f t="shared" si="122"/>
        <v>318</v>
      </c>
      <c r="AY37" s="3">
        <f t="shared" si="122"/>
        <v>616</v>
      </c>
      <c r="AZ37" s="3">
        <f t="shared" si="122"/>
        <v>292</v>
      </c>
      <c r="BA37" s="3">
        <f t="shared" si="122"/>
        <v>360</v>
      </c>
      <c r="BB37" s="3">
        <f t="shared" si="122"/>
        <v>210</v>
      </c>
      <c r="BC37" s="3">
        <f t="shared" si="122"/>
        <v>642</v>
      </c>
      <c r="BD37" s="3">
        <f t="shared" si="122"/>
        <v>1592</v>
      </c>
      <c r="BE37" s="3">
        <f t="shared" si="122"/>
        <v>936</v>
      </c>
      <c r="BF37" s="3">
        <f t="shared" si="122"/>
        <v>337</v>
      </c>
      <c r="BG37" s="3">
        <f t="shared" si="122"/>
        <v>396</v>
      </c>
      <c r="BH37" s="3">
        <f t="shared" si="122"/>
        <v>618</v>
      </c>
      <c r="BI37" s="3">
        <f t="shared" si="122"/>
        <v>192</v>
      </c>
      <c r="BJ37" s="3">
        <f t="shared" si="122"/>
        <v>204</v>
      </c>
      <c r="BK37" s="3">
        <f t="shared" si="122"/>
        <v>610</v>
      </c>
      <c r="BL37" s="3">
        <f t="shared" si="122"/>
        <v>1406</v>
      </c>
      <c r="BM37" s="3">
        <f t="shared" si="122"/>
        <v>650</v>
      </c>
      <c r="BN37" s="3">
        <f t="shared" si="122"/>
        <v>886</v>
      </c>
      <c r="BO37" s="3">
        <f t="shared" si="122"/>
        <v>1046</v>
      </c>
      <c r="BP37" s="3">
        <f t="shared" si="122"/>
        <v>1102</v>
      </c>
      <c r="BQ37" s="3">
        <f t="shared" si="122"/>
        <v>23923</v>
      </c>
      <c r="BR37" s="3">
        <f t="shared" si="122"/>
        <v>1132</v>
      </c>
      <c r="BS37" s="3">
        <f t="shared" si="122"/>
        <v>1914</v>
      </c>
      <c r="BT37" s="3">
        <f t="shared" si="122"/>
        <v>2780</v>
      </c>
      <c r="BU37" s="3">
        <f t="shared" ref="BU37:DU37" si="123">+SUBTOTAL(9,BU5:BU34)</f>
        <v>1644</v>
      </c>
      <c r="BV37" s="3">
        <f t="shared" si="123"/>
        <v>168</v>
      </c>
      <c r="BW37" s="3">
        <f t="shared" si="123"/>
        <v>434</v>
      </c>
      <c r="BX37" s="3">
        <f t="shared" si="123"/>
        <v>120</v>
      </c>
      <c r="BY37" s="3">
        <f t="shared" si="123"/>
        <v>2782</v>
      </c>
      <c r="BZ37" s="3">
        <f t="shared" si="123"/>
        <v>312</v>
      </c>
      <c r="CA37" s="3">
        <f t="shared" si="123"/>
        <v>678</v>
      </c>
      <c r="CB37" s="3">
        <f t="shared" si="123"/>
        <v>164</v>
      </c>
      <c r="CC37" s="3">
        <f t="shared" si="123"/>
        <v>1716</v>
      </c>
      <c r="CD37" s="3">
        <f t="shared" si="123"/>
        <v>526</v>
      </c>
      <c r="CE37" s="3">
        <f t="shared" si="123"/>
        <v>726</v>
      </c>
      <c r="CF37" s="3">
        <f t="shared" si="123"/>
        <v>1396</v>
      </c>
      <c r="CG37" s="3">
        <f t="shared" si="123"/>
        <v>582</v>
      </c>
      <c r="CH37" s="3">
        <f t="shared" si="123"/>
        <v>1410</v>
      </c>
      <c r="CI37" s="3">
        <f t="shared" si="123"/>
        <v>766</v>
      </c>
      <c r="CJ37" s="3">
        <f t="shared" si="123"/>
        <v>1946</v>
      </c>
      <c r="CK37" s="3">
        <f t="shared" si="123"/>
        <v>1018</v>
      </c>
      <c r="CL37" s="3">
        <f t="shared" si="123"/>
        <v>958</v>
      </c>
      <c r="CM37" s="3">
        <f t="shared" si="123"/>
        <v>1062</v>
      </c>
      <c r="CN37" s="3">
        <f t="shared" si="123"/>
        <v>96</v>
      </c>
      <c r="CO37" s="3">
        <f t="shared" si="123"/>
        <v>1842</v>
      </c>
      <c r="CP37" s="3">
        <f t="shared" si="123"/>
        <v>348</v>
      </c>
      <c r="CQ37" s="3">
        <f t="shared" si="123"/>
        <v>276</v>
      </c>
      <c r="CR37" s="3">
        <f t="shared" si="123"/>
        <v>294</v>
      </c>
      <c r="CS37" s="3">
        <f t="shared" si="123"/>
        <v>596</v>
      </c>
      <c r="CT37" s="3">
        <f t="shared" si="123"/>
        <v>598</v>
      </c>
      <c r="CU37" s="3">
        <f t="shared" si="123"/>
        <v>1008</v>
      </c>
      <c r="CV37" s="3">
        <f t="shared" si="123"/>
        <v>748</v>
      </c>
      <c r="CW37" s="3">
        <f t="shared" si="123"/>
        <v>672</v>
      </c>
      <c r="CX37" s="3">
        <f t="shared" si="123"/>
        <v>104</v>
      </c>
      <c r="CY37" s="3">
        <f t="shared" si="123"/>
        <v>96</v>
      </c>
      <c r="CZ37" s="3">
        <f t="shared" si="123"/>
        <v>484</v>
      </c>
      <c r="DA37" s="3">
        <f t="shared" si="123"/>
        <v>202</v>
      </c>
      <c r="DB37" s="3">
        <f t="shared" si="123"/>
        <v>272</v>
      </c>
      <c r="DC37" s="3">
        <f t="shared" si="123"/>
        <v>482</v>
      </c>
      <c r="DD37" s="3">
        <f t="shared" si="123"/>
        <v>520</v>
      </c>
      <c r="DE37" s="3">
        <f t="shared" si="123"/>
        <v>546</v>
      </c>
      <c r="DF37" s="3">
        <f t="shared" si="123"/>
        <v>464</v>
      </c>
      <c r="DG37" s="3">
        <f t="shared" si="123"/>
        <v>500</v>
      </c>
      <c r="DH37" s="3">
        <f t="shared" si="123"/>
        <v>576</v>
      </c>
      <c r="DI37" s="3">
        <f t="shared" si="123"/>
        <v>330</v>
      </c>
      <c r="DJ37" s="3">
        <f t="shared" si="123"/>
        <v>224</v>
      </c>
      <c r="DK37" s="3">
        <f t="shared" si="123"/>
        <v>102</v>
      </c>
      <c r="DL37" s="3">
        <f t="shared" si="123"/>
        <v>233</v>
      </c>
      <c r="DM37" s="3">
        <f t="shared" si="123"/>
        <v>264</v>
      </c>
      <c r="DN37" s="3">
        <f t="shared" si="123"/>
        <v>36</v>
      </c>
      <c r="DO37" s="3">
        <f t="shared" si="123"/>
        <v>244</v>
      </c>
      <c r="DP37" s="3">
        <f t="shared" si="123"/>
        <v>122</v>
      </c>
      <c r="DQ37" s="3">
        <f t="shared" si="123"/>
        <v>160</v>
      </c>
      <c r="DR37" s="3">
        <f t="shared" si="123"/>
        <v>120</v>
      </c>
      <c r="DS37" s="3">
        <f t="shared" si="123"/>
        <v>438</v>
      </c>
      <c r="DT37" s="3">
        <f t="shared" si="123"/>
        <v>36</v>
      </c>
      <c r="DU37" s="3">
        <f t="shared" si="123"/>
        <v>224</v>
      </c>
      <c r="DV37" s="3">
        <f t="shared" ref="DV37:EA37" si="124">+SUBTOTAL(9,DV5:DV34)</f>
        <v>594</v>
      </c>
      <c r="DW37" s="3">
        <f t="shared" si="124"/>
        <v>564</v>
      </c>
      <c r="DX37" s="3">
        <f t="shared" si="124"/>
        <v>176</v>
      </c>
      <c r="DY37" s="3">
        <f t="shared" si="124"/>
        <v>150</v>
      </c>
      <c r="DZ37" s="3">
        <f t="shared" si="124"/>
        <v>140</v>
      </c>
      <c r="EA37" s="3">
        <f t="shared" si="124"/>
        <v>290</v>
      </c>
      <c r="EC37" s="3">
        <f t="shared" ref="EC37:GN37" si="125">+SUBTOTAL(9,EC5:EC34)*1.08</f>
        <v>13049.978040000002</v>
      </c>
      <c r="ED37" s="3">
        <f t="shared" si="125"/>
        <v>10918.22976</v>
      </c>
      <c r="EE37" s="3">
        <f t="shared" si="125"/>
        <v>12240.392760000001</v>
      </c>
      <c r="EF37" s="3">
        <f t="shared" si="125"/>
        <v>18156.786120000001</v>
      </c>
      <c r="EG37" s="3">
        <f t="shared" si="125"/>
        <v>13966.351559999999</v>
      </c>
      <c r="EH37" s="3">
        <f t="shared" si="125"/>
        <v>10299.411359999998</v>
      </c>
      <c r="EI37" s="3">
        <f t="shared" si="125"/>
        <v>18181.313999999995</v>
      </c>
      <c r="EJ37" s="3">
        <f t="shared" si="125"/>
        <v>32387.47308</v>
      </c>
      <c r="EK37" s="3">
        <f t="shared" si="125"/>
        <v>12772.342439999995</v>
      </c>
      <c r="EL37" s="3">
        <f t="shared" si="125"/>
        <v>14436.332999999999</v>
      </c>
      <c r="EM37" s="3">
        <f t="shared" si="125"/>
        <v>19597.689719999998</v>
      </c>
      <c r="EN37" s="3">
        <f t="shared" si="125"/>
        <v>22758.140159999999</v>
      </c>
      <c r="EO37" s="3">
        <f t="shared" si="125"/>
        <v>8578.5469199999989</v>
      </c>
      <c r="EP37" s="3">
        <f t="shared" si="125"/>
        <v>12154.697999999999</v>
      </c>
      <c r="EQ37" s="3">
        <f t="shared" si="125"/>
        <v>10135.677959999999</v>
      </c>
      <c r="ER37" s="3">
        <f t="shared" si="125"/>
        <v>6068.9843999999994</v>
      </c>
      <c r="ES37" s="3">
        <f t="shared" si="125"/>
        <v>4634.8750799999998</v>
      </c>
      <c r="ET37" s="3">
        <f t="shared" si="125"/>
        <v>602.93483999999989</v>
      </c>
      <c r="EU37" s="3">
        <f t="shared" si="125"/>
        <v>13471.741799999998</v>
      </c>
      <c r="EV37" s="3">
        <f t="shared" si="125"/>
        <v>22246.934040000004</v>
      </c>
      <c r="EW37" s="3">
        <f t="shared" si="125"/>
        <v>5087.0635199999988</v>
      </c>
      <c r="EX37" s="3">
        <f t="shared" si="125"/>
        <v>18711.126359999998</v>
      </c>
      <c r="EY37" s="3">
        <f t="shared" si="125"/>
        <v>10125.222480000002</v>
      </c>
      <c r="EZ37" s="3">
        <f t="shared" si="125"/>
        <v>21751.654680000003</v>
      </c>
      <c r="FA37" s="3">
        <f t="shared" si="125"/>
        <v>5374.2365999999993</v>
      </c>
      <c r="FB37" s="3">
        <f t="shared" si="125"/>
        <v>25326.419040000001</v>
      </c>
      <c r="FC37" s="3">
        <f t="shared" si="125"/>
        <v>12532.74336</v>
      </c>
      <c r="FD37" s="3">
        <f t="shared" si="125"/>
        <v>8418.5362800000021</v>
      </c>
      <c r="FE37" s="3">
        <f t="shared" si="125"/>
        <v>35400.989520000003</v>
      </c>
      <c r="FF37" s="3">
        <f t="shared" si="125"/>
        <v>9328.9114800000007</v>
      </c>
      <c r="FG37" s="3">
        <f t="shared" si="125"/>
        <v>5817.5517600000003</v>
      </c>
      <c r="FH37" s="3">
        <f t="shared" si="125"/>
        <v>11009.056680000002</v>
      </c>
      <c r="FI37" s="3">
        <f t="shared" si="125"/>
        <v>30232.431360000006</v>
      </c>
      <c r="FJ37" s="3">
        <f t="shared" si="125"/>
        <v>11205.397439999999</v>
      </c>
      <c r="FK37" s="3">
        <f t="shared" si="125"/>
        <v>16463.608559999997</v>
      </c>
      <c r="FL37" s="3">
        <f t="shared" si="125"/>
        <v>19190.231640000002</v>
      </c>
      <c r="FM37" s="3">
        <f t="shared" si="125"/>
        <v>24970.532040000002</v>
      </c>
      <c r="FN37" s="3">
        <f t="shared" si="125"/>
        <v>67143.669120000006</v>
      </c>
      <c r="FO37" s="3">
        <f t="shared" si="125"/>
        <v>12428.897040000002</v>
      </c>
      <c r="FP37" s="3">
        <f t="shared" si="125"/>
        <v>19834.553159999999</v>
      </c>
      <c r="FQ37" s="3">
        <f t="shared" si="125"/>
        <v>7312.0935599999984</v>
      </c>
      <c r="FR37" s="3">
        <f t="shared" si="125"/>
        <v>12086.007839999998</v>
      </c>
      <c r="FS37" s="3">
        <f t="shared" si="125"/>
        <v>5484.0358800000004</v>
      </c>
      <c r="FT37" s="3">
        <f t="shared" si="125"/>
        <v>2438.8387199999997</v>
      </c>
      <c r="FU37" s="3">
        <f t="shared" si="125"/>
        <v>3574.40364</v>
      </c>
      <c r="FV37" s="3">
        <f t="shared" si="125"/>
        <v>8013.5157600000002</v>
      </c>
      <c r="FW37" s="3">
        <f t="shared" si="125"/>
        <v>28809.355319999995</v>
      </c>
      <c r="FX37" s="3">
        <f t="shared" si="125"/>
        <v>18036.605879999999</v>
      </c>
      <c r="FY37" s="3">
        <f t="shared" si="125"/>
        <v>6207.1289999999981</v>
      </c>
      <c r="FZ37" s="3">
        <f t="shared" si="125"/>
        <v>6671.8015199999991</v>
      </c>
      <c r="GA37" s="3">
        <f t="shared" si="125"/>
        <v>10885.043519999999</v>
      </c>
      <c r="GB37" s="3">
        <f t="shared" si="125"/>
        <v>5476.0870800000002</v>
      </c>
      <c r="GC37" s="3">
        <f t="shared" si="125"/>
        <v>2924.3019600000002</v>
      </c>
      <c r="GD37" s="3">
        <f t="shared" si="125"/>
        <v>10105.307280000001</v>
      </c>
      <c r="GE37" s="3">
        <f t="shared" si="125"/>
        <v>26752.367879999998</v>
      </c>
      <c r="GF37" s="3">
        <f t="shared" si="125"/>
        <v>12157.167960000001</v>
      </c>
      <c r="GG37" s="3">
        <f t="shared" si="125"/>
        <v>16363.08216</v>
      </c>
      <c r="GH37" s="3">
        <f t="shared" si="125"/>
        <v>18170.78616</v>
      </c>
      <c r="GI37" s="3">
        <f t="shared" si="125"/>
        <v>17646.45264</v>
      </c>
      <c r="GJ37" s="3">
        <f t="shared" si="125"/>
        <v>423710.45639999997</v>
      </c>
      <c r="GK37" s="3">
        <f t="shared" si="125"/>
        <v>17705.796479999997</v>
      </c>
      <c r="GL37" s="3" t="e">
        <f t="shared" si="125"/>
        <v>#REF!</v>
      </c>
      <c r="GM37" s="3">
        <f t="shared" si="125"/>
        <v>29878.311240000003</v>
      </c>
      <c r="GN37" s="3">
        <f t="shared" si="125"/>
        <v>43288.554599999996</v>
      </c>
      <c r="GO37" s="3">
        <f t="shared" ref="GO37:IZ37" si="126">+SUBTOTAL(9,GO5:GO34)*1.08</f>
        <v>22789.16316</v>
      </c>
      <c r="GP37" s="3" t="e">
        <f t="shared" si="126"/>
        <v>#REF!</v>
      </c>
      <c r="GQ37" s="3">
        <f t="shared" si="126"/>
        <v>1865.8868399999999</v>
      </c>
      <c r="GR37" s="3">
        <f t="shared" si="126"/>
        <v>10262.292839999998</v>
      </c>
      <c r="GS37" s="3">
        <f t="shared" si="126"/>
        <v>2727.8402399999995</v>
      </c>
      <c r="GT37" s="3">
        <f t="shared" si="126"/>
        <v>45741.053160000003</v>
      </c>
      <c r="GU37" s="3">
        <f t="shared" si="126"/>
        <v>6599.8152</v>
      </c>
      <c r="GV37" s="3">
        <f t="shared" si="126"/>
        <v>13809.40812</v>
      </c>
      <c r="GW37" s="3">
        <f t="shared" si="126"/>
        <v>4868.6086800000012</v>
      </c>
      <c r="GX37" s="3">
        <f t="shared" si="126"/>
        <v>13188.788279999999</v>
      </c>
      <c r="GY37" s="3">
        <f t="shared" si="126"/>
        <v>5262.2567999999992</v>
      </c>
      <c r="GZ37" s="3">
        <f t="shared" si="126"/>
        <v>14086.28016</v>
      </c>
      <c r="HA37" s="3">
        <f t="shared" si="126"/>
        <v>19525.814279999999</v>
      </c>
      <c r="HB37" s="3">
        <f t="shared" si="126"/>
        <v>11269.861560000001</v>
      </c>
      <c r="HC37" s="3">
        <f t="shared" si="126"/>
        <v>20404.119240000004</v>
      </c>
      <c r="HD37" s="3">
        <f t="shared" si="126"/>
        <v>11129.41188</v>
      </c>
      <c r="HE37" s="3">
        <f t="shared" si="126"/>
        <v>29836.10484</v>
      </c>
      <c r="HF37" s="3">
        <f t="shared" si="126"/>
        <v>15159.581999999999</v>
      </c>
      <c r="HG37" s="3">
        <f t="shared" si="126"/>
        <v>14678.678519999999</v>
      </c>
      <c r="HH37" s="3">
        <f t="shared" si="126"/>
        <v>16822.536840000001</v>
      </c>
      <c r="HI37" s="3">
        <f t="shared" si="126"/>
        <v>3062.4685199999999</v>
      </c>
      <c r="HJ37" s="3">
        <f t="shared" si="126"/>
        <v>29383.806240000002</v>
      </c>
      <c r="HK37" s="3">
        <f t="shared" si="126"/>
        <v>5606.1914400000014</v>
      </c>
      <c r="HL37" s="3">
        <f t="shared" si="126"/>
        <v>4368.7101600000005</v>
      </c>
      <c r="HM37" s="3" t="e">
        <f t="shared" si="126"/>
        <v>#REF!</v>
      </c>
      <c r="HN37" s="3">
        <f t="shared" si="126"/>
        <v>4660.4840400000003</v>
      </c>
      <c r="HO37" s="3" t="e">
        <f t="shared" si="126"/>
        <v>#REF!</v>
      </c>
      <c r="HP37" s="3">
        <f t="shared" si="126"/>
        <v>10659.39372</v>
      </c>
      <c r="HQ37" s="3">
        <f t="shared" si="126"/>
        <v>12727.511640000001</v>
      </c>
      <c r="HR37" s="3">
        <f t="shared" si="126"/>
        <v>16224.89724</v>
      </c>
      <c r="HS37" s="3">
        <f t="shared" si="126"/>
        <v>7050.9992400000001</v>
      </c>
      <c r="HT37" s="3">
        <f t="shared" si="126"/>
        <v>9241.5070799999994</v>
      </c>
      <c r="HU37" s="3">
        <f t="shared" si="126"/>
        <v>1687.3790399999998</v>
      </c>
      <c r="HV37" s="3">
        <f t="shared" si="126"/>
        <v>3062.4685199999999</v>
      </c>
      <c r="HW37" s="3">
        <f t="shared" si="126"/>
        <v>5372.0928000000004</v>
      </c>
      <c r="HX37" s="3">
        <f t="shared" si="126"/>
        <v>4841.9035199999998</v>
      </c>
      <c r="HY37" s="3">
        <f t="shared" si="126"/>
        <v>2607.8029200000001</v>
      </c>
      <c r="HZ37" s="3">
        <f t="shared" si="126"/>
        <v>6584.3560800000014</v>
      </c>
      <c r="IA37" s="3">
        <f t="shared" si="126"/>
        <v>8123.8053599999994</v>
      </c>
      <c r="IB37" s="3">
        <f t="shared" si="126"/>
        <v>7291.6394399999999</v>
      </c>
      <c r="IC37" s="3">
        <f t="shared" si="126"/>
        <v>6988.6486800000011</v>
      </c>
      <c r="ID37" s="3">
        <f t="shared" si="126"/>
        <v>6491.6477999999997</v>
      </c>
      <c r="IE37" s="3" t="e">
        <f t="shared" si="126"/>
        <v>#REF!</v>
      </c>
      <c r="IF37" s="3">
        <f t="shared" si="126"/>
        <v>9407.7622800000008</v>
      </c>
      <c r="IG37" s="3">
        <f t="shared" si="126"/>
        <v>5342.8463999999994</v>
      </c>
      <c r="IH37" s="3">
        <f t="shared" si="126"/>
        <v>2854.2132000000001</v>
      </c>
      <c r="II37" s="3" t="e">
        <f t="shared" si="126"/>
        <v>#REF!</v>
      </c>
      <c r="IJ37" s="3">
        <f t="shared" si="126"/>
        <v>2006.7706799999999</v>
      </c>
      <c r="IK37" s="3" t="e">
        <f t="shared" si="126"/>
        <v>#REF!</v>
      </c>
      <c r="IL37" s="3">
        <f t="shared" si="126"/>
        <v>2702.3121000000006</v>
      </c>
      <c r="IM37" s="3" t="e">
        <f t="shared" si="126"/>
        <v>#REF!</v>
      </c>
      <c r="IN37" s="3">
        <f t="shared" si="126"/>
        <v>3146.4180000000001</v>
      </c>
      <c r="IO37" s="3">
        <f t="shared" si="126"/>
        <v>1351.3910399999997</v>
      </c>
      <c r="IP37" s="3" t="e">
        <f t="shared" si="126"/>
        <v>#REF!</v>
      </c>
      <c r="IQ37" s="3" t="e">
        <f t="shared" si="126"/>
        <v>#REF!</v>
      </c>
      <c r="IR37" s="3" t="e">
        <f t="shared" si="126"/>
        <v>#REF!</v>
      </c>
      <c r="IS37" s="3">
        <f t="shared" si="126"/>
        <v>7156.7787599999992</v>
      </c>
      <c r="IT37" s="3">
        <f t="shared" si="126"/>
        <v>2365.3911599999997</v>
      </c>
      <c r="IU37" s="3">
        <f t="shared" si="126"/>
        <v>2748.07836</v>
      </c>
      <c r="IV37" s="3">
        <f t="shared" si="126"/>
        <v>1077.63588</v>
      </c>
      <c r="IW37" s="3">
        <f t="shared" si="126"/>
        <v>4916.4213600000003</v>
      </c>
      <c r="IX37" s="3">
        <f t="shared" si="126"/>
        <v>1409.2552799999999</v>
      </c>
      <c r="IY37" s="3" t="e">
        <f t="shared" si="126"/>
        <v>#REF!</v>
      </c>
      <c r="IZ37" s="3">
        <f t="shared" si="126"/>
        <v>3130.3573200000001</v>
      </c>
      <c r="JA37" s="3">
        <f t="shared" ref="JA37:JF37" si="127">+SUBTOTAL(9,JA5:JA34)*1.08</f>
        <v>13483.30752</v>
      </c>
      <c r="JB37" s="3">
        <f t="shared" si="127"/>
        <v>7963.9102800000001</v>
      </c>
      <c r="JC37" s="3">
        <f t="shared" si="127"/>
        <v>2227.3628399999998</v>
      </c>
      <c r="JD37" s="3">
        <f t="shared" si="127"/>
        <v>2639.6625599999998</v>
      </c>
      <c r="JE37" s="3">
        <f t="shared" si="127"/>
        <v>2410.2640799999999</v>
      </c>
      <c r="JF37" s="3">
        <f t="shared" si="127"/>
        <v>4692.1647599999997</v>
      </c>
      <c r="JG37" s="3" t="e">
        <f>+SUM(EC37:JF37)</f>
        <v>#REF!</v>
      </c>
    </row>
  </sheetData>
  <autoFilter ref="A3:JL34" xr:uid="{00000000-0001-0000-04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0AA8-E12D-4A7C-B35D-1CA14029BCD5}">
  <dimension ref="A1:Y196"/>
  <sheetViews>
    <sheetView topLeftCell="A125" workbookViewId="0">
      <pane xSplit="8" ySplit="7" topLeftCell="Q185" activePane="bottomRight" state="frozen"/>
      <selection activeCell="A125" sqref="A125"/>
      <selection pane="topRight" activeCell="I125" sqref="I125"/>
      <selection pane="bottomLeft" activeCell="A132" sqref="A132"/>
      <selection pane="bottomRight" activeCell="C174" sqref="C174"/>
    </sheetView>
  </sheetViews>
  <sheetFormatPr defaultRowHeight="15" outlineLevelRow="1" x14ac:dyDescent="0.25"/>
  <cols>
    <col min="1" max="1" width="10.5703125" bestFit="1" customWidth="1"/>
    <col min="2" max="2" width="26.42578125" bestFit="1" customWidth="1"/>
    <col min="3" max="3" width="9.5703125" bestFit="1" customWidth="1"/>
    <col min="4" max="4" width="10.5703125" bestFit="1" customWidth="1"/>
    <col min="5" max="5" width="9.28515625" bestFit="1" customWidth="1"/>
    <col min="6" max="6" width="9.5703125" bestFit="1" customWidth="1"/>
    <col min="7" max="7" width="10.5703125" bestFit="1" customWidth="1"/>
    <col min="8" max="16" width="9.5703125" bestFit="1" customWidth="1"/>
    <col min="17" max="17" width="9.28515625" bestFit="1" customWidth="1"/>
    <col min="18" max="18" width="9.5703125" bestFit="1" customWidth="1"/>
    <col min="19" max="22" width="9.28515625" bestFit="1" customWidth="1"/>
    <col min="23" max="23" width="10.28515625" bestFit="1" customWidth="1"/>
  </cols>
  <sheetData>
    <row r="1" spans="2:25" s="29" customFormat="1" ht="75" hidden="1" outlineLevel="1" x14ac:dyDescent="0.25">
      <c r="B1" s="29" t="s">
        <v>326</v>
      </c>
      <c r="C1" s="29" t="s">
        <v>282</v>
      </c>
      <c r="D1" s="29" t="s">
        <v>283</v>
      </c>
      <c r="E1" s="29" t="s">
        <v>284</v>
      </c>
      <c r="F1" s="29" t="s">
        <v>285</v>
      </c>
      <c r="G1" s="29" t="s">
        <v>286</v>
      </c>
      <c r="H1" s="29" t="s">
        <v>287</v>
      </c>
      <c r="I1" s="29" t="s">
        <v>288</v>
      </c>
      <c r="J1" s="29" t="s">
        <v>289</v>
      </c>
      <c r="K1" s="29" t="s">
        <v>290</v>
      </c>
      <c r="L1" s="29" t="s">
        <v>291</v>
      </c>
      <c r="M1" s="29" t="s">
        <v>292</v>
      </c>
      <c r="N1" s="29" t="s">
        <v>293</v>
      </c>
      <c r="O1" s="29" t="s">
        <v>294</v>
      </c>
      <c r="P1" s="29" t="s">
        <v>295</v>
      </c>
      <c r="Q1" s="29" t="s">
        <v>296</v>
      </c>
      <c r="R1" s="29" t="s">
        <v>297</v>
      </c>
      <c r="S1" s="29" t="s">
        <v>298</v>
      </c>
      <c r="T1" s="29" t="s">
        <v>299</v>
      </c>
      <c r="U1" s="29" t="s">
        <v>300</v>
      </c>
      <c r="V1" s="29" t="s">
        <v>301</v>
      </c>
      <c r="W1" s="29" t="s">
        <v>302</v>
      </c>
      <c r="X1" s="29" t="s">
        <v>303</v>
      </c>
      <c r="Y1" s="29" t="s">
        <v>304</v>
      </c>
    </row>
    <row r="2" spans="2:25" hidden="1" outlineLevel="1" x14ac:dyDescent="0.25">
      <c r="B2" t="s">
        <v>306</v>
      </c>
      <c r="C2">
        <v>60</v>
      </c>
      <c r="D2">
        <v>120</v>
      </c>
      <c r="F2">
        <v>180</v>
      </c>
      <c r="G2">
        <v>60</v>
      </c>
      <c r="H2">
        <v>120</v>
      </c>
      <c r="I2">
        <v>40</v>
      </c>
      <c r="L2">
        <v>36</v>
      </c>
      <c r="O2">
        <v>72</v>
      </c>
      <c r="Q2">
        <v>0</v>
      </c>
    </row>
    <row r="3" spans="2:25" hidden="1" outlineLevel="1" x14ac:dyDescent="0.25">
      <c r="B3" t="s">
        <v>307</v>
      </c>
      <c r="C3">
        <v>30</v>
      </c>
      <c r="D3">
        <v>30</v>
      </c>
      <c r="F3">
        <v>120</v>
      </c>
      <c r="G3">
        <v>24</v>
      </c>
      <c r="H3">
        <v>120</v>
      </c>
      <c r="I3">
        <v>80</v>
      </c>
      <c r="J3">
        <v>180</v>
      </c>
      <c r="L3">
        <v>48</v>
      </c>
      <c r="M3">
        <v>24</v>
      </c>
      <c r="N3">
        <v>48</v>
      </c>
      <c r="O3">
        <v>24</v>
      </c>
      <c r="P3">
        <v>48</v>
      </c>
      <c r="Q3">
        <v>24</v>
      </c>
      <c r="S3">
        <v>60</v>
      </c>
      <c r="U3">
        <v>30</v>
      </c>
    </row>
    <row r="4" spans="2:25" hidden="1" outlineLevel="1" x14ac:dyDescent="0.25">
      <c r="B4" t="s">
        <v>308</v>
      </c>
      <c r="C4">
        <v>30</v>
      </c>
      <c r="D4">
        <v>163</v>
      </c>
      <c r="F4">
        <v>300</v>
      </c>
      <c r="G4">
        <v>6</v>
      </c>
      <c r="H4">
        <v>120</v>
      </c>
      <c r="J4">
        <v>60</v>
      </c>
      <c r="K4">
        <v>6</v>
      </c>
      <c r="L4">
        <v>12</v>
      </c>
      <c r="M4">
        <v>12</v>
      </c>
      <c r="N4">
        <v>24</v>
      </c>
      <c r="O4">
        <v>24</v>
      </c>
      <c r="P4">
        <v>24</v>
      </c>
      <c r="Q4">
        <v>0</v>
      </c>
      <c r="R4">
        <v>6</v>
      </c>
    </row>
    <row r="5" spans="2:25" hidden="1" outlineLevel="1" x14ac:dyDescent="0.25">
      <c r="B5" t="s">
        <v>309</v>
      </c>
      <c r="C5">
        <v>48</v>
      </c>
      <c r="D5">
        <v>180</v>
      </c>
      <c r="F5">
        <v>300</v>
      </c>
      <c r="G5">
        <v>12</v>
      </c>
      <c r="H5">
        <v>60</v>
      </c>
      <c r="I5">
        <v>120</v>
      </c>
      <c r="J5">
        <v>120</v>
      </c>
      <c r="L5">
        <v>24</v>
      </c>
      <c r="O5">
        <v>24</v>
      </c>
      <c r="P5">
        <v>24</v>
      </c>
      <c r="Q5">
        <v>72</v>
      </c>
      <c r="R5">
        <v>36</v>
      </c>
      <c r="S5">
        <v>60</v>
      </c>
      <c r="T5">
        <v>30</v>
      </c>
      <c r="U5">
        <v>30</v>
      </c>
      <c r="W5">
        <v>0</v>
      </c>
    </row>
    <row r="6" spans="2:25" hidden="1" outlineLevel="1" x14ac:dyDescent="0.25">
      <c r="B6" t="s">
        <v>307</v>
      </c>
      <c r="C6">
        <v>60</v>
      </c>
      <c r="D6">
        <v>150</v>
      </c>
      <c r="F6">
        <v>180</v>
      </c>
      <c r="G6">
        <v>48</v>
      </c>
      <c r="H6">
        <v>180</v>
      </c>
      <c r="I6">
        <v>80</v>
      </c>
      <c r="J6">
        <v>120</v>
      </c>
    </row>
    <row r="7" spans="2:25" hidden="1" outlineLevel="1" x14ac:dyDescent="0.25">
      <c r="B7" t="s">
        <v>310</v>
      </c>
      <c r="C7">
        <v>18</v>
      </c>
      <c r="D7">
        <v>30</v>
      </c>
      <c r="F7">
        <v>420</v>
      </c>
      <c r="G7">
        <v>0</v>
      </c>
      <c r="H7">
        <v>120</v>
      </c>
      <c r="I7">
        <v>0</v>
      </c>
      <c r="J7">
        <v>180</v>
      </c>
      <c r="K7">
        <v>18</v>
      </c>
      <c r="L7">
        <v>60</v>
      </c>
      <c r="M7">
        <v>60</v>
      </c>
      <c r="N7">
        <v>24</v>
      </c>
      <c r="O7">
        <v>24</v>
      </c>
      <c r="P7">
        <v>24</v>
      </c>
      <c r="Q7">
        <v>24</v>
      </c>
    </row>
    <row r="8" spans="2:25" hidden="1" outlineLevel="1" x14ac:dyDescent="0.25">
      <c r="B8" t="s">
        <v>311</v>
      </c>
      <c r="D8">
        <v>240</v>
      </c>
      <c r="F8">
        <v>300</v>
      </c>
      <c r="G8">
        <v>90</v>
      </c>
      <c r="H8">
        <v>600</v>
      </c>
    </row>
    <row r="9" spans="2:25" hidden="1" outlineLevel="1" x14ac:dyDescent="0.25">
      <c r="B9" t="s">
        <v>312</v>
      </c>
      <c r="C9">
        <v>30</v>
      </c>
      <c r="D9">
        <v>270</v>
      </c>
      <c r="F9">
        <v>120</v>
      </c>
      <c r="G9">
        <v>60</v>
      </c>
      <c r="H9">
        <v>120</v>
      </c>
      <c r="I9">
        <v>200</v>
      </c>
      <c r="J9">
        <v>120</v>
      </c>
      <c r="K9">
        <v>30</v>
      </c>
      <c r="L9">
        <v>24</v>
      </c>
      <c r="M9">
        <v>24</v>
      </c>
      <c r="N9">
        <v>48</v>
      </c>
      <c r="O9">
        <v>48</v>
      </c>
      <c r="Q9">
        <v>48</v>
      </c>
      <c r="R9">
        <v>12</v>
      </c>
      <c r="S9">
        <v>300</v>
      </c>
      <c r="T9">
        <v>300</v>
      </c>
      <c r="U9">
        <v>300</v>
      </c>
      <c r="V9">
        <v>300</v>
      </c>
    </row>
    <row r="10" spans="2:25" hidden="1" outlineLevel="1" x14ac:dyDescent="0.25">
      <c r="B10" t="s">
        <v>308</v>
      </c>
      <c r="C10">
        <v>30</v>
      </c>
      <c r="D10">
        <v>150</v>
      </c>
      <c r="F10">
        <v>60</v>
      </c>
      <c r="G10">
        <v>36</v>
      </c>
      <c r="I10">
        <v>120</v>
      </c>
      <c r="K10">
        <v>0</v>
      </c>
      <c r="R10">
        <v>6</v>
      </c>
      <c r="S10">
        <v>60</v>
      </c>
      <c r="T10">
        <v>60</v>
      </c>
      <c r="U10">
        <v>60</v>
      </c>
      <c r="V10">
        <v>60</v>
      </c>
    </row>
    <row r="11" spans="2:25" hidden="1" outlineLevel="1" x14ac:dyDescent="0.25">
      <c r="B11" t="s">
        <v>313</v>
      </c>
      <c r="C11">
        <v>60</v>
      </c>
      <c r="D11">
        <v>180</v>
      </c>
      <c r="G11">
        <v>60</v>
      </c>
      <c r="I11">
        <v>100</v>
      </c>
      <c r="M11">
        <v>60</v>
      </c>
    </row>
    <row r="12" spans="2:25" hidden="1" outlineLevel="1" x14ac:dyDescent="0.25">
      <c r="B12" t="s">
        <v>306</v>
      </c>
      <c r="C12">
        <v>120</v>
      </c>
      <c r="D12">
        <v>132</v>
      </c>
      <c r="F12">
        <v>240</v>
      </c>
      <c r="G12">
        <v>60</v>
      </c>
      <c r="H12">
        <v>120</v>
      </c>
      <c r="I12">
        <v>140</v>
      </c>
      <c r="J12">
        <v>60</v>
      </c>
      <c r="L12">
        <v>36</v>
      </c>
      <c r="M12">
        <v>48</v>
      </c>
      <c r="N12">
        <v>24</v>
      </c>
      <c r="O12">
        <v>48</v>
      </c>
      <c r="P12">
        <v>24</v>
      </c>
      <c r="Q12">
        <v>24</v>
      </c>
    </row>
    <row r="13" spans="2:25" hidden="1" outlineLevel="1" x14ac:dyDescent="0.25">
      <c r="B13" t="s">
        <v>314</v>
      </c>
      <c r="C13">
        <v>60</v>
      </c>
      <c r="D13">
        <v>240</v>
      </c>
      <c r="F13">
        <v>300</v>
      </c>
      <c r="G13">
        <v>24</v>
      </c>
      <c r="H13">
        <v>60</v>
      </c>
      <c r="I13">
        <v>100</v>
      </c>
      <c r="J13">
        <v>60</v>
      </c>
      <c r="K13">
        <v>12</v>
      </c>
      <c r="L13">
        <v>24</v>
      </c>
      <c r="M13">
        <v>24</v>
      </c>
      <c r="N13">
        <v>96</v>
      </c>
      <c r="O13">
        <v>96</v>
      </c>
      <c r="P13">
        <v>96</v>
      </c>
      <c r="Q13">
        <v>48</v>
      </c>
      <c r="R13">
        <v>12</v>
      </c>
    </row>
    <row r="14" spans="2:25" hidden="1" outlineLevel="1" x14ac:dyDescent="0.25">
      <c r="B14" t="s">
        <v>308</v>
      </c>
      <c r="C14">
        <v>12</v>
      </c>
      <c r="D14">
        <v>78</v>
      </c>
      <c r="F14">
        <v>120</v>
      </c>
      <c r="G14">
        <v>30</v>
      </c>
      <c r="H14">
        <v>60</v>
      </c>
      <c r="L14">
        <v>24</v>
      </c>
      <c r="M14">
        <v>36</v>
      </c>
      <c r="N14">
        <v>24</v>
      </c>
      <c r="O14">
        <v>24</v>
      </c>
      <c r="P14">
        <v>72</v>
      </c>
      <c r="R14">
        <v>6</v>
      </c>
    </row>
    <row r="15" spans="2:25" hidden="1" outlineLevel="1" x14ac:dyDescent="0.25">
      <c r="B15" t="s">
        <v>306</v>
      </c>
      <c r="D15">
        <v>150</v>
      </c>
      <c r="F15">
        <v>180</v>
      </c>
      <c r="G15">
        <v>48</v>
      </c>
      <c r="H15">
        <v>60</v>
      </c>
      <c r="I15">
        <v>60</v>
      </c>
      <c r="J15">
        <v>60</v>
      </c>
      <c r="N15">
        <v>24</v>
      </c>
      <c r="P15">
        <v>24</v>
      </c>
      <c r="S15">
        <v>60</v>
      </c>
      <c r="U15">
        <v>60</v>
      </c>
    </row>
    <row r="16" spans="2:25" hidden="1" outlineLevel="1" x14ac:dyDescent="0.25">
      <c r="B16" t="s">
        <v>315</v>
      </c>
      <c r="C16">
        <v>60</v>
      </c>
      <c r="D16">
        <v>90</v>
      </c>
      <c r="F16">
        <v>180</v>
      </c>
      <c r="G16">
        <v>36</v>
      </c>
      <c r="H16">
        <v>120</v>
      </c>
      <c r="I16">
        <v>40</v>
      </c>
      <c r="J16">
        <v>60</v>
      </c>
      <c r="L16">
        <v>12</v>
      </c>
      <c r="M16">
        <v>12</v>
      </c>
    </row>
    <row r="17" spans="2:25" hidden="1" outlineLevel="1" x14ac:dyDescent="0.25">
      <c r="B17" t="s">
        <v>316</v>
      </c>
      <c r="D17">
        <v>48</v>
      </c>
      <c r="F17">
        <v>240</v>
      </c>
      <c r="G17">
        <v>6</v>
      </c>
      <c r="H17">
        <v>60</v>
      </c>
      <c r="I17">
        <v>40</v>
      </c>
      <c r="J17">
        <v>60</v>
      </c>
      <c r="K17">
        <v>6</v>
      </c>
      <c r="L17">
        <v>12</v>
      </c>
      <c r="M17">
        <v>12</v>
      </c>
      <c r="P17">
        <v>24</v>
      </c>
    </row>
    <row r="18" spans="2:25" hidden="1" outlineLevel="1" x14ac:dyDescent="0.25">
      <c r="B18" t="s">
        <v>317</v>
      </c>
      <c r="C18">
        <v>18</v>
      </c>
      <c r="D18">
        <v>54</v>
      </c>
      <c r="G18">
        <v>12</v>
      </c>
      <c r="I18">
        <v>60</v>
      </c>
      <c r="P18">
        <v>24</v>
      </c>
    </row>
    <row r="19" spans="2:25" hidden="1" outlineLevel="1" x14ac:dyDescent="0.25">
      <c r="B19" t="s">
        <v>318</v>
      </c>
      <c r="F19">
        <v>60</v>
      </c>
      <c r="M19">
        <v>12</v>
      </c>
    </row>
    <row r="20" spans="2:25" hidden="1" outlineLevel="1" x14ac:dyDescent="0.25">
      <c r="B20" t="s">
        <v>306</v>
      </c>
      <c r="C20">
        <v>18</v>
      </c>
      <c r="D20">
        <v>120</v>
      </c>
      <c r="F20">
        <v>120</v>
      </c>
      <c r="G20">
        <v>78</v>
      </c>
      <c r="I20">
        <v>20</v>
      </c>
      <c r="K20">
        <v>18</v>
      </c>
      <c r="L20">
        <v>48</v>
      </c>
      <c r="M20">
        <v>48</v>
      </c>
      <c r="N20">
        <v>24</v>
      </c>
      <c r="O20">
        <v>24</v>
      </c>
      <c r="P20">
        <v>24</v>
      </c>
      <c r="R20">
        <v>18</v>
      </c>
    </row>
    <row r="21" spans="2:25" hidden="1" outlineLevel="1" x14ac:dyDescent="0.25">
      <c r="B21" t="s">
        <v>312</v>
      </c>
      <c r="C21">
        <v>30</v>
      </c>
      <c r="D21">
        <v>240</v>
      </c>
      <c r="F21">
        <v>300</v>
      </c>
      <c r="G21">
        <v>60</v>
      </c>
      <c r="H21">
        <v>180</v>
      </c>
      <c r="I21">
        <v>60</v>
      </c>
      <c r="J21">
        <v>120</v>
      </c>
      <c r="K21">
        <v>18</v>
      </c>
      <c r="L21">
        <v>72</v>
      </c>
      <c r="M21">
        <v>72</v>
      </c>
      <c r="S21">
        <v>60</v>
      </c>
      <c r="T21">
        <v>60</v>
      </c>
      <c r="U21">
        <v>60</v>
      </c>
    </row>
    <row r="22" spans="2:25" hidden="1" outlineLevel="1" x14ac:dyDescent="0.25">
      <c r="B22" t="s">
        <v>311</v>
      </c>
      <c r="D22">
        <v>90</v>
      </c>
      <c r="F22">
        <v>120</v>
      </c>
      <c r="I22">
        <v>40</v>
      </c>
    </row>
    <row r="23" spans="2:25" hidden="1" outlineLevel="1" x14ac:dyDescent="0.25">
      <c r="B23" t="s">
        <v>319</v>
      </c>
      <c r="C23">
        <v>66</v>
      </c>
      <c r="D23">
        <v>174</v>
      </c>
      <c r="F23">
        <v>240</v>
      </c>
      <c r="G23">
        <v>60</v>
      </c>
      <c r="H23">
        <v>240</v>
      </c>
      <c r="I23">
        <v>140</v>
      </c>
      <c r="L23">
        <v>36</v>
      </c>
      <c r="M23">
        <v>60</v>
      </c>
    </row>
    <row r="24" spans="2:25" hidden="1" outlineLevel="1" x14ac:dyDescent="0.25">
      <c r="B24" t="s">
        <v>309</v>
      </c>
      <c r="C24">
        <v>30</v>
      </c>
      <c r="D24">
        <v>78</v>
      </c>
      <c r="F24">
        <v>180</v>
      </c>
      <c r="G24">
        <v>0</v>
      </c>
      <c r="H24">
        <v>60</v>
      </c>
      <c r="I24">
        <v>60</v>
      </c>
      <c r="J24">
        <v>60</v>
      </c>
      <c r="K24">
        <v>12</v>
      </c>
      <c r="L24">
        <v>24</v>
      </c>
      <c r="M24">
        <v>0</v>
      </c>
      <c r="N24">
        <v>48</v>
      </c>
      <c r="P24">
        <v>72</v>
      </c>
      <c r="Q24">
        <v>24</v>
      </c>
      <c r="R24">
        <v>0</v>
      </c>
      <c r="S24">
        <v>0</v>
      </c>
      <c r="T24">
        <v>30</v>
      </c>
      <c r="U24">
        <v>0</v>
      </c>
      <c r="V24">
        <v>30</v>
      </c>
      <c r="X24">
        <v>0</v>
      </c>
      <c r="Y24">
        <v>0</v>
      </c>
    </row>
    <row r="25" spans="2:25" hidden="1" outlineLevel="1" x14ac:dyDescent="0.25">
      <c r="B25" t="s">
        <v>309</v>
      </c>
      <c r="C25">
        <v>120</v>
      </c>
      <c r="D25">
        <v>102</v>
      </c>
      <c r="F25">
        <v>300</v>
      </c>
      <c r="G25">
        <v>60</v>
      </c>
      <c r="H25">
        <v>540</v>
      </c>
      <c r="I25">
        <v>100</v>
      </c>
      <c r="J25">
        <v>240</v>
      </c>
      <c r="K25">
        <v>30</v>
      </c>
      <c r="L25">
        <v>60</v>
      </c>
      <c r="P25">
        <v>48</v>
      </c>
      <c r="Q25">
        <v>48</v>
      </c>
    </row>
    <row r="26" spans="2:25" hidden="1" outlineLevel="1" x14ac:dyDescent="0.25">
      <c r="B26" t="s">
        <v>306</v>
      </c>
      <c r="D26">
        <v>72</v>
      </c>
      <c r="F26">
        <v>120</v>
      </c>
      <c r="G26">
        <v>24</v>
      </c>
      <c r="I26">
        <v>20</v>
      </c>
      <c r="M26">
        <v>24</v>
      </c>
    </row>
    <row r="27" spans="2:25" hidden="1" outlineLevel="1" x14ac:dyDescent="0.25">
      <c r="B27" t="s">
        <v>309</v>
      </c>
      <c r="C27">
        <v>156</v>
      </c>
      <c r="D27">
        <v>144</v>
      </c>
      <c r="F27">
        <v>300</v>
      </c>
      <c r="G27">
        <v>84</v>
      </c>
      <c r="H27">
        <v>120</v>
      </c>
      <c r="I27">
        <v>160</v>
      </c>
      <c r="J27">
        <v>180</v>
      </c>
      <c r="K27">
        <v>30</v>
      </c>
      <c r="L27">
        <v>132</v>
      </c>
      <c r="M27">
        <v>60</v>
      </c>
    </row>
    <row r="28" spans="2:25" hidden="1" outlineLevel="1" x14ac:dyDescent="0.25">
      <c r="B28" t="s">
        <v>311</v>
      </c>
      <c r="D28">
        <v>138</v>
      </c>
      <c r="F28">
        <v>180</v>
      </c>
      <c r="H28">
        <v>60</v>
      </c>
      <c r="J28">
        <v>60</v>
      </c>
      <c r="K28">
        <v>30</v>
      </c>
      <c r="L28">
        <v>96</v>
      </c>
      <c r="M28">
        <v>108</v>
      </c>
      <c r="P28">
        <v>0</v>
      </c>
    </row>
    <row r="29" spans="2:25" hidden="1" outlineLevel="1" x14ac:dyDescent="0.25">
      <c r="B29" t="s">
        <v>320</v>
      </c>
      <c r="C29">
        <v>24</v>
      </c>
      <c r="D29">
        <v>36</v>
      </c>
      <c r="E29">
        <v>0</v>
      </c>
      <c r="F29">
        <v>240</v>
      </c>
      <c r="G29">
        <v>24</v>
      </c>
      <c r="H29">
        <v>240</v>
      </c>
      <c r="J29">
        <v>60</v>
      </c>
      <c r="K29">
        <v>18</v>
      </c>
      <c r="L29">
        <v>12</v>
      </c>
      <c r="M29">
        <v>24</v>
      </c>
      <c r="P29">
        <v>24</v>
      </c>
      <c r="Q29">
        <v>24</v>
      </c>
      <c r="R29">
        <v>6</v>
      </c>
      <c r="T29">
        <v>0</v>
      </c>
    </row>
    <row r="30" spans="2:25" hidden="1" outlineLevel="1" x14ac:dyDescent="0.25">
      <c r="B30" t="s">
        <v>315</v>
      </c>
      <c r="C30">
        <v>198</v>
      </c>
      <c r="D30">
        <v>264</v>
      </c>
      <c r="F30">
        <v>360</v>
      </c>
      <c r="G30">
        <v>120</v>
      </c>
      <c r="I30">
        <v>140</v>
      </c>
      <c r="K30">
        <v>30</v>
      </c>
      <c r="L30">
        <v>120</v>
      </c>
      <c r="M30">
        <v>120</v>
      </c>
      <c r="P30">
        <v>24</v>
      </c>
      <c r="Q30">
        <v>24</v>
      </c>
      <c r="S30">
        <v>60</v>
      </c>
      <c r="T30">
        <v>120</v>
      </c>
      <c r="U30">
        <v>120</v>
      </c>
      <c r="V30">
        <v>120</v>
      </c>
    </row>
    <row r="31" spans="2:25" hidden="1" outlineLevel="1" x14ac:dyDescent="0.25">
      <c r="B31" t="s">
        <v>319</v>
      </c>
      <c r="C31">
        <v>30</v>
      </c>
      <c r="D31">
        <v>90</v>
      </c>
      <c r="F31">
        <v>180</v>
      </c>
      <c r="G31">
        <v>36</v>
      </c>
      <c r="H31">
        <v>60</v>
      </c>
      <c r="I31">
        <v>60</v>
      </c>
      <c r="J31">
        <v>60</v>
      </c>
      <c r="K31">
        <v>6</v>
      </c>
      <c r="N31">
        <v>24</v>
      </c>
    </row>
    <row r="32" spans="2:25" hidden="1" outlineLevel="1" x14ac:dyDescent="0.25">
      <c r="B32" t="s">
        <v>318</v>
      </c>
      <c r="C32">
        <v>12</v>
      </c>
      <c r="D32">
        <v>42</v>
      </c>
      <c r="F32">
        <v>120</v>
      </c>
      <c r="G32">
        <v>12</v>
      </c>
      <c r="H32">
        <v>120</v>
      </c>
      <c r="I32">
        <v>80</v>
      </c>
      <c r="J32">
        <v>60</v>
      </c>
    </row>
    <row r="33" spans="2:24" hidden="1" outlineLevel="1" x14ac:dyDescent="0.25">
      <c r="B33" t="s">
        <v>317</v>
      </c>
      <c r="D33">
        <v>180</v>
      </c>
      <c r="F33">
        <v>120</v>
      </c>
      <c r="G33">
        <v>18</v>
      </c>
      <c r="H33">
        <v>60</v>
      </c>
      <c r="I33">
        <v>40</v>
      </c>
      <c r="J33">
        <v>60</v>
      </c>
      <c r="L33">
        <v>24</v>
      </c>
      <c r="M33">
        <v>24</v>
      </c>
    </row>
    <row r="34" spans="2:24" hidden="1" outlineLevel="1" x14ac:dyDescent="0.25">
      <c r="B34" t="s">
        <v>315</v>
      </c>
      <c r="C34">
        <v>126</v>
      </c>
      <c r="D34">
        <v>210</v>
      </c>
      <c r="F34">
        <v>240</v>
      </c>
      <c r="G34">
        <v>60</v>
      </c>
      <c r="H34">
        <v>120</v>
      </c>
      <c r="I34">
        <v>180</v>
      </c>
      <c r="J34">
        <v>180</v>
      </c>
      <c r="K34">
        <v>66</v>
      </c>
      <c r="L34">
        <v>120</v>
      </c>
      <c r="M34">
        <v>60</v>
      </c>
      <c r="N34">
        <v>72</v>
      </c>
      <c r="O34">
        <v>48</v>
      </c>
      <c r="P34">
        <v>48</v>
      </c>
      <c r="T34">
        <v>60</v>
      </c>
      <c r="U34">
        <v>60</v>
      </c>
      <c r="W34">
        <v>0</v>
      </c>
    </row>
    <row r="35" spans="2:24" hidden="1" outlineLevel="1" x14ac:dyDescent="0.25">
      <c r="B35" t="s">
        <v>318</v>
      </c>
      <c r="D35">
        <v>72</v>
      </c>
      <c r="F35">
        <v>120</v>
      </c>
      <c r="G35">
        <v>24</v>
      </c>
      <c r="L35">
        <v>48</v>
      </c>
      <c r="M35">
        <v>48</v>
      </c>
      <c r="N35">
        <v>24</v>
      </c>
      <c r="O35">
        <v>72</v>
      </c>
      <c r="P35">
        <v>72</v>
      </c>
      <c r="Q35">
        <v>48</v>
      </c>
      <c r="S35">
        <v>150</v>
      </c>
      <c r="T35">
        <v>150</v>
      </c>
    </row>
    <row r="36" spans="2:24" hidden="1" outlineLevel="1" x14ac:dyDescent="0.25">
      <c r="B36" t="s">
        <v>319</v>
      </c>
      <c r="C36">
        <v>90</v>
      </c>
      <c r="D36">
        <v>210</v>
      </c>
      <c r="F36">
        <v>240</v>
      </c>
      <c r="H36">
        <v>120</v>
      </c>
      <c r="I36">
        <v>80</v>
      </c>
      <c r="L36">
        <v>12</v>
      </c>
      <c r="M36">
        <v>12</v>
      </c>
      <c r="Q36">
        <v>96</v>
      </c>
      <c r="W36">
        <v>0</v>
      </c>
    </row>
    <row r="37" spans="2:24" hidden="1" outlineLevel="1" x14ac:dyDescent="0.25">
      <c r="B37" t="s">
        <v>316</v>
      </c>
      <c r="C37">
        <v>114</v>
      </c>
      <c r="D37">
        <v>180</v>
      </c>
      <c r="F37">
        <v>180</v>
      </c>
      <c r="G37">
        <v>84</v>
      </c>
      <c r="H37">
        <v>60</v>
      </c>
      <c r="I37">
        <v>40</v>
      </c>
      <c r="J37">
        <v>60</v>
      </c>
      <c r="L37">
        <v>48</v>
      </c>
      <c r="M37">
        <v>48</v>
      </c>
      <c r="N37">
        <v>48</v>
      </c>
      <c r="P37">
        <v>24</v>
      </c>
    </row>
    <row r="38" spans="2:24" hidden="1" outlineLevel="1" x14ac:dyDescent="0.25">
      <c r="B38" t="s">
        <v>314</v>
      </c>
      <c r="C38">
        <v>48</v>
      </c>
      <c r="D38">
        <v>366</v>
      </c>
      <c r="G38">
        <v>120</v>
      </c>
      <c r="I38">
        <v>60</v>
      </c>
      <c r="J38">
        <v>60</v>
      </c>
      <c r="K38">
        <v>12</v>
      </c>
      <c r="L38">
        <v>36</v>
      </c>
      <c r="M38">
        <v>24</v>
      </c>
      <c r="S38">
        <v>30</v>
      </c>
      <c r="T38">
        <v>60</v>
      </c>
      <c r="U38">
        <v>30</v>
      </c>
      <c r="V38">
        <v>60</v>
      </c>
    </row>
    <row r="39" spans="2:24" hidden="1" outlineLevel="1" x14ac:dyDescent="0.25">
      <c r="B39" t="s">
        <v>321</v>
      </c>
      <c r="C39">
        <v>120</v>
      </c>
      <c r="D39">
        <v>804</v>
      </c>
      <c r="F39">
        <v>360</v>
      </c>
      <c r="G39">
        <v>114</v>
      </c>
      <c r="H39">
        <v>240</v>
      </c>
      <c r="I39">
        <v>260</v>
      </c>
      <c r="J39">
        <v>180</v>
      </c>
      <c r="K39">
        <v>60</v>
      </c>
      <c r="L39">
        <v>132</v>
      </c>
      <c r="M39">
        <v>132</v>
      </c>
      <c r="N39">
        <v>96</v>
      </c>
      <c r="O39">
        <v>120</v>
      </c>
      <c r="P39">
        <v>96</v>
      </c>
      <c r="Q39">
        <v>48</v>
      </c>
      <c r="R39">
        <v>36</v>
      </c>
      <c r="S39">
        <v>150</v>
      </c>
      <c r="T39">
        <v>150</v>
      </c>
      <c r="U39">
        <v>180</v>
      </c>
      <c r="V39">
        <v>150</v>
      </c>
    </row>
    <row r="40" spans="2:24" hidden="1" outlineLevel="1" x14ac:dyDescent="0.25">
      <c r="B40" t="s">
        <v>314</v>
      </c>
      <c r="C40">
        <v>36</v>
      </c>
      <c r="D40">
        <v>174</v>
      </c>
      <c r="G40">
        <v>30</v>
      </c>
      <c r="H40">
        <v>120</v>
      </c>
      <c r="I40">
        <v>40</v>
      </c>
      <c r="K40">
        <v>6</v>
      </c>
      <c r="L40">
        <v>24</v>
      </c>
      <c r="M40">
        <v>24</v>
      </c>
      <c r="S40">
        <v>30</v>
      </c>
      <c r="U40">
        <v>60</v>
      </c>
      <c r="W40">
        <v>0</v>
      </c>
    </row>
    <row r="41" spans="2:24" hidden="1" outlineLevel="1" x14ac:dyDescent="0.25">
      <c r="B41" t="s">
        <v>322</v>
      </c>
      <c r="C41">
        <v>60</v>
      </c>
      <c r="D41">
        <v>120</v>
      </c>
      <c r="F41">
        <v>600</v>
      </c>
      <c r="G41">
        <v>12</v>
      </c>
      <c r="H41">
        <v>540</v>
      </c>
      <c r="J41">
        <v>0</v>
      </c>
      <c r="K41">
        <v>30</v>
      </c>
      <c r="L41">
        <v>36</v>
      </c>
      <c r="M41">
        <v>60</v>
      </c>
      <c r="N41">
        <v>96</v>
      </c>
      <c r="O41">
        <v>0</v>
      </c>
      <c r="P41">
        <v>72</v>
      </c>
      <c r="Q41">
        <v>72</v>
      </c>
    </row>
    <row r="42" spans="2:24" hidden="1" outlineLevel="1" x14ac:dyDescent="0.25">
      <c r="B42" t="s">
        <v>306</v>
      </c>
      <c r="C42">
        <v>30</v>
      </c>
      <c r="D42">
        <v>90</v>
      </c>
      <c r="F42">
        <v>120</v>
      </c>
      <c r="G42">
        <v>30</v>
      </c>
      <c r="L42">
        <v>24</v>
      </c>
      <c r="M42">
        <v>24</v>
      </c>
      <c r="X42">
        <v>0</v>
      </c>
    </row>
    <row r="43" spans="2:24" hidden="1" outlineLevel="1" x14ac:dyDescent="0.25">
      <c r="B43" t="s">
        <v>307</v>
      </c>
      <c r="C43">
        <v>18</v>
      </c>
      <c r="D43">
        <v>126</v>
      </c>
      <c r="F43">
        <v>120</v>
      </c>
      <c r="G43">
        <v>42</v>
      </c>
      <c r="H43">
        <v>60</v>
      </c>
      <c r="I43">
        <v>40</v>
      </c>
      <c r="J43">
        <v>60</v>
      </c>
      <c r="K43">
        <v>18</v>
      </c>
      <c r="L43">
        <v>12</v>
      </c>
      <c r="M43">
        <v>12</v>
      </c>
      <c r="N43">
        <v>24</v>
      </c>
      <c r="O43">
        <v>24</v>
      </c>
      <c r="P43">
        <v>48</v>
      </c>
      <c r="R43">
        <v>12</v>
      </c>
    </row>
    <row r="44" spans="2:24" hidden="1" outlineLevel="1" x14ac:dyDescent="0.25">
      <c r="B44" t="s">
        <v>310</v>
      </c>
      <c r="D44">
        <v>30</v>
      </c>
      <c r="G44">
        <v>42</v>
      </c>
      <c r="H44">
        <v>60</v>
      </c>
      <c r="I44">
        <v>40</v>
      </c>
      <c r="J44">
        <v>60</v>
      </c>
      <c r="L44">
        <v>36</v>
      </c>
      <c r="M44">
        <v>24</v>
      </c>
      <c r="R44">
        <v>0</v>
      </c>
      <c r="W44">
        <v>0</v>
      </c>
    </row>
    <row r="45" spans="2:24" hidden="1" outlineLevel="1" x14ac:dyDescent="0.25">
      <c r="B45" t="s">
        <v>312</v>
      </c>
      <c r="S45">
        <v>90</v>
      </c>
      <c r="T45">
        <v>90</v>
      </c>
      <c r="U45">
        <v>90</v>
      </c>
      <c r="V45">
        <v>90</v>
      </c>
    </row>
    <row r="46" spans="2:24" hidden="1" outlineLevel="1" x14ac:dyDescent="0.25">
      <c r="B46" t="s">
        <v>311</v>
      </c>
      <c r="D46">
        <v>30</v>
      </c>
      <c r="I46">
        <v>60</v>
      </c>
      <c r="J46">
        <v>60</v>
      </c>
      <c r="L46">
        <v>12</v>
      </c>
      <c r="P46">
        <v>48</v>
      </c>
    </row>
    <row r="47" spans="2:24" hidden="1" outlineLevel="1" x14ac:dyDescent="0.25">
      <c r="B47" t="s">
        <v>319</v>
      </c>
      <c r="D47">
        <v>90</v>
      </c>
      <c r="F47">
        <v>180</v>
      </c>
      <c r="G47">
        <v>12</v>
      </c>
      <c r="H47">
        <v>300</v>
      </c>
      <c r="I47">
        <v>60</v>
      </c>
    </row>
    <row r="48" spans="2:24" hidden="1" outlineLevel="1" x14ac:dyDescent="0.25">
      <c r="B48" t="s">
        <v>313</v>
      </c>
      <c r="C48">
        <v>84</v>
      </c>
      <c r="D48">
        <v>180</v>
      </c>
      <c r="F48">
        <v>300</v>
      </c>
      <c r="G48">
        <v>108</v>
      </c>
      <c r="H48">
        <v>60</v>
      </c>
      <c r="I48">
        <v>80</v>
      </c>
      <c r="L48">
        <v>168</v>
      </c>
      <c r="M48">
        <v>204</v>
      </c>
      <c r="P48">
        <v>48</v>
      </c>
      <c r="R48">
        <v>30</v>
      </c>
      <c r="S48">
        <v>150</v>
      </c>
      <c r="T48">
        <v>90</v>
      </c>
      <c r="V48">
        <v>90</v>
      </c>
    </row>
    <row r="49" spans="2:24" hidden="1" outlineLevel="1" x14ac:dyDescent="0.25">
      <c r="B49" t="s">
        <v>323</v>
      </c>
      <c r="D49">
        <v>228</v>
      </c>
      <c r="F49">
        <v>240</v>
      </c>
      <c r="G49">
        <v>12</v>
      </c>
      <c r="J49">
        <v>60</v>
      </c>
      <c r="K49">
        <v>18</v>
      </c>
      <c r="L49">
        <v>144</v>
      </c>
      <c r="N49">
        <v>72</v>
      </c>
      <c r="P49">
        <v>72</v>
      </c>
      <c r="R49">
        <v>30</v>
      </c>
      <c r="U49">
        <v>60</v>
      </c>
    </row>
    <row r="50" spans="2:24" hidden="1" outlineLevel="1" x14ac:dyDescent="0.25">
      <c r="B50" t="s">
        <v>322</v>
      </c>
      <c r="D50">
        <v>54</v>
      </c>
      <c r="E50">
        <v>-5</v>
      </c>
      <c r="F50">
        <v>60</v>
      </c>
      <c r="G50">
        <v>30</v>
      </c>
      <c r="H50">
        <v>60</v>
      </c>
      <c r="I50">
        <v>40</v>
      </c>
      <c r="K50">
        <v>6</v>
      </c>
      <c r="M50">
        <v>24</v>
      </c>
      <c r="P50">
        <v>24</v>
      </c>
      <c r="R50">
        <v>12</v>
      </c>
      <c r="S50">
        <v>30</v>
      </c>
      <c r="W50">
        <v>2</v>
      </c>
    </row>
    <row r="51" spans="2:24" hidden="1" outlineLevel="1" x14ac:dyDescent="0.25">
      <c r="B51" t="s">
        <v>316</v>
      </c>
      <c r="D51">
        <v>78</v>
      </c>
      <c r="E51">
        <v>0</v>
      </c>
      <c r="F51">
        <v>120</v>
      </c>
      <c r="G51">
        <v>6</v>
      </c>
      <c r="H51">
        <v>60</v>
      </c>
      <c r="I51">
        <v>60</v>
      </c>
      <c r="L51">
        <v>24</v>
      </c>
      <c r="P51">
        <v>48</v>
      </c>
    </row>
    <row r="52" spans="2:24" hidden="1" outlineLevel="1" x14ac:dyDescent="0.25">
      <c r="B52" t="s">
        <v>324</v>
      </c>
      <c r="D52">
        <v>120</v>
      </c>
      <c r="E52">
        <v>0</v>
      </c>
      <c r="G52">
        <v>60</v>
      </c>
      <c r="J52">
        <v>0</v>
      </c>
      <c r="K52">
        <v>18</v>
      </c>
      <c r="L52">
        <v>0</v>
      </c>
      <c r="M52">
        <v>48</v>
      </c>
      <c r="O52">
        <v>0</v>
      </c>
      <c r="P52">
        <v>24</v>
      </c>
      <c r="R52">
        <v>18</v>
      </c>
      <c r="S52">
        <v>90</v>
      </c>
      <c r="T52">
        <v>90</v>
      </c>
      <c r="U52">
        <v>90</v>
      </c>
      <c r="V52">
        <v>90</v>
      </c>
      <c r="W52">
        <v>-30</v>
      </c>
    </row>
    <row r="53" spans="2:24" hidden="1" outlineLevel="1" x14ac:dyDescent="0.25">
      <c r="B53" t="s">
        <v>309</v>
      </c>
      <c r="C53">
        <v>0</v>
      </c>
      <c r="D53">
        <v>60</v>
      </c>
      <c r="F53">
        <v>60</v>
      </c>
      <c r="G53">
        <v>60</v>
      </c>
      <c r="I53">
        <v>0</v>
      </c>
      <c r="K53">
        <v>12</v>
      </c>
    </row>
    <row r="54" spans="2:24" hidden="1" outlineLevel="1" x14ac:dyDescent="0.25">
      <c r="B54" t="s">
        <v>320</v>
      </c>
      <c r="D54">
        <v>36</v>
      </c>
      <c r="F54">
        <v>60</v>
      </c>
      <c r="H54">
        <v>60</v>
      </c>
      <c r="J54">
        <v>0</v>
      </c>
      <c r="L54">
        <v>0</v>
      </c>
      <c r="M54">
        <v>24</v>
      </c>
      <c r="O54">
        <v>0</v>
      </c>
      <c r="Q54">
        <v>24</v>
      </c>
    </row>
    <row r="55" spans="2:24" hidden="1" outlineLevel="1" x14ac:dyDescent="0.25">
      <c r="B55" t="s">
        <v>321</v>
      </c>
      <c r="D55">
        <v>60</v>
      </c>
      <c r="F55">
        <v>180</v>
      </c>
      <c r="G55">
        <v>18</v>
      </c>
      <c r="I55">
        <v>40</v>
      </c>
      <c r="L55">
        <v>60</v>
      </c>
      <c r="M55">
        <v>72</v>
      </c>
      <c r="N55">
        <v>48</v>
      </c>
      <c r="O55">
        <v>48</v>
      </c>
      <c r="P55">
        <v>48</v>
      </c>
      <c r="Q55">
        <v>24</v>
      </c>
      <c r="R55">
        <v>12</v>
      </c>
    </row>
    <row r="56" spans="2:24" hidden="1" outlineLevel="1" x14ac:dyDescent="0.25">
      <c r="B56" t="s">
        <v>310</v>
      </c>
      <c r="C56">
        <v>60</v>
      </c>
      <c r="D56">
        <v>330</v>
      </c>
      <c r="F56">
        <v>300</v>
      </c>
      <c r="G56">
        <v>60</v>
      </c>
      <c r="H56">
        <v>60</v>
      </c>
      <c r="I56">
        <v>80</v>
      </c>
      <c r="J56">
        <v>180</v>
      </c>
      <c r="L56">
        <v>48</v>
      </c>
      <c r="M56">
        <v>24</v>
      </c>
      <c r="N56">
        <v>48</v>
      </c>
      <c r="O56">
        <v>96</v>
      </c>
      <c r="P56">
        <v>72</v>
      </c>
      <c r="Q56">
        <v>48</v>
      </c>
    </row>
    <row r="57" spans="2:24" hidden="1" outlineLevel="1" x14ac:dyDescent="0.25">
      <c r="B57" t="s">
        <v>313</v>
      </c>
      <c r="C57">
        <v>48</v>
      </c>
      <c r="D57">
        <v>78</v>
      </c>
      <c r="F57">
        <v>240</v>
      </c>
      <c r="G57">
        <v>42</v>
      </c>
      <c r="I57">
        <v>140</v>
      </c>
      <c r="K57">
        <v>6</v>
      </c>
      <c r="L57">
        <v>24</v>
      </c>
      <c r="M57">
        <v>24</v>
      </c>
      <c r="O57">
        <v>48</v>
      </c>
    </row>
    <row r="58" spans="2:24" hidden="1" outlineLevel="1" x14ac:dyDescent="0.25">
      <c r="B58" t="s">
        <v>314</v>
      </c>
      <c r="C58">
        <v>60</v>
      </c>
      <c r="D58">
        <v>180</v>
      </c>
      <c r="F58">
        <v>120</v>
      </c>
      <c r="G58">
        <v>36</v>
      </c>
      <c r="H58">
        <v>180</v>
      </c>
      <c r="I58">
        <v>40</v>
      </c>
      <c r="J58">
        <v>60</v>
      </c>
      <c r="L58">
        <v>24</v>
      </c>
      <c r="N58">
        <v>48</v>
      </c>
      <c r="O58">
        <v>48</v>
      </c>
      <c r="P58">
        <v>24</v>
      </c>
      <c r="Q58">
        <v>48</v>
      </c>
      <c r="R58">
        <v>18</v>
      </c>
      <c r="W58">
        <v>0</v>
      </c>
    </row>
    <row r="59" spans="2:24" hidden="1" outlineLevel="1" x14ac:dyDescent="0.25">
      <c r="B59" t="s">
        <v>309</v>
      </c>
      <c r="C59">
        <v>48</v>
      </c>
      <c r="D59">
        <v>192</v>
      </c>
      <c r="F59">
        <v>240</v>
      </c>
      <c r="G59">
        <v>42</v>
      </c>
      <c r="H59">
        <v>120</v>
      </c>
      <c r="I59">
        <v>80</v>
      </c>
      <c r="J59">
        <v>120</v>
      </c>
      <c r="K59">
        <v>6</v>
      </c>
      <c r="L59">
        <v>48</v>
      </c>
      <c r="M59">
        <v>24</v>
      </c>
      <c r="N59">
        <v>48</v>
      </c>
      <c r="O59">
        <v>48</v>
      </c>
      <c r="P59">
        <v>0</v>
      </c>
      <c r="U59">
        <v>30</v>
      </c>
    </row>
    <row r="60" spans="2:24" hidden="1" outlineLevel="1" x14ac:dyDescent="0.25">
      <c r="B60" t="s">
        <v>307</v>
      </c>
      <c r="C60">
        <v>30</v>
      </c>
      <c r="D60">
        <v>150</v>
      </c>
      <c r="F60">
        <v>180</v>
      </c>
      <c r="G60">
        <v>72</v>
      </c>
      <c r="H60">
        <v>120</v>
      </c>
      <c r="I60">
        <v>100</v>
      </c>
      <c r="L60">
        <v>48</v>
      </c>
      <c r="M60">
        <v>24</v>
      </c>
      <c r="Q60">
        <v>48</v>
      </c>
      <c r="S60">
        <v>90</v>
      </c>
      <c r="T60">
        <v>60</v>
      </c>
      <c r="U60">
        <v>120</v>
      </c>
      <c r="V60">
        <v>60</v>
      </c>
      <c r="X60">
        <v>0</v>
      </c>
    </row>
    <row r="61" spans="2:24" hidden="1" outlineLevel="1" x14ac:dyDescent="0.25">
      <c r="B61" t="s">
        <v>325</v>
      </c>
      <c r="C61">
        <v>5087</v>
      </c>
      <c r="D61">
        <v>3168</v>
      </c>
      <c r="E61">
        <v>-8</v>
      </c>
      <c r="F61">
        <v>7740</v>
      </c>
      <c r="G61">
        <v>540</v>
      </c>
      <c r="H61">
        <v>3640</v>
      </c>
      <c r="I61">
        <v>1088</v>
      </c>
      <c r="J61">
        <v>579</v>
      </c>
      <c r="K61">
        <v>66</v>
      </c>
      <c r="L61">
        <v>324</v>
      </c>
      <c r="M61">
        <v>259</v>
      </c>
      <c r="P61">
        <v>648</v>
      </c>
      <c r="Q61">
        <v>792</v>
      </c>
    </row>
    <row r="62" spans="2:24" hidden="1" outlineLevel="1" x14ac:dyDescent="0.25">
      <c r="B62" t="s">
        <v>321</v>
      </c>
      <c r="C62">
        <v>60</v>
      </c>
      <c r="D62">
        <v>150</v>
      </c>
      <c r="F62">
        <v>300</v>
      </c>
      <c r="H62">
        <v>120</v>
      </c>
      <c r="I62">
        <v>100</v>
      </c>
      <c r="L62">
        <v>48</v>
      </c>
      <c r="M62">
        <v>72</v>
      </c>
      <c r="N62">
        <v>48</v>
      </c>
      <c r="O62">
        <v>24</v>
      </c>
      <c r="P62">
        <v>24</v>
      </c>
      <c r="Q62">
        <v>96</v>
      </c>
      <c r="S62">
        <v>90</v>
      </c>
    </row>
    <row r="63" spans="2:24" hidden="1" outlineLevel="1" x14ac:dyDescent="0.25">
      <c r="B63" t="s">
        <v>316</v>
      </c>
      <c r="C63">
        <v>120</v>
      </c>
      <c r="D63">
        <v>120</v>
      </c>
      <c r="F63">
        <v>240</v>
      </c>
      <c r="G63">
        <v>48</v>
      </c>
      <c r="I63">
        <v>60</v>
      </c>
      <c r="J63">
        <v>120</v>
      </c>
      <c r="K63">
        <v>72</v>
      </c>
      <c r="L63">
        <v>108</v>
      </c>
      <c r="M63">
        <v>72</v>
      </c>
      <c r="N63">
        <v>120</v>
      </c>
      <c r="O63">
        <v>48</v>
      </c>
      <c r="P63">
        <v>72</v>
      </c>
      <c r="Q63">
        <v>72</v>
      </c>
      <c r="R63">
        <v>72</v>
      </c>
      <c r="S63">
        <v>120</v>
      </c>
      <c r="T63">
        <v>120</v>
      </c>
      <c r="U63">
        <v>210</v>
      </c>
      <c r="V63">
        <v>120</v>
      </c>
    </row>
    <row r="64" spans="2:24" hidden="1" outlineLevel="1" x14ac:dyDescent="0.25">
      <c r="B64" t="s">
        <v>317</v>
      </c>
      <c r="C64">
        <v>60</v>
      </c>
      <c r="D64">
        <v>360</v>
      </c>
      <c r="F64">
        <v>480</v>
      </c>
      <c r="G64">
        <v>120</v>
      </c>
      <c r="H64">
        <v>180</v>
      </c>
      <c r="I64">
        <v>200</v>
      </c>
      <c r="J64">
        <v>120</v>
      </c>
      <c r="K64">
        <v>18</v>
      </c>
      <c r="L64">
        <v>120</v>
      </c>
      <c r="M64">
        <v>60</v>
      </c>
      <c r="N64">
        <v>72</v>
      </c>
      <c r="O64">
        <v>240</v>
      </c>
      <c r="P64">
        <v>120</v>
      </c>
      <c r="S64">
        <v>360</v>
      </c>
      <c r="T64">
        <v>180</v>
      </c>
      <c r="U64">
        <v>90</v>
      </c>
    </row>
    <row r="65" spans="2:24" hidden="1" outlineLevel="1" x14ac:dyDescent="0.25">
      <c r="B65" t="s">
        <v>321</v>
      </c>
      <c r="C65">
        <v>60</v>
      </c>
      <c r="D65">
        <v>210</v>
      </c>
      <c r="G65">
        <v>18</v>
      </c>
      <c r="J65">
        <v>120</v>
      </c>
      <c r="L65">
        <v>60</v>
      </c>
      <c r="M65">
        <v>60</v>
      </c>
      <c r="N65">
        <v>48</v>
      </c>
      <c r="O65">
        <v>48</v>
      </c>
      <c r="P65">
        <v>48</v>
      </c>
      <c r="Q65">
        <v>72</v>
      </c>
      <c r="S65">
        <v>300</v>
      </c>
      <c r="T65">
        <v>300</v>
      </c>
      <c r="U65">
        <v>150</v>
      </c>
      <c r="V65">
        <v>150</v>
      </c>
    </row>
    <row r="66" spans="2:24" hidden="1" outlineLevel="1" x14ac:dyDescent="0.25">
      <c r="B66" t="s">
        <v>322</v>
      </c>
      <c r="D66">
        <v>24</v>
      </c>
      <c r="E66">
        <v>-12</v>
      </c>
      <c r="F66">
        <v>60</v>
      </c>
      <c r="G66">
        <v>12</v>
      </c>
      <c r="H66">
        <v>60</v>
      </c>
      <c r="L66">
        <v>0</v>
      </c>
      <c r="M66">
        <v>0</v>
      </c>
      <c r="Q66">
        <v>24</v>
      </c>
    </row>
    <row r="67" spans="2:24" hidden="1" outlineLevel="1" x14ac:dyDescent="0.25">
      <c r="B67" t="s">
        <v>313</v>
      </c>
      <c r="C67">
        <v>30</v>
      </c>
      <c r="D67">
        <v>90</v>
      </c>
      <c r="F67">
        <v>120</v>
      </c>
      <c r="G67">
        <v>66</v>
      </c>
      <c r="I67">
        <v>80</v>
      </c>
      <c r="K67">
        <v>0</v>
      </c>
      <c r="L67">
        <v>12</v>
      </c>
      <c r="M67">
        <v>36</v>
      </c>
      <c r="W67">
        <v>0</v>
      </c>
    </row>
    <row r="68" spans="2:24" hidden="1" outlineLevel="1" x14ac:dyDescent="0.25">
      <c r="B68" t="s">
        <v>312</v>
      </c>
      <c r="D68">
        <v>60</v>
      </c>
      <c r="H68">
        <v>60</v>
      </c>
    </row>
    <row r="69" spans="2:24" hidden="1" outlineLevel="1" x14ac:dyDescent="0.25">
      <c r="B69" t="s">
        <v>317</v>
      </c>
      <c r="C69">
        <v>150</v>
      </c>
      <c r="D69">
        <v>540</v>
      </c>
      <c r="F69">
        <v>840</v>
      </c>
      <c r="G69">
        <v>48</v>
      </c>
      <c r="H69">
        <v>360</v>
      </c>
      <c r="I69">
        <v>160</v>
      </c>
      <c r="J69">
        <v>180</v>
      </c>
      <c r="K69">
        <v>42</v>
      </c>
      <c r="L69">
        <v>60</v>
      </c>
      <c r="P69">
        <v>48</v>
      </c>
      <c r="Q69">
        <v>24</v>
      </c>
      <c r="R69">
        <v>30</v>
      </c>
      <c r="T69">
        <v>90</v>
      </c>
      <c r="U69">
        <v>150</v>
      </c>
      <c r="V69">
        <v>60</v>
      </c>
    </row>
    <row r="70" spans="2:24" hidden="1" outlineLevel="1" x14ac:dyDescent="0.25">
      <c r="B70" t="s">
        <v>315</v>
      </c>
      <c r="C70">
        <v>60</v>
      </c>
      <c r="D70">
        <v>54</v>
      </c>
      <c r="G70">
        <v>12</v>
      </c>
      <c r="L70">
        <v>24</v>
      </c>
      <c r="M70">
        <v>24</v>
      </c>
      <c r="P70">
        <v>48</v>
      </c>
      <c r="S70">
        <v>30</v>
      </c>
      <c r="T70">
        <v>30</v>
      </c>
      <c r="U70">
        <v>30</v>
      </c>
      <c r="W70">
        <v>0</v>
      </c>
    </row>
    <row r="71" spans="2:24" hidden="1" outlineLevel="1" x14ac:dyDescent="0.25">
      <c r="B71" t="s">
        <v>308</v>
      </c>
      <c r="D71">
        <v>120</v>
      </c>
      <c r="F71">
        <v>120</v>
      </c>
      <c r="G71">
        <v>60</v>
      </c>
      <c r="J71">
        <v>60</v>
      </c>
      <c r="K71">
        <v>30</v>
      </c>
      <c r="L71">
        <v>60</v>
      </c>
      <c r="M71">
        <v>60</v>
      </c>
      <c r="N71">
        <v>48</v>
      </c>
      <c r="O71">
        <v>48</v>
      </c>
      <c r="P71">
        <v>48</v>
      </c>
      <c r="Q71">
        <v>24</v>
      </c>
    </row>
    <row r="72" spans="2:24" hidden="1" outlineLevel="1" x14ac:dyDescent="0.25">
      <c r="B72" t="s">
        <v>316</v>
      </c>
      <c r="C72">
        <v>60</v>
      </c>
      <c r="D72">
        <v>48</v>
      </c>
      <c r="G72">
        <v>12</v>
      </c>
      <c r="I72">
        <v>20</v>
      </c>
      <c r="Q72">
        <v>24</v>
      </c>
    </row>
    <row r="73" spans="2:24" hidden="1" outlineLevel="1" x14ac:dyDescent="0.25">
      <c r="B73" t="s">
        <v>318</v>
      </c>
      <c r="C73">
        <v>30</v>
      </c>
      <c r="D73">
        <v>66</v>
      </c>
      <c r="F73">
        <v>1500</v>
      </c>
      <c r="H73">
        <v>120</v>
      </c>
    </row>
    <row r="74" spans="2:24" hidden="1" outlineLevel="1" x14ac:dyDescent="0.25">
      <c r="B74" t="s">
        <v>319</v>
      </c>
      <c r="D74">
        <v>42</v>
      </c>
      <c r="F74">
        <v>360</v>
      </c>
      <c r="H74">
        <v>60</v>
      </c>
      <c r="I74">
        <v>40</v>
      </c>
      <c r="Q74">
        <v>24</v>
      </c>
    </row>
    <row r="75" spans="2:24" hidden="1" outlineLevel="1" x14ac:dyDescent="0.25">
      <c r="B75" t="s">
        <v>319</v>
      </c>
      <c r="C75">
        <v>48</v>
      </c>
      <c r="D75">
        <v>108</v>
      </c>
      <c r="F75">
        <v>120</v>
      </c>
      <c r="G75">
        <v>48</v>
      </c>
      <c r="H75">
        <v>60</v>
      </c>
      <c r="I75">
        <v>60</v>
      </c>
      <c r="J75">
        <v>60</v>
      </c>
      <c r="K75">
        <v>30</v>
      </c>
      <c r="L75">
        <v>24</v>
      </c>
      <c r="M75">
        <v>24</v>
      </c>
      <c r="N75">
        <v>48</v>
      </c>
      <c r="O75">
        <v>48</v>
      </c>
      <c r="P75">
        <v>48</v>
      </c>
      <c r="W75">
        <v>0</v>
      </c>
    </row>
    <row r="76" spans="2:24" hidden="1" outlineLevel="1" x14ac:dyDescent="0.25">
      <c r="B76" t="s">
        <v>306</v>
      </c>
      <c r="D76">
        <v>108</v>
      </c>
      <c r="E76">
        <v>-18</v>
      </c>
      <c r="H76">
        <v>180</v>
      </c>
      <c r="J76">
        <v>120</v>
      </c>
      <c r="K76">
        <v>24</v>
      </c>
      <c r="L76">
        <v>168</v>
      </c>
      <c r="M76">
        <v>84</v>
      </c>
      <c r="N76">
        <v>240</v>
      </c>
      <c r="O76">
        <v>240</v>
      </c>
      <c r="P76">
        <v>168</v>
      </c>
      <c r="R76">
        <v>30</v>
      </c>
      <c r="U76">
        <v>90</v>
      </c>
      <c r="W76">
        <v>-38</v>
      </c>
      <c r="X76">
        <v>0</v>
      </c>
    </row>
    <row r="77" spans="2:24" hidden="1" outlineLevel="1" x14ac:dyDescent="0.25">
      <c r="B77" t="s">
        <v>307</v>
      </c>
      <c r="C77">
        <v>54</v>
      </c>
      <c r="D77">
        <v>72</v>
      </c>
      <c r="G77">
        <v>18</v>
      </c>
      <c r="L77">
        <v>48</v>
      </c>
      <c r="M77">
        <v>48</v>
      </c>
      <c r="N77">
        <v>120</v>
      </c>
      <c r="O77">
        <v>120</v>
      </c>
      <c r="P77">
        <v>72</v>
      </c>
      <c r="S77">
        <v>30</v>
      </c>
    </row>
    <row r="78" spans="2:24" hidden="1" outlineLevel="1" x14ac:dyDescent="0.25">
      <c r="B78" t="s">
        <v>307</v>
      </c>
      <c r="C78">
        <v>90</v>
      </c>
      <c r="D78">
        <v>150</v>
      </c>
      <c r="F78">
        <v>420</v>
      </c>
      <c r="G78">
        <v>24</v>
      </c>
      <c r="H78">
        <v>180</v>
      </c>
      <c r="I78">
        <v>60</v>
      </c>
      <c r="J78">
        <v>180</v>
      </c>
      <c r="K78">
        <v>18</v>
      </c>
      <c r="L78">
        <v>60</v>
      </c>
      <c r="M78">
        <v>36</v>
      </c>
      <c r="N78">
        <v>24</v>
      </c>
      <c r="O78">
        <v>72</v>
      </c>
      <c r="P78">
        <v>48</v>
      </c>
      <c r="Q78">
        <v>48</v>
      </c>
    </row>
    <row r="79" spans="2:24" hidden="1" outlineLevel="1" x14ac:dyDescent="0.25">
      <c r="B79" t="s">
        <v>308</v>
      </c>
      <c r="C79">
        <v>12</v>
      </c>
      <c r="D79">
        <v>90</v>
      </c>
      <c r="F79">
        <v>180</v>
      </c>
      <c r="G79">
        <v>24</v>
      </c>
      <c r="H79">
        <v>180</v>
      </c>
      <c r="I79">
        <v>40</v>
      </c>
      <c r="J79">
        <v>60</v>
      </c>
      <c r="L79">
        <v>24</v>
      </c>
      <c r="M79">
        <v>48</v>
      </c>
      <c r="N79">
        <v>24</v>
      </c>
      <c r="O79">
        <v>24</v>
      </c>
      <c r="P79">
        <v>24</v>
      </c>
      <c r="Q79">
        <v>24</v>
      </c>
      <c r="R79">
        <v>12</v>
      </c>
      <c r="X79">
        <v>0</v>
      </c>
    </row>
    <row r="80" spans="2:24" hidden="1" outlineLevel="1" x14ac:dyDescent="0.25">
      <c r="B80" t="s">
        <v>313</v>
      </c>
      <c r="D80">
        <v>240</v>
      </c>
      <c r="F80">
        <v>720</v>
      </c>
      <c r="G80">
        <v>60</v>
      </c>
      <c r="H80">
        <v>120</v>
      </c>
      <c r="I80">
        <v>200</v>
      </c>
      <c r="J80">
        <v>120</v>
      </c>
      <c r="K80">
        <v>30</v>
      </c>
      <c r="L80">
        <v>60</v>
      </c>
      <c r="M80">
        <v>132</v>
      </c>
      <c r="N80">
        <v>48</v>
      </c>
      <c r="O80">
        <v>72</v>
      </c>
      <c r="P80">
        <v>48</v>
      </c>
      <c r="Q80">
        <v>96</v>
      </c>
      <c r="W80">
        <v>0</v>
      </c>
    </row>
    <row r="81" spans="2:24" hidden="1" outlineLevel="1" x14ac:dyDescent="0.25">
      <c r="B81" t="s">
        <v>309</v>
      </c>
      <c r="C81">
        <v>66</v>
      </c>
      <c r="D81">
        <v>120</v>
      </c>
      <c r="F81">
        <v>240</v>
      </c>
      <c r="G81">
        <v>72</v>
      </c>
      <c r="H81">
        <v>120</v>
      </c>
      <c r="I81">
        <v>40</v>
      </c>
      <c r="J81">
        <v>120</v>
      </c>
      <c r="M81">
        <v>12</v>
      </c>
      <c r="N81">
        <v>24</v>
      </c>
      <c r="O81">
        <v>24</v>
      </c>
      <c r="T81">
        <v>60</v>
      </c>
      <c r="U81">
        <v>60</v>
      </c>
      <c r="V81">
        <v>60</v>
      </c>
      <c r="W81">
        <v>0</v>
      </c>
      <c r="X81">
        <v>0</v>
      </c>
    </row>
    <row r="82" spans="2:24" hidden="1" outlineLevel="1" x14ac:dyDescent="0.25">
      <c r="B82" t="s">
        <v>307</v>
      </c>
      <c r="C82">
        <v>60</v>
      </c>
      <c r="D82">
        <v>114</v>
      </c>
      <c r="F82">
        <v>240</v>
      </c>
      <c r="G82">
        <v>36</v>
      </c>
      <c r="H82">
        <v>180</v>
      </c>
      <c r="I82">
        <v>100</v>
      </c>
      <c r="J82">
        <v>60</v>
      </c>
      <c r="L82">
        <v>12</v>
      </c>
      <c r="M82">
        <v>24</v>
      </c>
      <c r="P82">
        <v>24</v>
      </c>
      <c r="R82">
        <v>18</v>
      </c>
      <c r="S82">
        <v>90</v>
      </c>
    </row>
    <row r="83" spans="2:24" hidden="1" outlineLevel="1" x14ac:dyDescent="0.25">
      <c r="B83" t="s">
        <v>310</v>
      </c>
      <c r="C83">
        <v>72</v>
      </c>
      <c r="D83">
        <v>150</v>
      </c>
      <c r="F83">
        <v>300</v>
      </c>
      <c r="G83">
        <v>30</v>
      </c>
      <c r="H83">
        <v>180</v>
      </c>
      <c r="I83">
        <v>60</v>
      </c>
      <c r="J83">
        <v>120</v>
      </c>
      <c r="L83">
        <v>48</v>
      </c>
      <c r="M83">
        <v>36</v>
      </c>
      <c r="N83">
        <v>24</v>
      </c>
      <c r="O83">
        <v>24</v>
      </c>
      <c r="P83">
        <v>0</v>
      </c>
      <c r="R83">
        <v>18</v>
      </c>
    </row>
    <row r="84" spans="2:24" hidden="1" outlineLevel="1" x14ac:dyDescent="0.25">
      <c r="B84" t="s">
        <v>309</v>
      </c>
      <c r="D84">
        <v>30</v>
      </c>
      <c r="G84">
        <v>30</v>
      </c>
      <c r="L84">
        <v>36</v>
      </c>
      <c r="M84">
        <v>0</v>
      </c>
      <c r="N84">
        <v>0</v>
      </c>
      <c r="O84">
        <v>0</v>
      </c>
      <c r="P84">
        <v>0</v>
      </c>
    </row>
    <row r="85" spans="2:24" hidden="1" outlineLevel="1" x14ac:dyDescent="0.25">
      <c r="B85" t="s">
        <v>309</v>
      </c>
      <c r="C85">
        <v>90</v>
      </c>
      <c r="D85">
        <v>192</v>
      </c>
      <c r="F85">
        <v>660</v>
      </c>
      <c r="G85">
        <v>42</v>
      </c>
      <c r="H85">
        <v>180</v>
      </c>
      <c r="I85">
        <v>180</v>
      </c>
      <c r="J85">
        <v>60</v>
      </c>
      <c r="K85">
        <v>54</v>
      </c>
      <c r="L85">
        <v>108</v>
      </c>
      <c r="M85">
        <v>108</v>
      </c>
      <c r="N85">
        <v>48</v>
      </c>
      <c r="O85">
        <v>48</v>
      </c>
      <c r="P85">
        <v>72</v>
      </c>
    </row>
    <row r="86" spans="2:24" hidden="1" outlineLevel="1" x14ac:dyDescent="0.25">
      <c r="B86" t="s">
        <v>312</v>
      </c>
      <c r="C86">
        <v>30</v>
      </c>
      <c r="D86">
        <v>18</v>
      </c>
      <c r="F86">
        <v>60</v>
      </c>
      <c r="G86">
        <v>6</v>
      </c>
      <c r="H86">
        <v>60</v>
      </c>
      <c r="I86">
        <v>60</v>
      </c>
      <c r="K86">
        <v>6</v>
      </c>
      <c r="L86">
        <v>24</v>
      </c>
      <c r="M86">
        <v>12</v>
      </c>
      <c r="N86">
        <v>24</v>
      </c>
      <c r="P86">
        <v>24</v>
      </c>
      <c r="Q86">
        <v>24</v>
      </c>
      <c r="W86">
        <v>0</v>
      </c>
    </row>
    <row r="87" spans="2:24" hidden="1" outlineLevel="1" x14ac:dyDescent="0.25">
      <c r="B87" t="s">
        <v>315</v>
      </c>
      <c r="D87">
        <v>60</v>
      </c>
      <c r="F87">
        <v>60</v>
      </c>
      <c r="G87">
        <v>6</v>
      </c>
      <c r="H87">
        <v>60</v>
      </c>
      <c r="M87">
        <v>12</v>
      </c>
      <c r="O87">
        <v>48</v>
      </c>
      <c r="U87">
        <v>30</v>
      </c>
    </row>
    <row r="88" spans="2:24" hidden="1" outlineLevel="1" x14ac:dyDescent="0.25">
      <c r="B88" t="s">
        <v>313</v>
      </c>
      <c r="C88">
        <v>18</v>
      </c>
      <c r="D88">
        <v>36</v>
      </c>
      <c r="F88">
        <v>60</v>
      </c>
      <c r="G88">
        <v>24</v>
      </c>
      <c r="H88">
        <v>60</v>
      </c>
      <c r="J88">
        <v>60</v>
      </c>
      <c r="M88">
        <v>36</v>
      </c>
      <c r="Q88">
        <v>0</v>
      </c>
    </row>
    <row r="89" spans="2:24" hidden="1" outlineLevel="1" x14ac:dyDescent="0.25">
      <c r="B89" t="s">
        <v>312</v>
      </c>
      <c r="D89">
        <v>96</v>
      </c>
      <c r="F89">
        <v>180</v>
      </c>
      <c r="G89">
        <v>36</v>
      </c>
      <c r="H89">
        <v>60</v>
      </c>
      <c r="I89">
        <v>80</v>
      </c>
      <c r="J89">
        <v>60</v>
      </c>
      <c r="K89">
        <v>24</v>
      </c>
      <c r="L89">
        <v>24</v>
      </c>
      <c r="M89">
        <v>36</v>
      </c>
      <c r="W89">
        <v>0</v>
      </c>
    </row>
    <row r="90" spans="2:24" hidden="1" outlineLevel="1" x14ac:dyDescent="0.25">
      <c r="B90" t="s">
        <v>308</v>
      </c>
      <c r="C90">
        <v>30</v>
      </c>
      <c r="D90">
        <v>120</v>
      </c>
      <c r="G90">
        <v>60</v>
      </c>
      <c r="H90">
        <v>180</v>
      </c>
      <c r="I90">
        <v>40</v>
      </c>
      <c r="K90">
        <v>18</v>
      </c>
      <c r="L90">
        <v>36</v>
      </c>
      <c r="M90">
        <v>36</v>
      </c>
      <c r="N90">
        <v>24</v>
      </c>
      <c r="O90">
        <v>24</v>
      </c>
      <c r="P90">
        <v>0</v>
      </c>
      <c r="U90">
        <v>30</v>
      </c>
    </row>
    <row r="91" spans="2:24" hidden="1" outlineLevel="1" x14ac:dyDescent="0.25">
      <c r="B91" t="s">
        <v>315</v>
      </c>
      <c r="C91">
        <v>60</v>
      </c>
      <c r="D91">
        <v>120</v>
      </c>
      <c r="F91">
        <v>360</v>
      </c>
      <c r="G91">
        <v>60</v>
      </c>
      <c r="H91">
        <v>120</v>
      </c>
      <c r="I91">
        <v>60</v>
      </c>
      <c r="L91">
        <v>24</v>
      </c>
      <c r="M91">
        <v>36</v>
      </c>
      <c r="N91">
        <v>24</v>
      </c>
      <c r="O91">
        <v>72</v>
      </c>
      <c r="P91">
        <v>72</v>
      </c>
      <c r="Q91">
        <v>0</v>
      </c>
    </row>
    <row r="92" spans="2:24" hidden="1" outlineLevel="1" x14ac:dyDescent="0.25">
      <c r="B92" t="s">
        <v>309</v>
      </c>
      <c r="C92">
        <v>18</v>
      </c>
      <c r="D92">
        <v>18</v>
      </c>
      <c r="F92">
        <v>300</v>
      </c>
      <c r="G92">
        <v>12</v>
      </c>
      <c r="H92">
        <v>180</v>
      </c>
      <c r="I92">
        <v>40</v>
      </c>
      <c r="J92">
        <v>120</v>
      </c>
      <c r="M92">
        <v>36</v>
      </c>
      <c r="P92">
        <v>24</v>
      </c>
    </row>
    <row r="93" spans="2:24" hidden="1" outlineLevel="1" x14ac:dyDescent="0.25">
      <c r="B93" t="s">
        <v>307</v>
      </c>
      <c r="D93">
        <v>60</v>
      </c>
      <c r="F93">
        <v>180</v>
      </c>
      <c r="G93">
        <v>60</v>
      </c>
      <c r="H93">
        <v>240</v>
      </c>
      <c r="L93">
        <v>60</v>
      </c>
      <c r="P93">
        <v>72</v>
      </c>
    </row>
    <row r="94" spans="2:24" hidden="1" outlineLevel="1" x14ac:dyDescent="0.25">
      <c r="B94" t="s">
        <v>309</v>
      </c>
      <c r="C94">
        <v>0</v>
      </c>
      <c r="D94">
        <v>12</v>
      </c>
      <c r="F94">
        <v>60</v>
      </c>
      <c r="G94">
        <v>12</v>
      </c>
      <c r="I94">
        <v>20</v>
      </c>
    </row>
    <row r="95" spans="2:24" hidden="1" outlineLevel="1" x14ac:dyDescent="0.25">
      <c r="B95" t="s">
        <v>313</v>
      </c>
      <c r="D95">
        <v>30</v>
      </c>
      <c r="G95">
        <v>18</v>
      </c>
      <c r="K95">
        <v>12</v>
      </c>
      <c r="L95">
        <v>24</v>
      </c>
      <c r="M95">
        <v>12</v>
      </c>
      <c r="W95">
        <v>0</v>
      </c>
    </row>
    <row r="96" spans="2:24" hidden="1" outlineLevel="1" x14ac:dyDescent="0.25">
      <c r="B96" t="s">
        <v>309</v>
      </c>
      <c r="C96">
        <v>30</v>
      </c>
      <c r="D96">
        <v>18</v>
      </c>
      <c r="F96">
        <v>120</v>
      </c>
      <c r="H96">
        <v>120</v>
      </c>
      <c r="I96">
        <v>40</v>
      </c>
      <c r="J96">
        <v>60</v>
      </c>
      <c r="O96">
        <v>24</v>
      </c>
      <c r="P96">
        <v>24</v>
      </c>
      <c r="Q96">
        <v>48</v>
      </c>
      <c r="T96">
        <v>0</v>
      </c>
      <c r="U96">
        <v>0</v>
      </c>
    </row>
    <row r="97" spans="2:23" hidden="1" outlineLevel="1" x14ac:dyDescent="0.25">
      <c r="B97" t="s">
        <v>307</v>
      </c>
      <c r="C97">
        <v>36</v>
      </c>
      <c r="D97">
        <v>66</v>
      </c>
      <c r="H97">
        <v>60</v>
      </c>
      <c r="I97">
        <v>40</v>
      </c>
    </row>
    <row r="98" spans="2:23" hidden="1" outlineLevel="1" x14ac:dyDescent="0.25">
      <c r="B98" t="s">
        <v>322</v>
      </c>
      <c r="C98">
        <v>6</v>
      </c>
      <c r="D98">
        <v>12</v>
      </c>
      <c r="G98">
        <v>6</v>
      </c>
      <c r="M98">
        <v>12</v>
      </c>
      <c r="S98">
        <v>60</v>
      </c>
      <c r="T98">
        <v>30</v>
      </c>
      <c r="U98">
        <v>90</v>
      </c>
      <c r="V98">
        <v>60</v>
      </c>
      <c r="W98">
        <v>-4</v>
      </c>
    </row>
    <row r="99" spans="2:23" hidden="1" outlineLevel="1" x14ac:dyDescent="0.25">
      <c r="B99" t="s">
        <v>313</v>
      </c>
      <c r="C99">
        <v>24</v>
      </c>
      <c r="D99">
        <v>18</v>
      </c>
      <c r="F99">
        <v>60</v>
      </c>
      <c r="H99">
        <v>60</v>
      </c>
      <c r="I99">
        <v>20</v>
      </c>
      <c r="J99">
        <v>60</v>
      </c>
      <c r="L99">
        <v>24</v>
      </c>
      <c r="M99">
        <v>36</v>
      </c>
      <c r="N99">
        <v>48</v>
      </c>
      <c r="O99">
        <v>48</v>
      </c>
      <c r="P99">
        <v>48</v>
      </c>
      <c r="Q99">
        <v>24</v>
      </c>
      <c r="R99">
        <v>12</v>
      </c>
    </row>
    <row r="100" spans="2:23" hidden="1" outlineLevel="1" x14ac:dyDescent="0.25">
      <c r="B100" t="s">
        <v>308</v>
      </c>
      <c r="C100">
        <v>24</v>
      </c>
      <c r="D100">
        <v>78</v>
      </c>
      <c r="F100">
        <v>120</v>
      </c>
      <c r="G100">
        <v>24</v>
      </c>
      <c r="H100">
        <v>60</v>
      </c>
      <c r="I100">
        <v>40</v>
      </c>
      <c r="J100">
        <v>60</v>
      </c>
      <c r="N100">
        <v>24</v>
      </c>
      <c r="O100">
        <v>24</v>
      </c>
      <c r="R100">
        <v>6</v>
      </c>
      <c r="U100">
        <v>30</v>
      </c>
      <c r="V100">
        <v>30</v>
      </c>
      <c r="W100">
        <v>0</v>
      </c>
    </row>
    <row r="101" spans="2:23" hidden="1" outlineLevel="1" x14ac:dyDescent="0.25">
      <c r="B101" t="s">
        <v>307</v>
      </c>
      <c r="C101">
        <v>30</v>
      </c>
      <c r="D101">
        <v>30</v>
      </c>
      <c r="F101">
        <v>180</v>
      </c>
      <c r="G101">
        <v>30</v>
      </c>
      <c r="H101">
        <v>180</v>
      </c>
      <c r="L101">
        <v>36</v>
      </c>
      <c r="M101">
        <v>60</v>
      </c>
    </row>
    <row r="102" spans="2:23" hidden="1" outlineLevel="1" x14ac:dyDescent="0.25">
      <c r="B102" t="s">
        <v>318</v>
      </c>
      <c r="C102">
        <v>24</v>
      </c>
      <c r="D102">
        <v>42</v>
      </c>
      <c r="F102">
        <v>180</v>
      </c>
      <c r="G102">
        <v>30</v>
      </c>
      <c r="H102">
        <v>60</v>
      </c>
      <c r="I102">
        <v>20</v>
      </c>
      <c r="L102">
        <v>36</v>
      </c>
      <c r="O102">
        <v>48</v>
      </c>
      <c r="P102">
        <v>24</v>
      </c>
    </row>
    <row r="103" spans="2:23" hidden="1" outlineLevel="1" x14ac:dyDescent="0.25">
      <c r="B103" t="s">
        <v>310</v>
      </c>
      <c r="D103">
        <v>30</v>
      </c>
      <c r="F103">
        <v>120</v>
      </c>
      <c r="G103">
        <v>36</v>
      </c>
      <c r="H103">
        <v>60</v>
      </c>
      <c r="I103">
        <v>20</v>
      </c>
      <c r="J103">
        <v>60</v>
      </c>
      <c r="L103">
        <v>24</v>
      </c>
      <c r="M103">
        <v>36</v>
      </c>
      <c r="Q103">
        <v>24</v>
      </c>
      <c r="S103">
        <v>60</v>
      </c>
      <c r="T103">
        <v>30</v>
      </c>
    </row>
    <row r="104" spans="2:23" hidden="1" outlineLevel="1" x14ac:dyDescent="0.25">
      <c r="B104" t="s">
        <v>307</v>
      </c>
      <c r="D104">
        <v>18</v>
      </c>
      <c r="F104">
        <v>120</v>
      </c>
      <c r="G104">
        <v>12</v>
      </c>
      <c r="J104">
        <v>60</v>
      </c>
      <c r="K104">
        <v>6</v>
      </c>
      <c r="L104">
        <v>36</v>
      </c>
      <c r="M104">
        <v>276</v>
      </c>
      <c r="O104">
        <v>48</v>
      </c>
    </row>
    <row r="105" spans="2:23" hidden="1" outlineLevel="1" x14ac:dyDescent="0.25">
      <c r="B105" t="s">
        <v>313</v>
      </c>
      <c r="C105">
        <v>6</v>
      </c>
      <c r="D105">
        <v>18</v>
      </c>
      <c r="F105">
        <v>60</v>
      </c>
      <c r="H105">
        <v>60</v>
      </c>
      <c r="I105">
        <v>180</v>
      </c>
      <c r="R105">
        <v>6</v>
      </c>
    </row>
    <row r="106" spans="2:23" hidden="1" outlineLevel="1" x14ac:dyDescent="0.25">
      <c r="B106" t="s">
        <v>306</v>
      </c>
      <c r="D106">
        <v>12</v>
      </c>
      <c r="F106">
        <v>60</v>
      </c>
      <c r="H106">
        <v>60</v>
      </c>
      <c r="I106">
        <v>20</v>
      </c>
      <c r="L106">
        <v>24</v>
      </c>
      <c r="M106">
        <v>24</v>
      </c>
      <c r="O106">
        <v>24</v>
      </c>
      <c r="P106">
        <v>0</v>
      </c>
      <c r="W106">
        <v>0</v>
      </c>
    </row>
    <row r="107" spans="2:23" hidden="1" outlineLevel="1" x14ac:dyDescent="0.25">
      <c r="B107" t="s">
        <v>323</v>
      </c>
      <c r="D107">
        <v>30</v>
      </c>
      <c r="F107">
        <v>60</v>
      </c>
      <c r="G107">
        <v>12</v>
      </c>
    </row>
    <row r="108" spans="2:23" hidden="1" outlineLevel="1" x14ac:dyDescent="0.25">
      <c r="B108" t="s">
        <v>320</v>
      </c>
      <c r="C108">
        <v>18</v>
      </c>
      <c r="D108">
        <v>12</v>
      </c>
      <c r="F108">
        <v>120</v>
      </c>
      <c r="G108">
        <v>6</v>
      </c>
      <c r="H108">
        <v>60</v>
      </c>
      <c r="K108">
        <v>6</v>
      </c>
      <c r="M108">
        <v>12</v>
      </c>
      <c r="R108">
        <v>6</v>
      </c>
      <c r="W108">
        <v>-7</v>
      </c>
    </row>
    <row r="109" spans="2:23" hidden="1" outlineLevel="1" x14ac:dyDescent="0.25">
      <c r="B109" t="s">
        <v>320</v>
      </c>
      <c r="C109">
        <v>12</v>
      </c>
      <c r="D109">
        <v>12</v>
      </c>
      <c r="F109">
        <v>60</v>
      </c>
      <c r="G109">
        <v>6</v>
      </c>
      <c r="H109">
        <v>60</v>
      </c>
      <c r="K109">
        <v>0</v>
      </c>
      <c r="M109">
        <v>24</v>
      </c>
      <c r="Q109">
        <v>24</v>
      </c>
      <c r="R109">
        <v>6</v>
      </c>
      <c r="U109">
        <v>30</v>
      </c>
      <c r="V109">
        <v>30</v>
      </c>
      <c r="W109">
        <v>0</v>
      </c>
    </row>
    <row r="110" spans="2:23" hidden="1" outlineLevel="1" x14ac:dyDescent="0.25">
      <c r="B110" t="s">
        <v>319</v>
      </c>
      <c r="C110">
        <v>6</v>
      </c>
      <c r="D110">
        <v>18</v>
      </c>
      <c r="G110">
        <v>12</v>
      </c>
    </row>
    <row r="111" spans="2:23" hidden="1" outlineLevel="1" x14ac:dyDescent="0.25">
      <c r="B111" t="s">
        <v>317</v>
      </c>
      <c r="C111">
        <v>6</v>
      </c>
      <c r="D111">
        <v>84</v>
      </c>
      <c r="G111">
        <v>30</v>
      </c>
      <c r="I111">
        <v>40</v>
      </c>
      <c r="L111">
        <v>36</v>
      </c>
      <c r="M111">
        <v>48</v>
      </c>
    </row>
    <row r="112" spans="2:23" hidden="1" outlineLevel="1" x14ac:dyDescent="0.25">
      <c r="B112" t="s">
        <v>309</v>
      </c>
      <c r="D112">
        <v>18</v>
      </c>
      <c r="G112">
        <v>12</v>
      </c>
      <c r="H112">
        <v>60</v>
      </c>
      <c r="I112">
        <v>20</v>
      </c>
      <c r="K112">
        <v>12</v>
      </c>
      <c r="W112">
        <v>0</v>
      </c>
    </row>
    <row r="113" spans="2:25" hidden="1" outlineLevel="1" x14ac:dyDescent="0.25">
      <c r="B113" t="s">
        <v>313</v>
      </c>
      <c r="C113">
        <v>12</v>
      </c>
      <c r="D113">
        <v>12</v>
      </c>
      <c r="F113">
        <v>60</v>
      </c>
      <c r="G113">
        <v>12</v>
      </c>
      <c r="I113">
        <v>40</v>
      </c>
      <c r="N113">
        <v>24</v>
      </c>
      <c r="W113">
        <v>0</v>
      </c>
    </row>
    <row r="114" spans="2:25" hidden="1" outlineLevel="1" x14ac:dyDescent="0.25">
      <c r="B114" t="s">
        <v>313</v>
      </c>
      <c r="H114">
        <v>60</v>
      </c>
      <c r="K114">
        <v>6</v>
      </c>
      <c r="O114">
        <v>24</v>
      </c>
      <c r="S114">
        <v>30</v>
      </c>
    </row>
    <row r="115" spans="2:25" hidden="1" outlineLevel="1" x14ac:dyDescent="0.25">
      <c r="B115" t="s">
        <v>321</v>
      </c>
      <c r="C115">
        <v>12</v>
      </c>
      <c r="D115">
        <v>30</v>
      </c>
      <c r="F115">
        <v>120</v>
      </c>
      <c r="G115">
        <v>24</v>
      </c>
      <c r="H115">
        <v>120</v>
      </c>
      <c r="J115">
        <v>120</v>
      </c>
      <c r="R115">
        <v>12</v>
      </c>
    </row>
    <row r="116" spans="2:25" hidden="1" outlineLevel="1" x14ac:dyDescent="0.25">
      <c r="B116" t="s">
        <v>312</v>
      </c>
      <c r="D116">
        <v>24</v>
      </c>
      <c r="G116">
        <v>12</v>
      </c>
    </row>
    <row r="117" spans="2:25" hidden="1" outlineLevel="1" x14ac:dyDescent="0.25">
      <c r="B117" t="s">
        <v>309</v>
      </c>
      <c r="D117">
        <v>24</v>
      </c>
      <c r="F117">
        <v>120</v>
      </c>
      <c r="G117">
        <v>6</v>
      </c>
      <c r="H117">
        <v>0</v>
      </c>
      <c r="I117">
        <v>20</v>
      </c>
      <c r="K117">
        <v>6</v>
      </c>
      <c r="O117">
        <v>24</v>
      </c>
      <c r="P117">
        <v>24</v>
      </c>
    </row>
    <row r="118" spans="2:25" hidden="1" outlineLevel="1" x14ac:dyDescent="0.25">
      <c r="B118" t="s">
        <v>323</v>
      </c>
      <c r="C118">
        <v>36</v>
      </c>
      <c r="D118">
        <v>180</v>
      </c>
      <c r="G118">
        <v>30</v>
      </c>
      <c r="H118">
        <v>120</v>
      </c>
      <c r="I118">
        <v>60</v>
      </c>
      <c r="L118">
        <v>24</v>
      </c>
      <c r="M118">
        <v>36</v>
      </c>
      <c r="Q118">
        <v>48</v>
      </c>
      <c r="T118">
        <v>60</v>
      </c>
    </row>
    <row r="119" spans="2:25" hidden="1" outlineLevel="1" x14ac:dyDescent="0.25">
      <c r="B119" t="s">
        <v>306</v>
      </c>
      <c r="C119">
        <v>42</v>
      </c>
      <c r="D119">
        <v>60</v>
      </c>
      <c r="F119">
        <v>120</v>
      </c>
      <c r="G119">
        <v>18</v>
      </c>
      <c r="H119">
        <v>120</v>
      </c>
      <c r="N119">
        <v>48</v>
      </c>
      <c r="O119">
        <v>96</v>
      </c>
      <c r="P119">
        <v>0</v>
      </c>
      <c r="S119">
        <v>30</v>
      </c>
      <c r="T119">
        <v>30</v>
      </c>
    </row>
    <row r="120" spans="2:25" hidden="1" outlineLevel="1" x14ac:dyDescent="0.25">
      <c r="B120" t="s">
        <v>306</v>
      </c>
      <c r="D120">
        <v>12</v>
      </c>
      <c r="F120">
        <v>60</v>
      </c>
      <c r="G120">
        <v>6</v>
      </c>
      <c r="H120">
        <v>60</v>
      </c>
      <c r="I120">
        <v>20</v>
      </c>
      <c r="L120">
        <v>12</v>
      </c>
      <c r="R120">
        <v>6</v>
      </c>
    </row>
    <row r="121" spans="2:25" hidden="1" outlineLevel="1" x14ac:dyDescent="0.25">
      <c r="B121" t="s">
        <v>307</v>
      </c>
      <c r="D121">
        <v>18</v>
      </c>
      <c r="G121">
        <v>12</v>
      </c>
      <c r="K121">
        <v>12</v>
      </c>
      <c r="O121">
        <v>24</v>
      </c>
      <c r="Q121">
        <v>24</v>
      </c>
      <c r="U121">
        <v>60</v>
      </c>
    </row>
    <row r="122" spans="2:25" hidden="1" outlineLevel="1" x14ac:dyDescent="0.25">
      <c r="B122" t="s">
        <v>309</v>
      </c>
      <c r="C122">
        <v>12</v>
      </c>
      <c r="D122">
        <v>18</v>
      </c>
      <c r="G122">
        <v>6</v>
      </c>
      <c r="I122">
        <v>20</v>
      </c>
      <c r="J122">
        <v>0</v>
      </c>
      <c r="P122">
        <v>24</v>
      </c>
      <c r="S122">
        <v>30</v>
      </c>
      <c r="T122">
        <v>30</v>
      </c>
    </row>
    <row r="123" spans="2:25" hidden="1" outlineLevel="1" x14ac:dyDescent="0.25">
      <c r="B123" t="s">
        <v>135</v>
      </c>
      <c r="C123">
        <v>36</v>
      </c>
      <c r="D123">
        <v>48</v>
      </c>
      <c r="E123">
        <v>0</v>
      </c>
      <c r="F123">
        <v>180</v>
      </c>
      <c r="G123">
        <v>6</v>
      </c>
      <c r="I123">
        <v>20</v>
      </c>
      <c r="X123">
        <v>0</v>
      </c>
    </row>
    <row r="124" spans="2:25" hidden="1" outlineLevel="1" x14ac:dyDescent="0.25"/>
    <row r="125" spans="2:25" ht="75" collapsed="1" x14ac:dyDescent="0.25">
      <c r="B125" s="29" t="s">
        <v>326</v>
      </c>
      <c r="C125" s="29" t="s">
        <v>282</v>
      </c>
      <c r="D125" s="29" t="s">
        <v>283</v>
      </c>
      <c r="E125" s="29" t="s">
        <v>284</v>
      </c>
      <c r="F125" s="29" t="s">
        <v>285</v>
      </c>
      <c r="G125" s="29" t="s">
        <v>286</v>
      </c>
      <c r="H125" s="29" t="s">
        <v>287</v>
      </c>
      <c r="I125" s="29" t="s">
        <v>288</v>
      </c>
      <c r="J125" s="29" t="s">
        <v>289</v>
      </c>
      <c r="K125" s="29" t="s">
        <v>290</v>
      </c>
      <c r="L125" s="29" t="s">
        <v>291</v>
      </c>
      <c r="M125" s="29" t="s">
        <v>292</v>
      </c>
      <c r="N125" s="29" t="s">
        <v>293</v>
      </c>
      <c r="O125" s="29" t="s">
        <v>294</v>
      </c>
      <c r="P125" s="29" t="s">
        <v>295</v>
      </c>
      <c r="Q125" s="29" t="s">
        <v>296</v>
      </c>
      <c r="R125" s="29" t="s">
        <v>297</v>
      </c>
      <c r="S125" s="29" t="s">
        <v>298</v>
      </c>
      <c r="T125" s="29" t="s">
        <v>299</v>
      </c>
      <c r="U125" s="29" t="s">
        <v>300</v>
      </c>
      <c r="V125" s="29" t="s">
        <v>301</v>
      </c>
      <c r="W125" s="29" t="s">
        <v>302</v>
      </c>
      <c r="X125" s="29" t="s">
        <v>303</v>
      </c>
      <c r="Y125" s="29" t="s">
        <v>304</v>
      </c>
    </row>
    <row r="126" spans="2:25" x14ac:dyDescent="0.25">
      <c r="B126" s="32" t="s">
        <v>327</v>
      </c>
      <c r="C126" s="32">
        <v>6</v>
      </c>
      <c r="D126" s="32">
        <v>6</v>
      </c>
      <c r="E126" s="32">
        <v>6</v>
      </c>
      <c r="F126" s="32">
        <v>60</v>
      </c>
      <c r="G126" s="32">
        <v>6</v>
      </c>
      <c r="H126" s="32">
        <v>60</v>
      </c>
      <c r="I126" s="32">
        <v>20</v>
      </c>
      <c r="J126" s="32">
        <v>60</v>
      </c>
      <c r="K126" s="32">
        <v>6</v>
      </c>
      <c r="L126" s="32">
        <v>12</v>
      </c>
      <c r="M126" s="32">
        <v>12</v>
      </c>
      <c r="N126" s="32">
        <v>24</v>
      </c>
      <c r="O126" s="32">
        <v>24</v>
      </c>
      <c r="P126" s="32">
        <v>24</v>
      </c>
      <c r="Q126" s="32">
        <v>24</v>
      </c>
      <c r="R126" s="32">
        <v>6</v>
      </c>
      <c r="S126" s="32">
        <v>30</v>
      </c>
      <c r="T126" s="32">
        <v>30</v>
      </c>
      <c r="U126" s="32">
        <v>30</v>
      </c>
      <c r="V126" s="32">
        <v>30</v>
      </c>
      <c r="W126" s="32">
        <v>6</v>
      </c>
      <c r="X126" s="32">
        <v>6</v>
      </c>
      <c r="Y126" s="32">
        <v>6</v>
      </c>
    </row>
    <row r="127" spans="2:25" x14ac:dyDescent="0.25">
      <c r="B127" t="s">
        <v>306</v>
      </c>
      <c r="C127">
        <v>270</v>
      </c>
      <c r="D127">
        <v>876</v>
      </c>
      <c r="E127">
        <v>-18</v>
      </c>
      <c r="F127">
        <v>1200</v>
      </c>
      <c r="G127">
        <v>324</v>
      </c>
      <c r="H127">
        <v>720</v>
      </c>
      <c r="I127">
        <v>320</v>
      </c>
      <c r="J127">
        <v>240</v>
      </c>
      <c r="K127">
        <v>42</v>
      </c>
      <c r="L127">
        <v>348</v>
      </c>
      <c r="M127">
        <v>252</v>
      </c>
      <c r="N127">
        <v>360</v>
      </c>
      <c r="O127">
        <v>504</v>
      </c>
      <c r="P127">
        <v>240</v>
      </c>
      <c r="Q127">
        <v>24</v>
      </c>
      <c r="R127">
        <v>54</v>
      </c>
      <c r="S127">
        <v>90</v>
      </c>
      <c r="T127">
        <v>30</v>
      </c>
      <c r="U127">
        <v>150</v>
      </c>
      <c r="W127">
        <v>-38</v>
      </c>
      <c r="X127">
        <v>0</v>
      </c>
    </row>
    <row r="128" spans="2:25" hidden="1" outlineLevel="1" x14ac:dyDescent="0.25">
      <c r="B128" t="s">
        <v>307</v>
      </c>
      <c r="C128">
        <v>408</v>
      </c>
      <c r="D128">
        <v>984</v>
      </c>
      <c r="F128">
        <v>1740</v>
      </c>
      <c r="G128">
        <v>378</v>
      </c>
      <c r="H128">
        <v>1320</v>
      </c>
      <c r="I128">
        <v>500</v>
      </c>
      <c r="J128">
        <v>660</v>
      </c>
      <c r="K128">
        <v>54</v>
      </c>
      <c r="L128">
        <v>360</v>
      </c>
      <c r="M128">
        <v>504</v>
      </c>
      <c r="N128">
        <v>216</v>
      </c>
      <c r="O128">
        <v>312</v>
      </c>
      <c r="P128">
        <v>312</v>
      </c>
      <c r="Q128">
        <v>144</v>
      </c>
      <c r="R128">
        <v>30</v>
      </c>
      <c r="S128">
        <v>270</v>
      </c>
      <c r="T128">
        <v>60</v>
      </c>
      <c r="U128">
        <v>210</v>
      </c>
      <c r="V128">
        <v>60</v>
      </c>
      <c r="X128">
        <v>0</v>
      </c>
    </row>
    <row r="129" spans="2:25" hidden="1" outlineLevel="1" x14ac:dyDescent="0.25">
      <c r="B129" t="s">
        <v>308</v>
      </c>
      <c r="C129">
        <v>138</v>
      </c>
      <c r="D129">
        <v>799</v>
      </c>
      <c r="F129">
        <v>900</v>
      </c>
      <c r="G129">
        <v>240</v>
      </c>
      <c r="H129">
        <v>600</v>
      </c>
      <c r="I129">
        <v>240</v>
      </c>
      <c r="J129">
        <v>240</v>
      </c>
      <c r="K129">
        <v>54</v>
      </c>
      <c r="L129">
        <v>156</v>
      </c>
      <c r="M129">
        <v>192</v>
      </c>
      <c r="N129">
        <v>168</v>
      </c>
      <c r="O129">
        <v>168</v>
      </c>
      <c r="P129">
        <v>168</v>
      </c>
      <c r="Q129">
        <v>48</v>
      </c>
      <c r="R129">
        <v>36</v>
      </c>
      <c r="S129">
        <v>60</v>
      </c>
      <c r="T129">
        <v>60</v>
      </c>
      <c r="U129">
        <v>120</v>
      </c>
      <c r="V129">
        <v>90</v>
      </c>
      <c r="W129">
        <v>0</v>
      </c>
      <c r="X129">
        <v>0</v>
      </c>
    </row>
    <row r="130" spans="2:25" hidden="1" outlineLevel="1" x14ac:dyDescent="0.25">
      <c r="B130" t="s">
        <v>309</v>
      </c>
      <c r="C130">
        <v>618</v>
      </c>
      <c r="D130">
        <v>1206</v>
      </c>
      <c r="F130">
        <v>2880</v>
      </c>
      <c r="G130">
        <v>450</v>
      </c>
      <c r="H130">
        <v>1560</v>
      </c>
      <c r="I130">
        <v>900</v>
      </c>
      <c r="J130">
        <v>1080</v>
      </c>
      <c r="K130">
        <v>162</v>
      </c>
      <c r="L130">
        <v>432</v>
      </c>
      <c r="M130">
        <v>240</v>
      </c>
      <c r="N130">
        <v>168</v>
      </c>
      <c r="O130">
        <v>192</v>
      </c>
      <c r="P130">
        <v>312</v>
      </c>
      <c r="Q130">
        <v>192</v>
      </c>
      <c r="R130">
        <v>36</v>
      </c>
      <c r="S130">
        <v>90</v>
      </c>
      <c r="T130">
        <v>150</v>
      </c>
      <c r="U130">
        <v>120</v>
      </c>
      <c r="V130">
        <v>90</v>
      </c>
      <c r="W130">
        <v>0</v>
      </c>
      <c r="X130">
        <v>0</v>
      </c>
      <c r="Y130">
        <v>0</v>
      </c>
    </row>
    <row r="131" spans="2:25" hidden="1" outlineLevel="1" x14ac:dyDescent="0.25">
      <c r="B131" t="s">
        <v>310</v>
      </c>
      <c r="C131">
        <v>150</v>
      </c>
      <c r="D131">
        <v>570</v>
      </c>
      <c r="F131">
        <v>1140</v>
      </c>
      <c r="G131">
        <v>168</v>
      </c>
      <c r="H131">
        <v>480</v>
      </c>
      <c r="I131">
        <v>200</v>
      </c>
      <c r="J131">
        <v>600</v>
      </c>
      <c r="K131">
        <v>18</v>
      </c>
      <c r="L131">
        <v>216</v>
      </c>
      <c r="M131">
        <v>180</v>
      </c>
      <c r="N131">
        <v>96</v>
      </c>
      <c r="O131">
        <v>144</v>
      </c>
      <c r="P131">
        <v>96</v>
      </c>
      <c r="Q131">
        <v>96</v>
      </c>
      <c r="R131">
        <v>18</v>
      </c>
      <c r="S131">
        <v>60</v>
      </c>
      <c r="T131">
        <v>30</v>
      </c>
      <c r="W131">
        <v>0</v>
      </c>
    </row>
    <row r="132" spans="2:25" hidden="1" outlineLevel="1" x14ac:dyDescent="0.25">
      <c r="B132" t="s">
        <v>311</v>
      </c>
      <c r="D132">
        <v>498</v>
      </c>
      <c r="F132">
        <v>600</v>
      </c>
      <c r="G132">
        <v>90</v>
      </c>
      <c r="H132">
        <v>660</v>
      </c>
      <c r="I132">
        <v>100</v>
      </c>
      <c r="J132">
        <v>120</v>
      </c>
      <c r="K132">
        <v>30</v>
      </c>
      <c r="L132">
        <v>108</v>
      </c>
      <c r="M132">
        <v>108</v>
      </c>
      <c r="P132">
        <v>48</v>
      </c>
    </row>
    <row r="133" spans="2:25" hidden="1" outlineLevel="1" x14ac:dyDescent="0.25">
      <c r="B133" t="s">
        <v>312</v>
      </c>
      <c r="C133">
        <v>90</v>
      </c>
      <c r="D133">
        <v>708</v>
      </c>
      <c r="F133">
        <v>660</v>
      </c>
      <c r="G133">
        <v>174</v>
      </c>
      <c r="H133">
        <v>480</v>
      </c>
      <c r="I133">
        <v>400</v>
      </c>
      <c r="J133">
        <v>300</v>
      </c>
      <c r="K133">
        <v>78</v>
      </c>
      <c r="L133">
        <v>144</v>
      </c>
      <c r="M133">
        <v>144</v>
      </c>
      <c r="N133">
        <v>72</v>
      </c>
      <c r="O133">
        <v>48</v>
      </c>
      <c r="P133">
        <v>24</v>
      </c>
      <c r="Q133">
        <v>72</v>
      </c>
      <c r="R133">
        <v>12</v>
      </c>
      <c r="S133">
        <v>450</v>
      </c>
      <c r="T133">
        <v>450</v>
      </c>
      <c r="U133">
        <v>450</v>
      </c>
      <c r="V133">
        <v>390</v>
      </c>
      <c r="W133">
        <v>0</v>
      </c>
    </row>
    <row r="134" spans="2:25" hidden="1" outlineLevel="1" x14ac:dyDescent="0.25">
      <c r="B134" t="s">
        <v>313</v>
      </c>
      <c r="C134">
        <v>282</v>
      </c>
      <c r="D134">
        <v>882</v>
      </c>
      <c r="F134">
        <v>1620</v>
      </c>
      <c r="G134">
        <v>390</v>
      </c>
      <c r="H134">
        <v>420</v>
      </c>
      <c r="I134">
        <v>840</v>
      </c>
      <c r="J134">
        <v>240</v>
      </c>
      <c r="K134">
        <v>54</v>
      </c>
      <c r="L134">
        <v>312</v>
      </c>
      <c r="M134">
        <v>540</v>
      </c>
      <c r="N134">
        <v>120</v>
      </c>
      <c r="O134">
        <v>192</v>
      </c>
      <c r="P134">
        <v>144</v>
      </c>
      <c r="Q134">
        <v>120</v>
      </c>
      <c r="R134">
        <v>48</v>
      </c>
      <c r="S134">
        <v>180</v>
      </c>
      <c r="T134">
        <v>90</v>
      </c>
      <c r="V134">
        <v>90</v>
      </c>
      <c r="W134">
        <v>0</v>
      </c>
    </row>
    <row r="135" spans="2:25" hidden="1" outlineLevel="1" x14ac:dyDescent="0.25">
      <c r="B135" t="s">
        <v>314</v>
      </c>
      <c r="C135">
        <v>204</v>
      </c>
      <c r="D135">
        <v>960</v>
      </c>
      <c r="F135">
        <v>420</v>
      </c>
      <c r="G135">
        <v>210</v>
      </c>
      <c r="H135">
        <v>360</v>
      </c>
      <c r="I135">
        <v>240</v>
      </c>
      <c r="J135">
        <v>180</v>
      </c>
      <c r="K135">
        <v>30</v>
      </c>
      <c r="L135">
        <v>108</v>
      </c>
      <c r="M135">
        <v>72</v>
      </c>
      <c r="N135">
        <v>144</v>
      </c>
      <c r="O135">
        <v>144</v>
      </c>
      <c r="P135">
        <v>120</v>
      </c>
      <c r="Q135">
        <v>96</v>
      </c>
      <c r="R135">
        <v>30</v>
      </c>
      <c r="S135">
        <v>60</v>
      </c>
      <c r="T135">
        <v>60</v>
      </c>
      <c r="U135">
        <v>90</v>
      </c>
      <c r="V135">
        <v>60</v>
      </c>
      <c r="W135">
        <v>0</v>
      </c>
    </row>
    <row r="136" spans="2:25" hidden="1" outlineLevel="1" x14ac:dyDescent="0.25">
      <c r="B136" t="s">
        <v>315</v>
      </c>
      <c r="C136">
        <v>504</v>
      </c>
      <c r="D136">
        <v>798</v>
      </c>
      <c r="F136">
        <v>1200</v>
      </c>
      <c r="G136">
        <v>294</v>
      </c>
      <c r="H136">
        <v>420</v>
      </c>
      <c r="I136">
        <v>420</v>
      </c>
      <c r="J136">
        <v>240</v>
      </c>
      <c r="K136">
        <v>96</v>
      </c>
      <c r="L136">
        <v>300</v>
      </c>
      <c r="M136">
        <v>264</v>
      </c>
      <c r="N136">
        <v>96</v>
      </c>
      <c r="O136">
        <v>168</v>
      </c>
      <c r="P136">
        <v>192</v>
      </c>
      <c r="Q136">
        <v>24</v>
      </c>
      <c r="S136">
        <v>90</v>
      </c>
      <c r="T136">
        <v>210</v>
      </c>
      <c r="U136">
        <v>240</v>
      </c>
      <c r="V136">
        <v>120</v>
      </c>
      <c r="W136">
        <v>0</v>
      </c>
    </row>
    <row r="137" spans="2:25" hidden="1" outlineLevel="1" x14ac:dyDescent="0.25">
      <c r="B137" t="s">
        <v>316</v>
      </c>
      <c r="C137">
        <v>294</v>
      </c>
      <c r="D137">
        <v>474</v>
      </c>
      <c r="E137">
        <v>0</v>
      </c>
      <c r="F137">
        <v>780</v>
      </c>
      <c r="G137">
        <v>156</v>
      </c>
      <c r="H137">
        <v>180</v>
      </c>
      <c r="I137">
        <v>220</v>
      </c>
      <c r="J137">
        <v>240</v>
      </c>
      <c r="K137">
        <v>78</v>
      </c>
      <c r="L137">
        <v>192</v>
      </c>
      <c r="M137">
        <v>132</v>
      </c>
      <c r="N137">
        <v>168</v>
      </c>
      <c r="O137">
        <v>48</v>
      </c>
      <c r="P137">
        <v>168</v>
      </c>
      <c r="Q137">
        <v>96</v>
      </c>
      <c r="R137">
        <v>72</v>
      </c>
      <c r="S137">
        <v>120</v>
      </c>
      <c r="T137">
        <v>120</v>
      </c>
      <c r="U137">
        <v>210</v>
      </c>
      <c r="V137">
        <v>120</v>
      </c>
    </row>
    <row r="138" spans="2:25" hidden="1" outlineLevel="1" x14ac:dyDescent="0.25">
      <c r="B138" t="s">
        <v>317</v>
      </c>
      <c r="C138">
        <v>234</v>
      </c>
      <c r="D138">
        <v>1218</v>
      </c>
      <c r="F138">
        <v>1440</v>
      </c>
      <c r="G138">
        <v>228</v>
      </c>
      <c r="H138">
        <v>600</v>
      </c>
      <c r="I138">
        <v>500</v>
      </c>
      <c r="J138">
        <v>360</v>
      </c>
      <c r="K138">
        <v>60</v>
      </c>
      <c r="L138">
        <v>240</v>
      </c>
      <c r="M138">
        <v>132</v>
      </c>
      <c r="N138">
        <v>72</v>
      </c>
      <c r="O138">
        <v>240</v>
      </c>
      <c r="P138">
        <v>192</v>
      </c>
      <c r="Q138">
        <v>24</v>
      </c>
      <c r="R138">
        <v>30</v>
      </c>
      <c r="S138">
        <v>360</v>
      </c>
      <c r="T138">
        <v>270</v>
      </c>
      <c r="U138">
        <v>240</v>
      </c>
      <c r="V138">
        <v>60</v>
      </c>
    </row>
    <row r="139" spans="2:25" hidden="1" outlineLevel="1" x14ac:dyDescent="0.25">
      <c r="B139" t="s">
        <v>318</v>
      </c>
      <c r="C139">
        <v>66</v>
      </c>
      <c r="D139">
        <v>222</v>
      </c>
      <c r="F139">
        <v>1980</v>
      </c>
      <c r="G139">
        <v>66</v>
      </c>
      <c r="H139">
        <v>300</v>
      </c>
      <c r="I139">
        <v>100</v>
      </c>
      <c r="J139">
        <v>60</v>
      </c>
      <c r="L139">
        <v>84</v>
      </c>
      <c r="M139">
        <v>60</v>
      </c>
      <c r="N139">
        <v>24</v>
      </c>
      <c r="O139">
        <v>120</v>
      </c>
      <c r="P139">
        <v>96</v>
      </c>
      <c r="Q139">
        <v>48</v>
      </c>
      <c r="S139">
        <v>150</v>
      </c>
      <c r="T139">
        <v>150</v>
      </c>
    </row>
    <row r="140" spans="2:25" hidden="1" outlineLevel="1" x14ac:dyDescent="0.25">
      <c r="B140" t="s">
        <v>319</v>
      </c>
      <c r="C140">
        <v>240</v>
      </c>
      <c r="D140">
        <v>732</v>
      </c>
      <c r="F140">
        <v>1320</v>
      </c>
      <c r="G140">
        <v>168</v>
      </c>
      <c r="H140">
        <v>840</v>
      </c>
      <c r="I140">
        <v>440</v>
      </c>
      <c r="J140">
        <v>120</v>
      </c>
      <c r="K140">
        <v>36</v>
      </c>
      <c r="L140">
        <v>72</v>
      </c>
      <c r="M140">
        <v>96</v>
      </c>
      <c r="N140">
        <v>72</v>
      </c>
      <c r="O140">
        <v>48</v>
      </c>
      <c r="P140">
        <v>48</v>
      </c>
      <c r="Q140">
        <v>120</v>
      </c>
      <c r="W140">
        <v>0</v>
      </c>
    </row>
    <row r="141" spans="2:25" hidden="1" outlineLevel="1" x14ac:dyDescent="0.25">
      <c r="B141" t="s">
        <v>320</v>
      </c>
      <c r="C141">
        <v>54</v>
      </c>
      <c r="D141">
        <v>96</v>
      </c>
      <c r="E141">
        <v>0</v>
      </c>
      <c r="F141">
        <v>480</v>
      </c>
      <c r="G141">
        <v>36</v>
      </c>
      <c r="H141">
        <v>420</v>
      </c>
      <c r="J141">
        <v>60</v>
      </c>
      <c r="K141">
        <v>24</v>
      </c>
      <c r="L141">
        <v>12</v>
      </c>
      <c r="M141">
        <v>84</v>
      </c>
      <c r="O141">
        <v>0</v>
      </c>
      <c r="P141">
        <v>24</v>
      </c>
      <c r="Q141">
        <v>72</v>
      </c>
      <c r="R141">
        <v>18</v>
      </c>
      <c r="T141">
        <v>0</v>
      </c>
      <c r="U141">
        <v>30</v>
      </c>
      <c r="V141">
        <v>30</v>
      </c>
      <c r="W141">
        <v>-7</v>
      </c>
    </row>
    <row r="142" spans="2:25" hidden="1" outlineLevel="1" x14ac:dyDescent="0.25">
      <c r="B142" t="s">
        <v>321</v>
      </c>
      <c r="C142">
        <v>252</v>
      </c>
      <c r="D142">
        <v>1254</v>
      </c>
      <c r="F142">
        <v>960</v>
      </c>
      <c r="G142">
        <v>174</v>
      </c>
      <c r="H142">
        <v>480</v>
      </c>
      <c r="I142">
        <v>400</v>
      </c>
      <c r="J142">
        <v>420</v>
      </c>
      <c r="K142">
        <v>60</v>
      </c>
      <c r="L142">
        <v>300</v>
      </c>
      <c r="M142">
        <v>336</v>
      </c>
      <c r="N142">
        <v>240</v>
      </c>
      <c r="O142">
        <v>240</v>
      </c>
      <c r="P142">
        <v>216</v>
      </c>
      <c r="Q142">
        <v>240</v>
      </c>
      <c r="R142">
        <v>60</v>
      </c>
      <c r="S142">
        <v>540</v>
      </c>
      <c r="T142">
        <v>450</v>
      </c>
      <c r="U142">
        <v>330</v>
      </c>
      <c r="V142">
        <v>300</v>
      </c>
    </row>
    <row r="143" spans="2:25" hidden="1" outlineLevel="1" x14ac:dyDescent="0.25">
      <c r="B143" t="s">
        <v>322</v>
      </c>
      <c r="C143">
        <v>66</v>
      </c>
      <c r="D143">
        <v>210</v>
      </c>
      <c r="E143">
        <v>-17</v>
      </c>
      <c r="F143">
        <v>720</v>
      </c>
      <c r="G143">
        <v>60</v>
      </c>
      <c r="H143">
        <v>660</v>
      </c>
      <c r="I143">
        <v>40</v>
      </c>
      <c r="J143">
        <v>0</v>
      </c>
      <c r="K143">
        <v>36</v>
      </c>
      <c r="L143">
        <v>36</v>
      </c>
      <c r="M143">
        <v>96</v>
      </c>
      <c r="N143">
        <v>96</v>
      </c>
      <c r="O143">
        <v>0</v>
      </c>
      <c r="P143">
        <v>96</v>
      </c>
      <c r="Q143">
        <v>96</v>
      </c>
      <c r="R143">
        <v>12</v>
      </c>
      <c r="S143">
        <v>90</v>
      </c>
      <c r="T143">
        <v>30</v>
      </c>
      <c r="U143">
        <v>90</v>
      </c>
      <c r="V143">
        <v>60</v>
      </c>
      <c r="W143">
        <v>-2</v>
      </c>
    </row>
    <row r="144" spans="2:25" hidden="1" outlineLevel="1" x14ac:dyDescent="0.25">
      <c r="B144" t="s">
        <v>323</v>
      </c>
      <c r="C144">
        <v>36</v>
      </c>
      <c r="D144">
        <v>438</v>
      </c>
      <c r="F144">
        <v>300</v>
      </c>
      <c r="G144">
        <v>54</v>
      </c>
      <c r="H144">
        <v>120</v>
      </c>
      <c r="I144">
        <v>60</v>
      </c>
      <c r="J144">
        <v>60</v>
      </c>
      <c r="K144">
        <v>18</v>
      </c>
      <c r="L144">
        <v>168</v>
      </c>
      <c r="M144">
        <v>36</v>
      </c>
      <c r="N144">
        <v>72</v>
      </c>
      <c r="P144">
        <v>72</v>
      </c>
      <c r="Q144">
        <v>48</v>
      </c>
      <c r="R144">
        <v>30</v>
      </c>
      <c r="T144">
        <v>60</v>
      </c>
      <c r="U144">
        <v>60</v>
      </c>
    </row>
    <row r="145" spans="1:25" hidden="1" outlineLevel="1" x14ac:dyDescent="0.25">
      <c r="B145" t="s">
        <v>324</v>
      </c>
      <c r="D145">
        <v>120</v>
      </c>
      <c r="E145">
        <v>0</v>
      </c>
      <c r="G145">
        <v>60</v>
      </c>
      <c r="J145">
        <v>0</v>
      </c>
      <c r="K145">
        <v>18</v>
      </c>
      <c r="L145">
        <v>0</v>
      </c>
      <c r="M145">
        <v>48</v>
      </c>
      <c r="O145">
        <v>0</v>
      </c>
      <c r="P145">
        <v>24</v>
      </c>
      <c r="R145">
        <v>18</v>
      </c>
      <c r="S145">
        <v>90</v>
      </c>
      <c r="T145">
        <v>90</v>
      </c>
      <c r="U145">
        <v>90</v>
      </c>
      <c r="V145">
        <v>90</v>
      </c>
      <c r="W145">
        <v>-30</v>
      </c>
    </row>
    <row r="146" spans="1:25" collapsed="1" x14ac:dyDescent="0.25">
      <c r="B146" t="s">
        <v>325</v>
      </c>
      <c r="C146">
        <v>5087</v>
      </c>
      <c r="D146">
        <v>3168</v>
      </c>
      <c r="E146">
        <v>-8</v>
      </c>
      <c r="F146">
        <v>7740</v>
      </c>
      <c r="G146">
        <v>540</v>
      </c>
      <c r="H146">
        <v>3640</v>
      </c>
      <c r="I146">
        <v>1088</v>
      </c>
      <c r="J146">
        <v>579</v>
      </c>
      <c r="K146">
        <v>66</v>
      </c>
      <c r="L146">
        <v>324</v>
      </c>
      <c r="M146">
        <v>259</v>
      </c>
      <c r="P146">
        <v>648</v>
      </c>
      <c r="Q146">
        <v>792</v>
      </c>
    </row>
    <row r="147" spans="1:25" x14ac:dyDescent="0.25">
      <c r="B147" t="s">
        <v>135</v>
      </c>
      <c r="C147">
        <v>36</v>
      </c>
      <c r="D147">
        <v>48</v>
      </c>
      <c r="E147">
        <v>0</v>
      </c>
      <c r="F147">
        <v>180</v>
      </c>
      <c r="G147">
        <v>6</v>
      </c>
      <c r="I147">
        <v>20</v>
      </c>
      <c r="X147">
        <v>0</v>
      </c>
    </row>
    <row r="148" spans="1:25" x14ac:dyDescent="0.25"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  <c r="V148" t="s">
        <v>2</v>
      </c>
      <c r="W148" t="s">
        <v>2</v>
      </c>
      <c r="X148" t="s">
        <v>2</v>
      </c>
      <c r="Y148" t="s">
        <v>2</v>
      </c>
    </row>
    <row r="151" spans="1:25" ht="75" x14ac:dyDescent="0.25">
      <c r="A151" s="34" t="s">
        <v>344</v>
      </c>
      <c r="B151" s="31" t="s">
        <v>326</v>
      </c>
      <c r="C151" s="31" t="s">
        <v>282</v>
      </c>
      <c r="D151" s="31" t="s">
        <v>283</v>
      </c>
      <c r="E151" s="31" t="s">
        <v>284</v>
      </c>
      <c r="F151" s="31" t="s">
        <v>285</v>
      </c>
      <c r="G151" s="31" t="s">
        <v>286</v>
      </c>
      <c r="H151" s="31" t="s">
        <v>287</v>
      </c>
      <c r="I151" s="31" t="s">
        <v>288</v>
      </c>
      <c r="J151" s="31" t="s">
        <v>289</v>
      </c>
      <c r="K151" s="31" t="s">
        <v>290</v>
      </c>
      <c r="L151" s="31" t="s">
        <v>291</v>
      </c>
      <c r="M151" s="31" t="s">
        <v>292</v>
      </c>
      <c r="N151" s="31" t="s">
        <v>293</v>
      </c>
      <c r="O151" s="31" t="s">
        <v>294</v>
      </c>
      <c r="P151" s="31" t="s">
        <v>295</v>
      </c>
      <c r="Q151" s="31" t="s">
        <v>296</v>
      </c>
      <c r="R151" s="31" t="s">
        <v>297</v>
      </c>
      <c r="S151" s="31" t="s">
        <v>298</v>
      </c>
      <c r="T151" s="31" t="s">
        <v>299</v>
      </c>
      <c r="U151" s="31" t="s">
        <v>300</v>
      </c>
      <c r="V151" s="31" t="s">
        <v>301</v>
      </c>
      <c r="W151" s="31" t="s">
        <v>302</v>
      </c>
      <c r="X151" s="31" t="s">
        <v>303</v>
      </c>
      <c r="Y151" s="31" t="s">
        <v>304</v>
      </c>
    </row>
    <row r="152" spans="1:25" x14ac:dyDescent="0.25">
      <c r="A152" t="s">
        <v>328</v>
      </c>
      <c r="B152" t="s">
        <v>306</v>
      </c>
      <c r="C152" s="33">
        <v>45</v>
      </c>
      <c r="D152" s="33">
        <v>146</v>
      </c>
      <c r="E152" s="33">
        <v>-3</v>
      </c>
      <c r="F152" s="33">
        <v>20</v>
      </c>
      <c r="G152" s="33">
        <v>54</v>
      </c>
      <c r="H152" s="33">
        <v>12</v>
      </c>
      <c r="I152" s="33">
        <v>16</v>
      </c>
      <c r="J152" s="33">
        <v>4</v>
      </c>
      <c r="K152" s="33">
        <v>7</v>
      </c>
      <c r="L152" s="33">
        <v>29</v>
      </c>
      <c r="M152" s="33">
        <v>21</v>
      </c>
      <c r="N152" s="33">
        <v>15</v>
      </c>
      <c r="O152" s="33">
        <v>21</v>
      </c>
      <c r="P152" s="33">
        <v>10</v>
      </c>
      <c r="Q152" s="33">
        <v>1</v>
      </c>
      <c r="R152" s="33">
        <v>9</v>
      </c>
      <c r="S152" s="33">
        <v>3</v>
      </c>
      <c r="T152" s="33">
        <v>1</v>
      </c>
      <c r="U152" s="33">
        <v>5</v>
      </c>
      <c r="V152" s="33">
        <v>0</v>
      </c>
      <c r="W152" s="33">
        <v>-6.333333333333333</v>
      </c>
      <c r="X152" s="33">
        <v>0</v>
      </c>
      <c r="Y152" s="33">
        <v>0</v>
      </c>
    </row>
    <row r="153" spans="1:25" x14ac:dyDescent="0.25">
      <c r="A153" t="s">
        <v>329</v>
      </c>
      <c r="B153" t="s">
        <v>307</v>
      </c>
      <c r="C153" s="33">
        <v>68</v>
      </c>
      <c r="D153" s="33">
        <v>164</v>
      </c>
      <c r="E153" s="33">
        <v>0</v>
      </c>
      <c r="F153" s="33">
        <v>29</v>
      </c>
      <c r="G153" s="33">
        <v>63</v>
      </c>
      <c r="H153" s="33">
        <v>22</v>
      </c>
      <c r="I153" s="33">
        <v>25</v>
      </c>
      <c r="J153" s="33">
        <v>11</v>
      </c>
      <c r="K153" s="33">
        <v>9</v>
      </c>
      <c r="L153" s="33">
        <v>30</v>
      </c>
      <c r="M153" s="33">
        <v>42</v>
      </c>
      <c r="N153" s="33">
        <v>9</v>
      </c>
      <c r="O153" s="33">
        <v>13</v>
      </c>
      <c r="P153" s="33">
        <v>13</v>
      </c>
      <c r="Q153" s="33">
        <v>6</v>
      </c>
      <c r="R153" s="33">
        <v>5</v>
      </c>
      <c r="S153" s="33">
        <v>9</v>
      </c>
      <c r="T153" s="33">
        <v>2</v>
      </c>
      <c r="U153" s="33">
        <v>7</v>
      </c>
      <c r="V153" s="33">
        <v>2</v>
      </c>
      <c r="W153" s="33">
        <v>0</v>
      </c>
      <c r="X153" s="33">
        <v>0</v>
      </c>
      <c r="Y153" s="33">
        <v>0</v>
      </c>
    </row>
    <row r="154" spans="1:25" x14ac:dyDescent="0.25">
      <c r="A154" t="s">
        <v>330</v>
      </c>
      <c r="B154" t="s">
        <v>308</v>
      </c>
      <c r="C154" s="33">
        <v>23</v>
      </c>
      <c r="D154" s="33">
        <v>133.16666666666666</v>
      </c>
      <c r="E154" s="33">
        <v>0</v>
      </c>
      <c r="F154" s="33">
        <v>15</v>
      </c>
      <c r="G154" s="33">
        <v>40</v>
      </c>
      <c r="H154" s="33">
        <v>10</v>
      </c>
      <c r="I154" s="33">
        <v>12</v>
      </c>
      <c r="J154" s="33">
        <v>4</v>
      </c>
      <c r="K154" s="33">
        <v>9</v>
      </c>
      <c r="L154" s="33">
        <v>13</v>
      </c>
      <c r="M154" s="33">
        <v>16</v>
      </c>
      <c r="N154" s="33">
        <v>7</v>
      </c>
      <c r="O154" s="33">
        <v>7</v>
      </c>
      <c r="P154" s="33">
        <v>7</v>
      </c>
      <c r="Q154" s="33">
        <v>2</v>
      </c>
      <c r="R154" s="33">
        <v>6</v>
      </c>
      <c r="S154" s="33">
        <v>2</v>
      </c>
      <c r="T154" s="33">
        <v>2</v>
      </c>
      <c r="U154" s="33">
        <v>4</v>
      </c>
      <c r="V154" s="33">
        <v>3</v>
      </c>
      <c r="W154" s="33">
        <v>0</v>
      </c>
      <c r="X154" s="33">
        <v>0</v>
      </c>
      <c r="Y154" s="33">
        <v>0</v>
      </c>
    </row>
    <row r="155" spans="1:25" x14ac:dyDescent="0.25">
      <c r="A155" t="s">
        <v>331</v>
      </c>
      <c r="B155" t="s">
        <v>309</v>
      </c>
      <c r="C155" s="33">
        <v>103</v>
      </c>
      <c r="D155" s="33">
        <v>201</v>
      </c>
      <c r="E155" s="33">
        <v>0</v>
      </c>
      <c r="F155" s="33">
        <v>48</v>
      </c>
      <c r="G155" s="33">
        <v>75</v>
      </c>
      <c r="H155" s="33">
        <v>26</v>
      </c>
      <c r="I155" s="33">
        <v>45</v>
      </c>
      <c r="J155" s="33">
        <v>18</v>
      </c>
      <c r="K155" s="33">
        <v>27</v>
      </c>
      <c r="L155" s="33">
        <v>36</v>
      </c>
      <c r="M155" s="33">
        <v>20</v>
      </c>
      <c r="N155" s="33">
        <v>7</v>
      </c>
      <c r="O155" s="33">
        <v>8</v>
      </c>
      <c r="P155" s="33">
        <v>13</v>
      </c>
      <c r="Q155" s="33">
        <v>8</v>
      </c>
      <c r="R155" s="33">
        <v>6</v>
      </c>
      <c r="S155" s="33">
        <v>3</v>
      </c>
      <c r="T155" s="33">
        <v>5</v>
      </c>
      <c r="U155" s="33">
        <v>4</v>
      </c>
      <c r="V155" s="33">
        <v>3</v>
      </c>
      <c r="W155" s="33">
        <v>0</v>
      </c>
      <c r="X155" s="33">
        <v>0</v>
      </c>
      <c r="Y155" s="33">
        <v>0</v>
      </c>
    </row>
    <row r="156" spans="1:25" x14ac:dyDescent="0.25">
      <c r="A156" t="s">
        <v>332</v>
      </c>
      <c r="B156" t="s">
        <v>310</v>
      </c>
      <c r="C156" s="33">
        <v>25</v>
      </c>
      <c r="D156" s="33">
        <v>95</v>
      </c>
      <c r="E156" s="33">
        <v>0</v>
      </c>
      <c r="F156" s="33">
        <v>19</v>
      </c>
      <c r="G156" s="33">
        <v>28</v>
      </c>
      <c r="H156" s="33">
        <v>8</v>
      </c>
      <c r="I156" s="33">
        <v>10</v>
      </c>
      <c r="J156" s="33">
        <v>10</v>
      </c>
      <c r="K156" s="33">
        <v>3</v>
      </c>
      <c r="L156" s="33">
        <v>18</v>
      </c>
      <c r="M156" s="33">
        <v>15</v>
      </c>
      <c r="N156" s="33">
        <v>4</v>
      </c>
      <c r="O156" s="33">
        <v>6</v>
      </c>
      <c r="P156" s="33">
        <v>4</v>
      </c>
      <c r="Q156" s="33">
        <v>4</v>
      </c>
      <c r="R156" s="33">
        <v>3</v>
      </c>
      <c r="S156" s="33">
        <v>2</v>
      </c>
      <c r="T156" s="33">
        <v>1</v>
      </c>
      <c r="U156" s="33">
        <v>0</v>
      </c>
      <c r="V156" s="33">
        <v>0</v>
      </c>
      <c r="W156" s="33">
        <v>0</v>
      </c>
      <c r="X156" s="33">
        <v>0</v>
      </c>
      <c r="Y156" s="33">
        <v>0</v>
      </c>
    </row>
    <row r="157" spans="1:25" x14ac:dyDescent="0.25">
      <c r="A157" t="s">
        <v>333</v>
      </c>
      <c r="B157" t="s">
        <v>311</v>
      </c>
      <c r="C157" s="33">
        <v>0</v>
      </c>
      <c r="D157" s="33">
        <v>83</v>
      </c>
      <c r="E157" s="33">
        <v>0</v>
      </c>
      <c r="F157" s="33">
        <v>10</v>
      </c>
      <c r="G157" s="33">
        <v>15</v>
      </c>
      <c r="H157" s="33">
        <v>11</v>
      </c>
      <c r="I157" s="33">
        <v>5</v>
      </c>
      <c r="J157" s="33">
        <v>2</v>
      </c>
      <c r="K157" s="33">
        <v>5</v>
      </c>
      <c r="L157" s="33">
        <v>9</v>
      </c>
      <c r="M157" s="33">
        <v>9</v>
      </c>
      <c r="N157" s="33">
        <v>0</v>
      </c>
      <c r="O157" s="33">
        <v>0</v>
      </c>
      <c r="P157" s="33">
        <v>2</v>
      </c>
      <c r="Q157" s="33">
        <v>0</v>
      </c>
      <c r="R157" s="33">
        <v>0</v>
      </c>
      <c r="S157" s="33">
        <v>0</v>
      </c>
      <c r="T157" s="33">
        <v>0</v>
      </c>
      <c r="U157" s="33">
        <v>0</v>
      </c>
      <c r="V157" s="33">
        <v>0</v>
      </c>
      <c r="W157" s="33">
        <v>0</v>
      </c>
      <c r="X157" s="33">
        <v>0</v>
      </c>
      <c r="Y157" s="33">
        <v>0</v>
      </c>
    </row>
    <row r="158" spans="1:25" x14ac:dyDescent="0.25">
      <c r="A158" t="s">
        <v>334</v>
      </c>
      <c r="B158" t="s">
        <v>312</v>
      </c>
      <c r="C158" s="33">
        <v>15</v>
      </c>
      <c r="D158" s="33">
        <v>118</v>
      </c>
      <c r="E158" s="33">
        <v>0</v>
      </c>
      <c r="F158" s="33">
        <v>11</v>
      </c>
      <c r="G158" s="33">
        <v>29</v>
      </c>
      <c r="H158" s="33">
        <v>8</v>
      </c>
      <c r="I158" s="33">
        <v>20</v>
      </c>
      <c r="J158" s="33">
        <v>5</v>
      </c>
      <c r="K158" s="33">
        <v>13</v>
      </c>
      <c r="L158" s="33">
        <v>12</v>
      </c>
      <c r="M158" s="33">
        <v>12</v>
      </c>
      <c r="N158" s="33">
        <v>3</v>
      </c>
      <c r="O158" s="33">
        <v>2</v>
      </c>
      <c r="P158" s="33">
        <v>1</v>
      </c>
      <c r="Q158" s="33">
        <v>3</v>
      </c>
      <c r="R158" s="33">
        <v>2</v>
      </c>
      <c r="S158" s="33">
        <v>15</v>
      </c>
      <c r="T158" s="33">
        <v>15</v>
      </c>
      <c r="U158" s="33">
        <v>15</v>
      </c>
      <c r="V158" s="33">
        <v>13</v>
      </c>
      <c r="W158" s="33">
        <v>0</v>
      </c>
      <c r="X158" s="33">
        <v>0</v>
      </c>
      <c r="Y158" s="33">
        <v>0</v>
      </c>
    </row>
    <row r="159" spans="1:25" x14ac:dyDescent="0.25">
      <c r="A159" t="s">
        <v>335</v>
      </c>
      <c r="B159" t="s">
        <v>313</v>
      </c>
      <c r="C159" s="33">
        <v>47</v>
      </c>
      <c r="D159" s="33">
        <v>147</v>
      </c>
      <c r="E159" s="33">
        <v>0</v>
      </c>
      <c r="F159" s="33">
        <v>27</v>
      </c>
      <c r="G159" s="33">
        <v>65</v>
      </c>
      <c r="H159" s="33">
        <v>7</v>
      </c>
      <c r="I159" s="33">
        <v>42</v>
      </c>
      <c r="J159" s="33">
        <v>4</v>
      </c>
      <c r="K159" s="33">
        <v>9</v>
      </c>
      <c r="L159" s="33">
        <v>26</v>
      </c>
      <c r="M159" s="33">
        <v>45</v>
      </c>
      <c r="N159" s="33">
        <v>5</v>
      </c>
      <c r="O159" s="33">
        <v>8</v>
      </c>
      <c r="P159" s="33">
        <v>6</v>
      </c>
      <c r="Q159" s="33">
        <v>5</v>
      </c>
      <c r="R159" s="33">
        <v>8</v>
      </c>
      <c r="S159" s="33">
        <v>6</v>
      </c>
      <c r="T159" s="33">
        <v>3</v>
      </c>
      <c r="U159" s="33">
        <v>0</v>
      </c>
      <c r="V159" s="33">
        <v>3</v>
      </c>
      <c r="W159" s="33">
        <v>0</v>
      </c>
      <c r="X159" s="33">
        <v>0</v>
      </c>
      <c r="Y159" s="33">
        <v>0</v>
      </c>
    </row>
    <row r="160" spans="1:25" x14ac:dyDescent="0.25">
      <c r="A160" t="s">
        <v>345</v>
      </c>
      <c r="B160" t="s">
        <v>314</v>
      </c>
      <c r="C160" s="33">
        <v>34</v>
      </c>
      <c r="D160" s="33">
        <v>160</v>
      </c>
      <c r="E160" s="33">
        <v>0</v>
      </c>
      <c r="F160" s="33">
        <v>7</v>
      </c>
      <c r="G160" s="33">
        <v>35</v>
      </c>
      <c r="H160" s="33">
        <v>6</v>
      </c>
      <c r="I160" s="33">
        <v>12</v>
      </c>
      <c r="J160" s="33">
        <v>3</v>
      </c>
      <c r="K160" s="33">
        <v>5</v>
      </c>
      <c r="L160" s="33">
        <v>9</v>
      </c>
      <c r="M160" s="33">
        <v>6</v>
      </c>
      <c r="N160" s="33">
        <v>6</v>
      </c>
      <c r="O160" s="33">
        <v>6</v>
      </c>
      <c r="P160" s="33">
        <v>5</v>
      </c>
      <c r="Q160" s="33">
        <v>4</v>
      </c>
      <c r="R160" s="33">
        <v>5</v>
      </c>
      <c r="S160" s="33">
        <v>2</v>
      </c>
      <c r="T160" s="33">
        <v>2</v>
      </c>
      <c r="U160" s="33">
        <v>3</v>
      </c>
      <c r="V160" s="33">
        <v>2</v>
      </c>
      <c r="W160" s="33">
        <v>0</v>
      </c>
      <c r="X160" s="33">
        <v>0</v>
      </c>
      <c r="Y160" s="33">
        <v>0</v>
      </c>
    </row>
    <row r="161" spans="1:25" x14ac:dyDescent="0.25">
      <c r="A161" t="s">
        <v>346</v>
      </c>
      <c r="B161" t="s">
        <v>315</v>
      </c>
      <c r="C161" s="33">
        <v>84</v>
      </c>
      <c r="D161" s="33">
        <v>133</v>
      </c>
      <c r="E161" s="33">
        <v>0</v>
      </c>
      <c r="F161" s="33">
        <v>20</v>
      </c>
      <c r="G161" s="33">
        <v>49</v>
      </c>
      <c r="H161" s="33">
        <v>7</v>
      </c>
      <c r="I161" s="33">
        <v>21</v>
      </c>
      <c r="J161" s="33">
        <v>4</v>
      </c>
      <c r="K161" s="33">
        <v>16</v>
      </c>
      <c r="L161" s="33">
        <v>25</v>
      </c>
      <c r="M161" s="33">
        <v>22</v>
      </c>
      <c r="N161" s="33">
        <v>4</v>
      </c>
      <c r="O161" s="33">
        <v>7</v>
      </c>
      <c r="P161" s="33">
        <v>8</v>
      </c>
      <c r="Q161" s="33">
        <v>1</v>
      </c>
      <c r="R161" s="33">
        <v>0</v>
      </c>
      <c r="S161" s="33">
        <v>3</v>
      </c>
      <c r="T161" s="33">
        <v>7</v>
      </c>
      <c r="U161" s="33">
        <v>8</v>
      </c>
      <c r="V161" s="33">
        <v>4</v>
      </c>
      <c r="W161" s="33">
        <v>0</v>
      </c>
      <c r="X161" s="33">
        <v>0</v>
      </c>
      <c r="Y161" s="33">
        <v>0</v>
      </c>
    </row>
    <row r="162" spans="1:25" x14ac:dyDescent="0.25">
      <c r="A162" t="s">
        <v>336</v>
      </c>
      <c r="B162" t="s">
        <v>337</v>
      </c>
      <c r="C162" s="33">
        <v>49</v>
      </c>
      <c r="D162" s="33">
        <v>79</v>
      </c>
      <c r="E162" s="33">
        <v>0</v>
      </c>
      <c r="F162" s="33">
        <v>13</v>
      </c>
      <c r="G162" s="33">
        <v>26</v>
      </c>
      <c r="H162" s="33">
        <v>3</v>
      </c>
      <c r="I162" s="33">
        <v>11</v>
      </c>
      <c r="J162" s="33">
        <v>4</v>
      </c>
      <c r="K162" s="33">
        <v>13</v>
      </c>
      <c r="L162" s="33">
        <v>16</v>
      </c>
      <c r="M162" s="33">
        <v>11</v>
      </c>
      <c r="N162" s="33">
        <v>7</v>
      </c>
      <c r="O162" s="33">
        <v>2</v>
      </c>
      <c r="P162" s="33">
        <v>7</v>
      </c>
      <c r="Q162" s="33">
        <v>4</v>
      </c>
      <c r="R162" s="33">
        <v>12</v>
      </c>
      <c r="S162" s="33">
        <v>4</v>
      </c>
      <c r="T162" s="33">
        <v>4</v>
      </c>
      <c r="U162" s="33">
        <v>7</v>
      </c>
      <c r="V162" s="33">
        <v>4</v>
      </c>
      <c r="W162" s="33">
        <v>0</v>
      </c>
      <c r="X162" s="33">
        <v>0</v>
      </c>
      <c r="Y162" s="33">
        <v>0</v>
      </c>
    </row>
    <row r="163" spans="1:25" x14ac:dyDescent="0.25">
      <c r="A163" t="s">
        <v>338</v>
      </c>
      <c r="B163" t="s">
        <v>317</v>
      </c>
      <c r="C163" s="33">
        <v>39</v>
      </c>
      <c r="D163" s="33">
        <v>203</v>
      </c>
      <c r="E163" s="33">
        <v>0</v>
      </c>
      <c r="F163" s="33">
        <v>24</v>
      </c>
      <c r="G163" s="33">
        <v>38</v>
      </c>
      <c r="H163" s="33">
        <v>10</v>
      </c>
      <c r="I163" s="33">
        <v>25</v>
      </c>
      <c r="J163" s="33">
        <v>6</v>
      </c>
      <c r="K163" s="33">
        <v>10</v>
      </c>
      <c r="L163" s="33">
        <v>20</v>
      </c>
      <c r="M163" s="33">
        <v>11</v>
      </c>
      <c r="N163" s="33">
        <v>3</v>
      </c>
      <c r="O163" s="33">
        <v>10</v>
      </c>
      <c r="P163" s="33">
        <v>8</v>
      </c>
      <c r="Q163" s="33">
        <v>1</v>
      </c>
      <c r="R163" s="33">
        <v>5</v>
      </c>
      <c r="S163" s="33">
        <v>12</v>
      </c>
      <c r="T163" s="33">
        <v>9</v>
      </c>
      <c r="U163" s="33">
        <v>8</v>
      </c>
      <c r="V163" s="33">
        <v>2</v>
      </c>
      <c r="W163" s="33">
        <v>0</v>
      </c>
      <c r="X163" s="33">
        <v>0</v>
      </c>
      <c r="Y163" s="33">
        <v>0</v>
      </c>
    </row>
    <row r="164" spans="1:25" x14ac:dyDescent="0.25">
      <c r="A164" t="s">
        <v>339</v>
      </c>
      <c r="B164" t="s">
        <v>318</v>
      </c>
      <c r="C164" s="33">
        <v>11</v>
      </c>
      <c r="D164" s="33">
        <v>37</v>
      </c>
      <c r="E164" s="33">
        <v>0</v>
      </c>
      <c r="F164" s="33">
        <v>33</v>
      </c>
      <c r="G164" s="33">
        <v>11</v>
      </c>
      <c r="H164" s="33">
        <v>5</v>
      </c>
      <c r="I164" s="33">
        <v>5</v>
      </c>
      <c r="J164" s="33">
        <v>1</v>
      </c>
      <c r="K164" s="33">
        <v>0</v>
      </c>
      <c r="L164" s="33">
        <v>7</v>
      </c>
      <c r="M164" s="33">
        <v>5</v>
      </c>
      <c r="N164" s="33">
        <v>1</v>
      </c>
      <c r="O164" s="33">
        <v>5</v>
      </c>
      <c r="P164" s="33">
        <v>4</v>
      </c>
      <c r="Q164" s="33">
        <v>2</v>
      </c>
      <c r="R164" s="33">
        <v>0</v>
      </c>
      <c r="S164" s="33">
        <v>5</v>
      </c>
      <c r="T164" s="33">
        <v>5</v>
      </c>
      <c r="U164" s="33">
        <v>0</v>
      </c>
      <c r="V164" s="33">
        <v>0</v>
      </c>
      <c r="W164" s="33">
        <v>0</v>
      </c>
      <c r="X164" s="33">
        <v>0</v>
      </c>
      <c r="Y164" s="33">
        <v>0</v>
      </c>
    </row>
    <row r="165" spans="1:25" x14ac:dyDescent="0.25">
      <c r="A165" t="s">
        <v>347</v>
      </c>
      <c r="B165" t="s">
        <v>319</v>
      </c>
      <c r="C165" s="33">
        <v>40</v>
      </c>
      <c r="D165" s="33">
        <v>122</v>
      </c>
      <c r="E165" s="33">
        <v>0</v>
      </c>
      <c r="F165" s="33">
        <v>22</v>
      </c>
      <c r="G165" s="33">
        <v>28</v>
      </c>
      <c r="H165" s="33">
        <v>14</v>
      </c>
      <c r="I165" s="33">
        <v>22</v>
      </c>
      <c r="J165" s="33">
        <v>2</v>
      </c>
      <c r="K165" s="33">
        <v>6</v>
      </c>
      <c r="L165" s="33">
        <v>6</v>
      </c>
      <c r="M165" s="33">
        <v>8</v>
      </c>
      <c r="N165" s="33">
        <v>3</v>
      </c>
      <c r="O165" s="33">
        <v>2</v>
      </c>
      <c r="P165" s="33">
        <v>2</v>
      </c>
      <c r="Q165" s="33">
        <v>5</v>
      </c>
      <c r="R165" s="33">
        <v>0</v>
      </c>
      <c r="S165" s="33">
        <v>0</v>
      </c>
      <c r="T165" s="33">
        <v>0</v>
      </c>
      <c r="U165" s="33">
        <v>0</v>
      </c>
      <c r="V165" s="33">
        <v>0</v>
      </c>
      <c r="W165" s="33">
        <v>0</v>
      </c>
      <c r="X165" s="33">
        <v>0</v>
      </c>
      <c r="Y165" s="33">
        <v>0</v>
      </c>
    </row>
    <row r="166" spans="1:25" x14ac:dyDescent="0.25">
      <c r="B166" t="s">
        <v>348</v>
      </c>
      <c r="C166" s="33">
        <v>9</v>
      </c>
      <c r="D166" s="33">
        <v>16</v>
      </c>
      <c r="E166" s="33">
        <v>0</v>
      </c>
      <c r="F166" s="33">
        <v>8</v>
      </c>
      <c r="G166" s="33">
        <v>6</v>
      </c>
      <c r="H166" s="33">
        <v>7</v>
      </c>
      <c r="I166" s="33">
        <v>0</v>
      </c>
      <c r="J166" s="33">
        <v>1</v>
      </c>
      <c r="K166" s="33">
        <v>4</v>
      </c>
      <c r="L166" s="33">
        <v>1</v>
      </c>
      <c r="M166" s="33">
        <v>7</v>
      </c>
      <c r="N166" s="33">
        <v>0</v>
      </c>
      <c r="O166" s="33">
        <v>0</v>
      </c>
      <c r="P166" s="33">
        <v>1</v>
      </c>
      <c r="Q166" s="33">
        <v>3</v>
      </c>
      <c r="R166" s="33">
        <v>3</v>
      </c>
      <c r="S166" s="33">
        <v>0</v>
      </c>
      <c r="T166" s="33">
        <v>0</v>
      </c>
      <c r="U166" s="33">
        <v>1</v>
      </c>
      <c r="V166" s="33">
        <v>1</v>
      </c>
      <c r="W166" s="33">
        <v>-1.1666666666666667</v>
      </c>
      <c r="X166" s="33">
        <v>0</v>
      </c>
      <c r="Y166" s="33">
        <v>0</v>
      </c>
    </row>
    <row r="167" spans="1:25" x14ac:dyDescent="0.25">
      <c r="A167" t="s">
        <v>340</v>
      </c>
      <c r="B167" t="s">
        <v>321</v>
      </c>
      <c r="C167" s="33">
        <v>42</v>
      </c>
      <c r="D167" s="33">
        <v>209</v>
      </c>
      <c r="E167" s="33">
        <v>0</v>
      </c>
      <c r="F167" s="33">
        <v>16</v>
      </c>
      <c r="G167" s="33">
        <v>29</v>
      </c>
      <c r="H167" s="33">
        <v>8</v>
      </c>
      <c r="I167" s="33">
        <v>20</v>
      </c>
      <c r="J167" s="33">
        <v>7</v>
      </c>
      <c r="K167" s="33">
        <v>10</v>
      </c>
      <c r="L167" s="33">
        <v>25</v>
      </c>
      <c r="M167" s="33">
        <v>28</v>
      </c>
      <c r="N167" s="33">
        <v>10</v>
      </c>
      <c r="O167" s="33">
        <v>10</v>
      </c>
      <c r="P167" s="33">
        <v>9</v>
      </c>
      <c r="Q167" s="33">
        <v>10</v>
      </c>
      <c r="R167" s="33">
        <v>10</v>
      </c>
      <c r="S167" s="33">
        <v>18</v>
      </c>
      <c r="T167" s="33">
        <v>15</v>
      </c>
      <c r="U167" s="33">
        <v>11</v>
      </c>
      <c r="V167" s="33">
        <v>10</v>
      </c>
      <c r="W167" s="33">
        <v>0</v>
      </c>
      <c r="X167" s="33">
        <v>0</v>
      </c>
      <c r="Y167" s="33">
        <v>0</v>
      </c>
    </row>
    <row r="168" spans="1:25" x14ac:dyDescent="0.25">
      <c r="A168" t="s">
        <v>341</v>
      </c>
      <c r="B168" t="s">
        <v>322</v>
      </c>
      <c r="C168" s="33">
        <v>11</v>
      </c>
      <c r="D168" s="33">
        <v>35</v>
      </c>
      <c r="E168" s="33">
        <v>-2.8333333333333335</v>
      </c>
      <c r="F168" s="33">
        <v>12</v>
      </c>
      <c r="G168" s="33">
        <v>10</v>
      </c>
      <c r="H168" s="33">
        <v>11</v>
      </c>
      <c r="I168" s="33">
        <v>2</v>
      </c>
      <c r="J168" s="33">
        <v>0</v>
      </c>
      <c r="K168" s="33">
        <v>6</v>
      </c>
      <c r="L168" s="33">
        <v>3</v>
      </c>
      <c r="M168" s="33">
        <v>8</v>
      </c>
      <c r="N168" s="33">
        <v>4</v>
      </c>
      <c r="O168" s="33">
        <v>0</v>
      </c>
      <c r="P168" s="33">
        <v>4</v>
      </c>
      <c r="Q168" s="33">
        <v>4</v>
      </c>
      <c r="R168" s="33">
        <v>2</v>
      </c>
      <c r="S168" s="33">
        <v>3</v>
      </c>
      <c r="T168" s="33">
        <v>1</v>
      </c>
      <c r="U168" s="33">
        <v>3</v>
      </c>
      <c r="V168" s="33">
        <v>2</v>
      </c>
      <c r="W168" s="33">
        <v>-0.33333333333333331</v>
      </c>
      <c r="X168" s="33">
        <v>0</v>
      </c>
      <c r="Y168" s="33">
        <v>0</v>
      </c>
    </row>
    <row r="169" spans="1:25" x14ac:dyDescent="0.25">
      <c r="A169" t="s">
        <v>342</v>
      </c>
      <c r="B169" t="s">
        <v>323</v>
      </c>
      <c r="C169" s="33">
        <v>6</v>
      </c>
      <c r="D169" s="33">
        <v>73</v>
      </c>
      <c r="E169" s="33">
        <v>0</v>
      </c>
      <c r="F169" s="33">
        <v>5</v>
      </c>
      <c r="G169" s="33">
        <v>9</v>
      </c>
      <c r="H169" s="33">
        <v>2</v>
      </c>
      <c r="I169" s="33">
        <v>3</v>
      </c>
      <c r="J169" s="33">
        <v>1</v>
      </c>
      <c r="K169" s="33">
        <v>3</v>
      </c>
      <c r="L169" s="33">
        <v>14</v>
      </c>
      <c r="M169" s="33">
        <v>3</v>
      </c>
      <c r="N169" s="33">
        <v>3</v>
      </c>
      <c r="O169" s="33">
        <v>0</v>
      </c>
      <c r="P169" s="33">
        <v>3</v>
      </c>
      <c r="Q169" s="33">
        <v>2</v>
      </c>
      <c r="R169" s="33">
        <v>5</v>
      </c>
      <c r="S169" s="33">
        <v>0</v>
      </c>
      <c r="T169" s="33">
        <v>2</v>
      </c>
      <c r="U169" s="33">
        <v>2</v>
      </c>
      <c r="V169" s="33">
        <v>0</v>
      </c>
      <c r="W169" s="33">
        <v>0</v>
      </c>
      <c r="X169" s="33">
        <v>0</v>
      </c>
      <c r="Y169" s="33">
        <v>0</v>
      </c>
    </row>
    <row r="170" spans="1:25" x14ac:dyDescent="0.25">
      <c r="A170" t="s">
        <v>343</v>
      </c>
      <c r="B170" t="s">
        <v>324</v>
      </c>
      <c r="C170" s="33">
        <v>0</v>
      </c>
      <c r="D170" s="33">
        <v>20</v>
      </c>
      <c r="E170" s="33">
        <v>0</v>
      </c>
      <c r="F170" s="33">
        <v>0</v>
      </c>
      <c r="G170" s="33">
        <v>10</v>
      </c>
      <c r="H170" s="33">
        <v>0</v>
      </c>
      <c r="I170" s="33">
        <v>0</v>
      </c>
      <c r="J170" s="33">
        <v>0</v>
      </c>
      <c r="K170" s="33">
        <v>3</v>
      </c>
      <c r="L170" s="33">
        <v>0</v>
      </c>
      <c r="M170" s="33">
        <v>4</v>
      </c>
      <c r="N170" s="33">
        <v>0</v>
      </c>
      <c r="O170" s="33">
        <v>0</v>
      </c>
      <c r="P170" s="33">
        <v>1</v>
      </c>
      <c r="Q170" s="33">
        <v>0</v>
      </c>
      <c r="R170" s="33">
        <v>3</v>
      </c>
      <c r="S170" s="33">
        <v>3</v>
      </c>
      <c r="T170" s="33">
        <v>3</v>
      </c>
      <c r="U170" s="33">
        <v>3</v>
      </c>
      <c r="V170" s="33">
        <v>3</v>
      </c>
      <c r="W170" s="33">
        <v>-5</v>
      </c>
      <c r="X170" s="33">
        <v>0</v>
      </c>
      <c r="Y170" s="33">
        <v>0</v>
      </c>
    </row>
    <row r="171" spans="1:25" x14ac:dyDescent="0.25">
      <c r="B171" t="s">
        <v>325</v>
      </c>
      <c r="C171" s="33">
        <v>847.83333333333337</v>
      </c>
      <c r="D171" s="33">
        <v>528</v>
      </c>
      <c r="E171" s="33">
        <v>-1.3333333333333333</v>
      </c>
      <c r="F171" s="33">
        <v>129</v>
      </c>
      <c r="G171" s="33">
        <v>90</v>
      </c>
      <c r="H171" s="33">
        <v>60.666666666666664</v>
      </c>
      <c r="I171" s="33">
        <v>54.4</v>
      </c>
      <c r="J171" s="33">
        <v>9.65</v>
      </c>
      <c r="K171" s="33">
        <v>11</v>
      </c>
      <c r="L171" s="33">
        <v>27</v>
      </c>
      <c r="M171" s="33">
        <v>21.583333333333332</v>
      </c>
      <c r="N171" s="33">
        <v>0</v>
      </c>
      <c r="O171" s="33">
        <v>0</v>
      </c>
      <c r="P171" s="33">
        <v>27</v>
      </c>
      <c r="Q171" s="33">
        <v>33</v>
      </c>
      <c r="R171" s="33">
        <v>0</v>
      </c>
      <c r="S171" s="33">
        <v>0</v>
      </c>
      <c r="T171" s="33">
        <v>0</v>
      </c>
      <c r="U171" s="33">
        <v>0</v>
      </c>
      <c r="V171" s="33">
        <v>0</v>
      </c>
      <c r="W171" s="33">
        <v>0</v>
      </c>
      <c r="X171" s="33">
        <v>0</v>
      </c>
      <c r="Y171" s="33">
        <v>0</v>
      </c>
    </row>
    <row r="172" spans="1:25" x14ac:dyDescent="0.25">
      <c r="B172" t="s">
        <v>135</v>
      </c>
      <c r="C172" s="33">
        <v>6</v>
      </c>
      <c r="D172" s="33">
        <v>8</v>
      </c>
      <c r="E172" s="33">
        <v>0</v>
      </c>
      <c r="F172" s="33">
        <v>3</v>
      </c>
      <c r="G172" s="33">
        <v>1</v>
      </c>
      <c r="H172" s="33">
        <v>0</v>
      </c>
      <c r="I172" s="33">
        <v>1</v>
      </c>
      <c r="J172" s="33">
        <v>0</v>
      </c>
      <c r="K172" s="33">
        <v>0</v>
      </c>
      <c r="L172" s="33">
        <v>0</v>
      </c>
      <c r="M172" s="33">
        <v>0</v>
      </c>
      <c r="N172" s="33">
        <v>0</v>
      </c>
      <c r="O172" s="33">
        <v>0</v>
      </c>
      <c r="P172" s="33">
        <v>0</v>
      </c>
      <c r="Q172" s="33">
        <v>0</v>
      </c>
      <c r="R172" s="33">
        <v>0</v>
      </c>
      <c r="S172" s="33">
        <v>0</v>
      </c>
      <c r="T172" s="33">
        <v>0</v>
      </c>
      <c r="U172" s="33">
        <v>0</v>
      </c>
      <c r="V172" s="33">
        <v>0</v>
      </c>
      <c r="W172" s="33">
        <v>0</v>
      </c>
      <c r="X172" s="33">
        <v>0</v>
      </c>
      <c r="Y172" s="33">
        <v>0</v>
      </c>
    </row>
    <row r="174" spans="1:25" x14ac:dyDescent="0.25">
      <c r="C174">
        <v>167.22200000000001</v>
      </c>
      <c r="D174">
        <v>220.79999999999995</v>
      </c>
      <c r="E174">
        <v>254.22200000000001</v>
      </c>
      <c r="F174">
        <v>332.45499999999998</v>
      </c>
      <c r="G174">
        <v>210.833</v>
      </c>
      <c r="H174">
        <v>317.77800000000002</v>
      </c>
      <c r="I174">
        <v>366.66699999999997</v>
      </c>
      <c r="J174">
        <v>317.77800000000002</v>
      </c>
      <c r="K174">
        <v>210.833</v>
      </c>
      <c r="L174">
        <v>225.81800000000001</v>
      </c>
      <c r="M174">
        <v>225.81800000000001</v>
      </c>
      <c r="N174">
        <v>281.01799999999997</v>
      </c>
      <c r="O174">
        <v>281.01799999999997</v>
      </c>
      <c r="P174">
        <v>281.01799999999997</v>
      </c>
      <c r="Q174">
        <v>281.01799999999997</v>
      </c>
      <c r="R174">
        <v>167.22200000000001</v>
      </c>
      <c r="S174">
        <v>188.18199999999999</v>
      </c>
      <c r="T174">
        <v>188.18199999999999</v>
      </c>
      <c r="U174">
        <v>188.18199999999999</v>
      </c>
      <c r="V174">
        <v>188.18199999999999</v>
      </c>
      <c r="W174">
        <v>204.44499999999999</v>
      </c>
    </row>
    <row r="175" spans="1:25" ht="75" x14ac:dyDescent="0.25">
      <c r="A175" s="34" t="s">
        <v>344</v>
      </c>
      <c r="B175" s="31" t="s">
        <v>326</v>
      </c>
      <c r="C175" s="31" t="s">
        <v>282</v>
      </c>
      <c r="D175" s="31" t="s">
        <v>283</v>
      </c>
      <c r="E175" s="31" t="s">
        <v>284</v>
      </c>
      <c r="F175" s="31" t="s">
        <v>285</v>
      </c>
      <c r="G175" s="31" t="s">
        <v>286</v>
      </c>
      <c r="H175" s="31" t="s">
        <v>287</v>
      </c>
      <c r="I175" s="31" t="s">
        <v>288</v>
      </c>
      <c r="J175" s="31" t="s">
        <v>289</v>
      </c>
      <c r="K175" s="31" t="s">
        <v>290</v>
      </c>
      <c r="L175" s="31" t="s">
        <v>291</v>
      </c>
      <c r="M175" s="31" t="s">
        <v>292</v>
      </c>
      <c r="N175" s="31" t="s">
        <v>293</v>
      </c>
      <c r="O175" s="31" t="s">
        <v>294</v>
      </c>
      <c r="P175" s="31" t="s">
        <v>295</v>
      </c>
      <c r="Q175" s="31" t="s">
        <v>296</v>
      </c>
      <c r="R175" s="31" t="s">
        <v>297</v>
      </c>
      <c r="S175" s="31" t="s">
        <v>298</v>
      </c>
      <c r="T175" s="31" t="s">
        <v>299</v>
      </c>
      <c r="U175" s="31" t="s">
        <v>300</v>
      </c>
      <c r="V175" s="31" t="s">
        <v>301</v>
      </c>
      <c r="W175" s="31" t="s">
        <v>302</v>
      </c>
      <c r="X175" s="31" t="s">
        <v>303</v>
      </c>
      <c r="Y175" s="31" t="s">
        <v>304</v>
      </c>
    </row>
    <row r="176" spans="1:25" x14ac:dyDescent="0.25">
      <c r="A176" t="s">
        <v>328</v>
      </c>
      <c r="B176" t="s">
        <v>306</v>
      </c>
      <c r="C176" s="3">
        <f>+C152*C$174*1.08</f>
        <v>8126.9892000000009</v>
      </c>
      <c r="D176" s="3">
        <f t="shared" ref="D176:W176" si="0">+D152*D$174*1.08</f>
        <v>34815.743999999992</v>
      </c>
      <c r="E176" s="3">
        <f t="shared" si="0"/>
        <v>-823.67928000000006</v>
      </c>
      <c r="F176" s="3">
        <f t="shared" si="0"/>
        <v>7181.0280000000002</v>
      </c>
      <c r="G176" s="3">
        <f t="shared" si="0"/>
        <v>12295.780560000001</v>
      </c>
      <c r="H176" s="3">
        <f t="shared" si="0"/>
        <v>4118.4028800000006</v>
      </c>
      <c r="I176" s="3">
        <f t="shared" si="0"/>
        <v>6336.00576</v>
      </c>
      <c r="J176" s="3">
        <f t="shared" si="0"/>
        <v>1372.8009600000003</v>
      </c>
      <c r="K176" s="3">
        <f t="shared" si="0"/>
        <v>1593.8974800000001</v>
      </c>
      <c r="L176" s="3">
        <f t="shared" si="0"/>
        <v>7072.6197600000014</v>
      </c>
      <c r="M176" s="3">
        <f t="shared" si="0"/>
        <v>5121.55224</v>
      </c>
      <c r="N176" s="3">
        <f t="shared" si="0"/>
        <v>4552.4915999999994</v>
      </c>
      <c r="O176" s="3">
        <f t="shared" si="0"/>
        <v>6373.4882399999997</v>
      </c>
      <c r="P176" s="3">
        <f t="shared" si="0"/>
        <v>3034.9944</v>
      </c>
      <c r="Q176" s="3">
        <f t="shared" si="0"/>
        <v>303.49943999999999</v>
      </c>
      <c r="R176" s="3">
        <f t="shared" si="0"/>
        <v>1625.3978400000001</v>
      </c>
      <c r="S176" s="3">
        <f t="shared" si="0"/>
        <v>609.70967999999993</v>
      </c>
      <c r="T176" s="3">
        <f t="shared" si="0"/>
        <v>203.23656</v>
      </c>
      <c r="U176" s="3">
        <f t="shared" si="0"/>
        <v>1016.1828</v>
      </c>
      <c r="V176" s="3">
        <f t="shared" si="0"/>
        <v>0</v>
      </c>
      <c r="W176" s="3">
        <f t="shared" si="0"/>
        <v>-1398.4037999999998</v>
      </c>
    </row>
    <row r="177" spans="1:23" x14ac:dyDescent="0.25">
      <c r="A177" t="s">
        <v>329</v>
      </c>
      <c r="B177" t="s">
        <v>307</v>
      </c>
      <c r="C177" s="3">
        <f t="shared" ref="C177:W177" si="1">+C153*C$174*1.08</f>
        <v>12280.783680000002</v>
      </c>
      <c r="D177" s="3">
        <f t="shared" si="1"/>
        <v>39108.09599999999</v>
      </c>
      <c r="E177" s="3">
        <f t="shared" si="1"/>
        <v>0</v>
      </c>
      <c r="F177" s="3">
        <f t="shared" si="1"/>
        <v>10412.490600000001</v>
      </c>
      <c r="G177" s="3">
        <f t="shared" si="1"/>
        <v>14345.07732</v>
      </c>
      <c r="H177" s="3">
        <f t="shared" si="1"/>
        <v>7550.4052800000009</v>
      </c>
      <c r="I177" s="3">
        <f t="shared" si="1"/>
        <v>9900.009</v>
      </c>
      <c r="J177" s="3">
        <f t="shared" si="1"/>
        <v>3775.2026400000004</v>
      </c>
      <c r="K177" s="3">
        <f t="shared" si="1"/>
        <v>2049.2967600000002</v>
      </c>
      <c r="L177" s="3">
        <f t="shared" si="1"/>
        <v>7316.5032000000001</v>
      </c>
      <c r="M177" s="3">
        <f t="shared" si="1"/>
        <v>10243.10448</v>
      </c>
      <c r="N177" s="3">
        <f t="shared" si="1"/>
        <v>2731.49496</v>
      </c>
      <c r="O177" s="3">
        <f t="shared" si="1"/>
        <v>3945.4927199999997</v>
      </c>
      <c r="P177" s="3">
        <f t="shared" si="1"/>
        <v>3945.4927199999997</v>
      </c>
      <c r="Q177" s="3">
        <f t="shared" si="1"/>
        <v>1820.9966399999998</v>
      </c>
      <c r="R177" s="3">
        <f t="shared" si="1"/>
        <v>902.99880000000007</v>
      </c>
      <c r="S177" s="3">
        <f t="shared" si="1"/>
        <v>1829.12904</v>
      </c>
      <c r="T177" s="3">
        <f t="shared" si="1"/>
        <v>406.47311999999999</v>
      </c>
      <c r="U177" s="3">
        <f t="shared" si="1"/>
        <v>1422.6559199999999</v>
      </c>
      <c r="V177" s="3">
        <f t="shared" si="1"/>
        <v>406.47311999999999</v>
      </c>
      <c r="W177" s="3">
        <f t="shared" si="1"/>
        <v>0</v>
      </c>
    </row>
    <row r="178" spans="1:23" x14ac:dyDescent="0.25">
      <c r="A178" t="s">
        <v>330</v>
      </c>
      <c r="B178" t="s">
        <v>308</v>
      </c>
      <c r="C178" s="3">
        <f t="shared" ref="C178:W178" si="2">+C154*C$174*1.08</f>
        <v>4153.7944800000005</v>
      </c>
      <c r="D178" s="3">
        <f t="shared" si="2"/>
        <v>31755.455999999995</v>
      </c>
      <c r="E178" s="3">
        <f t="shared" si="2"/>
        <v>0</v>
      </c>
      <c r="F178" s="3">
        <f t="shared" si="2"/>
        <v>5385.7709999999997</v>
      </c>
      <c r="G178" s="3">
        <f t="shared" si="2"/>
        <v>9107.9856</v>
      </c>
      <c r="H178" s="3">
        <f t="shared" si="2"/>
        <v>3432.0024000000003</v>
      </c>
      <c r="I178" s="3">
        <f t="shared" si="2"/>
        <v>4752.00432</v>
      </c>
      <c r="J178" s="3">
        <f t="shared" si="2"/>
        <v>1372.8009600000003</v>
      </c>
      <c r="K178" s="3">
        <f t="shared" si="2"/>
        <v>2049.2967600000002</v>
      </c>
      <c r="L178" s="3">
        <f t="shared" si="2"/>
        <v>3170.4847200000004</v>
      </c>
      <c r="M178" s="3">
        <f t="shared" si="2"/>
        <v>3902.1350400000006</v>
      </c>
      <c r="N178" s="3">
        <f t="shared" si="2"/>
        <v>2124.4960799999999</v>
      </c>
      <c r="O178" s="3">
        <f t="shared" si="2"/>
        <v>2124.4960799999999</v>
      </c>
      <c r="P178" s="3">
        <f t="shared" si="2"/>
        <v>2124.4960799999999</v>
      </c>
      <c r="Q178" s="3">
        <f t="shared" si="2"/>
        <v>606.99887999999999</v>
      </c>
      <c r="R178" s="3">
        <f t="shared" si="2"/>
        <v>1083.5985600000001</v>
      </c>
      <c r="S178" s="3">
        <f t="shared" si="2"/>
        <v>406.47311999999999</v>
      </c>
      <c r="T178" s="3">
        <f t="shared" si="2"/>
        <v>406.47311999999999</v>
      </c>
      <c r="U178" s="3">
        <f t="shared" si="2"/>
        <v>812.94623999999999</v>
      </c>
      <c r="V178" s="3">
        <f t="shared" si="2"/>
        <v>609.70967999999993</v>
      </c>
      <c r="W178" s="3">
        <f t="shared" si="2"/>
        <v>0</v>
      </c>
    </row>
    <row r="179" spans="1:23" x14ac:dyDescent="0.25">
      <c r="A179" t="s">
        <v>331</v>
      </c>
      <c r="B179" t="s">
        <v>309</v>
      </c>
      <c r="C179" s="3">
        <f t="shared" ref="C179:W179" si="3">+C155*C$174*1.08</f>
        <v>18601.775280000002</v>
      </c>
      <c r="D179" s="3">
        <f t="shared" si="3"/>
        <v>47931.263999999988</v>
      </c>
      <c r="E179" s="3">
        <f t="shared" si="3"/>
        <v>0</v>
      </c>
      <c r="F179" s="3">
        <f t="shared" si="3"/>
        <v>17234.467200000003</v>
      </c>
      <c r="G179" s="3">
        <f t="shared" si="3"/>
        <v>17077.473000000002</v>
      </c>
      <c r="H179" s="3">
        <f t="shared" si="3"/>
        <v>8923.2062400000013</v>
      </c>
      <c r="I179" s="3">
        <f t="shared" si="3"/>
        <v>17820.016200000002</v>
      </c>
      <c r="J179" s="3">
        <f t="shared" si="3"/>
        <v>6177.6043200000013</v>
      </c>
      <c r="K179" s="3">
        <f t="shared" si="3"/>
        <v>6147.8902800000005</v>
      </c>
      <c r="L179" s="3">
        <f t="shared" si="3"/>
        <v>8779.8038400000005</v>
      </c>
      <c r="M179" s="3">
        <f t="shared" si="3"/>
        <v>4877.6688000000013</v>
      </c>
      <c r="N179" s="3">
        <f t="shared" si="3"/>
        <v>2124.4960799999999</v>
      </c>
      <c r="O179" s="3">
        <f t="shared" si="3"/>
        <v>2427.9955199999999</v>
      </c>
      <c r="P179" s="3">
        <f t="shared" si="3"/>
        <v>3945.4927199999997</v>
      </c>
      <c r="Q179" s="3">
        <f t="shared" si="3"/>
        <v>2427.9955199999999</v>
      </c>
      <c r="R179" s="3">
        <f t="shared" si="3"/>
        <v>1083.5985600000001</v>
      </c>
      <c r="S179" s="3">
        <f t="shared" si="3"/>
        <v>609.70967999999993</v>
      </c>
      <c r="T179" s="3">
        <f t="shared" si="3"/>
        <v>1016.1828</v>
      </c>
      <c r="U179" s="3">
        <f t="shared" si="3"/>
        <v>812.94623999999999</v>
      </c>
      <c r="V179" s="3">
        <f t="shared" si="3"/>
        <v>609.70967999999993</v>
      </c>
      <c r="W179" s="3">
        <f t="shared" si="3"/>
        <v>0</v>
      </c>
    </row>
    <row r="180" spans="1:23" x14ac:dyDescent="0.25">
      <c r="A180" t="s">
        <v>332</v>
      </c>
      <c r="B180" t="s">
        <v>310</v>
      </c>
      <c r="C180" s="3">
        <f t="shared" ref="C180:W180" si="4">+C156*C$174*1.08</f>
        <v>4514.9940000000006</v>
      </c>
      <c r="D180" s="3">
        <f t="shared" si="4"/>
        <v>22654.079999999998</v>
      </c>
      <c r="E180" s="3">
        <f t="shared" si="4"/>
        <v>0</v>
      </c>
      <c r="F180" s="3">
        <f t="shared" si="4"/>
        <v>6821.9766</v>
      </c>
      <c r="G180" s="3">
        <f t="shared" si="4"/>
        <v>6375.5899200000003</v>
      </c>
      <c r="H180" s="3">
        <f t="shared" si="4"/>
        <v>2745.6019200000005</v>
      </c>
      <c r="I180" s="3">
        <f t="shared" si="4"/>
        <v>3960.0036</v>
      </c>
      <c r="J180" s="3">
        <f t="shared" si="4"/>
        <v>3432.0024000000003</v>
      </c>
      <c r="K180" s="3">
        <f t="shared" si="4"/>
        <v>683.09892000000002</v>
      </c>
      <c r="L180" s="3">
        <f t="shared" si="4"/>
        <v>4389.9019200000002</v>
      </c>
      <c r="M180" s="3">
        <f t="shared" si="4"/>
        <v>3658.2516000000001</v>
      </c>
      <c r="N180" s="3">
        <f t="shared" si="4"/>
        <v>1213.99776</v>
      </c>
      <c r="O180" s="3">
        <f t="shared" si="4"/>
        <v>1820.9966399999998</v>
      </c>
      <c r="P180" s="3">
        <f t="shared" si="4"/>
        <v>1213.99776</v>
      </c>
      <c r="Q180" s="3">
        <f t="shared" si="4"/>
        <v>1213.99776</v>
      </c>
      <c r="R180" s="3">
        <f t="shared" si="4"/>
        <v>541.79928000000007</v>
      </c>
      <c r="S180" s="3">
        <f t="shared" si="4"/>
        <v>406.47311999999999</v>
      </c>
      <c r="T180" s="3">
        <f t="shared" si="4"/>
        <v>203.23656</v>
      </c>
      <c r="U180" s="3">
        <f t="shared" si="4"/>
        <v>0</v>
      </c>
      <c r="V180" s="3">
        <f t="shared" si="4"/>
        <v>0</v>
      </c>
      <c r="W180" s="3">
        <f t="shared" si="4"/>
        <v>0</v>
      </c>
    </row>
    <row r="181" spans="1:23" x14ac:dyDescent="0.25">
      <c r="A181" t="s">
        <v>333</v>
      </c>
      <c r="B181" t="s">
        <v>311</v>
      </c>
      <c r="C181" s="3">
        <f t="shared" ref="C181:W181" si="5">+C157*C$174*1.08</f>
        <v>0</v>
      </c>
      <c r="D181" s="3">
        <f t="shared" si="5"/>
        <v>19792.511999999999</v>
      </c>
      <c r="E181" s="3">
        <f t="shared" si="5"/>
        <v>0</v>
      </c>
      <c r="F181" s="3">
        <f t="shared" si="5"/>
        <v>3590.5140000000001</v>
      </c>
      <c r="G181" s="3">
        <f t="shared" si="5"/>
        <v>3415.4946</v>
      </c>
      <c r="H181" s="3">
        <f t="shared" si="5"/>
        <v>3775.2026400000004</v>
      </c>
      <c r="I181" s="3">
        <f t="shared" si="5"/>
        <v>1980.0018</v>
      </c>
      <c r="J181" s="3">
        <f t="shared" si="5"/>
        <v>686.40048000000013</v>
      </c>
      <c r="K181" s="3">
        <f t="shared" si="5"/>
        <v>1138.4982</v>
      </c>
      <c r="L181" s="3">
        <f t="shared" si="5"/>
        <v>2194.9509600000001</v>
      </c>
      <c r="M181" s="3">
        <f t="shared" si="5"/>
        <v>2194.9509600000001</v>
      </c>
      <c r="N181" s="3">
        <f t="shared" si="5"/>
        <v>0</v>
      </c>
      <c r="O181" s="3">
        <f t="shared" si="5"/>
        <v>0</v>
      </c>
      <c r="P181" s="3">
        <f t="shared" si="5"/>
        <v>606.99887999999999</v>
      </c>
      <c r="Q181" s="3">
        <f t="shared" si="5"/>
        <v>0</v>
      </c>
      <c r="R181" s="3">
        <f t="shared" si="5"/>
        <v>0</v>
      </c>
      <c r="S181" s="3">
        <f t="shared" si="5"/>
        <v>0</v>
      </c>
      <c r="T181" s="3">
        <f t="shared" si="5"/>
        <v>0</v>
      </c>
      <c r="U181" s="3">
        <f t="shared" si="5"/>
        <v>0</v>
      </c>
      <c r="V181" s="3">
        <f t="shared" si="5"/>
        <v>0</v>
      </c>
      <c r="W181" s="3">
        <f t="shared" si="5"/>
        <v>0</v>
      </c>
    </row>
    <row r="182" spans="1:23" x14ac:dyDescent="0.25">
      <c r="A182" t="s">
        <v>334</v>
      </c>
      <c r="B182" t="s">
        <v>312</v>
      </c>
      <c r="C182" s="3">
        <f t="shared" ref="C182:W182" si="6">+C158*C$174*1.08</f>
        <v>2708.9964</v>
      </c>
      <c r="D182" s="3">
        <f t="shared" si="6"/>
        <v>28138.751999999997</v>
      </c>
      <c r="E182" s="3">
        <f t="shared" si="6"/>
        <v>0</v>
      </c>
      <c r="F182" s="3">
        <f t="shared" si="6"/>
        <v>3949.5654</v>
      </c>
      <c r="G182" s="3">
        <f t="shared" si="6"/>
        <v>6603.2895600000002</v>
      </c>
      <c r="H182" s="3">
        <f t="shared" si="6"/>
        <v>2745.6019200000005</v>
      </c>
      <c r="I182" s="3">
        <f t="shared" si="6"/>
        <v>7920.0072</v>
      </c>
      <c r="J182" s="3">
        <f t="shared" si="6"/>
        <v>1716.0012000000002</v>
      </c>
      <c r="K182" s="3">
        <f t="shared" si="6"/>
        <v>2960.0953200000004</v>
      </c>
      <c r="L182" s="3">
        <f t="shared" si="6"/>
        <v>2926.6012800000003</v>
      </c>
      <c r="M182" s="3">
        <f t="shared" si="6"/>
        <v>2926.6012800000003</v>
      </c>
      <c r="N182" s="3">
        <f t="shared" si="6"/>
        <v>910.49831999999992</v>
      </c>
      <c r="O182" s="3">
        <f t="shared" si="6"/>
        <v>606.99887999999999</v>
      </c>
      <c r="P182" s="3">
        <f t="shared" si="6"/>
        <v>303.49943999999999</v>
      </c>
      <c r="Q182" s="3">
        <f t="shared" si="6"/>
        <v>910.49831999999992</v>
      </c>
      <c r="R182" s="3">
        <f t="shared" si="6"/>
        <v>361.19952000000006</v>
      </c>
      <c r="S182" s="3">
        <f t="shared" si="6"/>
        <v>3048.5484000000001</v>
      </c>
      <c r="T182" s="3">
        <f t="shared" si="6"/>
        <v>3048.5484000000001</v>
      </c>
      <c r="U182" s="3">
        <f t="shared" si="6"/>
        <v>3048.5484000000001</v>
      </c>
      <c r="V182" s="3">
        <f t="shared" si="6"/>
        <v>2642.07528</v>
      </c>
      <c r="W182" s="3">
        <f t="shared" si="6"/>
        <v>0</v>
      </c>
    </row>
    <row r="183" spans="1:23" x14ac:dyDescent="0.25">
      <c r="A183" t="s">
        <v>335</v>
      </c>
      <c r="B183" t="s">
        <v>313</v>
      </c>
      <c r="C183" s="3">
        <f t="shared" ref="C183:W183" si="7">+C159*C$174*1.08</f>
        <v>8488.1887200000001</v>
      </c>
      <c r="D183" s="3">
        <f t="shared" si="7"/>
        <v>35054.207999999999</v>
      </c>
      <c r="E183" s="3">
        <f t="shared" si="7"/>
        <v>0</v>
      </c>
      <c r="F183" s="3">
        <f t="shared" si="7"/>
        <v>9694.3878000000004</v>
      </c>
      <c r="G183" s="3">
        <f t="shared" si="7"/>
        <v>14800.476600000002</v>
      </c>
      <c r="H183" s="3">
        <f t="shared" si="7"/>
        <v>2402.4016799999999</v>
      </c>
      <c r="I183" s="3">
        <f t="shared" si="7"/>
        <v>16632.01512</v>
      </c>
      <c r="J183" s="3">
        <f t="shared" si="7"/>
        <v>1372.8009600000003</v>
      </c>
      <c r="K183" s="3">
        <f t="shared" si="7"/>
        <v>2049.2967600000002</v>
      </c>
      <c r="L183" s="3">
        <f t="shared" si="7"/>
        <v>6340.9694400000008</v>
      </c>
      <c r="M183" s="3">
        <f t="shared" si="7"/>
        <v>10974.754800000002</v>
      </c>
      <c r="N183" s="3">
        <f t="shared" si="7"/>
        <v>1517.4972</v>
      </c>
      <c r="O183" s="3">
        <f t="shared" si="7"/>
        <v>2427.9955199999999</v>
      </c>
      <c r="P183" s="3">
        <f t="shared" si="7"/>
        <v>1820.9966399999998</v>
      </c>
      <c r="Q183" s="3">
        <f t="shared" si="7"/>
        <v>1517.4972</v>
      </c>
      <c r="R183" s="3">
        <f t="shared" si="7"/>
        <v>1444.7980800000003</v>
      </c>
      <c r="S183" s="3">
        <f t="shared" si="7"/>
        <v>1219.4193599999999</v>
      </c>
      <c r="T183" s="3">
        <f t="shared" si="7"/>
        <v>609.70967999999993</v>
      </c>
      <c r="U183" s="3">
        <f t="shared" si="7"/>
        <v>0</v>
      </c>
      <c r="V183" s="3">
        <f t="shared" si="7"/>
        <v>609.70967999999993</v>
      </c>
      <c r="W183" s="3">
        <f t="shared" si="7"/>
        <v>0</v>
      </c>
    </row>
    <row r="184" spans="1:23" x14ac:dyDescent="0.25">
      <c r="A184" t="s">
        <v>345</v>
      </c>
      <c r="B184" t="s">
        <v>314</v>
      </c>
      <c r="C184" s="3">
        <f t="shared" ref="C184:W184" si="8">+C160*C$174*1.08</f>
        <v>6140.3918400000011</v>
      </c>
      <c r="D184" s="3">
        <f t="shared" si="8"/>
        <v>38154.239999999998</v>
      </c>
      <c r="E184" s="3">
        <f t="shared" si="8"/>
        <v>0</v>
      </c>
      <c r="F184" s="3">
        <f t="shared" si="8"/>
        <v>2513.3598000000002</v>
      </c>
      <c r="G184" s="3">
        <f t="shared" si="8"/>
        <v>7969.4874</v>
      </c>
      <c r="H184" s="3">
        <f t="shared" si="8"/>
        <v>2059.2014400000003</v>
      </c>
      <c r="I184" s="3">
        <f t="shared" si="8"/>
        <v>4752.00432</v>
      </c>
      <c r="J184" s="3">
        <f t="shared" si="8"/>
        <v>1029.6007200000001</v>
      </c>
      <c r="K184" s="3">
        <f t="shared" si="8"/>
        <v>1138.4982</v>
      </c>
      <c r="L184" s="3">
        <f t="shared" si="8"/>
        <v>2194.9509600000001</v>
      </c>
      <c r="M184" s="3">
        <f t="shared" si="8"/>
        <v>1463.3006400000002</v>
      </c>
      <c r="N184" s="3">
        <f t="shared" si="8"/>
        <v>1820.9966399999998</v>
      </c>
      <c r="O184" s="3">
        <f t="shared" si="8"/>
        <v>1820.9966399999998</v>
      </c>
      <c r="P184" s="3">
        <f t="shared" si="8"/>
        <v>1517.4972</v>
      </c>
      <c r="Q184" s="3">
        <f t="shared" si="8"/>
        <v>1213.99776</v>
      </c>
      <c r="R184" s="3">
        <f t="shared" si="8"/>
        <v>902.99880000000007</v>
      </c>
      <c r="S184" s="3">
        <f t="shared" si="8"/>
        <v>406.47311999999999</v>
      </c>
      <c r="T184" s="3">
        <f t="shared" si="8"/>
        <v>406.47311999999999</v>
      </c>
      <c r="U184" s="3">
        <f t="shared" si="8"/>
        <v>609.70967999999993</v>
      </c>
      <c r="V184" s="3">
        <f t="shared" si="8"/>
        <v>406.47311999999999</v>
      </c>
      <c r="W184" s="3">
        <f t="shared" si="8"/>
        <v>0</v>
      </c>
    </row>
    <row r="185" spans="1:23" x14ac:dyDescent="0.25">
      <c r="A185" t="s">
        <v>346</v>
      </c>
      <c r="B185" t="s">
        <v>315</v>
      </c>
      <c r="C185" s="3">
        <f t="shared" ref="C185:W185" si="9">+C161*C$174*1.08</f>
        <v>15170.379840000001</v>
      </c>
      <c r="D185" s="3">
        <f t="shared" si="9"/>
        <v>31715.711999999996</v>
      </c>
      <c r="E185" s="3">
        <f t="shared" si="9"/>
        <v>0</v>
      </c>
      <c r="F185" s="3">
        <f t="shared" si="9"/>
        <v>7181.0280000000002</v>
      </c>
      <c r="G185" s="3">
        <f t="shared" si="9"/>
        <v>11157.282359999999</v>
      </c>
      <c r="H185" s="3">
        <f t="shared" si="9"/>
        <v>2402.4016799999999</v>
      </c>
      <c r="I185" s="3">
        <f t="shared" si="9"/>
        <v>8316.00756</v>
      </c>
      <c r="J185" s="3">
        <f t="shared" si="9"/>
        <v>1372.8009600000003</v>
      </c>
      <c r="K185" s="3">
        <f t="shared" si="9"/>
        <v>3643.1942400000003</v>
      </c>
      <c r="L185" s="3">
        <f t="shared" si="9"/>
        <v>6097.0860000000011</v>
      </c>
      <c r="M185" s="3">
        <f t="shared" si="9"/>
        <v>5365.4356800000005</v>
      </c>
      <c r="N185" s="3">
        <f t="shared" si="9"/>
        <v>1213.99776</v>
      </c>
      <c r="O185" s="3">
        <f t="shared" si="9"/>
        <v>2124.4960799999999</v>
      </c>
      <c r="P185" s="3">
        <f t="shared" si="9"/>
        <v>2427.9955199999999</v>
      </c>
      <c r="Q185" s="3">
        <f t="shared" si="9"/>
        <v>303.49943999999999</v>
      </c>
      <c r="R185" s="3">
        <f t="shared" si="9"/>
        <v>0</v>
      </c>
      <c r="S185" s="3">
        <f t="shared" si="9"/>
        <v>609.70967999999993</v>
      </c>
      <c r="T185" s="3">
        <f t="shared" si="9"/>
        <v>1422.6559199999999</v>
      </c>
      <c r="U185" s="3">
        <f t="shared" si="9"/>
        <v>1625.89248</v>
      </c>
      <c r="V185" s="3">
        <f t="shared" si="9"/>
        <v>812.94623999999999</v>
      </c>
      <c r="W185" s="3">
        <f t="shared" si="9"/>
        <v>0</v>
      </c>
    </row>
    <row r="186" spans="1:23" x14ac:dyDescent="0.25">
      <c r="A186" t="s">
        <v>336</v>
      </c>
      <c r="B186" t="s">
        <v>337</v>
      </c>
      <c r="C186" s="3">
        <f t="shared" ref="C186:W186" si="10">+C162*C$174*1.08</f>
        <v>8849.388240000002</v>
      </c>
      <c r="D186" s="3">
        <f t="shared" si="10"/>
        <v>18838.655999999999</v>
      </c>
      <c r="E186" s="3">
        <f t="shared" si="10"/>
        <v>0</v>
      </c>
      <c r="F186" s="3">
        <f t="shared" si="10"/>
        <v>4667.6682000000001</v>
      </c>
      <c r="G186" s="3">
        <f t="shared" si="10"/>
        <v>5920.1906400000007</v>
      </c>
      <c r="H186" s="3">
        <f t="shared" si="10"/>
        <v>1029.6007200000001</v>
      </c>
      <c r="I186" s="3">
        <f t="shared" si="10"/>
        <v>4356.00396</v>
      </c>
      <c r="J186" s="3">
        <f t="shared" si="10"/>
        <v>1372.8009600000003</v>
      </c>
      <c r="K186" s="3">
        <f t="shared" si="10"/>
        <v>2960.0953200000004</v>
      </c>
      <c r="L186" s="3">
        <f t="shared" si="10"/>
        <v>3902.1350400000006</v>
      </c>
      <c r="M186" s="3">
        <f t="shared" si="10"/>
        <v>2682.7178400000003</v>
      </c>
      <c r="N186" s="3">
        <f t="shared" si="10"/>
        <v>2124.4960799999999</v>
      </c>
      <c r="O186" s="3">
        <f t="shared" si="10"/>
        <v>606.99887999999999</v>
      </c>
      <c r="P186" s="3">
        <f t="shared" si="10"/>
        <v>2124.4960799999999</v>
      </c>
      <c r="Q186" s="3">
        <f t="shared" si="10"/>
        <v>1213.99776</v>
      </c>
      <c r="R186" s="3">
        <f t="shared" si="10"/>
        <v>2167.1971200000003</v>
      </c>
      <c r="S186" s="3">
        <f t="shared" si="10"/>
        <v>812.94623999999999</v>
      </c>
      <c r="T186" s="3">
        <f t="shared" si="10"/>
        <v>812.94623999999999</v>
      </c>
      <c r="U186" s="3">
        <f t="shared" si="10"/>
        <v>1422.6559199999999</v>
      </c>
      <c r="V186" s="3">
        <f t="shared" si="10"/>
        <v>812.94623999999999</v>
      </c>
      <c r="W186" s="3">
        <f t="shared" si="10"/>
        <v>0</v>
      </c>
    </row>
    <row r="187" spans="1:23" x14ac:dyDescent="0.25">
      <c r="A187" t="s">
        <v>338</v>
      </c>
      <c r="B187" t="s">
        <v>317</v>
      </c>
      <c r="C187" s="3">
        <f t="shared" ref="C187:W187" si="11">+C163*C$174*1.08</f>
        <v>7043.3906400000005</v>
      </c>
      <c r="D187" s="3">
        <f t="shared" si="11"/>
        <v>48408.191999999995</v>
      </c>
      <c r="E187" s="3">
        <f t="shared" si="11"/>
        <v>0</v>
      </c>
      <c r="F187" s="3">
        <f t="shared" si="11"/>
        <v>8617.2336000000014</v>
      </c>
      <c r="G187" s="3">
        <f t="shared" si="11"/>
        <v>8652.5863200000003</v>
      </c>
      <c r="H187" s="3">
        <f t="shared" si="11"/>
        <v>3432.0024000000003</v>
      </c>
      <c r="I187" s="3">
        <f t="shared" si="11"/>
        <v>9900.009</v>
      </c>
      <c r="J187" s="3">
        <f t="shared" si="11"/>
        <v>2059.2014400000003</v>
      </c>
      <c r="K187" s="3">
        <f t="shared" si="11"/>
        <v>2276.9964</v>
      </c>
      <c r="L187" s="3">
        <f t="shared" si="11"/>
        <v>4877.6688000000013</v>
      </c>
      <c r="M187" s="3">
        <f t="shared" si="11"/>
        <v>2682.7178400000003</v>
      </c>
      <c r="N187" s="3">
        <f t="shared" si="11"/>
        <v>910.49831999999992</v>
      </c>
      <c r="O187" s="3">
        <f t="shared" si="11"/>
        <v>3034.9944</v>
      </c>
      <c r="P187" s="3">
        <f t="shared" si="11"/>
        <v>2427.9955199999999</v>
      </c>
      <c r="Q187" s="3">
        <f t="shared" si="11"/>
        <v>303.49943999999999</v>
      </c>
      <c r="R187" s="3">
        <f t="shared" si="11"/>
        <v>902.99880000000007</v>
      </c>
      <c r="S187" s="3">
        <f t="shared" si="11"/>
        <v>2438.8387199999997</v>
      </c>
      <c r="T187" s="3">
        <f t="shared" si="11"/>
        <v>1829.12904</v>
      </c>
      <c r="U187" s="3">
        <f t="shared" si="11"/>
        <v>1625.89248</v>
      </c>
      <c r="V187" s="3">
        <f t="shared" si="11"/>
        <v>406.47311999999999</v>
      </c>
      <c r="W187" s="3">
        <f t="shared" si="11"/>
        <v>0</v>
      </c>
    </row>
    <row r="188" spans="1:23" x14ac:dyDescent="0.25">
      <c r="A188" t="s">
        <v>339</v>
      </c>
      <c r="B188" t="s">
        <v>318</v>
      </c>
      <c r="C188" s="3">
        <f t="shared" ref="C188:W188" si="12">+C164*C$174*1.08</f>
        <v>1986.5973600000002</v>
      </c>
      <c r="D188" s="3">
        <f t="shared" si="12"/>
        <v>8823.1679999999997</v>
      </c>
      <c r="E188" s="3">
        <f t="shared" si="12"/>
        <v>0</v>
      </c>
      <c r="F188" s="3">
        <f t="shared" si="12"/>
        <v>11848.6962</v>
      </c>
      <c r="G188" s="3">
        <f t="shared" si="12"/>
        <v>2504.6960400000003</v>
      </c>
      <c r="H188" s="3">
        <f t="shared" si="12"/>
        <v>1716.0012000000002</v>
      </c>
      <c r="I188" s="3">
        <f t="shared" si="12"/>
        <v>1980.0018</v>
      </c>
      <c r="J188" s="3">
        <f t="shared" si="12"/>
        <v>343.20024000000006</v>
      </c>
      <c r="K188" s="3">
        <f t="shared" si="12"/>
        <v>0</v>
      </c>
      <c r="L188" s="3">
        <f t="shared" si="12"/>
        <v>1707.1840800000002</v>
      </c>
      <c r="M188" s="3">
        <f t="shared" si="12"/>
        <v>1219.4172000000003</v>
      </c>
      <c r="N188" s="3">
        <f t="shared" si="12"/>
        <v>303.49943999999999</v>
      </c>
      <c r="O188" s="3">
        <f t="shared" si="12"/>
        <v>1517.4972</v>
      </c>
      <c r="P188" s="3">
        <f t="shared" si="12"/>
        <v>1213.99776</v>
      </c>
      <c r="Q188" s="3">
        <f t="shared" si="12"/>
        <v>606.99887999999999</v>
      </c>
      <c r="R188" s="3">
        <f t="shared" si="12"/>
        <v>0</v>
      </c>
      <c r="S188" s="3">
        <f t="shared" si="12"/>
        <v>1016.1828</v>
      </c>
      <c r="T188" s="3">
        <f t="shared" si="12"/>
        <v>1016.1828</v>
      </c>
      <c r="U188" s="3">
        <f t="shared" si="12"/>
        <v>0</v>
      </c>
      <c r="V188" s="3">
        <f t="shared" si="12"/>
        <v>0</v>
      </c>
      <c r="W188" s="3">
        <f t="shared" si="12"/>
        <v>0</v>
      </c>
    </row>
    <row r="189" spans="1:23" x14ac:dyDescent="0.25">
      <c r="A189" t="s">
        <v>347</v>
      </c>
      <c r="B189" t="s">
        <v>319</v>
      </c>
      <c r="C189" s="3">
        <f t="shared" ref="C189:W189" si="13">+C165*C$174*1.08</f>
        <v>7223.9904000000006</v>
      </c>
      <c r="D189" s="3">
        <f t="shared" si="13"/>
        <v>29092.607999999997</v>
      </c>
      <c r="E189" s="3">
        <f t="shared" si="13"/>
        <v>0</v>
      </c>
      <c r="F189" s="3">
        <f t="shared" si="13"/>
        <v>7899.1307999999999</v>
      </c>
      <c r="G189" s="3">
        <f t="shared" si="13"/>
        <v>6375.5899200000003</v>
      </c>
      <c r="H189" s="3">
        <f t="shared" si="13"/>
        <v>4804.8033599999999</v>
      </c>
      <c r="I189" s="3">
        <f t="shared" si="13"/>
        <v>8712.00792</v>
      </c>
      <c r="J189" s="3">
        <f t="shared" si="13"/>
        <v>686.40048000000013</v>
      </c>
      <c r="K189" s="3">
        <f t="shared" si="13"/>
        <v>1366.19784</v>
      </c>
      <c r="L189" s="3">
        <f t="shared" si="13"/>
        <v>1463.3006400000002</v>
      </c>
      <c r="M189" s="3">
        <f t="shared" si="13"/>
        <v>1951.0675200000003</v>
      </c>
      <c r="N189" s="3">
        <f t="shared" si="13"/>
        <v>910.49831999999992</v>
      </c>
      <c r="O189" s="3">
        <f t="shared" si="13"/>
        <v>606.99887999999999</v>
      </c>
      <c r="P189" s="3">
        <f t="shared" si="13"/>
        <v>606.99887999999999</v>
      </c>
      <c r="Q189" s="3">
        <f t="shared" si="13"/>
        <v>1517.4972</v>
      </c>
      <c r="R189" s="3">
        <f t="shared" si="13"/>
        <v>0</v>
      </c>
      <c r="S189" s="3">
        <f t="shared" si="13"/>
        <v>0</v>
      </c>
      <c r="T189" s="3">
        <f t="shared" si="13"/>
        <v>0</v>
      </c>
      <c r="U189" s="3">
        <f t="shared" si="13"/>
        <v>0</v>
      </c>
      <c r="V189" s="3">
        <f t="shared" si="13"/>
        <v>0</v>
      </c>
      <c r="W189" s="3">
        <f t="shared" si="13"/>
        <v>0</v>
      </c>
    </row>
    <row r="190" spans="1:23" x14ac:dyDescent="0.25">
      <c r="B190" t="s">
        <v>348</v>
      </c>
      <c r="C190" s="3">
        <f t="shared" ref="C190:W190" si="14">+C166*C$174*1.08</f>
        <v>1625.3978400000001</v>
      </c>
      <c r="D190" s="3">
        <f t="shared" si="14"/>
        <v>3815.4239999999995</v>
      </c>
      <c r="E190" s="3">
        <f t="shared" si="14"/>
        <v>0</v>
      </c>
      <c r="F190" s="3">
        <f t="shared" si="14"/>
        <v>2872.4112</v>
      </c>
      <c r="G190" s="3">
        <f t="shared" si="14"/>
        <v>1366.19784</v>
      </c>
      <c r="H190" s="3">
        <f t="shared" si="14"/>
        <v>2402.4016799999999</v>
      </c>
      <c r="I190" s="3">
        <f t="shared" si="14"/>
        <v>0</v>
      </c>
      <c r="J190" s="3">
        <f t="shared" si="14"/>
        <v>343.20024000000006</v>
      </c>
      <c r="K190" s="3">
        <f t="shared" si="14"/>
        <v>910.79856000000007</v>
      </c>
      <c r="L190" s="3">
        <f t="shared" si="14"/>
        <v>243.88344000000004</v>
      </c>
      <c r="M190" s="3">
        <f t="shared" si="14"/>
        <v>1707.1840800000002</v>
      </c>
      <c r="N190" s="3">
        <f t="shared" si="14"/>
        <v>0</v>
      </c>
      <c r="O190" s="3">
        <f t="shared" si="14"/>
        <v>0</v>
      </c>
      <c r="P190" s="3">
        <f t="shared" si="14"/>
        <v>303.49943999999999</v>
      </c>
      <c r="Q190" s="3">
        <f t="shared" si="14"/>
        <v>910.49831999999992</v>
      </c>
      <c r="R190" s="3">
        <f t="shared" si="14"/>
        <v>541.79928000000007</v>
      </c>
      <c r="S190" s="3">
        <f t="shared" si="14"/>
        <v>0</v>
      </c>
      <c r="T190" s="3">
        <f t="shared" si="14"/>
        <v>0</v>
      </c>
      <c r="U190" s="3">
        <f t="shared" si="14"/>
        <v>203.23656</v>
      </c>
      <c r="V190" s="3">
        <f t="shared" si="14"/>
        <v>203.23656</v>
      </c>
      <c r="W190" s="3">
        <f t="shared" si="14"/>
        <v>-257.60070000000002</v>
      </c>
    </row>
    <row r="191" spans="1:23" x14ac:dyDescent="0.25">
      <c r="A191" t="s">
        <v>340</v>
      </c>
      <c r="B191" t="s">
        <v>321</v>
      </c>
      <c r="C191" s="3">
        <f t="shared" ref="C191:W191" si="15">+C167*C$174*1.08</f>
        <v>7585.1899200000007</v>
      </c>
      <c r="D191" s="3">
        <f t="shared" si="15"/>
        <v>49838.975999999995</v>
      </c>
      <c r="E191" s="3">
        <f t="shared" si="15"/>
        <v>0</v>
      </c>
      <c r="F191" s="3">
        <f t="shared" si="15"/>
        <v>5744.8224</v>
      </c>
      <c r="G191" s="3">
        <f t="shared" si="15"/>
        <v>6603.2895600000002</v>
      </c>
      <c r="H191" s="3">
        <f t="shared" si="15"/>
        <v>2745.6019200000005</v>
      </c>
      <c r="I191" s="3">
        <f t="shared" si="15"/>
        <v>7920.0072</v>
      </c>
      <c r="J191" s="3">
        <f t="shared" si="15"/>
        <v>2402.4016799999999</v>
      </c>
      <c r="K191" s="3">
        <f t="shared" si="15"/>
        <v>2276.9964</v>
      </c>
      <c r="L191" s="3">
        <f t="shared" si="15"/>
        <v>6097.0860000000011</v>
      </c>
      <c r="M191" s="3">
        <f t="shared" si="15"/>
        <v>6828.7363200000009</v>
      </c>
      <c r="N191" s="3">
        <f t="shared" si="15"/>
        <v>3034.9944</v>
      </c>
      <c r="O191" s="3">
        <f t="shared" si="15"/>
        <v>3034.9944</v>
      </c>
      <c r="P191" s="3">
        <f t="shared" si="15"/>
        <v>2731.49496</v>
      </c>
      <c r="Q191" s="3">
        <f t="shared" si="15"/>
        <v>3034.9944</v>
      </c>
      <c r="R191" s="3">
        <f t="shared" si="15"/>
        <v>1805.9976000000001</v>
      </c>
      <c r="S191" s="3">
        <f t="shared" si="15"/>
        <v>3658.2580800000001</v>
      </c>
      <c r="T191" s="3">
        <f t="shared" si="15"/>
        <v>3048.5484000000001</v>
      </c>
      <c r="U191" s="3">
        <f t="shared" si="15"/>
        <v>2235.6021599999999</v>
      </c>
      <c r="V191" s="3">
        <f t="shared" si="15"/>
        <v>2032.3656000000001</v>
      </c>
      <c r="W191" s="3">
        <f t="shared" si="15"/>
        <v>0</v>
      </c>
    </row>
    <row r="192" spans="1:23" x14ac:dyDescent="0.25">
      <c r="A192" t="s">
        <v>341</v>
      </c>
      <c r="B192" t="s">
        <v>322</v>
      </c>
      <c r="C192" s="3">
        <f t="shared" ref="C192:W192" si="16">+C168*C$174*1.08</f>
        <v>1986.5973600000002</v>
      </c>
      <c r="D192" s="3">
        <f t="shared" si="16"/>
        <v>8346.239999999998</v>
      </c>
      <c r="E192" s="3">
        <f t="shared" si="16"/>
        <v>-777.9193200000002</v>
      </c>
      <c r="F192" s="3">
        <f t="shared" si="16"/>
        <v>4308.6168000000007</v>
      </c>
      <c r="G192" s="3">
        <f t="shared" si="16"/>
        <v>2276.9964</v>
      </c>
      <c r="H192" s="3">
        <f t="shared" si="16"/>
        <v>3775.2026400000004</v>
      </c>
      <c r="I192" s="3">
        <f t="shared" si="16"/>
        <v>792.00072</v>
      </c>
      <c r="J192" s="3">
        <f t="shared" si="16"/>
        <v>0</v>
      </c>
      <c r="K192" s="3">
        <f t="shared" si="16"/>
        <v>1366.19784</v>
      </c>
      <c r="L192" s="3">
        <f t="shared" si="16"/>
        <v>731.65032000000008</v>
      </c>
      <c r="M192" s="3">
        <f t="shared" si="16"/>
        <v>1951.0675200000003</v>
      </c>
      <c r="N192" s="3">
        <f t="shared" si="16"/>
        <v>1213.99776</v>
      </c>
      <c r="O192" s="3">
        <f t="shared" si="16"/>
        <v>0</v>
      </c>
      <c r="P192" s="3">
        <f t="shared" si="16"/>
        <v>1213.99776</v>
      </c>
      <c r="Q192" s="3">
        <f t="shared" si="16"/>
        <v>1213.99776</v>
      </c>
      <c r="R192" s="3">
        <f t="shared" si="16"/>
        <v>361.19952000000006</v>
      </c>
      <c r="S192" s="3">
        <f t="shared" si="16"/>
        <v>609.70967999999993</v>
      </c>
      <c r="T192" s="3">
        <f t="shared" si="16"/>
        <v>203.23656</v>
      </c>
      <c r="U192" s="3">
        <f t="shared" si="16"/>
        <v>609.70967999999993</v>
      </c>
      <c r="V192" s="3">
        <f t="shared" si="16"/>
        <v>406.47311999999999</v>
      </c>
      <c r="W192" s="3">
        <f t="shared" si="16"/>
        <v>-73.600200000000001</v>
      </c>
    </row>
    <row r="193" spans="1:23" x14ac:dyDescent="0.25">
      <c r="A193" t="s">
        <v>342</v>
      </c>
      <c r="B193" t="s">
        <v>323</v>
      </c>
      <c r="C193" s="3">
        <f t="shared" ref="C193:W193" si="17">+C169*C$174*1.08</f>
        <v>1083.5985600000001</v>
      </c>
      <c r="D193" s="3">
        <f t="shared" si="17"/>
        <v>17407.871999999996</v>
      </c>
      <c r="E193" s="3">
        <f t="shared" si="17"/>
        <v>0</v>
      </c>
      <c r="F193" s="3">
        <f t="shared" si="17"/>
        <v>1795.2570000000001</v>
      </c>
      <c r="G193" s="3">
        <f t="shared" si="17"/>
        <v>2049.2967600000002</v>
      </c>
      <c r="H193" s="3">
        <f t="shared" si="17"/>
        <v>686.40048000000013</v>
      </c>
      <c r="I193" s="3">
        <f t="shared" si="17"/>
        <v>1188.00108</v>
      </c>
      <c r="J193" s="3">
        <f t="shared" si="17"/>
        <v>343.20024000000006</v>
      </c>
      <c r="K193" s="3">
        <f t="shared" si="17"/>
        <v>683.09892000000002</v>
      </c>
      <c r="L193" s="3">
        <f t="shared" si="17"/>
        <v>3414.3681600000004</v>
      </c>
      <c r="M193" s="3">
        <f t="shared" si="17"/>
        <v>731.65032000000008</v>
      </c>
      <c r="N193" s="3">
        <f t="shared" si="17"/>
        <v>910.49831999999992</v>
      </c>
      <c r="O193" s="3">
        <f t="shared" si="17"/>
        <v>0</v>
      </c>
      <c r="P193" s="3">
        <f t="shared" si="17"/>
        <v>910.49831999999992</v>
      </c>
      <c r="Q193" s="3">
        <f t="shared" si="17"/>
        <v>606.99887999999999</v>
      </c>
      <c r="R193" s="3">
        <f t="shared" si="17"/>
        <v>902.99880000000007</v>
      </c>
      <c r="S193" s="3">
        <f t="shared" si="17"/>
        <v>0</v>
      </c>
      <c r="T193" s="3">
        <f t="shared" si="17"/>
        <v>406.47311999999999</v>
      </c>
      <c r="U193" s="3">
        <f t="shared" si="17"/>
        <v>406.47311999999999</v>
      </c>
      <c r="V193" s="3">
        <f t="shared" si="17"/>
        <v>0</v>
      </c>
      <c r="W193" s="3">
        <f t="shared" si="17"/>
        <v>0</v>
      </c>
    </row>
    <row r="194" spans="1:23" x14ac:dyDescent="0.25">
      <c r="A194" t="s">
        <v>343</v>
      </c>
      <c r="B194" t="s">
        <v>324</v>
      </c>
      <c r="C194" s="3">
        <f t="shared" ref="C194:W194" si="18">+C170*C$174*1.08</f>
        <v>0</v>
      </c>
      <c r="D194" s="3">
        <f t="shared" si="18"/>
        <v>4769.28</v>
      </c>
      <c r="E194" s="3">
        <f t="shared" si="18"/>
        <v>0</v>
      </c>
      <c r="F194" s="3">
        <f t="shared" si="18"/>
        <v>0</v>
      </c>
      <c r="G194" s="3">
        <f t="shared" si="18"/>
        <v>2276.9964</v>
      </c>
      <c r="H194" s="3">
        <f t="shared" si="18"/>
        <v>0</v>
      </c>
      <c r="I194" s="3">
        <f t="shared" si="18"/>
        <v>0</v>
      </c>
      <c r="J194" s="3">
        <f t="shared" si="18"/>
        <v>0</v>
      </c>
      <c r="K194" s="3">
        <f t="shared" si="18"/>
        <v>683.09892000000002</v>
      </c>
      <c r="L194" s="3">
        <f t="shared" si="18"/>
        <v>0</v>
      </c>
      <c r="M194" s="3">
        <f t="shared" si="18"/>
        <v>975.53376000000014</v>
      </c>
      <c r="N194" s="3">
        <f t="shared" si="18"/>
        <v>0</v>
      </c>
      <c r="O194" s="3">
        <f t="shared" si="18"/>
        <v>0</v>
      </c>
      <c r="P194" s="3">
        <f t="shared" si="18"/>
        <v>303.49943999999999</v>
      </c>
      <c r="Q194" s="3">
        <f t="shared" si="18"/>
        <v>0</v>
      </c>
      <c r="R194" s="3">
        <f t="shared" si="18"/>
        <v>541.79928000000007</v>
      </c>
      <c r="S194" s="3">
        <f t="shared" si="18"/>
        <v>609.70967999999993</v>
      </c>
      <c r="T194" s="3">
        <f t="shared" si="18"/>
        <v>609.70967999999993</v>
      </c>
      <c r="U194" s="3">
        <f t="shared" si="18"/>
        <v>609.70967999999993</v>
      </c>
      <c r="V194" s="3">
        <f t="shared" si="18"/>
        <v>609.70967999999993</v>
      </c>
      <c r="W194" s="3">
        <f t="shared" si="18"/>
        <v>-1104.0029999999999</v>
      </c>
    </row>
    <row r="195" spans="1:23" x14ac:dyDescent="0.25">
      <c r="B195" t="s">
        <v>325</v>
      </c>
      <c r="C195" s="3">
        <f t="shared" ref="C195:W195" si="19">+C171*C$174*1.08</f>
        <v>153118.49652000002</v>
      </c>
      <c r="D195" s="3">
        <f t="shared" si="19"/>
        <v>125908.99199999998</v>
      </c>
      <c r="E195" s="3">
        <f t="shared" si="19"/>
        <v>-366.07968000000005</v>
      </c>
      <c r="F195" s="3">
        <f t="shared" si="19"/>
        <v>46317.630600000004</v>
      </c>
      <c r="G195" s="3">
        <f t="shared" si="19"/>
        <v>20492.967600000004</v>
      </c>
      <c r="H195" s="3">
        <f t="shared" si="19"/>
        <v>20820.814559999999</v>
      </c>
      <c r="I195" s="3">
        <f t="shared" si="19"/>
        <v>21542.419583999999</v>
      </c>
      <c r="J195" s="3">
        <f t="shared" si="19"/>
        <v>3311.8823160000006</v>
      </c>
      <c r="K195" s="3">
        <f t="shared" si="19"/>
        <v>2504.6960400000003</v>
      </c>
      <c r="L195" s="3">
        <f t="shared" si="19"/>
        <v>6584.8528800000004</v>
      </c>
      <c r="M195" s="3">
        <f t="shared" si="19"/>
        <v>5263.8175799999999</v>
      </c>
      <c r="N195" s="3">
        <f t="shared" si="19"/>
        <v>0</v>
      </c>
      <c r="O195" s="3">
        <f t="shared" si="19"/>
        <v>0</v>
      </c>
      <c r="P195" s="3">
        <f t="shared" si="19"/>
        <v>8194.48488</v>
      </c>
      <c r="Q195" s="3">
        <f t="shared" si="19"/>
        <v>10015.481519999999</v>
      </c>
      <c r="R195" s="3">
        <f t="shared" si="19"/>
        <v>0</v>
      </c>
      <c r="S195" s="3">
        <f t="shared" si="19"/>
        <v>0</v>
      </c>
      <c r="T195" s="3">
        <f t="shared" si="19"/>
        <v>0</v>
      </c>
      <c r="U195" s="3">
        <f t="shared" si="19"/>
        <v>0</v>
      </c>
      <c r="V195" s="3">
        <f t="shared" si="19"/>
        <v>0</v>
      </c>
      <c r="W195" s="3">
        <f t="shared" si="19"/>
        <v>0</v>
      </c>
    </row>
    <row r="196" spans="1:23" x14ac:dyDescent="0.25">
      <c r="B196" t="s">
        <v>135</v>
      </c>
      <c r="C196" s="3">
        <f t="shared" ref="C196:W196" si="20">+C172*C$174*1.08</f>
        <v>1083.5985600000001</v>
      </c>
      <c r="D196" s="3">
        <f t="shared" si="20"/>
        <v>1907.7119999999998</v>
      </c>
      <c r="E196" s="3">
        <f t="shared" si="20"/>
        <v>0</v>
      </c>
      <c r="F196" s="3">
        <f t="shared" si="20"/>
        <v>1077.1542000000002</v>
      </c>
      <c r="G196" s="3">
        <f t="shared" si="20"/>
        <v>227.69964000000002</v>
      </c>
      <c r="H196" s="3">
        <f t="shared" si="20"/>
        <v>0</v>
      </c>
      <c r="I196" s="3">
        <f t="shared" si="20"/>
        <v>396.00036</v>
      </c>
      <c r="J196" s="3">
        <f t="shared" si="20"/>
        <v>0</v>
      </c>
      <c r="K196" s="3">
        <f t="shared" si="20"/>
        <v>0</v>
      </c>
      <c r="L196" s="3">
        <f t="shared" si="20"/>
        <v>0</v>
      </c>
      <c r="M196" s="3">
        <f t="shared" si="20"/>
        <v>0</v>
      </c>
      <c r="N196" s="3">
        <f t="shared" si="20"/>
        <v>0</v>
      </c>
      <c r="O196" s="3">
        <f t="shared" si="20"/>
        <v>0</v>
      </c>
      <c r="P196" s="3">
        <f t="shared" si="20"/>
        <v>0</v>
      </c>
      <c r="Q196" s="3">
        <f t="shared" si="20"/>
        <v>0</v>
      </c>
      <c r="R196" s="3">
        <f t="shared" si="20"/>
        <v>0</v>
      </c>
      <c r="S196" s="3">
        <f t="shared" si="20"/>
        <v>0</v>
      </c>
      <c r="T196" s="3">
        <f t="shared" si="20"/>
        <v>0</v>
      </c>
      <c r="U196" s="3">
        <f t="shared" si="20"/>
        <v>0</v>
      </c>
      <c r="V196" s="3">
        <f t="shared" si="20"/>
        <v>0</v>
      </c>
      <c r="W196" s="3">
        <f t="shared" si="20"/>
        <v>0</v>
      </c>
    </row>
  </sheetData>
  <autoFilter ref="B125:Y125" xr:uid="{31EB0AA8-E12D-4A7C-B35D-1CA14029BCD5}"/>
  <dataConsolidate leftLabels="1" topLabels="1">
    <dataRefs count="1">
      <dataRef ref="B1:Y123" sheet="Do vao DSR"/>
    </dataRefs>
  </dataConsolid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FC56-D49B-4B3A-B15A-4C58FFE5C24F}">
  <dimension ref="A1:T398"/>
  <sheetViews>
    <sheetView tabSelected="1" workbookViewId="0">
      <pane xSplit="9" ySplit="7" topLeftCell="J26" activePane="bottomRight" state="frozen"/>
      <selection pane="topRight" activeCell="I1" sqref="I1"/>
      <selection pane="bottomLeft" activeCell="A8" sqref="A8"/>
      <selection pane="bottomRight" activeCell="G28" sqref="G28"/>
    </sheetView>
  </sheetViews>
  <sheetFormatPr defaultRowHeight="14.25" customHeight="1" x14ac:dyDescent="0.25"/>
  <cols>
    <col min="1" max="1" width="10.5703125" bestFit="1" customWidth="1"/>
    <col min="2" max="2" width="26.42578125" bestFit="1" customWidth="1"/>
    <col min="4" max="4" width="11.5703125" bestFit="1" customWidth="1"/>
    <col min="5" max="5" width="9" bestFit="1" customWidth="1"/>
    <col min="6" max="6" width="11.28515625" bestFit="1" customWidth="1"/>
    <col min="7" max="10" width="10.28515625" bestFit="1" customWidth="1"/>
    <col min="11" max="12" width="9.28515625" bestFit="1" customWidth="1"/>
    <col min="13" max="15" width="9.5703125" bestFit="1" customWidth="1"/>
    <col min="16" max="16" width="10.28515625" bestFit="1" customWidth="1"/>
    <col min="17" max="17" width="9.140625" style="30"/>
    <col min="18" max="18" width="11.140625" bestFit="1" customWidth="1"/>
  </cols>
  <sheetData>
    <row r="1" spans="2:18" ht="75" x14ac:dyDescent="0.25">
      <c r="D1" s="35" t="s">
        <v>282</v>
      </c>
      <c r="E1" s="35" t="s">
        <v>284</v>
      </c>
      <c r="F1" s="35" t="s">
        <v>283</v>
      </c>
      <c r="G1" s="35" t="s">
        <v>285</v>
      </c>
      <c r="H1" s="35" t="s">
        <v>286</v>
      </c>
      <c r="I1" s="35" t="s">
        <v>287</v>
      </c>
      <c r="J1" s="35" t="s">
        <v>288</v>
      </c>
      <c r="K1" s="35" t="s">
        <v>289</v>
      </c>
      <c r="L1" s="35" t="s">
        <v>290</v>
      </c>
      <c r="M1" s="35" t="s">
        <v>291</v>
      </c>
      <c r="N1" s="35" t="s">
        <v>292</v>
      </c>
      <c r="O1" s="35" t="s">
        <v>295</v>
      </c>
      <c r="P1" s="35" t="s">
        <v>296</v>
      </c>
      <c r="R1" s="35" t="s">
        <v>349</v>
      </c>
    </row>
    <row r="2" spans="2:18" ht="15" x14ac:dyDescent="0.25">
      <c r="D2" s="36">
        <f>VLOOKUP(D$1,'[1]Data SO Co.op'!$F$3:$I$33,4,0)*1.08</f>
        <v>30.099960000000003</v>
      </c>
      <c r="E2" s="36">
        <f>VLOOKUP(E$1,'[1]Data SO Co.op'!$F$3:$I$33,4,0)*1.08</f>
        <v>45.759960000000007</v>
      </c>
      <c r="F2" s="36">
        <f>VLOOKUP(F$1,'[1]Data SO Co.op'!$F$3:$I$33,4,0)*1.08</f>
        <v>39.743999999999993</v>
      </c>
      <c r="G2" s="36">
        <f>VLOOKUP(G$1,'[1]Data SO Co.op'!$F$3:$I$33,4,0)*1.08</f>
        <v>5.9841899999999999</v>
      </c>
      <c r="H2" s="36">
        <f>VLOOKUP(H$1,'[1]Data SO Co.op'!$F$3:$I$33,4,0)*1.08</f>
        <v>37.949939999999998</v>
      </c>
      <c r="I2" s="36">
        <f>VLOOKUP(I$1,'[1]Data SO Co.op'!$F$3:$I$33,4,0)*1.08</f>
        <v>5.7200040000000012</v>
      </c>
      <c r="J2" s="36">
        <f>VLOOKUP(J$1,'[1]Data SO Co.op'!$F$3:$I$33,4,0)*1.08</f>
        <v>19.800018000000001</v>
      </c>
      <c r="K2" s="36">
        <f>VLOOKUP(K$1,'[1]Data SO Co.op'!$F$3:$I$33,4,0)*1.08</f>
        <v>5.7200040000000012</v>
      </c>
      <c r="L2" s="36">
        <f>VLOOKUP(L$1,'[1]Data SO Co.op'!$F$3:$I$33,4,0)*1.08</f>
        <v>37.949939999999998</v>
      </c>
      <c r="M2" s="36">
        <f>VLOOKUP(M$1,'[1]Data SO Co.op'!$F$3:$I$33,4,0)*1.08</f>
        <v>20.323620000000002</v>
      </c>
      <c r="N2" s="36">
        <f>VLOOKUP(N$1,'[1]Data SO Co.op'!$F$3:$I$33,4,0)*1.08</f>
        <v>20.323620000000002</v>
      </c>
      <c r="O2" s="36">
        <f>VLOOKUP(O$1,'[1]Data SO Co.op'!$F$3:$I$33,4,0)*1.08</f>
        <v>12.645809999999999</v>
      </c>
      <c r="P2" s="36">
        <f>VLOOKUP(P$1,'[1]Data SO Co.op'!$F$3:$I$33,4,0)*1.08</f>
        <v>12.645809999999999</v>
      </c>
      <c r="R2" s="3"/>
    </row>
    <row r="3" spans="2:18" ht="15" x14ac:dyDescent="0.25">
      <c r="B3" t="s">
        <v>326</v>
      </c>
      <c r="C3" t="s">
        <v>350</v>
      </c>
      <c r="D3">
        <v>5087</v>
      </c>
      <c r="E3">
        <v>-8</v>
      </c>
      <c r="F3">
        <v>3168</v>
      </c>
      <c r="G3">
        <v>7740</v>
      </c>
      <c r="H3">
        <v>540</v>
      </c>
      <c r="I3">
        <v>3640</v>
      </c>
      <c r="J3">
        <v>1088</v>
      </c>
      <c r="K3">
        <v>579</v>
      </c>
      <c r="L3">
        <v>66</v>
      </c>
      <c r="M3">
        <v>324</v>
      </c>
      <c r="N3">
        <v>259</v>
      </c>
      <c r="O3">
        <v>648</v>
      </c>
      <c r="P3">
        <v>792</v>
      </c>
      <c r="R3" s="3"/>
    </row>
    <row r="4" spans="2:18" ht="15" x14ac:dyDescent="0.25">
      <c r="B4" t="s">
        <v>337</v>
      </c>
      <c r="C4">
        <v>36</v>
      </c>
      <c r="D4">
        <f t="shared" ref="D4:P17" si="0">ROUND(D$3/$C$23*$C4,0)</f>
        <v>531</v>
      </c>
      <c r="E4">
        <f t="shared" si="0"/>
        <v>-1</v>
      </c>
      <c r="F4">
        <f t="shared" si="0"/>
        <v>331</v>
      </c>
      <c r="G4">
        <f t="shared" si="0"/>
        <v>808</v>
      </c>
      <c r="H4">
        <f t="shared" si="0"/>
        <v>56</v>
      </c>
      <c r="I4">
        <f t="shared" si="0"/>
        <v>380</v>
      </c>
      <c r="J4">
        <f t="shared" si="0"/>
        <v>114</v>
      </c>
      <c r="K4">
        <f t="shared" si="0"/>
        <v>60</v>
      </c>
      <c r="L4">
        <f t="shared" si="0"/>
        <v>7</v>
      </c>
      <c r="M4">
        <f t="shared" si="0"/>
        <v>34</v>
      </c>
      <c r="N4">
        <f t="shared" si="0"/>
        <v>27</v>
      </c>
      <c r="O4">
        <f t="shared" si="0"/>
        <v>68</v>
      </c>
      <c r="P4">
        <f t="shared" si="0"/>
        <v>83</v>
      </c>
      <c r="R4" s="3">
        <f t="shared" ref="R4:R19" si="1">SUMPRODUCT(D4:P4,$D$2:$P$2)</f>
        <v>44241.916481999993</v>
      </c>
    </row>
    <row r="5" spans="2:18" ht="15" x14ac:dyDescent="0.25">
      <c r="B5" t="s">
        <v>319</v>
      </c>
      <c r="C5">
        <v>32</v>
      </c>
      <c r="D5">
        <f t="shared" si="0"/>
        <v>472</v>
      </c>
      <c r="E5">
        <f t="shared" si="0"/>
        <v>-1</v>
      </c>
      <c r="F5">
        <f t="shared" si="0"/>
        <v>294</v>
      </c>
      <c r="G5">
        <f t="shared" si="0"/>
        <v>718</v>
      </c>
      <c r="H5">
        <f t="shared" si="0"/>
        <v>50</v>
      </c>
      <c r="I5">
        <f t="shared" si="0"/>
        <v>338</v>
      </c>
      <c r="J5">
        <f t="shared" si="0"/>
        <v>101</v>
      </c>
      <c r="K5">
        <f t="shared" si="0"/>
        <v>54</v>
      </c>
      <c r="L5">
        <f t="shared" si="0"/>
        <v>6</v>
      </c>
      <c r="M5">
        <f t="shared" si="0"/>
        <v>30</v>
      </c>
      <c r="N5">
        <f t="shared" si="0"/>
        <v>24</v>
      </c>
      <c r="O5">
        <f t="shared" si="0"/>
        <v>60</v>
      </c>
      <c r="P5">
        <f t="shared" si="0"/>
        <v>73</v>
      </c>
      <c r="R5" s="3">
        <f t="shared" si="1"/>
        <v>39289.413816</v>
      </c>
    </row>
    <row r="6" spans="2:18" ht="15" x14ac:dyDescent="0.25">
      <c r="B6" t="s">
        <v>321</v>
      </c>
      <c r="C6">
        <v>73</v>
      </c>
      <c r="D6">
        <f t="shared" si="0"/>
        <v>1076</v>
      </c>
      <c r="E6">
        <f t="shared" si="0"/>
        <v>-2</v>
      </c>
      <c r="F6">
        <f t="shared" si="0"/>
        <v>670</v>
      </c>
      <c r="G6">
        <f t="shared" si="0"/>
        <v>1638</v>
      </c>
      <c r="H6">
        <f t="shared" si="0"/>
        <v>114</v>
      </c>
      <c r="I6">
        <f t="shared" si="0"/>
        <v>770</v>
      </c>
      <c r="J6">
        <f t="shared" si="0"/>
        <v>230</v>
      </c>
      <c r="K6">
        <f t="shared" si="0"/>
        <v>123</v>
      </c>
      <c r="L6">
        <f t="shared" si="0"/>
        <v>14</v>
      </c>
      <c r="M6">
        <f t="shared" si="0"/>
        <v>69</v>
      </c>
      <c r="N6">
        <f t="shared" si="0"/>
        <v>55</v>
      </c>
      <c r="O6">
        <f t="shared" si="0"/>
        <v>137</v>
      </c>
      <c r="P6">
        <f t="shared" si="0"/>
        <v>168</v>
      </c>
      <c r="R6" s="3">
        <f t="shared" si="1"/>
        <v>89623.281222000005</v>
      </c>
    </row>
    <row r="7" spans="2:18" ht="15" x14ac:dyDescent="0.25">
      <c r="B7" t="s">
        <v>314</v>
      </c>
      <c r="C7">
        <v>31</v>
      </c>
      <c r="D7">
        <f t="shared" si="0"/>
        <v>457</v>
      </c>
      <c r="E7">
        <f t="shared" si="0"/>
        <v>-1</v>
      </c>
      <c r="F7">
        <f t="shared" si="0"/>
        <v>285</v>
      </c>
      <c r="G7">
        <f t="shared" si="0"/>
        <v>695</v>
      </c>
      <c r="H7">
        <f t="shared" si="0"/>
        <v>49</v>
      </c>
      <c r="I7">
        <f t="shared" si="0"/>
        <v>327</v>
      </c>
      <c r="J7">
        <f t="shared" si="0"/>
        <v>98</v>
      </c>
      <c r="K7">
        <f t="shared" si="0"/>
        <v>52</v>
      </c>
      <c r="L7">
        <f t="shared" si="0"/>
        <v>6</v>
      </c>
      <c r="M7">
        <f t="shared" si="0"/>
        <v>29</v>
      </c>
      <c r="N7">
        <f t="shared" si="0"/>
        <v>23</v>
      </c>
      <c r="O7">
        <f t="shared" si="0"/>
        <v>58</v>
      </c>
      <c r="P7">
        <f t="shared" si="0"/>
        <v>71</v>
      </c>
      <c r="R7" s="3">
        <f t="shared" si="1"/>
        <v>38079.641520000005</v>
      </c>
    </row>
    <row r="8" spans="2:18" ht="15" x14ac:dyDescent="0.25">
      <c r="B8" t="s">
        <v>315</v>
      </c>
      <c r="C8">
        <v>15</v>
      </c>
      <c r="D8">
        <f t="shared" si="0"/>
        <v>221</v>
      </c>
      <c r="E8">
        <f t="shared" si="0"/>
        <v>0</v>
      </c>
      <c r="F8">
        <f t="shared" si="0"/>
        <v>138</v>
      </c>
      <c r="G8">
        <f t="shared" si="0"/>
        <v>337</v>
      </c>
      <c r="H8">
        <f t="shared" si="0"/>
        <v>23</v>
      </c>
      <c r="I8">
        <f t="shared" si="0"/>
        <v>158</v>
      </c>
      <c r="J8">
        <f t="shared" si="0"/>
        <v>47</v>
      </c>
      <c r="K8">
        <f t="shared" si="0"/>
        <v>25</v>
      </c>
      <c r="L8">
        <f t="shared" si="0"/>
        <v>3</v>
      </c>
      <c r="M8">
        <f t="shared" si="0"/>
        <v>14</v>
      </c>
      <c r="N8">
        <f t="shared" si="0"/>
        <v>11</v>
      </c>
      <c r="O8">
        <f t="shared" si="0"/>
        <v>28</v>
      </c>
      <c r="P8">
        <f t="shared" si="0"/>
        <v>34</v>
      </c>
      <c r="R8" s="3">
        <f t="shared" si="1"/>
        <v>18409.625927999998</v>
      </c>
    </row>
    <row r="9" spans="2:18" ht="15" x14ac:dyDescent="0.25">
      <c r="B9" t="s">
        <v>309</v>
      </c>
      <c r="C9">
        <v>5</v>
      </c>
      <c r="D9">
        <f t="shared" si="0"/>
        <v>74</v>
      </c>
      <c r="E9">
        <f t="shared" si="0"/>
        <v>0</v>
      </c>
      <c r="F9">
        <f t="shared" si="0"/>
        <v>46</v>
      </c>
      <c r="G9">
        <f t="shared" si="0"/>
        <v>112</v>
      </c>
      <c r="H9">
        <f t="shared" si="0"/>
        <v>8</v>
      </c>
      <c r="I9">
        <f t="shared" si="0"/>
        <v>53</v>
      </c>
      <c r="J9">
        <f t="shared" si="0"/>
        <v>16</v>
      </c>
      <c r="K9">
        <f t="shared" si="0"/>
        <v>8</v>
      </c>
      <c r="L9">
        <f t="shared" si="0"/>
        <v>1</v>
      </c>
      <c r="M9">
        <f t="shared" si="0"/>
        <v>5</v>
      </c>
      <c r="N9">
        <f t="shared" si="0"/>
        <v>4</v>
      </c>
      <c r="O9">
        <f t="shared" si="0"/>
        <v>9</v>
      </c>
      <c r="P9">
        <f t="shared" si="0"/>
        <v>11</v>
      </c>
      <c r="R9" s="3">
        <f t="shared" si="1"/>
        <v>6168.9490919999989</v>
      </c>
    </row>
    <row r="10" spans="2:18" ht="15" x14ac:dyDescent="0.25">
      <c r="B10" t="s">
        <v>311</v>
      </c>
      <c r="C10">
        <v>1</v>
      </c>
      <c r="D10">
        <f>ROUND(D$3/$C$23*$C10,0)+1</f>
        <v>16</v>
      </c>
      <c r="E10">
        <f t="shared" si="0"/>
        <v>0</v>
      </c>
      <c r="F10">
        <f t="shared" si="0"/>
        <v>9</v>
      </c>
      <c r="G10">
        <f t="shared" si="0"/>
        <v>22</v>
      </c>
      <c r="H10">
        <f t="shared" si="0"/>
        <v>2</v>
      </c>
      <c r="I10">
        <f t="shared" si="0"/>
        <v>11</v>
      </c>
      <c r="J10">
        <f t="shared" si="0"/>
        <v>3</v>
      </c>
      <c r="K10">
        <f t="shared" si="0"/>
        <v>2</v>
      </c>
      <c r="L10">
        <f t="shared" si="0"/>
        <v>0</v>
      </c>
      <c r="M10">
        <f t="shared" si="0"/>
        <v>1</v>
      </c>
      <c r="N10">
        <f t="shared" si="0"/>
        <v>1</v>
      </c>
      <c r="O10">
        <f t="shared" si="0"/>
        <v>2</v>
      </c>
      <c r="P10">
        <f t="shared" si="0"/>
        <v>2</v>
      </c>
      <c r="R10" s="3">
        <f t="shared" si="1"/>
        <v>1271.8380059999995</v>
      </c>
    </row>
    <row r="11" spans="2:18" ht="15" x14ac:dyDescent="0.25">
      <c r="B11" t="s">
        <v>307</v>
      </c>
      <c r="C11">
        <v>2</v>
      </c>
      <c r="D11">
        <f t="shared" ref="D11:D19" si="2">ROUND(D$3/$C$23*$C11,0)</f>
        <v>29</v>
      </c>
      <c r="E11">
        <f t="shared" si="0"/>
        <v>0</v>
      </c>
      <c r="F11">
        <f t="shared" si="0"/>
        <v>18</v>
      </c>
      <c r="G11">
        <f t="shared" si="0"/>
        <v>45</v>
      </c>
      <c r="H11">
        <f t="shared" si="0"/>
        <v>3</v>
      </c>
      <c r="I11">
        <f t="shared" si="0"/>
        <v>21</v>
      </c>
      <c r="J11">
        <f t="shared" si="0"/>
        <v>6</v>
      </c>
      <c r="K11">
        <f t="shared" si="0"/>
        <v>3</v>
      </c>
      <c r="L11">
        <f t="shared" si="0"/>
        <v>0</v>
      </c>
      <c r="M11">
        <f t="shared" si="0"/>
        <v>2</v>
      </c>
      <c r="N11">
        <f t="shared" si="0"/>
        <v>2</v>
      </c>
      <c r="O11">
        <f t="shared" si="0"/>
        <v>4</v>
      </c>
      <c r="P11">
        <f t="shared" si="0"/>
        <v>5</v>
      </c>
      <c r="R11" s="3">
        <f t="shared" si="1"/>
        <v>2422.6161839999991</v>
      </c>
    </row>
    <row r="12" spans="2:18" ht="15" x14ac:dyDescent="0.25">
      <c r="B12" t="s">
        <v>351</v>
      </c>
      <c r="C12">
        <v>10</v>
      </c>
      <c r="D12">
        <f t="shared" si="2"/>
        <v>147</v>
      </c>
      <c r="E12">
        <f t="shared" si="0"/>
        <v>0</v>
      </c>
      <c r="F12">
        <f t="shared" si="0"/>
        <v>92</v>
      </c>
      <c r="G12">
        <f t="shared" si="0"/>
        <v>224</v>
      </c>
      <c r="H12">
        <f t="shared" si="0"/>
        <v>16</v>
      </c>
      <c r="I12">
        <f t="shared" si="0"/>
        <v>106</v>
      </c>
      <c r="J12">
        <f t="shared" si="0"/>
        <v>32</v>
      </c>
      <c r="K12">
        <f t="shared" si="0"/>
        <v>17</v>
      </c>
      <c r="L12">
        <f t="shared" si="0"/>
        <v>2</v>
      </c>
      <c r="M12">
        <f t="shared" si="0"/>
        <v>9</v>
      </c>
      <c r="N12">
        <f t="shared" si="0"/>
        <v>8</v>
      </c>
      <c r="O12">
        <f t="shared" si="0"/>
        <v>19</v>
      </c>
      <c r="P12">
        <f t="shared" si="0"/>
        <v>23</v>
      </c>
      <c r="R12" s="3">
        <f t="shared" si="1"/>
        <v>12318.486227999998</v>
      </c>
    </row>
    <row r="13" spans="2:18" ht="15" x14ac:dyDescent="0.25">
      <c r="B13" t="s">
        <v>313</v>
      </c>
      <c r="C13">
        <v>16</v>
      </c>
      <c r="D13">
        <f t="shared" si="2"/>
        <v>236</v>
      </c>
      <c r="E13">
        <f t="shared" si="0"/>
        <v>0</v>
      </c>
      <c r="F13">
        <f t="shared" si="0"/>
        <v>147</v>
      </c>
      <c r="G13">
        <f t="shared" si="0"/>
        <v>359</v>
      </c>
      <c r="H13">
        <f t="shared" si="0"/>
        <v>25</v>
      </c>
      <c r="I13">
        <f t="shared" si="0"/>
        <v>169</v>
      </c>
      <c r="J13">
        <f t="shared" si="0"/>
        <v>50</v>
      </c>
      <c r="K13">
        <f t="shared" si="0"/>
        <v>27</v>
      </c>
      <c r="L13">
        <f t="shared" si="0"/>
        <v>3</v>
      </c>
      <c r="M13">
        <f t="shared" si="0"/>
        <v>15</v>
      </c>
      <c r="N13">
        <f t="shared" si="0"/>
        <v>12</v>
      </c>
      <c r="O13">
        <f t="shared" si="0"/>
        <v>30</v>
      </c>
      <c r="P13">
        <f t="shared" si="0"/>
        <v>37</v>
      </c>
      <c r="R13" s="3">
        <f t="shared" si="1"/>
        <v>19664.009783999998</v>
      </c>
    </row>
    <row r="14" spans="2:18" ht="15" x14ac:dyDescent="0.25">
      <c r="B14" t="s">
        <v>310</v>
      </c>
      <c r="C14">
        <v>10</v>
      </c>
      <c r="D14">
        <f t="shared" si="2"/>
        <v>147</v>
      </c>
      <c r="E14">
        <f t="shared" si="0"/>
        <v>0</v>
      </c>
      <c r="F14">
        <f t="shared" si="0"/>
        <v>92</v>
      </c>
      <c r="G14">
        <f t="shared" si="0"/>
        <v>224</v>
      </c>
      <c r="H14">
        <f t="shared" si="0"/>
        <v>16</v>
      </c>
      <c r="I14">
        <f t="shared" si="0"/>
        <v>106</v>
      </c>
      <c r="J14">
        <f t="shared" si="0"/>
        <v>32</v>
      </c>
      <c r="K14">
        <f t="shared" si="0"/>
        <v>17</v>
      </c>
      <c r="L14">
        <f t="shared" si="0"/>
        <v>2</v>
      </c>
      <c r="M14">
        <f t="shared" si="0"/>
        <v>9</v>
      </c>
      <c r="N14">
        <f t="shared" si="0"/>
        <v>8</v>
      </c>
      <c r="O14">
        <f t="shared" si="0"/>
        <v>19</v>
      </c>
      <c r="P14">
        <f t="shared" si="0"/>
        <v>23</v>
      </c>
      <c r="R14" s="3">
        <f t="shared" si="1"/>
        <v>12318.486227999998</v>
      </c>
    </row>
    <row r="15" spans="2:18" ht="15" x14ac:dyDescent="0.25">
      <c r="B15" t="s">
        <v>317</v>
      </c>
      <c r="C15">
        <v>13</v>
      </c>
      <c r="D15">
        <f t="shared" si="2"/>
        <v>192</v>
      </c>
      <c r="E15">
        <f t="shared" si="0"/>
        <v>0</v>
      </c>
      <c r="F15">
        <f t="shared" si="0"/>
        <v>119</v>
      </c>
      <c r="G15">
        <f t="shared" si="0"/>
        <v>292</v>
      </c>
      <c r="H15">
        <f t="shared" si="0"/>
        <v>20</v>
      </c>
      <c r="I15">
        <f t="shared" si="0"/>
        <v>137</v>
      </c>
      <c r="J15">
        <f t="shared" si="0"/>
        <v>41</v>
      </c>
      <c r="K15">
        <f t="shared" si="0"/>
        <v>22</v>
      </c>
      <c r="L15">
        <f t="shared" si="0"/>
        <v>2</v>
      </c>
      <c r="M15">
        <f t="shared" si="0"/>
        <v>12</v>
      </c>
      <c r="N15">
        <f t="shared" si="0"/>
        <v>10</v>
      </c>
      <c r="O15">
        <f t="shared" si="0"/>
        <v>24</v>
      </c>
      <c r="P15">
        <f t="shared" si="0"/>
        <v>30</v>
      </c>
      <c r="R15" s="3">
        <f t="shared" si="1"/>
        <v>15942.285233999997</v>
      </c>
    </row>
    <row r="16" spans="2:18" ht="15" x14ac:dyDescent="0.25">
      <c r="B16" t="s">
        <v>323</v>
      </c>
      <c r="C16">
        <v>31</v>
      </c>
      <c r="D16">
        <f t="shared" si="2"/>
        <v>457</v>
      </c>
      <c r="E16">
        <f t="shared" si="0"/>
        <v>-1</v>
      </c>
      <c r="F16">
        <f t="shared" si="0"/>
        <v>285</v>
      </c>
      <c r="G16">
        <f t="shared" si="0"/>
        <v>695</v>
      </c>
      <c r="H16">
        <f t="shared" si="0"/>
        <v>49</v>
      </c>
      <c r="I16">
        <f t="shared" si="0"/>
        <v>327</v>
      </c>
      <c r="J16">
        <f t="shared" si="0"/>
        <v>98</v>
      </c>
      <c r="K16">
        <f t="shared" si="0"/>
        <v>52</v>
      </c>
      <c r="L16">
        <f t="shared" si="0"/>
        <v>6</v>
      </c>
      <c r="M16">
        <f t="shared" si="0"/>
        <v>29</v>
      </c>
      <c r="N16">
        <f t="shared" si="0"/>
        <v>23</v>
      </c>
      <c r="O16">
        <f t="shared" si="0"/>
        <v>58</v>
      </c>
      <c r="P16">
        <f t="shared" si="0"/>
        <v>71</v>
      </c>
      <c r="R16" s="3">
        <f t="shared" si="1"/>
        <v>38079.641520000005</v>
      </c>
    </row>
    <row r="17" spans="2:18" ht="15" x14ac:dyDescent="0.25">
      <c r="B17" t="s">
        <v>318</v>
      </c>
      <c r="C17">
        <v>50</v>
      </c>
      <c r="D17">
        <f t="shared" si="2"/>
        <v>737</v>
      </c>
      <c r="E17">
        <f t="shared" si="0"/>
        <v>-1</v>
      </c>
      <c r="F17">
        <f t="shared" si="0"/>
        <v>459</v>
      </c>
      <c r="G17">
        <f t="shared" si="0"/>
        <v>1122</v>
      </c>
      <c r="H17">
        <f t="shared" si="0"/>
        <v>78</v>
      </c>
      <c r="I17">
        <f t="shared" si="0"/>
        <v>528</v>
      </c>
      <c r="J17">
        <f t="shared" si="0"/>
        <v>158</v>
      </c>
      <c r="K17">
        <f t="shared" si="0"/>
        <v>84</v>
      </c>
      <c r="L17">
        <f t="shared" si="0"/>
        <v>10</v>
      </c>
      <c r="M17">
        <f t="shared" si="0"/>
        <v>47</v>
      </c>
      <c r="N17">
        <f t="shared" si="0"/>
        <v>38</v>
      </c>
      <c r="O17">
        <f t="shared" si="0"/>
        <v>94</v>
      </c>
      <c r="P17">
        <f t="shared" si="0"/>
        <v>115</v>
      </c>
      <c r="R17" s="3">
        <f t="shared" si="1"/>
        <v>61433.789742000008</v>
      </c>
    </row>
    <row r="18" spans="2:18" ht="15" x14ac:dyDescent="0.25">
      <c r="B18" t="s">
        <v>322</v>
      </c>
      <c r="C18">
        <v>11</v>
      </c>
      <c r="D18">
        <f t="shared" si="2"/>
        <v>162</v>
      </c>
      <c r="E18">
        <f>ROUND(E$3/$C$23*$C18,0)-1</f>
        <v>-1</v>
      </c>
      <c r="F18">
        <f>ROUND(F$3/$C$23*$C18,0)-1</f>
        <v>100</v>
      </c>
      <c r="G18">
        <f>ROUND(G$3/$C$23*$C18,0)</f>
        <v>247</v>
      </c>
      <c r="H18">
        <f>ROUND(H$3/$C$23*$C18,0)</f>
        <v>17</v>
      </c>
      <c r="I18">
        <f>ROUND(I$3/$C$23*$C18,0)-2</f>
        <v>114</v>
      </c>
      <c r="J18">
        <f>ROUND(J$3/$C$23*$C18,0)-1</f>
        <v>34</v>
      </c>
      <c r="K18">
        <f>ROUND(K$3/$C$23*$C18,0)</f>
        <v>18</v>
      </c>
      <c r="L18">
        <f>ROUND(L$3/$C$23*$C18,0)</f>
        <v>2</v>
      </c>
      <c r="M18">
        <f>ROUND(M$3/$C$23*$C18,0)+1</f>
        <v>11</v>
      </c>
      <c r="N18">
        <f>ROUND(N$3/$C$23*$C18,0)-2</f>
        <v>6</v>
      </c>
      <c r="O18">
        <f>ROUND(O$3/$C$23*$C18,0)</f>
        <v>21</v>
      </c>
      <c r="P18">
        <f>ROUND(P$3/$C$23*$C18,0)</f>
        <v>25</v>
      </c>
      <c r="R18" s="3">
        <f t="shared" si="1"/>
        <v>13359.42729</v>
      </c>
    </row>
    <row r="19" spans="2:18" ht="15" x14ac:dyDescent="0.25">
      <c r="B19" t="s">
        <v>348</v>
      </c>
      <c r="C19">
        <v>9</v>
      </c>
      <c r="D19">
        <f t="shared" si="2"/>
        <v>133</v>
      </c>
      <c r="E19">
        <f>ROUND(E$3/$C$23*$C19,0)</f>
        <v>0</v>
      </c>
      <c r="F19">
        <f>ROUND(F$3/$C$23*$C19,0)</f>
        <v>83</v>
      </c>
      <c r="G19">
        <f>ROUND(G$3/$C$23*$C19,0)</f>
        <v>202</v>
      </c>
      <c r="H19">
        <f>ROUND(H$3/$C$23*$C19,0)</f>
        <v>14</v>
      </c>
      <c r="I19">
        <f>ROUND(I$3/$C$23*$C19,0)</f>
        <v>95</v>
      </c>
      <c r="J19">
        <f>ROUND(J$3/$C$23*$C19,0)</f>
        <v>28</v>
      </c>
      <c r="K19">
        <f>ROUND(K$3/$C$23*$C19,0)</f>
        <v>15</v>
      </c>
      <c r="L19">
        <f>ROUND(L$3/$C$23*$C19,0)</f>
        <v>2</v>
      </c>
      <c r="M19">
        <f>ROUND(M$3/$C$23*$C19,0)</f>
        <v>8</v>
      </c>
      <c r="N19">
        <f>ROUND(N$3/$C$23*$C19,0)</f>
        <v>7</v>
      </c>
      <c r="O19">
        <f>ROUND(O$3/$C$23*$C19,0)</f>
        <v>17</v>
      </c>
      <c r="P19">
        <f>ROUND(P$3/$C$23*$C19,0)</f>
        <v>21</v>
      </c>
      <c r="R19" s="3">
        <f t="shared" si="1"/>
        <v>11087.048123999999</v>
      </c>
    </row>
    <row r="20" spans="2:18" ht="15" x14ac:dyDescent="0.25">
      <c r="R20" s="3"/>
    </row>
    <row r="21" spans="2:18" ht="15" x14ac:dyDescent="0.25">
      <c r="R21" s="3"/>
    </row>
    <row r="22" spans="2:18" ht="15" x14ac:dyDescent="0.25">
      <c r="R22" s="3"/>
    </row>
    <row r="23" spans="2:18" ht="15" x14ac:dyDescent="0.25">
      <c r="B23" t="s">
        <v>2</v>
      </c>
      <c r="C23">
        <f>SUM(C4:C19)</f>
        <v>345</v>
      </c>
      <c r="D23">
        <f>SUM(D4:D19)</f>
        <v>5087</v>
      </c>
      <c r="E23">
        <f t="shared" ref="E23:P23" si="3">SUM(E4:E19)</f>
        <v>-8</v>
      </c>
      <c r="F23">
        <f t="shared" si="3"/>
        <v>3168</v>
      </c>
      <c r="G23">
        <f t="shared" si="3"/>
        <v>7740</v>
      </c>
      <c r="H23">
        <f t="shared" si="3"/>
        <v>540</v>
      </c>
      <c r="I23">
        <f t="shared" si="3"/>
        <v>3640</v>
      </c>
      <c r="J23">
        <f t="shared" si="3"/>
        <v>1088</v>
      </c>
      <c r="K23">
        <f t="shared" si="3"/>
        <v>579</v>
      </c>
      <c r="L23">
        <f t="shared" si="3"/>
        <v>66</v>
      </c>
      <c r="M23">
        <f t="shared" si="3"/>
        <v>324</v>
      </c>
      <c r="N23">
        <f t="shared" si="3"/>
        <v>259</v>
      </c>
      <c r="O23">
        <f t="shared" si="3"/>
        <v>648</v>
      </c>
      <c r="P23">
        <f t="shared" si="3"/>
        <v>792</v>
      </c>
      <c r="R23" s="3">
        <f>SUMPRODUCT(D23:P23,$D$2:$P$2)</f>
        <v>423710.45639999997</v>
      </c>
    </row>
    <row r="24" spans="2:18" ht="15" x14ac:dyDescent="0.25">
      <c r="D24">
        <f>D23-D3</f>
        <v>0</v>
      </c>
      <c r="E24">
        <f t="shared" ref="E24:P24" si="4">E23-E3</f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</row>
    <row r="25" spans="2:18" ht="15" x14ac:dyDescent="0.25">
      <c r="D25" s="3">
        <f>D23*D$2/1.08</f>
        <v>141776.38566666667</v>
      </c>
      <c r="E25" s="3">
        <f t="shared" ref="E25:P25" si="5">E23*E$2/1.08</f>
        <v>-338.96266666666668</v>
      </c>
      <c r="F25" s="3">
        <f t="shared" si="5"/>
        <v>116582.39999999998</v>
      </c>
      <c r="G25" s="3">
        <f t="shared" si="5"/>
        <v>42886.694999999992</v>
      </c>
      <c r="H25" s="3">
        <f t="shared" si="5"/>
        <v>18974.969999999998</v>
      </c>
      <c r="I25" s="3">
        <f t="shared" si="5"/>
        <v>19278.532000000003</v>
      </c>
      <c r="J25" s="3">
        <f t="shared" si="5"/>
        <v>19946.684800000003</v>
      </c>
      <c r="K25" s="3">
        <f t="shared" si="5"/>
        <v>3066.5577000000003</v>
      </c>
      <c r="L25" s="3">
        <f t="shared" si="5"/>
        <v>2319.1629999999996</v>
      </c>
      <c r="M25" s="3">
        <f t="shared" si="5"/>
        <v>6097.0860000000002</v>
      </c>
      <c r="N25" s="3">
        <f t="shared" si="5"/>
        <v>4873.9051666666674</v>
      </c>
      <c r="O25" s="3">
        <f t="shared" si="5"/>
        <v>7587.4859999999999</v>
      </c>
      <c r="P25" s="3">
        <f t="shared" si="5"/>
        <v>9273.5939999999991</v>
      </c>
    </row>
    <row r="26" spans="2:18" ht="60" x14ac:dyDescent="0.25">
      <c r="B26" t="s">
        <v>326</v>
      </c>
      <c r="C26" t="s">
        <v>352</v>
      </c>
      <c r="D26" s="35" t="s">
        <v>282</v>
      </c>
      <c r="E26" s="35" t="s">
        <v>283</v>
      </c>
      <c r="F26" s="35" t="s">
        <v>285</v>
      </c>
      <c r="G26" s="35" t="s">
        <v>286</v>
      </c>
      <c r="H26" s="35" t="s">
        <v>288</v>
      </c>
    </row>
    <row r="27" spans="2:18" ht="15" x14ac:dyDescent="0.25">
      <c r="D27">
        <v>36</v>
      </c>
      <c r="E27">
        <v>48</v>
      </c>
      <c r="F27">
        <v>180</v>
      </c>
      <c r="G27">
        <v>6</v>
      </c>
      <c r="H27">
        <v>20</v>
      </c>
    </row>
    <row r="28" spans="2:18" ht="15" x14ac:dyDescent="0.25">
      <c r="D28" s="37">
        <f>D2</f>
        <v>30.099960000000003</v>
      </c>
      <c r="E28" s="37">
        <f>F2</f>
        <v>39.743999999999993</v>
      </c>
      <c r="F28" s="37">
        <f>G2</f>
        <v>5.9841899999999999</v>
      </c>
      <c r="G28" s="37">
        <f>H2</f>
        <v>37.949939999999998</v>
      </c>
      <c r="H28" s="37">
        <f>J2</f>
        <v>19.800018000000001</v>
      </c>
      <c r="I28" s="30"/>
    </row>
    <row r="29" spans="2:18" ht="15" x14ac:dyDescent="0.25">
      <c r="B29" t="s">
        <v>337</v>
      </c>
      <c r="C29">
        <v>1</v>
      </c>
      <c r="D29">
        <f>ROUND(D$27/$C$31*$C29,0)</f>
        <v>18</v>
      </c>
      <c r="E29">
        <f t="shared" ref="E29:H30" si="6">ROUND(E$27/$C$31*$C29,0)</f>
        <v>24</v>
      </c>
      <c r="F29">
        <f t="shared" si="6"/>
        <v>90</v>
      </c>
      <c r="G29">
        <f t="shared" si="6"/>
        <v>3</v>
      </c>
      <c r="H29">
        <f t="shared" si="6"/>
        <v>10</v>
      </c>
      <c r="I29" s="30"/>
      <c r="J29" s="3">
        <f>SUMPRODUCT($D$28:$H$28,D29:H29)</f>
        <v>2346.0823799999998</v>
      </c>
      <c r="K29" s="37">
        <f>J29+R4</f>
        <v>46587.998861999993</v>
      </c>
    </row>
    <row r="30" spans="2:18" ht="15" x14ac:dyDescent="0.25">
      <c r="B30" t="s">
        <v>317</v>
      </c>
      <c r="C30">
        <v>1</v>
      </c>
      <c r="D30">
        <f>ROUND(D$27/$C$31*$C30,0)</f>
        <v>18</v>
      </c>
      <c r="E30">
        <f t="shared" si="6"/>
        <v>24</v>
      </c>
      <c r="F30">
        <f t="shared" si="6"/>
        <v>90</v>
      </c>
      <c r="G30">
        <f t="shared" si="6"/>
        <v>3</v>
      </c>
      <c r="H30">
        <f t="shared" si="6"/>
        <v>10</v>
      </c>
      <c r="I30" s="30"/>
      <c r="J30" s="3">
        <f>SUMPRODUCT($D$28:$H$28,D30:H30)</f>
        <v>2346.0823799999998</v>
      </c>
      <c r="K30" s="37">
        <f>J30+R15</f>
        <v>18288.367613999995</v>
      </c>
    </row>
    <row r="31" spans="2:18" ht="15" x14ac:dyDescent="0.25">
      <c r="C31">
        <v>2</v>
      </c>
    </row>
    <row r="32" spans="2:18" ht="15" x14ac:dyDescent="0.25">
      <c r="D32">
        <v>6</v>
      </c>
      <c r="E32">
        <v>6</v>
      </c>
      <c r="F32">
        <v>6</v>
      </c>
      <c r="G32">
        <v>60</v>
      </c>
      <c r="H32">
        <v>6</v>
      </c>
      <c r="I32">
        <v>60</v>
      </c>
      <c r="J32">
        <v>20</v>
      </c>
      <c r="K32">
        <v>60</v>
      </c>
      <c r="L32">
        <v>6</v>
      </c>
      <c r="M32">
        <v>12</v>
      </c>
      <c r="N32">
        <v>12</v>
      </c>
      <c r="O32">
        <v>24</v>
      </c>
      <c r="P32">
        <v>24</v>
      </c>
    </row>
    <row r="33" spans="1:18" ht="75" x14ac:dyDescent="0.25">
      <c r="D33" s="35" t="s">
        <v>282</v>
      </c>
      <c r="E33" s="35" t="s">
        <v>284</v>
      </c>
      <c r="F33" s="35" t="s">
        <v>283</v>
      </c>
      <c r="G33" s="35" t="s">
        <v>285</v>
      </c>
      <c r="H33" s="35" t="s">
        <v>286</v>
      </c>
      <c r="I33" s="35" t="s">
        <v>287</v>
      </c>
      <c r="J33" s="35" t="s">
        <v>288</v>
      </c>
      <c r="K33" s="35" t="s">
        <v>289</v>
      </c>
      <c r="L33" s="35" t="s">
        <v>290</v>
      </c>
      <c r="M33" s="35" t="s">
        <v>291</v>
      </c>
      <c r="N33" s="35" t="s">
        <v>292</v>
      </c>
      <c r="O33" s="35" t="s">
        <v>295</v>
      </c>
      <c r="P33" s="35" t="s">
        <v>296</v>
      </c>
      <c r="R33" s="35" t="s">
        <v>349</v>
      </c>
    </row>
    <row r="34" spans="1:18" ht="15" x14ac:dyDescent="0.25">
      <c r="D34" s="36">
        <f>VLOOKUP(D$1,'[1]Data SO Co.op'!$F$3:$I$33,4,0)*1.08</f>
        <v>30.099960000000003</v>
      </c>
      <c r="E34" s="36">
        <f>VLOOKUP(E$1,'[1]Data SO Co.op'!$F$3:$I$33,4,0)*1.08</f>
        <v>45.759960000000007</v>
      </c>
      <c r="F34" s="36">
        <f>VLOOKUP(F$1,'[1]Data SO Co.op'!$F$3:$I$33,4,0)*1.08</f>
        <v>39.743999999999993</v>
      </c>
      <c r="G34" s="36">
        <f>VLOOKUP(G$1,'[1]Data SO Co.op'!$F$3:$I$33,4,0)*1.08</f>
        <v>5.9841899999999999</v>
      </c>
      <c r="H34" s="36">
        <f>VLOOKUP(H$1,'[1]Data SO Co.op'!$F$3:$I$33,4,0)*1.08</f>
        <v>37.949939999999998</v>
      </c>
      <c r="I34" s="36">
        <f>VLOOKUP(I$1,'[1]Data SO Co.op'!$F$3:$I$33,4,0)*1.08</f>
        <v>5.7200040000000012</v>
      </c>
      <c r="J34" s="36">
        <f>VLOOKUP(J$1,'[1]Data SO Co.op'!$F$3:$I$33,4,0)*1.08</f>
        <v>19.800018000000001</v>
      </c>
      <c r="K34" s="36">
        <f>VLOOKUP(K$1,'[1]Data SO Co.op'!$F$3:$I$33,4,0)*1.08</f>
        <v>5.7200040000000012</v>
      </c>
      <c r="L34" s="36">
        <f>VLOOKUP(L$1,'[1]Data SO Co.op'!$F$3:$I$33,4,0)*1.08</f>
        <v>37.949939999999998</v>
      </c>
      <c r="M34" s="36">
        <f>VLOOKUP(M$1,'[1]Data SO Co.op'!$F$3:$I$33,4,0)*1.08</f>
        <v>20.323620000000002</v>
      </c>
      <c r="N34" s="36">
        <f>VLOOKUP(N$1,'[1]Data SO Co.op'!$F$3:$I$33,4,0)*1.08</f>
        <v>20.323620000000002</v>
      </c>
      <c r="O34" s="36">
        <f>VLOOKUP(O$1,'[1]Data SO Co.op'!$F$3:$I$33,4,0)*1.08</f>
        <v>12.645809999999999</v>
      </c>
      <c r="P34" s="36">
        <f>VLOOKUP(P$1,'[1]Data SO Co.op'!$F$3:$I$33,4,0)*1.08</f>
        <v>12.645809999999999</v>
      </c>
      <c r="R34" s="3"/>
    </row>
    <row r="35" spans="1:18" ht="15" x14ac:dyDescent="0.25">
      <c r="B35" t="s">
        <v>326</v>
      </c>
      <c r="C35" t="s">
        <v>350</v>
      </c>
      <c r="D35">
        <v>5087</v>
      </c>
      <c r="E35">
        <v>-8</v>
      </c>
      <c r="F35">
        <v>3168</v>
      </c>
      <c r="G35">
        <v>7740</v>
      </c>
      <c r="H35">
        <v>540</v>
      </c>
      <c r="I35">
        <v>3640</v>
      </c>
      <c r="J35">
        <v>1088</v>
      </c>
      <c r="K35">
        <v>579</v>
      </c>
      <c r="L35">
        <v>66</v>
      </c>
      <c r="M35">
        <v>324</v>
      </c>
      <c r="N35">
        <v>259</v>
      </c>
      <c r="O35">
        <v>648</v>
      </c>
      <c r="P35">
        <v>792</v>
      </c>
      <c r="R35" s="3"/>
    </row>
    <row r="36" spans="1:18" ht="15" x14ac:dyDescent="0.25">
      <c r="A36" t="s">
        <v>336</v>
      </c>
      <c r="B36" t="s">
        <v>337</v>
      </c>
      <c r="C36">
        <v>36</v>
      </c>
      <c r="D36">
        <v>531</v>
      </c>
      <c r="E36">
        <v>-1</v>
      </c>
      <c r="F36">
        <v>331</v>
      </c>
      <c r="G36">
        <v>808</v>
      </c>
      <c r="H36">
        <v>56</v>
      </c>
      <c r="I36">
        <v>380</v>
      </c>
      <c r="J36">
        <v>114</v>
      </c>
      <c r="K36">
        <v>60</v>
      </c>
      <c r="L36">
        <v>7</v>
      </c>
      <c r="M36">
        <v>34</v>
      </c>
      <c r="N36">
        <v>27</v>
      </c>
      <c r="O36">
        <v>68</v>
      </c>
      <c r="P36">
        <v>83</v>
      </c>
      <c r="R36" s="3">
        <f t="shared" ref="R36:R51" si="7">SUMPRODUCT(D36:P36,$D$2:$P$2)</f>
        <v>44241.916481999993</v>
      </c>
    </row>
    <row r="37" spans="1:18" ht="15" x14ac:dyDescent="0.25">
      <c r="A37" t="s">
        <v>347</v>
      </c>
      <c r="B37" t="s">
        <v>319</v>
      </c>
      <c r="C37">
        <v>32</v>
      </c>
      <c r="D37">
        <v>472</v>
      </c>
      <c r="E37">
        <v>-1</v>
      </c>
      <c r="F37">
        <v>294</v>
      </c>
      <c r="G37">
        <v>718</v>
      </c>
      <c r="H37">
        <v>50</v>
      </c>
      <c r="I37">
        <v>338</v>
      </c>
      <c r="J37">
        <v>101</v>
      </c>
      <c r="K37">
        <v>54</v>
      </c>
      <c r="L37">
        <v>6</v>
      </c>
      <c r="M37">
        <v>30</v>
      </c>
      <c r="N37">
        <v>24</v>
      </c>
      <c r="O37">
        <v>60</v>
      </c>
      <c r="P37">
        <v>73</v>
      </c>
      <c r="R37" s="3">
        <f t="shared" si="7"/>
        <v>39289.413816</v>
      </c>
    </row>
    <row r="38" spans="1:18" ht="15" x14ac:dyDescent="0.25">
      <c r="A38" t="s">
        <v>340</v>
      </c>
      <c r="B38" t="s">
        <v>321</v>
      </c>
      <c r="C38">
        <v>73</v>
      </c>
      <c r="D38">
        <v>1076</v>
      </c>
      <c r="E38">
        <v>-2</v>
      </c>
      <c r="F38">
        <v>670</v>
      </c>
      <c r="G38">
        <v>1638</v>
      </c>
      <c r="H38">
        <v>114</v>
      </c>
      <c r="I38">
        <v>770</v>
      </c>
      <c r="J38">
        <v>230</v>
      </c>
      <c r="K38">
        <v>123</v>
      </c>
      <c r="L38">
        <v>14</v>
      </c>
      <c r="M38">
        <v>69</v>
      </c>
      <c r="N38">
        <v>55</v>
      </c>
      <c r="O38">
        <v>137</v>
      </c>
      <c r="P38">
        <v>168</v>
      </c>
      <c r="R38" s="3">
        <f t="shared" si="7"/>
        <v>89623.281222000005</v>
      </c>
    </row>
    <row r="39" spans="1:18" ht="15" x14ac:dyDescent="0.25">
      <c r="A39" t="s">
        <v>345</v>
      </c>
      <c r="B39" t="s">
        <v>314</v>
      </c>
      <c r="C39">
        <v>31</v>
      </c>
      <c r="D39">
        <v>457</v>
      </c>
      <c r="E39">
        <v>-1</v>
      </c>
      <c r="F39">
        <v>285</v>
      </c>
      <c r="G39">
        <v>695</v>
      </c>
      <c r="H39">
        <v>49</v>
      </c>
      <c r="I39">
        <v>327</v>
      </c>
      <c r="J39">
        <v>98</v>
      </c>
      <c r="K39">
        <v>52</v>
      </c>
      <c r="L39">
        <v>6</v>
      </c>
      <c r="M39">
        <v>29</v>
      </c>
      <c r="N39">
        <v>23</v>
      </c>
      <c r="O39">
        <v>58</v>
      </c>
      <c r="P39">
        <v>71</v>
      </c>
      <c r="R39" s="3">
        <f t="shared" si="7"/>
        <v>38079.641520000005</v>
      </c>
    </row>
    <row r="40" spans="1:18" ht="15" x14ac:dyDescent="0.25">
      <c r="A40" t="s">
        <v>346</v>
      </c>
      <c r="B40" t="s">
        <v>315</v>
      </c>
      <c r="C40">
        <v>15</v>
      </c>
      <c r="D40">
        <v>221</v>
      </c>
      <c r="E40">
        <v>0</v>
      </c>
      <c r="F40">
        <v>138</v>
      </c>
      <c r="G40">
        <v>337</v>
      </c>
      <c r="H40">
        <v>23</v>
      </c>
      <c r="I40">
        <v>158</v>
      </c>
      <c r="J40">
        <v>47</v>
      </c>
      <c r="K40">
        <v>25</v>
      </c>
      <c r="L40">
        <v>3</v>
      </c>
      <c r="M40">
        <v>14</v>
      </c>
      <c r="N40">
        <v>11</v>
      </c>
      <c r="O40">
        <v>28</v>
      </c>
      <c r="P40">
        <v>34</v>
      </c>
      <c r="R40" s="3">
        <f t="shared" si="7"/>
        <v>18409.625927999998</v>
      </c>
    </row>
    <row r="41" spans="1:18" ht="15" x14ac:dyDescent="0.25">
      <c r="A41" t="s">
        <v>331</v>
      </c>
      <c r="B41" t="s">
        <v>309</v>
      </c>
      <c r="C41">
        <v>5</v>
      </c>
      <c r="D41">
        <v>74</v>
      </c>
      <c r="E41">
        <v>0</v>
      </c>
      <c r="F41">
        <v>46</v>
      </c>
      <c r="G41">
        <v>112</v>
      </c>
      <c r="H41">
        <v>8</v>
      </c>
      <c r="I41">
        <v>53</v>
      </c>
      <c r="J41">
        <v>16</v>
      </c>
      <c r="K41">
        <v>8</v>
      </c>
      <c r="L41">
        <v>1</v>
      </c>
      <c r="M41">
        <v>5</v>
      </c>
      <c r="N41">
        <v>4</v>
      </c>
      <c r="O41">
        <v>9</v>
      </c>
      <c r="P41">
        <v>11</v>
      </c>
      <c r="R41" s="3">
        <f t="shared" si="7"/>
        <v>6168.9490919999989</v>
      </c>
    </row>
    <row r="42" spans="1:18" ht="15" x14ac:dyDescent="0.25">
      <c r="A42" t="s">
        <v>333</v>
      </c>
      <c r="B42" t="s">
        <v>311</v>
      </c>
      <c r="C42">
        <v>1</v>
      </c>
      <c r="D42">
        <v>16</v>
      </c>
      <c r="E42">
        <v>0</v>
      </c>
      <c r="F42">
        <v>9</v>
      </c>
      <c r="G42">
        <v>22</v>
      </c>
      <c r="H42">
        <v>2</v>
      </c>
      <c r="I42">
        <v>11</v>
      </c>
      <c r="J42">
        <v>3</v>
      </c>
      <c r="K42">
        <v>2</v>
      </c>
      <c r="L42">
        <v>0</v>
      </c>
      <c r="M42">
        <v>1</v>
      </c>
      <c r="N42">
        <v>1</v>
      </c>
      <c r="O42">
        <v>2</v>
      </c>
      <c r="P42">
        <v>2</v>
      </c>
      <c r="R42" s="3">
        <f t="shared" si="7"/>
        <v>1271.8380059999995</v>
      </c>
    </row>
    <row r="43" spans="1:18" ht="15" x14ac:dyDescent="0.25">
      <c r="A43" t="s">
        <v>329</v>
      </c>
      <c r="B43" t="s">
        <v>307</v>
      </c>
      <c r="C43">
        <v>2</v>
      </c>
      <c r="D43">
        <v>29</v>
      </c>
      <c r="E43">
        <v>0</v>
      </c>
      <c r="F43">
        <v>18</v>
      </c>
      <c r="G43">
        <v>45</v>
      </c>
      <c r="H43">
        <v>3</v>
      </c>
      <c r="I43">
        <v>21</v>
      </c>
      <c r="J43">
        <v>6</v>
      </c>
      <c r="K43">
        <v>3</v>
      </c>
      <c r="L43">
        <v>0</v>
      </c>
      <c r="M43">
        <v>2</v>
      </c>
      <c r="N43">
        <v>2</v>
      </c>
      <c r="O43">
        <v>4</v>
      </c>
      <c r="P43">
        <v>5</v>
      </c>
      <c r="R43" s="3">
        <f t="shared" si="7"/>
        <v>2422.6161839999991</v>
      </c>
    </row>
    <row r="44" spans="1:18" ht="15" x14ac:dyDescent="0.25">
      <c r="A44" t="s">
        <v>330</v>
      </c>
      <c r="B44" t="s">
        <v>351</v>
      </c>
      <c r="C44">
        <v>10</v>
      </c>
      <c r="D44">
        <v>147</v>
      </c>
      <c r="E44">
        <v>0</v>
      </c>
      <c r="F44">
        <v>92</v>
      </c>
      <c r="G44">
        <v>224</v>
      </c>
      <c r="H44">
        <v>16</v>
      </c>
      <c r="I44">
        <v>106</v>
      </c>
      <c r="J44">
        <v>32</v>
      </c>
      <c r="K44">
        <v>17</v>
      </c>
      <c r="L44">
        <v>2</v>
      </c>
      <c r="M44">
        <v>9</v>
      </c>
      <c r="N44">
        <v>8</v>
      </c>
      <c r="O44">
        <v>19</v>
      </c>
      <c r="P44">
        <v>23</v>
      </c>
      <c r="R44" s="3">
        <f t="shared" si="7"/>
        <v>12318.486227999998</v>
      </c>
    </row>
    <row r="45" spans="1:18" ht="15" x14ac:dyDescent="0.25">
      <c r="A45" t="s">
        <v>335</v>
      </c>
      <c r="B45" t="s">
        <v>313</v>
      </c>
      <c r="C45">
        <v>16</v>
      </c>
      <c r="D45">
        <v>236</v>
      </c>
      <c r="E45">
        <v>0</v>
      </c>
      <c r="F45">
        <v>147</v>
      </c>
      <c r="G45">
        <v>359</v>
      </c>
      <c r="H45">
        <v>25</v>
      </c>
      <c r="I45">
        <v>169</v>
      </c>
      <c r="J45">
        <v>50</v>
      </c>
      <c r="K45">
        <v>27</v>
      </c>
      <c r="L45">
        <v>3</v>
      </c>
      <c r="M45">
        <v>15</v>
      </c>
      <c r="N45">
        <v>12</v>
      </c>
      <c r="O45">
        <v>30</v>
      </c>
      <c r="P45">
        <v>37</v>
      </c>
      <c r="R45" s="3">
        <f t="shared" si="7"/>
        <v>19664.009783999998</v>
      </c>
    </row>
    <row r="46" spans="1:18" ht="15" x14ac:dyDescent="0.25">
      <c r="A46" t="s">
        <v>332</v>
      </c>
      <c r="B46" t="s">
        <v>310</v>
      </c>
      <c r="C46">
        <v>10</v>
      </c>
      <c r="D46">
        <v>147</v>
      </c>
      <c r="E46">
        <v>0</v>
      </c>
      <c r="F46">
        <v>92</v>
      </c>
      <c r="G46">
        <v>224</v>
      </c>
      <c r="H46">
        <v>16</v>
      </c>
      <c r="I46">
        <v>106</v>
      </c>
      <c r="J46">
        <v>32</v>
      </c>
      <c r="K46">
        <v>17</v>
      </c>
      <c r="L46">
        <v>2</v>
      </c>
      <c r="M46">
        <v>9</v>
      </c>
      <c r="N46">
        <v>8</v>
      </c>
      <c r="O46">
        <v>19</v>
      </c>
      <c r="P46">
        <v>23</v>
      </c>
      <c r="R46" s="3">
        <f t="shared" si="7"/>
        <v>12318.486227999998</v>
      </c>
    </row>
    <row r="47" spans="1:18" ht="15" x14ac:dyDescent="0.25">
      <c r="A47" t="s">
        <v>338</v>
      </c>
      <c r="B47" t="s">
        <v>317</v>
      </c>
      <c r="C47">
        <v>13</v>
      </c>
      <c r="D47">
        <v>192</v>
      </c>
      <c r="E47">
        <v>0</v>
      </c>
      <c r="F47">
        <v>119</v>
      </c>
      <c r="G47">
        <v>292</v>
      </c>
      <c r="H47">
        <v>20</v>
      </c>
      <c r="I47">
        <v>137</v>
      </c>
      <c r="J47">
        <v>41</v>
      </c>
      <c r="K47">
        <v>22</v>
      </c>
      <c r="L47">
        <v>2</v>
      </c>
      <c r="M47">
        <v>12</v>
      </c>
      <c r="N47">
        <v>10</v>
      </c>
      <c r="O47">
        <v>24</v>
      </c>
      <c r="P47">
        <v>30</v>
      </c>
      <c r="R47" s="3">
        <f t="shared" si="7"/>
        <v>15942.285233999997</v>
      </c>
    </row>
    <row r="48" spans="1:18" ht="15" x14ac:dyDescent="0.25">
      <c r="A48" t="s">
        <v>342</v>
      </c>
      <c r="B48" t="s">
        <v>323</v>
      </c>
      <c r="C48">
        <v>31</v>
      </c>
      <c r="D48">
        <v>457</v>
      </c>
      <c r="E48">
        <v>-1</v>
      </c>
      <c r="F48">
        <v>285</v>
      </c>
      <c r="G48">
        <v>695</v>
      </c>
      <c r="H48">
        <v>49</v>
      </c>
      <c r="I48">
        <v>327</v>
      </c>
      <c r="J48">
        <v>98</v>
      </c>
      <c r="K48">
        <v>52</v>
      </c>
      <c r="L48">
        <v>6</v>
      </c>
      <c r="M48">
        <v>29</v>
      </c>
      <c r="N48">
        <v>23</v>
      </c>
      <c r="O48">
        <v>58</v>
      </c>
      <c r="P48">
        <v>71</v>
      </c>
      <c r="R48" s="3">
        <f t="shared" si="7"/>
        <v>38079.641520000005</v>
      </c>
    </row>
    <row r="49" spans="1:18" ht="15" x14ac:dyDescent="0.25">
      <c r="A49" t="s">
        <v>339</v>
      </c>
      <c r="B49" t="s">
        <v>318</v>
      </c>
      <c r="C49">
        <v>50</v>
      </c>
      <c r="D49">
        <v>737</v>
      </c>
      <c r="E49">
        <v>-1</v>
      </c>
      <c r="F49">
        <v>459</v>
      </c>
      <c r="G49">
        <v>1122</v>
      </c>
      <c r="H49">
        <v>78</v>
      </c>
      <c r="I49">
        <v>528</v>
      </c>
      <c r="J49">
        <v>158</v>
      </c>
      <c r="K49">
        <v>84</v>
      </c>
      <c r="L49">
        <v>10</v>
      </c>
      <c r="M49">
        <v>47</v>
      </c>
      <c r="N49">
        <v>38</v>
      </c>
      <c r="O49">
        <v>94</v>
      </c>
      <c r="P49">
        <v>115</v>
      </c>
      <c r="R49" s="3">
        <f t="shared" si="7"/>
        <v>61433.789742000008</v>
      </c>
    </row>
    <row r="50" spans="1:18" ht="15" x14ac:dyDescent="0.25">
      <c r="A50" t="s">
        <v>341</v>
      </c>
      <c r="B50" t="s">
        <v>322</v>
      </c>
      <c r="C50">
        <v>11</v>
      </c>
      <c r="D50">
        <v>162</v>
      </c>
      <c r="E50">
        <v>-1</v>
      </c>
      <c r="F50">
        <v>100</v>
      </c>
      <c r="G50">
        <v>247</v>
      </c>
      <c r="H50">
        <v>17</v>
      </c>
      <c r="I50">
        <v>114</v>
      </c>
      <c r="J50">
        <v>34</v>
      </c>
      <c r="K50">
        <v>18</v>
      </c>
      <c r="L50">
        <v>2</v>
      </c>
      <c r="M50">
        <v>11</v>
      </c>
      <c r="N50">
        <v>6</v>
      </c>
      <c r="O50">
        <v>21</v>
      </c>
      <c r="P50">
        <v>25</v>
      </c>
      <c r="R50" s="3">
        <f t="shared" si="7"/>
        <v>13359.42729</v>
      </c>
    </row>
    <row r="51" spans="1:18" ht="15" x14ac:dyDescent="0.25">
      <c r="B51" t="s">
        <v>348</v>
      </c>
      <c r="C51">
        <v>9</v>
      </c>
      <c r="D51">
        <v>133</v>
      </c>
      <c r="E51">
        <v>0</v>
      </c>
      <c r="F51">
        <v>83</v>
      </c>
      <c r="G51">
        <v>202</v>
      </c>
      <c r="H51">
        <v>14</v>
      </c>
      <c r="I51">
        <v>95</v>
      </c>
      <c r="J51">
        <v>28</v>
      </c>
      <c r="K51">
        <v>15</v>
      </c>
      <c r="L51">
        <v>2</v>
      </c>
      <c r="M51">
        <v>8</v>
      </c>
      <c r="N51">
        <v>7</v>
      </c>
      <c r="O51">
        <v>17</v>
      </c>
      <c r="P51">
        <v>21</v>
      </c>
      <c r="R51" s="3">
        <f t="shared" si="7"/>
        <v>11087.048123999999</v>
      </c>
    </row>
    <row r="52" spans="1:18" ht="15" x14ac:dyDescent="0.25"/>
    <row r="53" spans="1:18" ht="75" x14ac:dyDescent="0.25">
      <c r="D53" s="35" t="s">
        <v>282</v>
      </c>
      <c r="E53" s="35" t="s">
        <v>284</v>
      </c>
      <c r="F53" s="35" t="s">
        <v>283</v>
      </c>
      <c r="G53" s="35" t="s">
        <v>285</v>
      </c>
      <c r="H53" s="35" t="s">
        <v>286</v>
      </c>
      <c r="I53" s="35" t="s">
        <v>287</v>
      </c>
      <c r="J53" s="35" t="s">
        <v>288</v>
      </c>
      <c r="K53" s="35" t="s">
        <v>289</v>
      </c>
      <c r="L53" s="35" t="s">
        <v>290</v>
      </c>
      <c r="M53" s="35" t="s">
        <v>291</v>
      </c>
      <c r="N53" s="35" t="s">
        <v>292</v>
      </c>
      <c r="O53" s="35" t="s">
        <v>295</v>
      </c>
      <c r="P53" s="35" t="s">
        <v>296</v>
      </c>
      <c r="R53" s="35" t="s">
        <v>349</v>
      </c>
    </row>
    <row r="54" spans="1:18" ht="15" x14ac:dyDescent="0.25"/>
    <row r="55" spans="1:18" ht="15" x14ac:dyDescent="0.25">
      <c r="B55" t="s">
        <v>326</v>
      </c>
      <c r="C55" t="s">
        <v>350</v>
      </c>
    </row>
    <row r="56" spans="1:18" ht="15" x14ac:dyDescent="0.25">
      <c r="A56" t="s">
        <v>336</v>
      </c>
      <c r="B56" t="s">
        <v>337</v>
      </c>
      <c r="C56">
        <v>36</v>
      </c>
      <c r="D56" s="33">
        <v>88.5</v>
      </c>
      <c r="E56" s="33">
        <v>-0.16666666666666666</v>
      </c>
      <c r="F56" s="33">
        <v>55.166666666666664</v>
      </c>
      <c r="G56" s="33">
        <v>13.466666666666667</v>
      </c>
      <c r="H56" s="33">
        <v>9.3333333333333339</v>
      </c>
      <c r="I56" s="33">
        <v>6.333333333333333</v>
      </c>
      <c r="J56" s="33">
        <v>5.7</v>
      </c>
      <c r="K56" s="33">
        <v>1</v>
      </c>
      <c r="L56" s="33">
        <v>1.1666666666666667</v>
      </c>
      <c r="M56" s="33">
        <v>2.8333333333333335</v>
      </c>
      <c r="N56" s="33">
        <v>2.25</v>
      </c>
      <c r="O56" s="33">
        <v>2.8333333333333335</v>
      </c>
      <c r="P56" s="33">
        <v>3.4583333333333335</v>
      </c>
    </row>
    <row r="57" spans="1:18" ht="15" x14ac:dyDescent="0.25">
      <c r="A57" t="s">
        <v>347</v>
      </c>
      <c r="B57" t="s">
        <v>319</v>
      </c>
      <c r="C57">
        <v>32</v>
      </c>
      <c r="D57" s="33">
        <v>78.666666666666671</v>
      </c>
      <c r="E57" s="33">
        <v>-0.16666666666666666</v>
      </c>
      <c r="F57" s="33">
        <v>49</v>
      </c>
      <c r="G57" s="33">
        <v>11.966666666666667</v>
      </c>
      <c r="H57" s="33">
        <v>8.3333333333333339</v>
      </c>
      <c r="I57" s="33">
        <v>5.6333333333333337</v>
      </c>
      <c r="J57" s="33">
        <v>5.05</v>
      </c>
      <c r="K57" s="33">
        <v>0.9</v>
      </c>
      <c r="L57" s="33">
        <v>1</v>
      </c>
      <c r="M57" s="33">
        <v>2.5</v>
      </c>
      <c r="N57" s="33">
        <v>2</v>
      </c>
      <c r="O57" s="33">
        <v>2.5</v>
      </c>
      <c r="P57" s="33">
        <v>3.0416666666666665</v>
      </c>
    </row>
    <row r="58" spans="1:18" ht="15" x14ac:dyDescent="0.25">
      <c r="A58" t="s">
        <v>340</v>
      </c>
      <c r="B58" t="s">
        <v>321</v>
      </c>
      <c r="C58">
        <v>73</v>
      </c>
      <c r="D58" s="33">
        <v>179.33333333333334</v>
      </c>
      <c r="E58" s="33">
        <v>-0.33333333333333331</v>
      </c>
      <c r="F58" s="33">
        <v>111.66666666666667</v>
      </c>
      <c r="G58" s="33">
        <v>27.3</v>
      </c>
      <c r="H58" s="33">
        <v>19</v>
      </c>
      <c r="I58" s="33">
        <v>12.833333333333334</v>
      </c>
      <c r="J58" s="33">
        <v>11.5</v>
      </c>
      <c r="K58" s="33">
        <v>2.0499999999999998</v>
      </c>
      <c r="L58" s="33">
        <v>2.3333333333333335</v>
      </c>
      <c r="M58" s="33">
        <v>5.75</v>
      </c>
      <c r="N58" s="33">
        <v>4.583333333333333</v>
      </c>
      <c r="O58" s="33">
        <v>5.708333333333333</v>
      </c>
      <c r="P58" s="33">
        <v>7</v>
      </c>
    </row>
    <row r="59" spans="1:18" ht="15" x14ac:dyDescent="0.25">
      <c r="A59" t="s">
        <v>345</v>
      </c>
      <c r="B59" t="s">
        <v>314</v>
      </c>
      <c r="C59">
        <v>31</v>
      </c>
      <c r="D59" s="33">
        <v>76.166666666666671</v>
      </c>
      <c r="E59" s="33">
        <v>-0.16666666666666666</v>
      </c>
      <c r="F59" s="33">
        <v>47.5</v>
      </c>
      <c r="G59" s="33">
        <v>11.583333333333334</v>
      </c>
      <c r="H59" s="33">
        <v>8.1666666666666661</v>
      </c>
      <c r="I59" s="33">
        <v>5.45</v>
      </c>
      <c r="J59" s="33">
        <v>4.9000000000000004</v>
      </c>
      <c r="K59" s="33">
        <v>0.8666666666666667</v>
      </c>
      <c r="L59" s="33">
        <v>1</v>
      </c>
      <c r="M59" s="33">
        <v>2.4166666666666665</v>
      </c>
      <c r="N59" s="33">
        <v>1.9166666666666667</v>
      </c>
      <c r="O59" s="33">
        <v>2.4166666666666665</v>
      </c>
      <c r="P59" s="33">
        <v>2.9583333333333335</v>
      </c>
    </row>
    <row r="60" spans="1:18" ht="15" x14ac:dyDescent="0.25">
      <c r="A60" t="s">
        <v>346</v>
      </c>
      <c r="B60" t="s">
        <v>315</v>
      </c>
      <c r="C60">
        <v>15</v>
      </c>
      <c r="D60" s="33">
        <v>36.833333333333336</v>
      </c>
      <c r="E60" s="33">
        <v>0</v>
      </c>
      <c r="F60" s="33">
        <v>23</v>
      </c>
      <c r="G60" s="33">
        <v>5.6166666666666663</v>
      </c>
      <c r="H60" s="33">
        <v>3.8333333333333335</v>
      </c>
      <c r="I60" s="33">
        <v>2.6333333333333333</v>
      </c>
      <c r="J60" s="33">
        <v>2.35</v>
      </c>
      <c r="K60" s="33">
        <v>0.41666666666666669</v>
      </c>
      <c r="L60" s="33">
        <v>0.5</v>
      </c>
      <c r="M60" s="33">
        <v>1.1666666666666667</v>
      </c>
      <c r="N60" s="33">
        <v>0.91666666666666663</v>
      </c>
      <c r="O60" s="33">
        <v>1.1666666666666667</v>
      </c>
      <c r="P60" s="33">
        <v>1.4166666666666667</v>
      </c>
    </row>
    <row r="61" spans="1:18" ht="15" x14ac:dyDescent="0.25">
      <c r="A61" t="s">
        <v>331</v>
      </c>
      <c r="B61" t="s">
        <v>309</v>
      </c>
      <c r="C61">
        <v>5</v>
      </c>
      <c r="D61" s="33">
        <v>12.333333333333334</v>
      </c>
      <c r="E61" s="33">
        <v>0</v>
      </c>
      <c r="F61" s="33">
        <v>7.666666666666667</v>
      </c>
      <c r="G61" s="33">
        <v>1.8666666666666667</v>
      </c>
      <c r="H61" s="33">
        <v>1.3333333333333333</v>
      </c>
      <c r="I61" s="33">
        <v>0.8833333333333333</v>
      </c>
      <c r="J61" s="33">
        <v>0.8</v>
      </c>
      <c r="K61" s="33">
        <v>0.13333333333333333</v>
      </c>
      <c r="L61" s="33">
        <v>0.16666666666666666</v>
      </c>
      <c r="M61" s="33">
        <v>0.41666666666666669</v>
      </c>
      <c r="N61" s="33">
        <v>0.33333333333333331</v>
      </c>
      <c r="O61" s="33">
        <v>0.375</v>
      </c>
      <c r="P61" s="33">
        <v>0.45833333333333331</v>
      </c>
    </row>
    <row r="62" spans="1:18" ht="15" x14ac:dyDescent="0.25">
      <c r="A62" t="s">
        <v>333</v>
      </c>
      <c r="B62" t="s">
        <v>311</v>
      </c>
      <c r="C62">
        <v>1</v>
      </c>
      <c r="D62" s="33">
        <v>2.6666666666666665</v>
      </c>
      <c r="E62" s="33">
        <v>0</v>
      </c>
      <c r="F62" s="33">
        <v>1.5</v>
      </c>
      <c r="G62" s="33">
        <v>0.36666666666666664</v>
      </c>
      <c r="H62" s="33">
        <v>0.33333333333333331</v>
      </c>
      <c r="I62" s="33">
        <v>0.18333333333333332</v>
      </c>
      <c r="J62" s="33">
        <v>0.15</v>
      </c>
      <c r="K62" s="33">
        <v>3.3333333333333333E-2</v>
      </c>
      <c r="L62" s="33">
        <v>0</v>
      </c>
      <c r="M62" s="33">
        <v>8.3333333333333329E-2</v>
      </c>
      <c r="N62" s="33">
        <v>8.3333333333333329E-2</v>
      </c>
      <c r="O62" s="33">
        <v>8.3333333333333329E-2</v>
      </c>
      <c r="P62" s="33">
        <v>8.3333333333333329E-2</v>
      </c>
    </row>
    <row r="63" spans="1:18" ht="15" x14ac:dyDescent="0.25">
      <c r="A63" t="s">
        <v>329</v>
      </c>
      <c r="B63" t="s">
        <v>307</v>
      </c>
      <c r="C63">
        <v>2</v>
      </c>
      <c r="D63" s="33">
        <v>4.833333333333333</v>
      </c>
      <c r="E63" s="33">
        <v>0</v>
      </c>
      <c r="F63" s="33">
        <v>3</v>
      </c>
      <c r="G63" s="33">
        <v>0.75</v>
      </c>
      <c r="H63" s="33">
        <v>0.5</v>
      </c>
      <c r="I63" s="33">
        <v>0.35</v>
      </c>
      <c r="J63" s="33">
        <v>0.3</v>
      </c>
      <c r="K63" s="33">
        <v>0.05</v>
      </c>
      <c r="L63" s="33">
        <v>0</v>
      </c>
      <c r="M63" s="33">
        <v>0.16666666666666666</v>
      </c>
      <c r="N63" s="33">
        <v>0.16666666666666666</v>
      </c>
      <c r="O63" s="33">
        <v>0.16666666666666666</v>
      </c>
      <c r="P63" s="33">
        <v>0.20833333333333334</v>
      </c>
    </row>
    <row r="64" spans="1:18" ht="15" x14ac:dyDescent="0.25">
      <c r="A64" t="s">
        <v>330</v>
      </c>
      <c r="B64" t="s">
        <v>351</v>
      </c>
      <c r="C64">
        <v>10</v>
      </c>
      <c r="D64" s="33">
        <v>24.5</v>
      </c>
      <c r="E64" s="33">
        <v>0</v>
      </c>
      <c r="F64" s="33">
        <v>15.333333333333334</v>
      </c>
      <c r="G64" s="33">
        <v>3.7333333333333334</v>
      </c>
      <c r="H64" s="33">
        <v>2.6666666666666665</v>
      </c>
      <c r="I64" s="33">
        <v>1.7666666666666666</v>
      </c>
      <c r="J64" s="33">
        <v>1.6</v>
      </c>
      <c r="K64" s="33">
        <v>0.28333333333333333</v>
      </c>
      <c r="L64" s="33">
        <v>0.33333333333333331</v>
      </c>
      <c r="M64" s="33">
        <v>0.75</v>
      </c>
      <c r="N64" s="33">
        <v>0.66666666666666663</v>
      </c>
      <c r="O64" s="33">
        <v>0.79166666666666663</v>
      </c>
      <c r="P64" s="33">
        <v>0.95833333333333337</v>
      </c>
    </row>
    <row r="65" spans="1:16" ht="15" x14ac:dyDescent="0.25">
      <c r="A65" t="s">
        <v>335</v>
      </c>
      <c r="B65" t="s">
        <v>313</v>
      </c>
      <c r="C65">
        <v>16</v>
      </c>
      <c r="D65" s="33">
        <v>39.333333333333336</v>
      </c>
      <c r="E65" s="33">
        <v>0</v>
      </c>
      <c r="F65" s="33">
        <v>24.5</v>
      </c>
      <c r="G65" s="33">
        <v>5.9833333333333334</v>
      </c>
      <c r="H65" s="33">
        <v>4.166666666666667</v>
      </c>
      <c r="I65" s="33">
        <v>2.8166666666666669</v>
      </c>
      <c r="J65" s="33">
        <v>2.5</v>
      </c>
      <c r="K65" s="33">
        <v>0.45</v>
      </c>
      <c r="L65" s="33">
        <v>0.5</v>
      </c>
      <c r="M65" s="33">
        <v>1.25</v>
      </c>
      <c r="N65" s="33">
        <v>1</v>
      </c>
      <c r="O65" s="33">
        <v>1.25</v>
      </c>
      <c r="P65" s="33">
        <v>1.5416666666666667</v>
      </c>
    </row>
    <row r="66" spans="1:16" ht="15" x14ac:dyDescent="0.25">
      <c r="A66" t="s">
        <v>332</v>
      </c>
      <c r="B66" t="s">
        <v>310</v>
      </c>
      <c r="C66">
        <v>10</v>
      </c>
      <c r="D66" s="33">
        <v>24.5</v>
      </c>
      <c r="E66" s="33">
        <v>0</v>
      </c>
      <c r="F66" s="33">
        <v>15.333333333333334</v>
      </c>
      <c r="G66" s="33">
        <v>3.7333333333333334</v>
      </c>
      <c r="H66" s="33">
        <v>2.6666666666666665</v>
      </c>
      <c r="I66" s="33">
        <v>1.7666666666666666</v>
      </c>
      <c r="J66" s="33">
        <v>1.6</v>
      </c>
      <c r="K66" s="33">
        <v>0.28333333333333333</v>
      </c>
      <c r="L66" s="33">
        <v>0.33333333333333331</v>
      </c>
      <c r="M66" s="33">
        <v>0.75</v>
      </c>
      <c r="N66" s="33">
        <v>0.66666666666666663</v>
      </c>
      <c r="O66" s="33">
        <v>0.79166666666666663</v>
      </c>
      <c r="P66" s="33">
        <v>0.95833333333333337</v>
      </c>
    </row>
    <row r="67" spans="1:16" ht="15" x14ac:dyDescent="0.25">
      <c r="A67" t="s">
        <v>338</v>
      </c>
      <c r="B67" t="s">
        <v>317</v>
      </c>
      <c r="C67">
        <v>13</v>
      </c>
      <c r="D67" s="33">
        <v>32</v>
      </c>
      <c r="E67" s="33">
        <v>0</v>
      </c>
      <c r="F67" s="33">
        <v>19.833333333333332</v>
      </c>
      <c r="G67" s="33">
        <v>4.8666666666666663</v>
      </c>
      <c r="H67" s="33">
        <v>3.3333333333333335</v>
      </c>
      <c r="I67" s="33">
        <v>2.2833333333333332</v>
      </c>
      <c r="J67" s="33">
        <v>2.0499999999999998</v>
      </c>
      <c r="K67" s="33">
        <v>0.36666666666666664</v>
      </c>
      <c r="L67" s="33">
        <v>0.33333333333333331</v>
      </c>
      <c r="M67" s="33">
        <v>1</v>
      </c>
      <c r="N67" s="33">
        <v>0.83333333333333337</v>
      </c>
      <c r="O67" s="33">
        <v>1</v>
      </c>
      <c r="P67" s="33">
        <v>1.25</v>
      </c>
    </row>
    <row r="68" spans="1:16" ht="15" x14ac:dyDescent="0.25">
      <c r="A68" t="s">
        <v>342</v>
      </c>
      <c r="B68" t="s">
        <v>323</v>
      </c>
      <c r="C68">
        <v>31</v>
      </c>
      <c r="D68" s="33">
        <v>76.166666666666671</v>
      </c>
      <c r="E68" s="33">
        <v>-0.16666666666666666</v>
      </c>
      <c r="F68" s="33">
        <v>47.5</v>
      </c>
      <c r="G68" s="33">
        <v>11.583333333333334</v>
      </c>
      <c r="H68" s="33">
        <v>8.1666666666666661</v>
      </c>
      <c r="I68" s="33">
        <v>5.45</v>
      </c>
      <c r="J68" s="33">
        <v>4.9000000000000004</v>
      </c>
      <c r="K68" s="33">
        <v>0.8666666666666667</v>
      </c>
      <c r="L68" s="33">
        <v>1</v>
      </c>
      <c r="M68" s="33">
        <v>2.4166666666666665</v>
      </c>
      <c r="N68" s="33">
        <v>1.9166666666666667</v>
      </c>
      <c r="O68" s="33">
        <v>2.4166666666666665</v>
      </c>
      <c r="P68" s="33">
        <v>2.9583333333333335</v>
      </c>
    </row>
    <row r="69" spans="1:16" ht="15" x14ac:dyDescent="0.25">
      <c r="A69" t="s">
        <v>339</v>
      </c>
      <c r="B69" t="s">
        <v>318</v>
      </c>
      <c r="C69">
        <v>50</v>
      </c>
      <c r="D69" s="33">
        <v>122.83333333333333</v>
      </c>
      <c r="E69" s="33">
        <v>-0.16666666666666666</v>
      </c>
      <c r="F69" s="33">
        <v>76.5</v>
      </c>
      <c r="G69" s="33">
        <v>18.7</v>
      </c>
      <c r="H69" s="33">
        <v>13</v>
      </c>
      <c r="I69" s="33">
        <v>8.8000000000000007</v>
      </c>
      <c r="J69" s="33">
        <v>7.9</v>
      </c>
      <c r="K69" s="33">
        <v>1.4</v>
      </c>
      <c r="L69" s="33">
        <v>1.6666666666666667</v>
      </c>
      <c r="M69" s="33">
        <v>3.9166666666666665</v>
      </c>
      <c r="N69" s="33">
        <v>3.1666666666666665</v>
      </c>
      <c r="O69" s="33">
        <v>3.9166666666666665</v>
      </c>
      <c r="P69" s="33">
        <v>4.791666666666667</v>
      </c>
    </row>
    <row r="70" spans="1:16" ht="15" x14ac:dyDescent="0.25">
      <c r="A70" t="s">
        <v>341</v>
      </c>
      <c r="B70" t="s">
        <v>322</v>
      </c>
      <c r="C70">
        <v>11</v>
      </c>
      <c r="D70" s="33">
        <v>27</v>
      </c>
      <c r="E70" s="33">
        <v>-0.16666666666666666</v>
      </c>
      <c r="F70" s="33">
        <v>16.666666666666668</v>
      </c>
      <c r="G70" s="33">
        <v>4.1166666666666663</v>
      </c>
      <c r="H70" s="33">
        <v>2.8333333333333335</v>
      </c>
      <c r="I70" s="33">
        <v>1.9</v>
      </c>
      <c r="J70" s="33">
        <v>1.7</v>
      </c>
      <c r="K70" s="33">
        <v>0.3</v>
      </c>
      <c r="L70" s="33">
        <v>0.33333333333333331</v>
      </c>
      <c r="M70" s="33">
        <v>0.91666666666666663</v>
      </c>
      <c r="N70" s="33">
        <v>0.5</v>
      </c>
      <c r="O70" s="33">
        <v>0.875</v>
      </c>
      <c r="P70" s="33">
        <v>1.0416666666666667</v>
      </c>
    </row>
    <row r="71" spans="1:16" ht="15" x14ac:dyDescent="0.25">
      <c r="B71" t="s">
        <v>348</v>
      </c>
      <c r="C71">
        <v>9</v>
      </c>
      <c r="D71" s="33">
        <v>22.166666666666668</v>
      </c>
      <c r="E71" s="33">
        <v>0</v>
      </c>
      <c r="F71" s="33">
        <v>13.833333333333334</v>
      </c>
      <c r="G71" s="33">
        <v>3.3666666666666667</v>
      </c>
      <c r="H71" s="33">
        <v>2.3333333333333335</v>
      </c>
      <c r="I71" s="33">
        <v>1.5833333333333333</v>
      </c>
      <c r="J71" s="33">
        <v>1.4</v>
      </c>
      <c r="K71" s="33">
        <v>0.25</v>
      </c>
      <c r="L71" s="33">
        <v>0.33333333333333331</v>
      </c>
      <c r="M71" s="33">
        <v>0.66666666666666663</v>
      </c>
      <c r="N71" s="33">
        <v>0.58333333333333337</v>
      </c>
      <c r="O71" s="33">
        <v>0.70833333333333337</v>
      </c>
      <c r="P71" s="33">
        <v>0.875</v>
      </c>
    </row>
    <row r="72" spans="1:16" ht="15" x14ac:dyDescent="0.25">
      <c r="D72" s="33">
        <v>0</v>
      </c>
      <c r="E72" s="33">
        <v>0</v>
      </c>
      <c r="F72" s="33">
        <v>0</v>
      </c>
      <c r="G72" s="33">
        <v>0</v>
      </c>
      <c r="H72" s="33">
        <v>0</v>
      </c>
      <c r="I72" s="33">
        <v>0</v>
      </c>
      <c r="J72" s="33">
        <v>0</v>
      </c>
      <c r="K72" s="33">
        <v>0</v>
      </c>
      <c r="L72" s="33">
        <v>0</v>
      </c>
      <c r="M72" s="33">
        <v>0</v>
      </c>
      <c r="N72" s="33">
        <v>0</v>
      </c>
      <c r="O72" s="33">
        <v>0</v>
      </c>
      <c r="P72" s="33">
        <v>0</v>
      </c>
    </row>
    <row r="73" spans="1:16" ht="15" x14ac:dyDescent="0.25">
      <c r="D73" s="38">
        <f>+SUM(D56:D72)</f>
        <v>847.83333333333326</v>
      </c>
      <c r="E73" s="38">
        <f t="shared" ref="E73:P73" si="8">+SUM(E56:E72)</f>
        <v>-1.3333333333333333</v>
      </c>
      <c r="F73" s="38">
        <f t="shared" si="8"/>
        <v>528</v>
      </c>
      <c r="G73" s="38">
        <f t="shared" si="8"/>
        <v>128.99999999999997</v>
      </c>
      <c r="H73" s="38">
        <f t="shared" si="8"/>
        <v>90</v>
      </c>
      <c r="I73" s="38">
        <f t="shared" si="8"/>
        <v>60.666666666666671</v>
      </c>
      <c r="J73" s="38">
        <f t="shared" si="8"/>
        <v>54.4</v>
      </c>
      <c r="K73" s="38">
        <f t="shared" si="8"/>
        <v>9.65</v>
      </c>
      <c r="L73" s="38">
        <f t="shared" si="8"/>
        <v>11</v>
      </c>
      <c r="M73" s="38">
        <f t="shared" si="8"/>
        <v>27.000000000000004</v>
      </c>
      <c r="N73" s="38">
        <f t="shared" si="8"/>
        <v>21.583333333333332</v>
      </c>
      <c r="O73" s="38">
        <f t="shared" si="8"/>
        <v>27.000000000000004</v>
      </c>
      <c r="P73" s="38">
        <f t="shared" si="8"/>
        <v>32.999999999999993</v>
      </c>
    </row>
    <row r="74" spans="1:16" ht="15" x14ac:dyDescent="0.25">
      <c r="D74" t="s">
        <v>353</v>
      </c>
      <c r="E74" t="s">
        <v>353</v>
      </c>
      <c r="F74" t="s">
        <v>353</v>
      </c>
      <c r="G74" t="s">
        <v>353</v>
      </c>
      <c r="H74" t="s">
        <v>353</v>
      </c>
      <c r="I74" t="s">
        <v>353</v>
      </c>
      <c r="J74" t="s">
        <v>353</v>
      </c>
      <c r="K74" t="s">
        <v>353</v>
      </c>
      <c r="L74" t="s">
        <v>353</v>
      </c>
      <c r="M74" t="s">
        <v>353</v>
      </c>
      <c r="N74" t="s">
        <v>353</v>
      </c>
      <c r="O74" t="s">
        <v>353</v>
      </c>
      <c r="P74" t="s">
        <v>353</v>
      </c>
    </row>
    <row r="75" spans="1:16" ht="15" x14ac:dyDescent="0.25">
      <c r="D75">
        <v>167.22200000000001</v>
      </c>
      <c r="E75">
        <v>254.22200000000001</v>
      </c>
      <c r="F75">
        <v>220.79999999999995</v>
      </c>
      <c r="G75">
        <v>332.45499999999998</v>
      </c>
      <c r="H75">
        <v>210.833</v>
      </c>
      <c r="I75">
        <v>317.77800000000002</v>
      </c>
      <c r="J75">
        <v>366.66699999999997</v>
      </c>
      <c r="K75">
        <v>317.77800000000002</v>
      </c>
      <c r="L75">
        <v>210.833</v>
      </c>
      <c r="M75">
        <v>225.81800000000001</v>
      </c>
      <c r="N75">
        <v>225.81800000000001</v>
      </c>
      <c r="O75">
        <v>281.01799999999997</v>
      </c>
      <c r="P75">
        <v>281.01799999999997</v>
      </c>
    </row>
    <row r="76" spans="1:16" ht="75" x14ac:dyDescent="0.25">
      <c r="D76" s="35" t="s">
        <v>282</v>
      </c>
      <c r="E76" s="35" t="s">
        <v>284</v>
      </c>
      <c r="F76" s="35" t="s">
        <v>283</v>
      </c>
      <c r="G76" s="35" t="s">
        <v>285</v>
      </c>
      <c r="H76" s="35" t="s">
        <v>286</v>
      </c>
      <c r="I76" s="35" t="s">
        <v>287</v>
      </c>
      <c r="J76" s="35" t="s">
        <v>288</v>
      </c>
      <c r="K76" s="35" t="s">
        <v>289</v>
      </c>
      <c r="L76" s="35" t="s">
        <v>290</v>
      </c>
      <c r="M76" s="35" t="s">
        <v>291</v>
      </c>
      <c r="N76" s="35" t="s">
        <v>292</v>
      </c>
      <c r="O76" s="35" t="s">
        <v>295</v>
      </c>
      <c r="P76" s="35" t="s">
        <v>296</v>
      </c>
    </row>
    <row r="77" spans="1:16" ht="15" x14ac:dyDescent="0.25">
      <c r="D77">
        <v>167.22200000000001</v>
      </c>
      <c r="E77">
        <v>254.22200000000001</v>
      </c>
      <c r="F77">
        <v>220.79999999999995</v>
      </c>
      <c r="G77">
        <v>332.45499999999998</v>
      </c>
      <c r="H77">
        <v>210.833</v>
      </c>
      <c r="I77">
        <v>317.77800000000002</v>
      </c>
      <c r="J77">
        <v>366.66699999999997</v>
      </c>
      <c r="K77">
        <v>317.77800000000002</v>
      </c>
      <c r="L77">
        <v>210.833</v>
      </c>
      <c r="M77">
        <v>225.81800000000001</v>
      </c>
      <c r="N77">
        <v>225.81800000000001</v>
      </c>
      <c r="O77">
        <v>281.01799999999997</v>
      </c>
      <c r="P77">
        <v>281.01799999999997</v>
      </c>
    </row>
    <row r="78" spans="1:16" ht="15" x14ac:dyDescent="0.25">
      <c r="B78" t="s">
        <v>326</v>
      </c>
      <c r="C78" t="s">
        <v>350</v>
      </c>
    </row>
    <row r="79" spans="1:16" ht="15" x14ac:dyDescent="0.25">
      <c r="A79" t="s">
        <v>336</v>
      </c>
      <c r="B79" t="s">
        <v>337</v>
      </c>
      <c r="C79">
        <v>36</v>
      </c>
      <c r="D79" s="33">
        <v>88.5</v>
      </c>
      <c r="E79" s="33">
        <v>-0.16666666666666666</v>
      </c>
      <c r="F79" s="33">
        <v>55.166666666666664</v>
      </c>
      <c r="G79" s="33">
        <v>13.466666666666667</v>
      </c>
      <c r="H79" s="33">
        <v>9.3333333333333339</v>
      </c>
      <c r="I79" s="33">
        <v>6.333333333333333</v>
      </c>
      <c r="J79" s="33">
        <v>5.7</v>
      </c>
      <c r="K79" s="33">
        <v>1</v>
      </c>
      <c r="L79" s="33">
        <v>1.1666666666666667</v>
      </c>
      <c r="M79" s="33">
        <v>2.8333333333333335</v>
      </c>
      <c r="N79" s="33">
        <v>2.25</v>
      </c>
      <c r="O79" s="33">
        <v>2.8333333333333335</v>
      </c>
      <c r="P79" s="33">
        <v>3.4583333333333335</v>
      </c>
    </row>
    <row r="80" spans="1:16" ht="15" x14ac:dyDescent="0.25">
      <c r="A80" t="s">
        <v>347</v>
      </c>
      <c r="B80" t="s">
        <v>319</v>
      </c>
      <c r="C80">
        <v>32</v>
      </c>
      <c r="D80" s="33">
        <v>78.666666666666671</v>
      </c>
      <c r="E80" s="33">
        <v>-0.16666666666666666</v>
      </c>
      <c r="F80" s="33">
        <v>49</v>
      </c>
      <c r="G80" s="33">
        <v>11.966666666666667</v>
      </c>
      <c r="H80" s="33">
        <v>8.3333333333333339</v>
      </c>
      <c r="I80" s="33">
        <v>5.6333333333333337</v>
      </c>
      <c r="J80" s="33">
        <v>5.05</v>
      </c>
      <c r="K80" s="33">
        <v>0.9</v>
      </c>
      <c r="L80" s="33">
        <v>1</v>
      </c>
      <c r="M80" s="33">
        <v>2.5</v>
      </c>
      <c r="N80" s="33">
        <v>2</v>
      </c>
      <c r="O80" s="33">
        <v>2.5</v>
      </c>
      <c r="P80" s="33">
        <v>3.0416666666666665</v>
      </c>
    </row>
    <row r="81" spans="1:16" ht="15" x14ac:dyDescent="0.25">
      <c r="A81" t="s">
        <v>340</v>
      </c>
      <c r="B81" t="s">
        <v>321</v>
      </c>
      <c r="C81">
        <v>73</v>
      </c>
      <c r="D81" s="33">
        <v>179.33333333333334</v>
      </c>
      <c r="E81" s="33">
        <v>-0.33333333333333331</v>
      </c>
      <c r="F81" s="33">
        <v>111.66666666666667</v>
      </c>
      <c r="G81" s="33">
        <v>27.3</v>
      </c>
      <c r="H81" s="33">
        <v>19</v>
      </c>
      <c r="I81" s="33">
        <v>12.833333333333334</v>
      </c>
      <c r="J81" s="33">
        <v>11.5</v>
      </c>
      <c r="K81" s="33">
        <v>2.0499999999999998</v>
      </c>
      <c r="L81" s="33">
        <v>2.3333333333333335</v>
      </c>
      <c r="M81" s="33">
        <v>5.75</v>
      </c>
      <c r="N81" s="33">
        <v>4.583333333333333</v>
      </c>
      <c r="O81" s="33">
        <v>5.708333333333333</v>
      </c>
      <c r="P81" s="33">
        <v>7</v>
      </c>
    </row>
    <row r="82" spans="1:16" ht="15" x14ac:dyDescent="0.25">
      <c r="A82" t="s">
        <v>345</v>
      </c>
      <c r="B82" t="s">
        <v>314</v>
      </c>
      <c r="C82">
        <v>31</v>
      </c>
      <c r="D82" s="33">
        <v>76.166666666666671</v>
      </c>
      <c r="E82" s="33">
        <v>-0.16666666666666666</v>
      </c>
      <c r="F82" s="33">
        <v>47.5</v>
      </c>
      <c r="G82" s="33">
        <v>11.583333333333334</v>
      </c>
      <c r="H82" s="33">
        <v>8.1666666666666661</v>
      </c>
      <c r="I82" s="33">
        <v>5.45</v>
      </c>
      <c r="J82" s="33">
        <v>4.9000000000000004</v>
      </c>
      <c r="K82" s="33">
        <v>0.8666666666666667</v>
      </c>
      <c r="L82" s="33">
        <v>1</v>
      </c>
      <c r="M82" s="33">
        <v>2.4166666666666665</v>
      </c>
      <c r="N82" s="33">
        <v>1.9166666666666667</v>
      </c>
      <c r="O82" s="33">
        <v>2.4166666666666665</v>
      </c>
      <c r="P82" s="33">
        <v>2.9583333333333335</v>
      </c>
    </row>
    <row r="83" spans="1:16" ht="15" x14ac:dyDescent="0.25">
      <c r="A83" t="s">
        <v>346</v>
      </c>
      <c r="B83" t="s">
        <v>315</v>
      </c>
      <c r="C83">
        <v>15</v>
      </c>
      <c r="D83" s="33">
        <v>36.833333333333336</v>
      </c>
      <c r="E83" s="33">
        <v>0</v>
      </c>
      <c r="F83" s="33">
        <v>23</v>
      </c>
      <c r="G83" s="33">
        <v>5.6166666666666663</v>
      </c>
      <c r="H83" s="33">
        <v>3.8333333333333335</v>
      </c>
      <c r="I83" s="33">
        <v>2.6333333333333333</v>
      </c>
      <c r="J83" s="33">
        <v>2.35</v>
      </c>
      <c r="K83" s="33">
        <v>0.41666666666666669</v>
      </c>
      <c r="L83" s="33">
        <v>0.5</v>
      </c>
      <c r="M83" s="33">
        <v>1.1666666666666667</v>
      </c>
      <c r="N83" s="33">
        <v>0.91666666666666663</v>
      </c>
      <c r="O83" s="33">
        <v>1.1666666666666667</v>
      </c>
      <c r="P83" s="33">
        <v>1.4166666666666667</v>
      </c>
    </row>
    <row r="84" spans="1:16" ht="15" x14ac:dyDescent="0.25">
      <c r="A84" t="s">
        <v>331</v>
      </c>
      <c r="B84" t="s">
        <v>309</v>
      </c>
      <c r="C84">
        <v>5</v>
      </c>
      <c r="D84" s="33">
        <v>12.333333333333334</v>
      </c>
      <c r="E84" s="33">
        <v>0</v>
      </c>
      <c r="F84" s="33">
        <v>7.666666666666667</v>
      </c>
      <c r="G84" s="33">
        <v>1.8666666666666667</v>
      </c>
      <c r="H84" s="33">
        <v>1.3333333333333333</v>
      </c>
      <c r="I84" s="33">
        <v>0.8833333333333333</v>
      </c>
      <c r="J84" s="33">
        <v>0.8</v>
      </c>
      <c r="K84" s="33">
        <v>0.13333333333333333</v>
      </c>
      <c r="L84" s="33">
        <v>0.16666666666666666</v>
      </c>
      <c r="M84" s="33">
        <v>0.41666666666666669</v>
      </c>
      <c r="N84" s="33">
        <v>0.33333333333333331</v>
      </c>
      <c r="O84" s="33">
        <v>0.375</v>
      </c>
      <c r="P84" s="33">
        <v>0.45833333333333331</v>
      </c>
    </row>
    <row r="85" spans="1:16" ht="15" x14ac:dyDescent="0.25">
      <c r="A85" t="s">
        <v>333</v>
      </c>
      <c r="B85" t="s">
        <v>311</v>
      </c>
      <c r="C85">
        <v>1</v>
      </c>
      <c r="D85" s="33">
        <v>2.6666666666666665</v>
      </c>
      <c r="E85" s="33">
        <v>0</v>
      </c>
      <c r="F85" s="33">
        <v>1.5</v>
      </c>
      <c r="G85" s="33">
        <v>0.36666666666666664</v>
      </c>
      <c r="H85" s="33">
        <v>0.33333333333333331</v>
      </c>
      <c r="I85" s="33">
        <v>0.18333333333333332</v>
      </c>
      <c r="J85" s="33">
        <v>0.15</v>
      </c>
      <c r="K85" s="33">
        <v>3.3333333333333333E-2</v>
      </c>
      <c r="L85" s="33">
        <v>0</v>
      </c>
      <c r="M85" s="33">
        <v>8.3333333333333329E-2</v>
      </c>
      <c r="N85" s="33">
        <v>8.3333333333333329E-2</v>
      </c>
      <c r="O85" s="33">
        <v>8.3333333333333329E-2</v>
      </c>
      <c r="P85" s="33">
        <v>8.3333333333333329E-2</v>
      </c>
    </row>
    <row r="86" spans="1:16" ht="15" x14ac:dyDescent="0.25">
      <c r="A86" t="s">
        <v>329</v>
      </c>
      <c r="B86" t="s">
        <v>307</v>
      </c>
      <c r="C86">
        <v>2</v>
      </c>
      <c r="D86" s="33">
        <v>4.833333333333333</v>
      </c>
      <c r="E86" s="33">
        <v>0</v>
      </c>
      <c r="F86" s="33">
        <v>3</v>
      </c>
      <c r="G86" s="33">
        <v>0.75</v>
      </c>
      <c r="H86" s="33">
        <v>0.5</v>
      </c>
      <c r="I86" s="33">
        <v>0.35</v>
      </c>
      <c r="J86" s="33">
        <v>0.3</v>
      </c>
      <c r="K86" s="33">
        <v>0.05</v>
      </c>
      <c r="L86" s="33">
        <v>0</v>
      </c>
      <c r="M86" s="33">
        <v>0.16666666666666666</v>
      </c>
      <c r="N86" s="33">
        <v>0.16666666666666666</v>
      </c>
      <c r="O86" s="33">
        <v>0.16666666666666666</v>
      </c>
      <c r="P86" s="33">
        <v>0.20833333333333334</v>
      </c>
    </row>
    <row r="87" spans="1:16" ht="15" x14ac:dyDescent="0.25">
      <c r="A87" t="s">
        <v>330</v>
      </c>
      <c r="B87" t="s">
        <v>351</v>
      </c>
      <c r="C87">
        <v>10</v>
      </c>
      <c r="D87" s="33">
        <v>24.5</v>
      </c>
      <c r="E87" s="33">
        <v>0</v>
      </c>
      <c r="F87" s="33">
        <v>15.333333333333334</v>
      </c>
      <c r="G87" s="33">
        <v>3.7333333333333334</v>
      </c>
      <c r="H87" s="33">
        <v>2.6666666666666665</v>
      </c>
      <c r="I87" s="33">
        <v>1.7666666666666666</v>
      </c>
      <c r="J87" s="33">
        <v>1.6</v>
      </c>
      <c r="K87" s="33">
        <v>0.28333333333333333</v>
      </c>
      <c r="L87" s="33">
        <v>0.33333333333333331</v>
      </c>
      <c r="M87" s="33">
        <v>0.75</v>
      </c>
      <c r="N87" s="33">
        <v>0.66666666666666663</v>
      </c>
      <c r="O87" s="33">
        <v>0.79166666666666663</v>
      </c>
      <c r="P87" s="33">
        <v>0.95833333333333337</v>
      </c>
    </row>
    <row r="88" spans="1:16" ht="15" x14ac:dyDescent="0.25">
      <c r="A88" t="s">
        <v>335</v>
      </c>
      <c r="B88" t="s">
        <v>313</v>
      </c>
      <c r="C88">
        <v>16</v>
      </c>
      <c r="D88" s="33">
        <v>39.333333333333336</v>
      </c>
      <c r="E88" s="33">
        <v>0</v>
      </c>
      <c r="F88" s="33">
        <v>24.5</v>
      </c>
      <c r="G88" s="33">
        <v>5.9833333333333334</v>
      </c>
      <c r="H88" s="33">
        <v>4.166666666666667</v>
      </c>
      <c r="I88" s="33">
        <v>2.8166666666666669</v>
      </c>
      <c r="J88" s="33">
        <v>2.5</v>
      </c>
      <c r="K88" s="33">
        <v>0.45</v>
      </c>
      <c r="L88" s="33">
        <v>0.5</v>
      </c>
      <c r="M88" s="33">
        <v>1.25</v>
      </c>
      <c r="N88" s="33">
        <v>1</v>
      </c>
      <c r="O88" s="33">
        <v>1.25</v>
      </c>
      <c r="P88" s="33">
        <v>1.5416666666666667</v>
      </c>
    </row>
    <row r="89" spans="1:16" ht="15" x14ac:dyDescent="0.25">
      <c r="A89" t="s">
        <v>332</v>
      </c>
      <c r="B89" t="s">
        <v>310</v>
      </c>
      <c r="C89">
        <v>10</v>
      </c>
      <c r="D89" s="33">
        <v>24.5</v>
      </c>
      <c r="E89" s="33">
        <v>0</v>
      </c>
      <c r="F89" s="33">
        <v>15.333333333333334</v>
      </c>
      <c r="G89" s="33">
        <v>3.7333333333333334</v>
      </c>
      <c r="H89" s="33">
        <v>2.6666666666666665</v>
      </c>
      <c r="I89" s="33">
        <v>1.7666666666666666</v>
      </c>
      <c r="J89" s="33">
        <v>1.6</v>
      </c>
      <c r="K89" s="33">
        <v>0.28333333333333333</v>
      </c>
      <c r="L89" s="33">
        <v>0.33333333333333331</v>
      </c>
      <c r="M89" s="33">
        <v>0.75</v>
      </c>
      <c r="N89" s="33">
        <v>0.66666666666666663</v>
      </c>
      <c r="O89" s="33">
        <v>0.79166666666666663</v>
      </c>
      <c r="P89" s="33">
        <v>0.95833333333333337</v>
      </c>
    </row>
    <row r="90" spans="1:16" ht="15" x14ac:dyDescent="0.25">
      <c r="A90" t="s">
        <v>338</v>
      </c>
      <c r="B90" t="s">
        <v>317</v>
      </c>
      <c r="C90">
        <v>13</v>
      </c>
      <c r="D90" s="33">
        <v>32</v>
      </c>
      <c r="E90" s="33">
        <v>0</v>
      </c>
      <c r="F90" s="33">
        <v>19.833333333333332</v>
      </c>
      <c r="G90" s="33">
        <v>4.8666666666666663</v>
      </c>
      <c r="H90" s="33">
        <v>3.3333333333333335</v>
      </c>
      <c r="I90" s="33">
        <v>2.2833333333333332</v>
      </c>
      <c r="J90" s="33">
        <v>2.0499999999999998</v>
      </c>
      <c r="K90" s="33">
        <v>0.36666666666666664</v>
      </c>
      <c r="L90" s="33">
        <v>0.33333333333333331</v>
      </c>
      <c r="M90" s="33">
        <v>1</v>
      </c>
      <c r="N90" s="33">
        <v>0.83333333333333337</v>
      </c>
      <c r="O90" s="33">
        <v>1</v>
      </c>
      <c r="P90" s="33">
        <v>1.25</v>
      </c>
    </row>
    <row r="91" spans="1:16" ht="15" x14ac:dyDescent="0.25">
      <c r="A91" t="s">
        <v>342</v>
      </c>
      <c r="B91" t="s">
        <v>323</v>
      </c>
      <c r="C91">
        <v>31</v>
      </c>
      <c r="D91" s="33">
        <v>76.166666666666671</v>
      </c>
      <c r="E91" s="33">
        <v>-0.16666666666666666</v>
      </c>
      <c r="F91" s="33">
        <v>47.5</v>
      </c>
      <c r="G91" s="33">
        <v>11.583333333333334</v>
      </c>
      <c r="H91" s="33">
        <v>8.1666666666666661</v>
      </c>
      <c r="I91" s="33">
        <v>5.45</v>
      </c>
      <c r="J91" s="33">
        <v>4.9000000000000004</v>
      </c>
      <c r="K91" s="33">
        <v>0.8666666666666667</v>
      </c>
      <c r="L91" s="33">
        <v>1</v>
      </c>
      <c r="M91" s="33">
        <v>2.4166666666666665</v>
      </c>
      <c r="N91" s="33">
        <v>1.9166666666666667</v>
      </c>
      <c r="O91" s="33">
        <v>2.4166666666666665</v>
      </c>
      <c r="P91" s="33">
        <v>2.9583333333333335</v>
      </c>
    </row>
    <row r="92" spans="1:16" ht="15" x14ac:dyDescent="0.25">
      <c r="A92" t="s">
        <v>339</v>
      </c>
      <c r="B92" t="s">
        <v>318</v>
      </c>
      <c r="C92">
        <v>50</v>
      </c>
      <c r="D92" s="33">
        <v>122.83333333333333</v>
      </c>
      <c r="E92" s="33">
        <v>-0.16666666666666666</v>
      </c>
      <c r="F92" s="33">
        <v>76.5</v>
      </c>
      <c r="G92" s="33">
        <v>18.7</v>
      </c>
      <c r="H92" s="33">
        <v>13</v>
      </c>
      <c r="I92" s="33">
        <v>8.8000000000000007</v>
      </c>
      <c r="J92" s="33">
        <v>7.9</v>
      </c>
      <c r="K92" s="33">
        <v>1.4</v>
      </c>
      <c r="L92" s="33">
        <v>1.6666666666666667</v>
      </c>
      <c r="M92" s="33">
        <v>3.9166666666666665</v>
      </c>
      <c r="N92" s="33">
        <v>3.1666666666666665</v>
      </c>
      <c r="O92" s="33">
        <v>3.9166666666666665</v>
      </c>
      <c r="P92" s="33">
        <v>4.791666666666667</v>
      </c>
    </row>
    <row r="93" spans="1:16" ht="15" x14ac:dyDescent="0.25">
      <c r="A93" t="s">
        <v>341</v>
      </c>
      <c r="B93" t="s">
        <v>322</v>
      </c>
      <c r="C93">
        <v>11</v>
      </c>
      <c r="D93" s="33">
        <v>27</v>
      </c>
      <c r="E93" s="33">
        <v>-0.16666666666666666</v>
      </c>
      <c r="F93" s="33">
        <v>16.666666666666668</v>
      </c>
      <c r="G93" s="33">
        <v>4.1166666666666663</v>
      </c>
      <c r="H93" s="33">
        <v>2.8333333333333335</v>
      </c>
      <c r="I93" s="33">
        <v>1.9</v>
      </c>
      <c r="J93" s="33">
        <v>1.7</v>
      </c>
      <c r="K93" s="33">
        <v>0.3</v>
      </c>
      <c r="L93" s="33">
        <v>0.33333333333333331</v>
      </c>
      <c r="M93" s="33">
        <v>0.91666666666666663</v>
      </c>
      <c r="N93" s="33">
        <v>0.5</v>
      </c>
      <c r="O93" s="33">
        <v>0.875</v>
      </c>
      <c r="P93" s="33">
        <v>1.0416666666666667</v>
      </c>
    </row>
    <row r="94" spans="1:16" ht="15" x14ac:dyDescent="0.25">
      <c r="B94" t="s">
        <v>348</v>
      </c>
      <c r="C94">
        <v>9</v>
      </c>
      <c r="D94" s="33">
        <v>22.166666666666668</v>
      </c>
      <c r="E94" s="33">
        <v>0</v>
      </c>
      <c r="F94" s="33">
        <v>13.833333333333334</v>
      </c>
      <c r="G94" s="33">
        <v>3.3666666666666667</v>
      </c>
      <c r="H94" s="33">
        <v>2.3333333333333335</v>
      </c>
      <c r="I94" s="33">
        <v>1.5833333333333333</v>
      </c>
      <c r="J94" s="33">
        <v>1.4</v>
      </c>
      <c r="K94" s="33">
        <v>0.25</v>
      </c>
      <c r="L94" s="33">
        <v>0.33333333333333331</v>
      </c>
      <c r="M94" s="33">
        <v>0.66666666666666663</v>
      </c>
      <c r="N94" s="33">
        <v>0.58333333333333337</v>
      </c>
      <c r="O94" s="33">
        <v>0.70833333333333337</v>
      </c>
      <c r="P94" s="33">
        <v>0.875</v>
      </c>
    </row>
    <row r="95" spans="1:16" ht="15" x14ac:dyDescent="0.25"/>
    <row r="96" spans="1:16" ht="15" x14ac:dyDescent="0.25"/>
    <row r="97" spans="1:20" ht="75" x14ac:dyDescent="0.25">
      <c r="D97" s="35" t="s">
        <v>282</v>
      </c>
      <c r="E97" s="35" t="s">
        <v>284</v>
      </c>
      <c r="F97" s="35" t="s">
        <v>283</v>
      </c>
      <c r="G97" s="35" t="s">
        <v>285</v>
      </c>
      <c r="H97" s="35" t="s">
        <v>286</v>
      </c>
      <c r="I97" s="35" t="s">
        <v>287</v>
      </c>
      <c r="J97" s="35" t="s">
        <v>288</v>
      </c>
      <c r="K97" s="35" t="s">
        <v>289</v>
      </c>
      <c r="L97" s="35" t="s">
        <v>290</v>
      </c>
      <c r="M97" s="35" t="s">
        <v>291</v>
      </c>
      <c r="N97" s="35" t="s">
        <v>292</v>
      </c>
      <c r="O97" s="35" t="s">
        <v>295</v>
      </c>
      <c r="P97" s="35" t="s">
        <v>296</v>
      </c>
    </row>
    <row r="98" spans="1:20" ht="15" x14ac:dyDescent="0.25">
      <c r="B98" t="s">
        <v>326</v>
      </c>
      <c r="C98" t="s">
        <v>350</v>
      </c>
    </row>
    <row r="99" spans="1:20" ht="15" x14ac:dyDescent="0.25">
      <c r="A99" t="s">
        <v>336</v>
      </c>
      <c r="B99" t="s">
        <v>337</v>
      </c>
      <c r="C99">
        <v>36</v>
      </c>
      <c r="D99" s="39">
        <f>+D79*D$75*1.08</f>
        <v>15983.078760000002</v>
      </c>
      <c r="E99" s="39">
        <f t="shared" ref="E99:P99" si="9">+E79*E$75*1.08</f>
        <v>-45.759960000000007</v>
      </c>
      <c r="F99" s="39">
        <f t="shared" si="9"/>
        <v>13155.263999999997</v>
      </c>
      <c r="G99" s="39">
        <f t="shared" si="9"/>
        <v>4835.22552</v>
      </c>
      <c r="H99" s="39">
        <f t="shared" si="9"/>
        <v>2125.1966400000001</v>
      </c>
      <c r="I99" s="39">
        <f t="shared" si="9"/>
        <v>2173.6015200000002</v>
      </c>
      <c r="J99" s="39">
        <f t="shared" si="9"/>
        <v>2257.2020520000001</v>
      </c>
      <c r="K99" s="39">
        <f t="shared" si="9"/>
        <v>343.20024000000006</v>
      </c>
      <c r="L99" s="39">
        <f t="shared" si="9"/>
        <v>265.64958000000001</v>
      </c>
      <c r="M99" s="39">
        <f t="shared" si="9"/>
        <v>691.00308000000007</v>
      </c>
      <c r="N99" s="39">
        <f t="shared" si="9"/>
        <v>548.73774000000003</v>
      </c>
      <c r="O99" s="39">
        <f t="shared" si="9"/>
        <v>859.9150800000001</v>
      </c>
      <c r="P99" s="39">
        <f t="shared" si="9"/>
        <v>1049.60223</v>
      </c>
      <c r="R99" s="37">
        <f>+SUM(D99:P99)</f>
        <v>44241.916481999993</v>
      </c>
      <c r="S99">
        <v>41377.311881999995</v>
      </c>
      <c r="T99" s="37">
        <f>+R99-S99</f>
        <v>2864.6045999999988</v>
      </c>
    </row>
    <row r="100" spans="1:20" ht="15" x14ac:dyDescent="0.25">
      <c r="A100" t="s">
        <v>347</v>
      </c>
      <c r="B100" t="s">
        <v>319</v>
      </c>
      <c r="C100">
        <v>32</v>
      </c>
      <c r="D100" s="3">
        <f t="shared" ref="D100:P100" si="10">+D80*D$75*1.08</f>
        <v>14207.181120000001</v>
      </c>
      <c r="E100" s="3">
        <f t="shared" si="10"/>
        <v>-45.759960000000007</v>
      </c>
      <c r="F100" s="3">
        <f t="shared" si="10"/>
        <v>11684.735999999997</v>
      </c>
      <c r="G100" s="3">
        <f t="shared" si="10"/>
        <v>4296.6484200000004</v>
      </c>
      <c r="H100" s="3">
        <f t="shared" si="10"/>
        <v>1897.4970000000003</v>
      </c>
      <c r="I100" s="3">
        <f t="shared" si="10"/>
        <v>1933.3613520000004</v>
      </c>
      <c r="J100" s="3">
        <f t="shared" si="10"/>
        <v>1999.8018179999997</v>
      </c>
      <c r="K100" s="3">
        <f t="shared" si="10"/>
        <v>308.88021600000002</v>
      </c>
      <c r="L100" s="3">
        <f t="shared" si="10"/>
        <v>227.69964000000002</v>
      </c>
      <c r="M100" s="3">
        <f t="shared" si="10"/>
        <v>609.70860000000016</v>
      </c>
      <c r="N100" s="3">
        <f t="shared" si="10"/>
        <v>487.76688000000007</v>
      </c>
      <c r="O100" s="3">
        <f t="shared" si="10"/>
        <v>758.74860000000001</v>
      </c>
      <c r="P100" s="3">
        <f t="shared" si="10"/>
        <v>923.1441299999999</v>
      </c>
      <c r="R100" s="37">
        <f t="shared" ref="R100:R114" si="11">+SUM(D100:P100)</f>
        <v>39289.413816</v>
      </c>
    </row>
    <row r="101" spans="1:20" ht="15" x14ac:dyDescent="0.25">
      <c r="A101" t="s">
        <v>340</v>
      </c>
      <c r="B101" t="s">
        <v>321</v>
      </c>
      <c r="C101">
        <v>73</v>
      </c>
      <c r="D101" s="3">
        <f t="shared" ref="D101:P101" si="12">+D81*D$75*1.08</f>
        <v>32387.556960000005</v>
      </c>
      <c r="E101" s="3">
        <f t="shared" si="12"/>
        <v>-91.519920000000013</v>
      </c>
      <c r="F101" s="3">
        <f t="shared" si="12"/>
        <v>26628.48</v>
      </c>
      <c r="G101" s="3">
        <f t="shared" si="12"/>
        <v>9802.1032199999991</v>
      </c>
      <c r="H101" s="3">
        <f t="shared" si="12"/>
        <v>4326.2931600000002</v>
      </c>
      <c r="I101" s="3">
        <f t="shared" si="12"/>
        <v>4404.403080000001</v>
      </c>
      <c r="J101" s="3">
        <f t="shared" si="12"/>
        <v>4554.0041399999991</v>
      </c>
      <c r="K101" s="3">
        <f t="shared" si="12"/>
        <v>703.56049199999995</v>
      </c>
      <c r="L101" s="3">
        <f t="shared" si="12"/>
        <v>531.29916000000003</v>
      </c>
      <c r="M101" s="3">
        <f t="shared" si="12"/>
        <v>1402.3297800000003</v>
      </c>
      <c r="N101" s="3">
        <f t="shared" si="12"/>
        <v>1117.7991000000002</v>
      </c>
      <c r="O101" s="3">
        <f t="shared" si="12"/>
        <v>1732.47597</v>
      </c>
      <c r="P101" s="3">
        <f t="shared" si="12"/>
        <v>2124.4960799999999</v>
      </c>
      <c r="R101" s="37">
        <f t="shared" si="11"/>
        <v>89623.28122200002</v>
      </c>
    </row>
    <row r="102" spans="1:20" ht="15" x14ac:dyDescent="0.25">
      <c r="A102" t="s">
        <v>345</v>
      </c>
      <c r="B102" t="s">
        <v>314</v>
      </c>
      <c r="C102">
        <v>31</v>
      </c>
      <c r="D102" s="3">
        <f t="shared" ref="D102:P102" si="13">+D82*D$75*1.08</f>
        <v>13755.681720000002</v>
      </c>
      <c r="E102" s="3">
        <f t="shared" si="13"/>
        <v>-45.759960000000007</v>
      </c>
      <c r="F102" s="3">
        <f t="shared" si="13"/>
        <v>11327.039999999999</v>
      </c>
      <c r="G102" s="3">
        <f t="shared" si="13"/>
        <v>4159.0120500000003</v>
      </c>
      <c r="H102" s="3">
        <f t="shared" si="13"/>
        <v>1859.5470599999999</v>
      </c>
      <c r="I102" s="3">
        <f t="shared" si="13"/>
        <v>1870.4413080000002</v>
      </c>
      <c r="J102" s="3">
        <f t="shared" si="13"/>
        <v>1940.4017640000002</v>
      </c>
      <c r="K102" s="3">
        <f t="shared" si="13"/>
        <v>297.44020800000004</v>
      </c>
      <c r="L102" s="3">
        <f t="shared" si="13"/>
        <v>227.69964000000002</v>
      </c>
      <c r="M102" s="3">
        <f t="shared" si="13"/>
        <v>589.38497999999993</v>
      </c>
      <c r="N102" s="3">
        <f t="shared" si="13"/>
        <v>467.44326000000012</v>
      </c>
      <c r="O102" s="3">
        <f t="shared" si="13"/>
        <v>733.45697999999993</v>
      </c>
      <c r="P102" s="3">
        <f t="shared" si="13"/>
        <v>897.85251000000005</v>
      </c>
      <c r="R102" s="37">
        <f t="shared" si="11"/>
        <v>38079.641520000005</v>
      </c>
    </row>
    <row r="103" spans="1:20" ht="15" x14ac:dyDescent="0.25">
      <c r="A103" t="s">
        <v>346</v>
      </c>
      <c r="B103" t="s">
        <v>315</v>
      </c>
      <c r="C103">
        <v>15</v>
      </c>
      <c r="D103" s="3">
        <f t="shared" ref="D103:P103" si="14">+D83*D$75*1.08</f>
        <v>6652.0911600000018</v>
      </c>
      <c r="E103" s="3">
        <f t="shared" si="14"/>
        <v>0</v>
      </c>
      <c r="F103" s="3">
        <f t="shared" si="14"/>
        <v>5484.6719999999987</v>
      </c>
      <c r="G103" s="3">
        <f t="shared" si="14"/>
        <v>2016.6720299999999</v>
      </c>
      <c r="H103" s="3">
        <f t="shared" si="14"/>
        <v>872.8486200000001</v>
      </c>
      <c r="I103" s="3">
        <f t="shared" si="14"/>
        <v>903.7606320000001</v>
      </c>
      <c r="J103" s="3">
        <f t="shared" si="14"/>
        <v>930.60084599999993</v>
      </c>
      <c r="K103" s="3">
        <f t="shared" si="14"/>
        <v>143.00010000000003</v>
      </c>
      <c r="L103" s="3">
        <f t="shared" si="14"/>
        <v>113.84982000000001</v>
      </c>
      <c r="M103" s="3">
        <f t="shared" si="14"/>
        <v>284.53068000000002</v>
      </c>
      <c r="N103" s="3">
        <f t="shared" si="14"/>
        <v>223.55982</v>
      </c>
      <c r="O103" s="3">
        <f t="shared" si="14"/>
        <v>354.08268000000004</v>
      </c>
      <c r="P103" s="3">
        <f t="shared" si="14"/>
        <v>429.95754000000005</v>
      </c>
      <c r="R103" s="37">
        <f t="shared" si="11"/>
        <v>18409.625927999998</v>
      </c>
    </row>
    <row r="104" spans="1:20" ht="15" x14ac:dyDescent="0.25">
      <c r="A104" t="s">
        <v>331</v>
      </c>
      <c r="B104" t="s">
        <v>309</v>
      </c>
      <c r="C104">
        <v>5</v>
      </c>
      <c r="D104" s="3">
        <f t="shared" ref="D104:P104" si="15">+D84*D$75*1.08</f>
        <v>2227.3970400000003</v>
      </c>
      <c r="E104" s="3">
        <f t="shared" si="15"/>
        <v>0</v>
      </c>
      <c r="F104" s="3">
        <f t="shared" si="15"/>
        <v>1828.2239999999999</v>
      </c>
      <c r="G104" s="3">
        <f t="shared" si="15"/>
        <v>670.22928000000002</v>
      </c>
      <c r="H104" s="3">
        <f t="shared" si="15"/>
        <v>303.59951999999998</v>
      </c>
      <c r="I104" s="3">
        <f t="shared" si="15"/>
        <v>303.16021200000006</v>
      </c>
      <c r="J104" s="3">
        <f t="shared" si="15"/>
        <v>316.80028800000002</v>
      </c>
      <c r="K104" s="3">
        <f t="shared" si="15"/>
        <v>45.76003200000001</v>
      </c>
      <c r="L104" s="3">
        <f t="shared" si="15"/>
        <v>37.949939999999998</v>
      </c>
      <c r="M104" s="3">
        <f t="shared" si="15"/>
        <v>101.61810000000001</v>
      </c>
      <c r="N104" s="3">
        <f t="shared" si="15"/>
        <v>81.294480000000007</v>
      </c>
      <c r="O104" s="3">
        <f t="shared" si="15"/>
        <v>113.81228999999999</v>
      </c>
      <c r="P104" s="3">
        <f t="shared" si="15"/>
        <v>139.10391000000001</v>
      </c>
      <c r="R104" s="37">
        <f t="shared" si="11"/>
        <v>6168.9490919999989</v>
      </c>
    </row>
    <row r="105" spans="1:20" ht="15" x14ac:dyDescent="0.25">
      <c r="A105" t="s">
        <v>333</v>
      </c>
      <c r="B105" t="s">
        <v>311</v>
      </c>
      <c r="C105">
        <v>1</v>
      </c>
      <c r="D105" s="3">
        <f t="shared" ref="D105:P105" si="16">+D85*D$75*1.08</f>
        <v>481.59936000000005</v>
      </c>
      <c r="E105" s="3">
        <f t="shared" si="16"/>
        <v>0</v>
      </c>
      <c r="F105" s="3">
        <f t="shared" si="16"/>
        <v>357.69599999999997</v>
      </c>
      <c r="G105" s="3">
        <f t="shared" si="16"/>
        <v>131.65217999999999</v>
      </c>
      <c r="H105" s="3">
        <f t="shared" si="16"/>
        <v>75.899879999999996</v>
      </c>
      <c r="I105" s="3">
        <f t="shared" si="16"/>
        <v>62.920043999999997</v>
      </c>
      <c r="J105" s="3">
        <f t="shared" si="16"/>
        <v>59.400053999999997</v>
      </c>
      <c r="K105" s="3">
        <f t="shared" si="16"/>
        <v>11.440008000000002</v>
      </c>
      <c r="L105" s="3">
        <f t="shared" si="16"/>
        <v>0</v>
      </c>
      <c r="M105" s="3">
        <f t="shared" si="16"/>
        <v>20.323620000000002</v>
      </c>
      <c r="N105" s="3">
        <f t="shared" si="16"/>
        <v>20.323620000000002</v>
      </c>
      <c r="O105" s="3">
        <f t="shared" si="16"/>
        <v>25.291619999999998</v>
      </c>
      <c r="P105" s="3">
        <f t="shared" si="16"/>
        <v>25.291619999999998</v>
      </c>
      <c r="R105" s="37">
        <f t="shared" si="11"/>
        <v>1271.8380059999997</v>
      </c>
    </row>
    <row r="106" spans="1:20" ht="15" x14ac:dyDescent="0.25">
      <c r="A106" t="s">
        <v>329</v>
      </c>
      <c r="B106" t="s">
        <v>307</v>
      </c>
      <c r="C106">
        <v>2</v>
      </c>
      <c r="D106" s="3">
        <f t="shared" ref="D106:P106" si="17">+D86*D$75*1.08</f>
        <v>872.89883999999995</v>
      </c>
      <c r="E106" s="3">
        <f t="shared" si="17"/>
        <v>0</v>
      </c>
      <c r="F106" s="3">
        <f t="shared" si="17"/>
        <v>715.39199999999994</v>
      </c>
      <c r="G106" s="3">
        <f t="shared" si="17"/>
        <v>269.28855000000004</v>
      </c>
      <c r="H106" s="3">
        <f t="shared" si="17"/>
        <v>113.84982000000001</v>
      </c>
      <c r="I106" s="3">
        <f t="shared" si="17"/>
        <v>120.12008400000001</v>
      </c>
      <c r="J106" s="3">
        <f t="shared" si="17"/>
        <v>118.80010799999999</v>
      </c>
      <c r="K106" s="3">
        <f t="shared" si="17"/>
        <v>17.160012000000002</v>
      </c>
      <c r="L106" s="3">
        <f t="shared" si="17"/>
        <v>0</v>
      </c>
      <c r="M106" s="3">
        <f t="shared" si="17"/>
        <v>40.647240000000004</v>
      </c>
      <c r="N106" s="3">
        <f t="shared" si="17"/>
        <v>40.647240000000004</v>
      </c>
      <c r="O106" s="3">
        <f t="shared" si="17"/>
        <v>50.583239999999996</v>
      </c>
      <c r="P106" s="3">
        <f t="shared" si="17"/>
        <v>63.229050000000001</v>
      </c>
      <c r="R106" s="37">
        <f t="shared" si="11"/>
        <v>2422.6161839999991</v>
      </c>
    </row>
    <row r="107" spans="1:20" ht="15" x14ac:dyDescent="0.25">
      <c r="A107" t="s">
        <v>330</v>
      </c>
      <c r="B107" t="s">
        <v>351</v>
      </c>
      <c r="C107">
        <v>10</v>
      </c>
      <c r="D107" s="3">
        <f t="shared" ref="D107:P107" si="18">+D87*D$75*1.08</f>
        <v>4424.694120000001</v>
      </c>
      <c r="E107" s="3">
        <f t="shared" si="18"/>
        <v>0</v>
      </c>
      <c r="F107" s="3">
        <f t="shared" si="18"/>
        <v>3656.4479999999999</v>
      </c>
      <c r="G107" s="3">
        <f t="shared" si="18"/>
        <v>1340.45856</v>
      </c>
      <c r="H107" s="3">
        <f t="shared" si="18"/>
        <v>607.19903999999997</v>
      </c>
      <c r="I107" s="3">
        <f t="shared" si="18"/>
        <v>606.32042400000012</v>
      </c>
      <c r="J107" s="3">
        <f t="shared" si="18"/>
        <v>633.60057600000005</v>
      </c>
      <c r="K107" s="3">
        <f t="shared" si="18"/>
        <v>97.240068000000022</v>
      </c>
      <c r="L107" s="3">
        <f t="shared" si="18"/>
        <v>75.899879999999996</v>
      </c>
      <c r="M107" s="3">
        <f t="shared" si="18"/>
        <v>182.91258000000002</v>
      </c>
      <c r="N107" s="3">
        <f t="shared" si="18"/>
        <v>162.58896000000001</v>
      </c>
      <c r="O107" s="3">
        <f t="shared" si="18"/>
        <v>240.27038999999996</v>
      </c>
      <c r="P107" s="3">
        <f t="shared" si="18"/>
        <v>290.85363000000001</v>
      </c>
      <c r="R107" s="37">
        <f t="shared" si="11"/>
        <v>12318.486227999998</v>
      </c>
    </row>
    <row r="108" spans="1:20" ht="15" x14ac:dyDescent="0.25">
      <c r="A108" t="s">
        <v>335</v>
      </c>
      <c r="B108" t="s">
        <v>313</v>
      </c>
      <c r="C108">
        <v>16</v>
      </c>
      <c r="D108" s="3">
        <f t="shared" ref="D108:P108" si="19">+D88*D$75*1.08</f>
        <v>7103.5905600000006</v>
      </c>
      <c r="E108" s="3">
        <f t="shared" si="19"/>
        <v>0</v>
      </c>
      <c r="F108" s="3">
        <f t="shared" si="19"/>
        <v>5842.3679999999986</v>
      </c>
      <c r="G108" s="3">
        <f t="shared" si="19"/>
        <v>2148.3242100000002</v>
      </c>
      <c r="H108" s="3">
        <f t="shared" si="19"/>
        <v>948.74850000000015</v>
      </c>
      <c r="I108" s="3">
        <f t="shared" si="19"/>
        <v>966.68067600000018</v>
      </c>
      <c r="J108" s="3">
        <f t="shared" si="19"/>
        <v>990.0009</v>
      </c>
      <c r="K108" s="3">
        <f t="shared" si="19"/>
        <v>154.44010800000001</v>
      </c>
      <c r="L108" s="3">
        <f t="shared" si="19"/>
        <v>113.84982000000001</v>
      </c>
      <c r="M108" s="3">
        <f t="shared" si="19"/>
        <v>304.85430000000008</v>
      </c>
      <c r="N108" s="3">
        <f t="shared" si="19"/>
        <v>243.88344000000004</v>
      </c>
      <c r="O108" s="3">
        <f t="shared" si="19"/>
        <v>379.37430000000001</v>
      </c>
      <c r="P108" s="3">
        <f t="shared" si="19"/>
        <v>467.89497</v>
      </c>
      <c r="R108" s="37">
        <f t="shared" si="11"/>
        <v>19664.009783999998</v>
      </c>
    </row>
    <row r="109" spans="1:20" ht="15" x14ac:dyDescent="0.25">
      <c r="A109" t="s">
        <v>332</v>
      </c>
      <c r="B109" t="s">
        <v>310</v>
      </c>
      <c r="C109">
        <v>10</v>
      </c>
      <c r="D109" s="3">
        <f t="shared" ref="D109:P109" si="20">+D89*D$75*1.08</f>
        <v>4424.694120000001</v>
      </c>
      <c r="E109" s="3">
        <f t="shared" si="20"/>
        <v>0</v>
      </c>
      <c r="F109" s="3">
        <f t="shared" si="20"/>
        <v>3656.4479999999999</v>
      </c>
      <c r="G109" s="3">
        <f t="shared" si="20"/>
        <v>1340.45856</v>
      </c>
      <c r="H109" s="3">
        <f t="shared" si="20"/>
        <v>607.19903999999997</v>
      </c>
      <c r="I109" s="3">
        <f t="shared" si="20"/>
        <v>606.32042400000012</v>
      </c>
      <c r="J109" s="3">
        <f t="shared" si="20"/>
        <v>633.60057600000005</v>
      </c>
      <c r="K109" s="3">
        <f t="shared" si="20"/>
        <v>97.240068000000022</v>
      </c>
      <c r="L109" s="3">
        <f t="shared" si="20"/>
        <v>75.899879999999996</v>
      </c>
      <c r="M109" s="3">
        <f t="shared" si="20"/>
        <v>182.91258000000002</v>
      </c>
      <c r="N109" s="3">
        <f t="shared" si="20"/>
        <v>162.58896000000001</v>
      </c>
      <c r="O109" s="3">
        <f t="shared" si="20"/>
        <v>240.27038999999996</v>
      </c>
      <c r="P109" s="3">
        <f t="shared" si="20"/>
        <v>290.85363000000001</v>
      </c>
      <c r="R109" s="37">
        <f t="shared" si="11"/>
        <v>12318.486227999998</v>
      </c>
    </row>
    <row r="110" spans="1:20" ht="15" x14ac:dyDescent="0.25">
      <c r="A110" t="s">
        <v>338</v>
      </c>
      <c r="B110" t="s">
        <v>317</v>
      </c>
      <c r="C110">
        <v>13</v>
      </c>
      <c r="D110" s="3">
        <f t="shared" ref="D110:P110" si="21">+D90*D$75*1.08</f>
        <v>5779.192320000001</v>
      </c>
      <c r="E110" s="3">
        <f t="shared" si="21"/>
        <v>0</v>
      </c>
      <c r="F110" s="3">
        <f t="shared" si="21"/>
        <v>4729.5359999999991</v>
      </c>
      <c r="G110" s="3">
        <f t="shared" si="21"/>
        <v>1747.38348</v>
      </c>
      <c r="H110" s="3">
        <f t="shared" si="21"/>
        <v>758.99880000000007</v>
      </c>
      <c r="I110" s="3">
        <f t="shared" si="21"/>
        <v>783.64054800000008</v>
      </c>
      <c r="J110" s="3">
        <f t="shared" si="21"/>
        <v>811.80073799999991</v>
      </c>
      <c r="K110" s="3">
        <f t="shared" si="21"/>
        <v>125.84008799999999</v>
      </c>
      <c r="L110" s="3">
        <f t="shared" si="21"/>
        <v>75.899879999999996</v>
      </c>
      <c r="M110" s="3">
        <f t="shared" si="21"/>
        <v>243.88344000000004</v>
      </c>
      <c r="N110" s="3">
        <f t="shared" si="21"/>
        <v>203.23620000000003</v>
      </c>
      <c r="O110" s="3">
        <f t="shared" si="21"/>
        <v>303.49943999999999</v>
      </c>
      <c r="P110" s="3">
        <f t="shared" si="21"/>
        <v>379.37430000000001</v>
      </c>
      <c r="R110" s="37">
        <f t="shared" si="11"/>
        <v>15942.285233999999</v>
      </c>
    </row>
    <row r="111" spans="1:20" ht="15" x14ac:dyDescent="0.25">
      <c r="A111" t="s">
        <v>342</v>
      </c>
      <c r="B111" t="s">
        <v>323</v>
      </c>
      <c r="C111">
        <v>31</v>
      </c>
      <c r="D111" s="3">
        <f t="shared" ref="D111:P111" si="22">+D91*D$75*1.08</f>
        <v>13755.681720000002</v>
      </c>
      <c r="E111" s="3">
        <f t="shared" si="22"/>
        <v>-45.759960000000007</v>
      </c>
      <c r="F111" s="3">
        <f t="shared" si="22"/>
        <v>11327.039999999999</v>
      </c>
      <c r="G111" s="3">
        <f t="shared" si="22"/>
        <v>4159.0120500000003</v>
      </c>
      <c r="H111" s="3">
        <f t="shared" si="22"/>
        <v>1859.5470599999999</v>
      </c>
      <c r="I111" s="3">
        <f t="shared" si="22"/>
        <v>1870.4413080000002</v>
      </c>
      <c r="J111" s="3">
        <f t="shared" si="22"/>
        <v>1940.4017640000002</v>
      </c>
      <c r="K111" s="3">
        <f t="shared" si="22"/>
        <v>297.44020800000004</v>
      </c>
      <c r="L111" s="3">
        <f t="shared" si="22"/>
        <v>227.69964000000002</v>
      </c>
      <c r="M111" s="3">
        <f t="shared" si="22"/>
        <v>589.38497999999993</v>
      </c>
      <c r="N111" s="3">
        <f t="shared" si="22"/>
        <v>467.44326000000012</v>
      </c>
      <c r="O111" s="3">
        <f t="shared" si="22"/>
        <v>733.45697999999993</v>
      </c>
      <c r="P111" s="3">
        <f t="shared" si="22"/>
        <v>897.85251000000005</v>
      </c>
      <c r="R111" s="37">
        <f t="shared" si="11"/>
        <v>38079.641520000005</v>
      </c>
    </row>
    <row r="112" spans="1:20" ht="15" x14ac:dyDescent="0.25">
      <c r="A112" t="s">
        <v>339</v>
      </c>
      <c r="B112" t="s">
        <v>318</v>
      </c>
      <c r="C112">
        <v>50</v>
      </c>
      <c r="D112" s="3">
        <f t="shared" ref="D112:P112" si="23">+D92*D$75*1.08</f>
        <v>22183.670520000003</v>
      </c>
      <c r="E112" s="3">
        <f t="shared" si="23"/>
        <v>-45.759960000000007</v>
      </c>
      <c r="F112" s="3">
        <f t="shared" si="23"/>
        <v>18242.495999999999</v>
      </c>
      <c r="G112" s="3">
        <f t="shared" si="23"/>
        <v>6714.2611799999995</v>
      </c>
      <c r="H112" s="3">
        <f t="shared" si="23"/>
        <v>2960.0953200000004</v>
      </c>
      <c r="I112" s="3">
        <f t="shared" si="23"/>
        <v>3020.1621120000004</v>
      </c>
      <c r="J112" s="3">
        <f t="shared" si="23"/>
        <v>3128.4028440000002</v>
      </c>
      <c r="K112" s="3">
        <f t="shared" si="23"/>
        <v>480.48033600000002</v>
      </c>
      <c r="L112" s="3">
        <f t="shared" si="23"/>
        <v>379.49940000000004</v>
      </c>
      <c r="M112" s="3">
        <f t="shared" si="23"/>
        <v>955.21014000000014</v>
      </c>
      <c r="N112" s="3">
        <f t="shared" si="23"/>
        <v>772.29756000000009</v>
      </c>
      <c r="O112" s="3">
        <f t="shared" si="23"/>
        <v>1188.70614</v>
      </c>
      <c r="P112" s="3">
        <f t="shared" si="23"/>
        <v>1454.2681500000001</v>
      </c>
      <c r="R112" s="37">
        <f t="shared" si="11"/>
        <v>61433.789742000008</v>
      </c>
    </row>
    <row r="113" spans="1:18" ht="15" x14ac:dyDescent="0.25">
      <c r="A113" t="s">
        <v>341</v>
      </c>
      <c r="B113" t="s">
        <v>322</v>
      </c>
      <c r="C113">
        <v>11</v>
      </c>
      <c r="D113" s="3">
        <f t="shared" ref="D113:P113" si="24">+D93*D$75*1.08</f>
        <v>4876.1935200000007</v>
      </c>
      <c r="E113" s="3">
        <f t="shared" si="24"/>
        <v>-45.759960000000007</v>
      </c>
      <c r="F113" s="3">
        <f t="shared" si="24"/>
        <v>3974.3999999999996</v>
      </c>
      <c r="G113" s="3">
        <f t="shared" si="24"/>
        <v>1478.09493</v>
      </c>
      <c r="H113" s="3">
        <f t="shared" si="24"/>
        <v>645.14898000000005</v>
      </c>
      <c r="I113" s="3">
        <f t="shared" si="24"/>
        <v>652.08045600000003</v>
      </c>
      <c r="J113" s="3">
        <f t="shared" si="24"/>
        <v>673.20061199999998</v>
      </c>
      <c r="K113" s="3">
        <f t="shared" si="24"/>
        <v>102.96007200000001</v>
      </c>
      <c r="L113" s="3">
        <f t="shared" si="24"/>
        <v>75.899879999999996</v>
      </c>
      <c r="M113" s="3">
        <f t="shared" si="24"/>
        <v>223.55982</v>
      </c>
      <c r="N113" s="3">
        <f t="shared" si="24"/>
        <v>121.94172000000002</v>
      </c>
      <c r="O113" s="3">
        <f t="shared" si="24"/>
        <v>265.56200999999999</v>
      </c>
      <c r="P113" s="3">
        <f t="shared" si="24"/>
        <v>316.14525000000003</v>
      </c>
      <c r="R113" s="37">
        <f t="shared" si="11"/>
        <v>13359.42729</v>
      </c>
    </row>
    <row r="114" spans="1:18" ht="15" x14ac:dyDescent="0.25">
      <c r="B114" t="s">
        <v>348</v>
      </c>
      <c r="C114">
        <v>9</v>
      </c>
      <c r="D114" s="3">
        <f t="shared" ref="D114:P114" si="25">+D94*D$75*1.08</f>
        <v>4003.2946800000009</v>
      </c>
      <c r="E114" s="3">
        <f t="shared" si="25"/>
        <v>0</v>
      </c>
      <c r="F114" s="3">
        <f t="shared" si="25"/>
        <v>3298.752</v>
      </c>
      <c r="G114" s="3">
        <f t="shared" si="25"/>
        <v>1208.80638</v>
      </c>
      <c r="H114" s="3">
        <f t="shared" si="25"/>
        <v>531.29916000000003</v>
      </c>
      <c r="I114" s="3">
        <f t="shared" si="25"/>
        <v>543.40038000000004</v>
      </c>
      <c r="J114" s="3">
        <f t="shared" si="25"/>
        <v>554.40050399999996</v>
      </c>
      <c r="K114" s="3">
        <f t="shared" si="25"/>
        <v>85.800060000000016</v>
      </c>
      <c r="L114" s="3">
        <f t="shared" si="25"/>
        <v>75.899879999999996</v>
      </c>
      <c r="M114" s="3">
        <f t="shared" si="25"/>
        <v>162.58896000000001</v>
      </c>
      <c r="N114" s="3">
        <f t="shared" si="25"/>
        <v>142.26534000000001</v>
      </c>
      <c r="O114" s="3">
        <f t="shared" si="25"/>
        <v>214.97877000000003</v>
      </c>
      <c r="P114" s="3">
        <f t="shared" si="25"/>
        <v>265.56200999999999</v>
      </c>
      <c r="R114" s="37">
        <f t="shared" si="11"/>
        <v>11087.048124000001</v>
      </c>
    </row>
    <row r="115" spans="1:18" ht="15" x14ac:dyDescent="0.25"/>
    <row r="116" spans="1:18" ht="15" x14ac:dyDescent="0.25"/>
    <row r="117" spans="1:18" ht="15" x14ac:dyDescent="0.25"/>
    <row r="118" spans="1:18" ht="15" x14ac:dyDescent="0.25"/>
    <row r="119" spans="1:18" ht="15" x14ac:dyDescent="0.25"/>
    <row r="120" spans="1:18" ht="15" x14ac:dyDescent="0.25"/>
    <row r="121" spans="1:18" ht="15" x14ac:dyDescent="0.25"/>
    <row r="122" spans="1:18" ht="15" x14ac:dyDescent="0.25"/>
    <row r="123" spans="1:18" ht="15" x14ac:dyDescent="0.25"/>
    <row r="124" spans="1:18" ht="15" x14ac:dyDescent="0.25"/>
    <row r="125" spans="1:18" ht="15" x14ac:dyDescent="0.25"/>
    <row r="126" spans="1:18" ht="15" x14ac:dyDescent="0.25"/>
    <row r="127" spans="1:18" ht="15" x14ac:dyDescent="0.25"/>
    <row r="128" spans="1:18" ht="15" x14ac:dyDescent="0.25"/>
    <row r="129" ht="15" x14ac:dyDescent="0.25"/>
    <row r="130" ht="15" x14ac:dyDescent="0.25"/>
    <row r="131" ht="15" x14ac:dyDescent="0.25"/>
    <row r="132" ht="15" x14ac:dyDescent="0.25"/>
    <row r="133" ht="15" x14ac:dyDescent="0.25"/>
    <row r="134" ht="15" x14ac:dyDescent="0.25"/>
    <row r="135" ht="15" x14ac:dyDescent="0.25"/>
    <row r="136" ht="15" x14ac:dyDescent="0.25"/>
    <row r="137" ht="15" x14ac:dyDescent="0.25"/>
    <row r="138" ht="15" x14ac:dyDescent="0.25"/>
    <row r="139" ht="15" x14ac:dyDescent="0.25"/>
    <row r="140" ht="15" x14ac:dyDescent="0.25"/>
    <row r="141" ht="15" x14ac:dyDescent="0.25"/>
    <row r="142" ht="15" x14ac:dyDescent="0.25"/>
    <row r="143" ht="15" x14ac:dyDescent="0.25"/>
    <row r="144" ht="15" x14ac:dyDescent="0.25"/>
    <row r="145" ht="15" x14ac:dyDescent="0.25"/>
    <row r="146" ht="15" x14ac:dyDescent="0.25"/>
    <row r="147" ht="15" x14ac:dyDescent="0.25"/>
    <row r="148" ht="15" x14ac:dyDescent="0.25"/>
    <row r="149" ht="15" x14ac:dyDescent="0.25"/>
    <row r="150" ht="15" x14ac:dyDescent="0.25"/>
    <row r="151" ht="15" x14ac:dyDescent="0.25"/>
    <row r="152" ht="15" x14ac:dyDescent="0.25"/>
    <row r="153" ht="15" x14ac:dyDescent="0.25"/>
    <row r="154" ht="15" x14ac:dyDescent="0.25"/>
    <row r="155" ht="15" x14ac:dyDescent="0.25"/>
    <row r="156" ht="15" x14ac:dyDescent="0.25"/>
    <row r="157" ht="15" x14ac:dyDescent="0.25"/>
    <row r="158" ht="15" x14ac:dyDescent="0.25"/>
    <row r="159" ht="15" x14ac:dyDescent="0.25"/>
    <row r="160" ht="15" x14ac:dyDescent="0.25"/>
    <row r="161" ht="15" x14ac:dyDescent="0.25"/>
    <row r="162" ht="15" x14ac:dyDescent="0.25"/>
    <row r="163" ht="15" x14ac:dyDescent="0.25"/>
    <row r="164" ht="15" x14ac:dyDescent="0.25"/>
    <row r="165" ht="15" x14ac:dyDescent="0.25"/>
    <row r="166" ht="15" x14ac:dyDescent="0.25"/>
    <row r="167" ht="15" x14ac:dyDescent="0.25"/>
    <row r="168" ht="15" x14ac:dyDescent="0.25"/>
    <row r="169" ht="15" x14ac:dyDescent="0.25"/>
    <row r="170" ht="15" x14ac:dyDescent="0.25"/>
    <row r="171" ht="15" x14ac:dyDescent="0.25"/>
    <row r="172" ht="15" x14ac:dyDescent="0.25"/>
    <row r="173" ht="15" x14ac:dyDescent="0.25"/>
    <row r="174" ht="15" x14ac:dyDescent="0.25"/>
    <row r="175" ht="15" x14ac:dyDescent="0.25"/>
    <row r="176" ht="15" x14ac:dyDescent="0.25"/>
    <row r="177" ht="15" x14ac:dyDescent="0.25"/>
    <row r="178" ht="15" x14ac:dyDescent="0.25"/>
    <row r="179" ht="15" x14ac:dyDescent="0.25"/>
    <row r="180" ht="15" x14ac:dyDescent="0.25"/>
    <row r="181" ht="15" x14ac:dyDescent="0.25"/>
    <row r="182" ht="15" x14ac:dyDescent="0.25"/>
    <row r="183" ht="15" x14ac:dyDescent="0.25"/>
    <row r="184" ht="15" x14ac:dyDescent="0.25"/>
    <row r="185" ht="15" x14ac:dyDescent="0.25"/>
    <row r="186" ht="15" x14ac:dyDescent="0.25"/>
    <row r="187" ht="15" x14ac:dyDescent="0.25"/>
    <row r="188" ht="15" x14ac:dyDescent="0.25"/>
    <row r="189" ht="15" x14ac:dyDescent="0.25"/>
    <row r="190" ht="15" x14ac:dyDescent="0.25"/>
    <row r="191" ht="15" x14ac:dyDescent="0.25"/>
    <row r="192" ht="15" x14ac:dyDescent="0.25"/>
    <row r="193" ht="15" x14ac:dyDescent="0.25"/>
    <row r="194" ht="15" x14ac:dyDescent="0.25"/>
    <row r="195" ht="15" x14ac:dyDescent="0.25"/>
    <row r="196" ht="15" x14ac:dyDescent="0.25"/>
    <row r="197" ht="15" x14ac:dyDescent="0.25"/>
    <row r="198" ht="15" x14ac:dyDescent="0.25"/>
    <row r="199" ht="15" x14ac:dyDescent="0.25"/>
    <row r="200" ht="15" x14ac:dyDescent="0.25"/>
    <row r="201" ht="15" x14ac:dyDescent="0.25"/>
    <row r="202" ht="15" x14ac:dyDescent="0.25"/>
    <row r="203" ht="15" x14ac:dyDescent="0.25"/>
    <row r="204" ht="15" x14ac:dyDescent="0.25"/>
    <row r="205" ht="15" x14ac:dyDescent="0.25"/>
    <row r="206" ht="15" x14ac:dyDescent="0.25"/>
    <row r="207" ht="15" x14ac:dyDescent="0.25"/>
    <row r="208" ht="15" x14ac:dyDescent="0.25"/>
    <row r="209" ht="15" x14ac:dyDescent="0.25"/>
    <row r="210" ht="15" x14ac:dyDescent="0.25"/>
    <row r="211" ht="15" x14ac:dyDescent="0.25"/>
    <row r="212" ht="15" x14ac:dyDescent="0.25"/>
    <row r="213" ht="15" x14ac:dyDescent="0.25"/>
    <row r="214" ht="15" x14ac:dyDescent="0.25"/>
    <row r="215" ht="15" x14ac:dyDescent="0.25"/>
    <row r="216" ht="15" x14ac:dyDescent="0.25"/>
    <row r="217" ht="15" x14ac:dyDescent="0.25"/>
    <row r="218" ht="15" x14ac:dyDescent="0.25"/>
    <row r="219" ht="15" x14ac:dyDescent="0.25"/>
    <row r="220" ht="15" x14ac:dyDescent="0.25"/>
    <row r="221" ht="15" x14ac:dyDescent="0.25"/>
    <row r="222" ht="15" x14ac:dyDescent="0.25"/>
    <row r="223" ht="15" x14ac:dyDescent="0.25"/>
    <row r="224" ht="15" x14ac:dyDescent="0.25"/>
    <row r="225" ht="15" x14ac:dyDescent="0.25"/>
    <row r="226" ht="15" x14ac:dyDescent="0.25"/>
    <row r="227" ht="15" x14ac:dyDescent="0.25"/>
    <row r="228" ht="15" x14ac:dyDescent="0.25"/>
    <row r="229" ht="15" x14ac:dyDescent="0.25"/>
    <row r="230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37" ht="15" x14ac:dyDescent="0.25"/>
    <row r="238" ht="15" x14ac:dyDescent="0.25"/>
    <row r="239" ht="15" x14ac:dyDescent="0.25"/>
    <row r="240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2" ht="15" x14ac:dyDescent="0.25"/>
    <row r="353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1" ht="15" x14ac:dyDescent="0.25"/>
    <row r="372" ht="15" x14ac:dyDescent="0.25"/>
    <row r="373" ht="15" x14ac:dyDescent="0.25"/>
    <row r="374" ht="15" x14ac:dyDescent="0.25"/>
    <row r="375" ht="15" x14ac:dyDescent="0.25"/>
    <row r="376" ht="15" x14ac:dyDescent="0.25"/>
    <row r="377" ht="15" x14ac:dyDescent="0.25"/>
    <row r="378" ht="15" x14ac:dyDescent="0.25"/>
    <row r="379" ht="15" x14ac:dyDescent="0.25"/>
    <row r="380" ht="15" x14ac:dyDescent="0.25"/>
    <row r="381" ht="15" x14ac:dyDescent="0.25"/>
    <row r="382" ht="15" x14ac:dyDescent="0.25"/>
    <row r="383" ht="15" x14ac:dyDescent="0.25"/>
    <row r="384" ht="15" x14ac:dyDescent="0.25"/>
    <row r="385" ht="15" x14ac:dyDescent="0.25"/>
    <row r="386" ht="15" x14ac:dyDescent="0.25"/>
    <row r="387" ht="15" x14ac:dyDescent="0.25"/>
    <row r="388" ht="15" x14ac:dyDescent="0.25"/>
    <row r="389" ht="15" x14ac:dyDescent="0.25"/>
    <row r="390" ht="15" x14ac:dyDescent="0.25"/>
    <row r="391" ht="15" x14ac:dyDescent="0.25"/>
    <row r="392" ht="15" x14ac:dyDescent="0.25"/>
    <row r="393" ht="15" x14ac:dyDescent="0.25"/>
    <row r="394" ht="15" x14ac:dyDescent="0.25"/>
    <row r="395" ht="15" x14ac:dyDescent="0.25"/>
    <row r="396" ht="15" x14ac:dyDescent="0.25"/>
    <row r="397" ht="15" x14ac:dyDescent="0.25"/>
    <row r="398" ht="15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SO Co.op</vt:lpstr>
      <vt:lpstr>Do vao DSR</vt:lpstr>
      <vt:lpstr>Data CF-FL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 VP</dc:creator>
  <cp:lastModifiedBy>SA VP</cp:lastModifiedBy>
  <dcterms:created xsi:type="dcterms:W3CDTF">2024-05-16T03:48:58Z</dcterms:created>
  <dcterms:modified xsi:type="dcterms:W3CDTF">2024-05-16T06:14:54Z</dcterms:modified>
</cp:coreProperties>
</file>